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pstoneminingcorp.sharepoint.com/sites/CSReports/ASR/2024 Sustainability Report/01 Master workbook, Data Book and Graphs/"/>
    </mc:Choice>
  </mc:AlternateContent>
  <xr:revisionPtr revIDLastSave="3" documentId="8_{F9FE2143-88A8-4DB7-9E5D-659E084C29DF}" xr6:coauthVersionLast="47" xr6:coauthVersionMax="47" xr10:uidLastSave="{122E308A-BA88-4A3D-9AE1-6A8FE84579C6}"/>
  <workbookProtection workbookAlgorithmName="SHA-512" workbookHashValue="C6vpSOCDVzpmZ7kRhLMqtbRlgQP47uUgYlyAQZtJjwc+uN13L+kvtlHGYmPTo/DLOspapTdrtoU89U7p/VWmGg==" workbookSaltValue="MeaSo4GYXDhN4rHfSZ4OcA==" workbookSpinCount="100000" lockStructure="1"/>
  <bookViews>
    <workbookView xWindow="-110" yWindow="-110" windowWidth="34620" windowHeight="13900" tabRatio="560" xr2:uid="{00000000-000D-0000-FFFF-FFFF00000000}"/>
  </bookViews>
  <sheets>
    <sheet name="About" sheetId="41" r:id="rId1"/>
    <sheet name="Contents" sheetId="42" r:id="rId2"/>
    <sheet name="Production" sheetId="11" r:id="rId3"/>
    <sheet name="Energy" sheetId="31" r:id="rId4"/>
    <sheet name="GHG Emissions" sheetId="33" r:id="rId5"/>
    <sheet name="GHG Emissions Methodology" sheetId="45" r:id="rId6"/>
    <sheet name="Water" sheetId="32" r:id="rId7"/>
    <sheet name="Tailings and Waste" sheetId="34" r:id="rId8"/>
    <sheet name="Health and Safety" sheetId="35" r:id="rId9"/>
    <sheet name="Our People" sheetId="36" r:id="rId10"/>
    <sheet name="Community and Economic Impact" sheetId="37" r:id="rId11"/>
    <sheet name="Reserves &amp; Conservation Areas" sheetId="28" r:id="rId12"/>
    <sheet name="Reserves &amp; Conflict Areas" sheetId="44" r:id="rId13"/>
    <sheet name="Site Specific Performance &gt;&gt;" sheetId="40" r:id="rId14"/>
    <sheet name="Pinto Valley" sheetId="20" r:id="rId15"/>
    <sheet name="Mantos Blancos" sheetId="21" r:id="rId16"/>
    <sheet name="Mantoverde" sheetId="18" r:id="rId17"/>
    <sheet name="Cozamin" sheetId="16" r:id="rId18"/>
    <sheet name="Santo Domingo" sheetId="19" r:id="rId19"/>
    <sheet name="Non-mineral waste" sheetId="25" state="hidden" r:id="rId20"/>
    <sheet name="Corporate Office" sheetId="29" r:id="rId21"/>
  </sheets>
  <definedNames>
    <definedName name="_xlnm._FilterDatabase" localSheetId="19" hidden="1">'Non-mineral waste'!$A$2:$U$55</definedName>
    <definedName name="HTML_1">#REF!</definedName>
    <definedName name="HTML_all">#REF!</definedName>
    <definedName name="HTML_tables">#REF!</definedName>
    <definedName name="MB_Departing_Employees">#REF!</definedName>
    <definedName name="MB_Emissions_Intensity">#REF!</definedName>
    <definedName name="MB_Employees_Age_Gender">#REF!</definedName>
    <definedName name="MB_Energy_Consumption">#REF!</definedName>
    <definedName name="MB_Energy_Intensity">#REF!</definedName>
    <definedName name="MB_GHG_Emissions">#REF!</definedName>
    <definedName name="MB_Incidents">#REF!</definedName>
    <definedName name="MB_Local_Employment">#REF!</definedName>
    <definedName name="MB_Mineral_Waste">#REF!</definedName>
    <definedName name="MB_New_Hires">#REF!</definedName>
    <definedName name="MB_Non_Mineral_Waste">#REF!</definedName>
    <definedName name="MB_Production">#REF!</definedName>
    <definedName name="MB_Spending_Local_Suppliers">#REF!</definedName>
    <definedName name="MB_Water_Intensity">#REF!</definedName>
    <definedName name="MB_Water_Withdrawal">#REF!</definedName>
    <definedName name="MB_Worforce_by_Gender">#REF!</definedName>
    <definedName name="MB_Workforce_by_Type">#REF!</definedName>
    <definedName name="PV_Departing_Employees" localSheetId="17">Cozamin!$B$262</definedName>
    <definedName name="PV_Departing_Employees" localSheetId="15">'Mantos Blancos'!$B$268</definedName>
    <definedName name="PV_Departing_Employees" localSheetId="16">Mantoverde!$B$267</definedName>
    <definedName name="PV_Departing_Employees" localSheetId="14">'Pinto Valley'!$B$266</definedName>
    <definedName name="PV_Departing_Employees" localSheetId="18">'Santo Domingo'!$B$198</definedName>
    <definedName name="PV_Departing_Employees">#REF!</definedName>
    <definedName name="PV_Emissions_Intensity" localSheetId="17">Cozamin!$B$72</definedName>
    <definedName name="PV_Emissions_Intensity" localSheetId="15">'Mantos Blancos'!$B$74</definedName>
    <definedName name="PV_Emissions_Intensity" localSheetId="16">Mantoverde!$B$74</definedName>
    <definedName name="PV_Emissions_Intensity" localSheetId="14">'Pinto Valley'!$B$73</definedName>
    <definedName name="PV_Emissions_Intensity" localSheetId="18">'Santo Domingo'!#REF!</definedName>
    <definedName name="PV_Emissions_Intensity">#REF!</definedName>
    <definedName name="PV_Employees_by_Age_Group_and_Gender" localSheetId="17">Cozamin!$B$233</definedName>
    <definedName name="PV_Employees_by_Age_Group_and_Gender" localSheetId="15">'Mantos Blancos'!$B$239</definedName>
    <definedName name="PV_Employees_by_Age_Group_and_Gender" localSheetId="16">Mantoverde!$B$238</definedName>
    <definedName name="PV_Employees_by_Age_Group_and_Gender" localSheetId="14">'Pinto Valley'!$B$237</definedName>
    <definedName name="PV_Employees_by_Age_Group_and_Gender" localSheetId="18">'Santo Domingo'!$B$169</definedName>
    <definedName name="PV_Employees_by_Age_Group_and_Gender">#REF!</definedName>
    <definedName name="PV_Energy_Consumption" localSheetId="17">Cozamin!$B$29</definedName>
    <definedName name="PV_Energy_Consumption" localSheetId="15">'Mantos Blancos'!$B$29</definedName>
    <definedName name="PV_Energy_Consumption" localSheetId="16">Mantoverde!$B$29</definedName>
    <definedName name="PV_Energy_Consumption" localSheetId="14">'Pinto Valley'!$B$29</definedName>
    <definedName name="PV_Energy_Consumption" localSheetId="18">'Santo Domingo'!$B$12</definedName>
    <definedName name="PV_Energy_Consumption">#REF!</definedName>
    <definedName name="PV_Energy_Intensity" localSheetId="17">Cozamin!$B$47</definedName>
    <definedName name="PV_Energy_Intensity" localSheetId="15">'Mantos Blancos'!$B$48</definedName>
    <definedName name="PV_Energy_Intensity" localSheetId="16">Mantoverde!$B$48</definedName>
    <definedName name="PV_Energy_Intensity" localSheetId="14">'Pinto Valley'!$B$47</definedName>
    <definedName name="PV_Energy_Intensity" localSheetId="18">'Santo Domingo'!#REF!</definedName>
    <definedName name="PV_Energy_Intensity">#REF!</definedName>
    <definedName name="PV_GHG_Emissions" localSheetId="17">Cozamin!$B$58</definedName>
    <definedName name="PV_GHG_Emissions" localSheetId="15">'Mantos Blancos'!$B$59</definedName>
    <definedName name="PV_GHG_Emissions" localSheetId="16">Mantoverde!$B$59</definedName>
    <definedName name="PV_GHG_Emissions" localSheetId="14">'Pinto Valley'!$B$58</definedName>
    <definedName name="PV_GHG_Emissions" localSheetId="18">'Santo Domingo'!$B$33</definedName>
    <definedName name="PV_GHG_Emissions">#REF!</definedName>
    <definedName name="PV_Incidents_Rates" localSheetId="17">Cozamin!$B$150</definedName>
    <definedName name="PV_Incidents_Rates" localSheetId="15">'Mantos Blancos'!$B$154</definedName>
    <definedName name="PV_Incidents_Rates" localSheetId="16">Mantoverde!$B$155</definedName>
    <definedName name="PV_Incidents_Rates" localSheetId="14">'Pinto Valley'!$B$152</definedName>
    <definedName name="PV_Incidents_Rates" localSheetId="18">'Santo Domingo'!$B$95</definedName>
    <definedName name="PV_Incidents_Rates">#REF!</definedName>
    <definedName name="PV_Local_Employment" localSheetId="17">Cozamin!$B$290</definedName>
    <definedName name="PV_Local_Employment" localSheetId="15">'Mantos Blancos'!$B$296</definedName>
    <definedName name="PV_Local_Employment" localSheetId="16">Mantoverde!$B$295</definedName>
    <definedName name="PV_Local_Employment" localSheetId="14">'Pinto Valley'!$B$295</definedName>
    <definedName name="PV_Local_Employment" localSheetId="18">'Santo Domingo'!$B$218</definedName>
    <definedName name="PV_Local_Employment">#REF!</definedName>
    <definedName name="PV_Mineral_Waste" localSheetId="17">Cozamin!$B$128</definedName>
    <definedName name="PV_Mineral_Waste" localSheetId="15">'Mantos Blancos'!$B$131</definedName>
    <definedName name="PV_Mineral_Waste" localSheetId="16">Mantoverde!$B$133</definedName>
    <definedName name="PV_Mineral_Waste" localSheetId="14">'Pinto Valley'!$B$130</definedName>
    <definedName name="PV_Mineral_Waste" localSheetId="18">'Santo Domingo'!#REF!</definedName>
    <definedName name="PV_Mineral_Waste">#REF!</definedName>
    <definedName name="PV_New_Hires" localSheetId="17">Cozamin!$B$246</definedName>
    <definedName name="PV_New_Hires" localSheetId="15">'Mantos Blancos'!$B$252</definedName>
    <definedName name="PV_New_Hires" localSheetId="16">Mantoverde!$B$251</definedName>
    <definedName name="PV_New_Hires" localSheetId="14">'Pinto Valley'!$B$250</definedName>
    <definedName name="PV_New_Hires" localSheetId="18">'Santo Domingo'!$B$182</definedName>
    <definedName name="PV_New_Hires">#REF!</definedName>
    <definedName name="PV_Non_Mineral_Waste" localSheetId="17">Cozamin!$B$136</definedName>
    <definedName name="PV_Non_Mineral_Waste" localSheetId="15">'Mantos Blancos'!$B$140</definedName>
    <definedName name="PV_Non_Mineral_Waste" localSheetId="16">Mantoverde!$B$141</definedName>
    <definedName name="PV_Non_Mineral_Waste" localSheetId="14">'Pinto Valley'!$B$138</definedName>
    <definedName name="PV_Non_Mineral_Waste" localSheetId="18">'Santo Domingo'!$B$81</definedName>
    <definedName name="PV_Non_Mineral_Waste">#REF!</definedName>
    <definedName name="PV_Production" localSheetId="17">Cozamin!$B$12</definedName>
    <definedName name="PV_Production" localSheetId="15">'Mantos Blancos'!$B$12</definedName>
    <definedName name="PV_Production" localSheetId="16">Mantoverde!$B$12</definedName>
    <definedName name="PV_Production" localSheetId="14">'Pinto Valley'!$B$12</definedName>
    <definedName name="PV_Production" localSheetId="18">'Santo Domingo'!#REF!</definedName>
    <definedName name="PV_Production">#REF!</definedName>
    <definedName name="PV_Spending_on_Local_Suppliers" localSheetId="17">Cozamin!$B$282</definedName>
    <definedName name="PV_Spending_on_Local_Suppliers" localSheetId="15">'Mantos Blancos'!$B$288</definedName>
    <definedName name="PV_Spending_on_Local_Suppliers" localSheetId="16">Mantoverde!$B$287</definedName>
    <definedName name="PV_Spending_on_Local_Suppliers" localSheetId="14">'Pinto Valley'!$B$286</definedName>
    <definedName name="PV_Spending_on_Local_Suppliers" localSheetId="18">'Santo Domingo'!#REF!</definedName>
    <definedName name="PV_Spending_on_Local_Suppliers">#REF!</definedName>
    <definedName name="PV_Water_Intensity" localSheetId="17">Cozamin!$B$116</definedName>
    <definedName name="PV_Water_Intensity" localSheetId="15">'Mantos Blancos'!$B$119</definedName>
    <definedName name="PV_Water_Intensity" localSheetId="16">Mantoverde!$B$121</definedName>
    <definedName name="PV_Water_Intensity" localSheetId="14">'Pinto Valley'!$B$118</definedName>
    <definedName name="PV_Water_Intensity" localSheetId="18">'Santo Domingo'!$B$66</definedName>
    <definedName name="PV_Water_Intensity">#REF!</definedName>
    <definedName name="PV_Water_Withdrawal" localSheetId="17">Cozamin!$B$86</definedName>
    <definedName name="PV_Water_Withdrawal" localSheetId="15">'Mantos Blancos'!$B$89</definedName>
    <definedName name="PV_Water_Withdrawal" localSheetId="16">Mantoverde!$B$89</definedName>
    <definedName name="PV_Water_Withdrawal" localSheetId="14">'Pinto Valley'!$B$88</definedName>
    <definedName name="PV_Water_Withdrawal" localSheetId="18">'Santo Domingo'!$B$49</definedName>
    <definedName name="PV_Water_Withdrawal">#REF!</definedName>
    <definedName name="PV_Workforce_by_Gender" localSheetId="17">Cozamin!$B$203</definedName>
    <definedName name="PV_Workforce_by_Gender" localSheetId="15">'Mantos Blancos'!$B$209</definedName>
    <definedName name="PV_Workforce_by_Gender" localSheetId="16">Mantoverde!$B$208</definedName>
    <definedName name="PV_Workforce_by_Gender" localSheetId="14">'Pinto Valley'!$B$204</definedName>
    <definedName name="PV_Workforce_by_Gender" localSheetId="18">'Santo Domingo'!$B$139</definedName>
    <definedName name="PV_Workforce_by_Gender">#REF!</definedName>
    <definedName name="PV_Workforce_by_type" localSheetId="17">Cozamin!$B$190</definedName>
    <definedName name="PV_Workforce_by_type" localSheetId="15">'Mantos Blancos'!$B$196</definedName>
    <definedName name="PV_Workforce_by_type" localSheetId="16">Mantoverde!$B$195</definedName>
    <definedName name="PV_Workforce_by_type" localSheetId="14">'Pinto Valley'!$B$191</definedName>
    <definedName name="PV_Workforce_by_type" localSheetId="18">'Santo Domingo'!$B$126</definedName>
    <definedName name="PV_Workforce_by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U45" i="44" l="1"/>
  <c r="T45" i="44"/>
  <c r="S45" i="44"/>
  <c r="S51" i="44" s="1"/>
  <c r="R45" i="44"/>
  <c r="R48" i="44" s="1"/>
  <c r="Q45" i="44"/>
  <c r="Q51" i="44" s="1"/>
  <c r="P45" i="44"/>
  <c r="P51" i="44" s="1"/>
  <c r="O45" i="44"/>
  <c r="O51" i="44" s="1"/>
  <c r="D45" i="44"/>
  <c r="D51" i="44" s="1"/>
  <c r="S40" i="44"/>
  <c r="Q40" i="44"/>
  <c r="P40" i="44"/>
  <c r="O40" i="44"/>
  <c r="K40" i="44"/>
  <c r="I40" i="44"/>
  <c r="H40" i="44"/>
  <c r="E40" i="44"/>
  <c r="D40" i="44"/>
  <c r="R19" i="44"/>
  <c r="O19" i="44"/>
  <c r="J19" i="44"/>
  <c r="E19" i="44"/>
  <c r="D19" i="44"/>
  <c r="D47" i="44" l="1"/>
  <c r="O47" i="44"/>
  <c r="R47" i="44"/>
  <c r="D48" i="44"/>
  <c r="O48" i="44"/>
  <c r="U45" i="28" l="1"/>
  <c r="T45" i="28"/>
  <c r="S45" i="28"/>
  <c r="S51" i="28" s="1"/>
  <c r="R45" i="28"/>
  <c r="R47" i="28" s="1"/>
  <c r="Q45" i="28"/>
  <c r="Q51" i="28" s="1"/>
  <c r="P45" i="28"/>
  <c r="P51" i="28" s="1"/>
  <c r="O45" i="28"/>
  <c r="O47" i="28" s="1"/>
  <c r="D45" i="28"/>
  <c r="D47" i="28" s="1"/>
  <c r="S40" i="28"/>
  <c r="Q40" i="28"/>
  <c r="P40" i="28"/>
  <c r="O40" i="28"/>
  <c r="K40" i="28"/>
  <c r="I40" i="28"/>
  <c r="H40" i="28"/>
  <c r="E40" i="28"/>
  <c r="D40" i="28"/>
  <c r="R19" i="28"/>
  <c r="O19" i="28"/>
  <c r="J19" i="28"/>
  <c r="E19" i="28"/>
  <c r="D19" i="28"/>
  <c r="R48" i="28" l="1"/>
  <c r="D48" i="28"/>
  <c r="O48" i="28"/>
  <c r="D51" i="28"/>
  <c r="O51" i="28"/>
</calcChain>
</file>

<file path=xl/sharedStrings.xml><?xml version="1.0" encoding="utf-8"?>
<sst xmlns="http://schemas.openxmlformats.org/spreadsheetml/2006/main" count="6593" uniqueCount="966">
  <si>
    <t>2024 Sustainability Performance Data</t>
  </si>
  <si>
    <t>About the 2024 Sustainability Performance Data</t>
  </si>
  <si>
    <t xml:space="preserve">This data book is supplementary to our 2024 Sustainability Report. It covers our sustainability performance for the period from January 1 to December 31, 2024 and provides, where available, comparative data and site level data for the years 2020 through 2024. For prior years, we present the data on a continuity of interests basis as if the companies had been combined since the beginning of 2020. 2022 was the first year operating as Capstone Copper Corp, which was formed through the combination of Capstone Mining Corp. and Mantos Copper (Bermuda) Limited (“Mantos Copper”). While the business combination took place March 23, 2022, we report 2022 results for the full twelve months for all entities included on March 23, 2022. 
</t>
  </si>
  <si>
    <r>
      <t xml:space="preserve">To ensure comparability with prior year data, we have adopted a </t>
    </r>
    <r>
      <rPr>
        <b/>
        <sz val="11"/>
        <color theme="1"/>
        <rFont val="Arial"/>
        <family val="2"/>
      </rPr>
      <t>Sustainability Data Restatement Policy</t>
    </r>
    <r>
      <rPr>
        <sz val="11"/>
        <color theme="1"/>
        <rFont val="Arial"/>
        <family val="2"/>
      </rPr>
      <t xml:space="preserve"> which aligns with GRI 2-4 Restatements of Information, and with the GHG Protocol Corporate Standard for GHG emissions data. Our threshold for applying restatements is an impact of 5% on previously reported consolidated data or 10% for site-level data. Restatements are indicated with footnotes where they occur. 
</t>
    </r>
  </si>
  <si>
    <r>
      <t xml:space="preserve">Unless otherwise indicated, all figures in this data book are in </t>
    </r>
    <r>
      <rPr>
        <b/>
        <sz val="11"/>
        <color theme="1"/>
        <rFont val="Arial"/>
        <family val="2"/>
      </rPr>
      <t>US dollars</t>
    </r>
    <r>
      <rPr>
        <sz val="11"/>
        <color theme="1"/>
        <rFont val="Arial"/>
        <family val="2"/>
      </rPr>
      <t>.</t>
    </r>
  </si>
  <si>
    <t>Where relevant and significant (e.g., employment), data includes our corporate offices. Exploration activities outside of operating sites are not significant and out of scope for most topics. Employee data related to exploration are included in the 'Corporate Office'.</t>
  </si>
  <si>
    <r>
      <t xml:space="preserve">For our </t>
    </r>
    <r>
      <rPr>
        <b/>
        <sz val="11"/>
        <color theme="1"/>
        <rFont val="Arial"/>
        <family val="2"/>
      </rPr>
      <t>2024 Sustainability Report</t>
    </r>
    <r>
      <rPr>
        <sz val="11"/>
        <color theme="1"/>
        <rFont val="Arial"/>
        <family val="2"/>
      </rPr>
      <t>, please see:</t>
    </r>
  </si>
  <si>
    <r>
      <t xml:space="preserve">For any questions or to provide feedback about Capstone Copper's sustainability disclosures, please contact us at: </t>
    </r>
    <r>
      <rPr>
        <b/>
        <sz val="11"/>
        <color theme="1"/>
        <rFont val="Arial"/>
        <family val="2"/>
      </rPr>
      <t>sustainability@capstonecopper.com</t>
    </r>
    <r>
      <rPr>
        <sz val="11"/>
        <color theme="1"/>
        <rFont val="Arial"/>
        <family val="2"/>
      </rPr>
      <t xml:space="preserve">
</t>
    </r>
  </si>
  <si>
    <t>Indicator-level data</t>
  </si>
  <si>
    <t>Topic / Issue</t>
  </si>
  <si>
    <t>Scope</t>
  </si>
  <si>
    <t>Production</t>
  </si>
  <si>
    <t xml:space="preserve">Total ore and copper production </t>
  </si>
  <si>
    <t xml:space="preserve">Energy </t>
  </si>
  <si>
    <t>Energy use from fuel, grid power and renewables, energy intensity</t>
  </si>
  <si>
    <t>GHG Emissions</t>
  </si>
  <si>
    <t>GHG emissions and emissions intensity</t>
  </si>
  <si>
    <t>GHG emissions calculation methodology</t>
  </si>
  <si>
    <t>Water</t>
  </si>
  <si>
    <t>Water withdrawal, water discharge and water intensity</t>
  </si>
  <si>
    <t>Tailings and Waste</t>
  </si>
  <si>
    <t xml:space="preserve">Mineral and non-mineral wastes </t>
  </si>
  <si>
    <t>Health and Safety</t>
  </si>
  <si>
    <t>Work-related injuries and ill health, health and safety training hours</t>
  </si>
  <si>
    <t>Our People</t>
  </si>
  <si>
    <t>Workforce composition and diversity, employee new hire and turnover rates</t>
  </si>
  <si>
    <t>Community and Economic Impact</t>
  </si>
  <si>
    <t>Direct economic value generated and distributed, local procurement and local employment</t>
  </si>
  <si>
    <t>Reserves &amp; Conservation Areas</t>
  </si>
  <si>
    <t>Consolidated Estimated Mineral Reserves in Conservation Areas</t>
  </si>
  <si>
    <t>Reserves &amp; Conflict Areas</t>
  </si>
  <si>
    <t xml:space="preserve">Consolidated Estimated Mineral Reserves in Areas of Conflict </t>
  </si>
  <si>
    <t>Site-level data</t>
  </si>
  <si>
    <t>Site</t>
  </si>
  <si>
    <t>Pinto Valley</t>
  </si>
  <si>
    <t>Mantos Blancos</t>
  </si>
  <si>
    <t>Mantoverde</t>
  </si>
  <si>
    <t>Cozamin</t>
  </si>
  <si>
    <t>Santo Domingo</t>
  </si>
  <si>
    <t>Corporate Office</t>
  </si>
  <si>
    <t>Production of Metal Ores and Finished Metals</t>
  </si>
  <si>
    <t>Production (Tonnes)</t>
  </si>
  <si>
    <t>Total 2024</t>
  </si>
  <si>
    <t>% Change 2023-2024</t>
  </si>
  <si>
    <r>
      <t>Tonnes Milled</t>
    </r>
    <r>
      <rPr>
        <vertAlign val="superscript"/>
        <sz val="10"/>
        <rFont val="Arial"/>
        <family val="2"/>
      </rPr>
      <t>1</t>
    </r>
  </si>
  <si>
    <t>19%</t>
  </si>
  <si>
    <r>
      <t>Tonnes to Leach</t>
    </r>
    <r>
      <rPr>
        <vertAlign val="superscript"/>
        <sz val="10"/>
        <rFont val="Arial"/>
        <family val="2"/>
      </rPr>
      <t>2</t>
    </r>
  </si>
  <si>
    <t>-</t>
  </si>
  <si>
    <t>-10%</t>
  </si>
  <si>
    <t>Total Ore Processed</t>
  </si>
  <si>
    <t>2%</t>
  </si>
  <si>
    <t>Copper in Concentrate</t>
  </si>
  <si>
    <t>21%</t>
  </si>
  <si>
    <t>Copper Cathode Produced</t>
  </si>
  <si>
    <t>-8%</t>
  </si>
  <si>
    <t>Total Copper Produced</t>
  </si>
  <si>
    <t>12%</t>
  </si>
  <si>
    <r>
      <t>Total Copper Equivalents Produced</t>
    </r>
    <r>
      <rPr>
        <b/>
        <vertAlign val="superscript"/>
        <sz val="10"/>
        <rFont val="Arial"/>
        <family val="2"/>
      </rPr>
      <t>3</t>
    </r>
  </si>
  <si>
    <t>11%</t>
  </si>
  <si>
    <t>Footnotes:</t>
  </si>
  <si>
    <r>
      <t xml:space="preserve">1 </t>
    </r>
    <r>
      <rPr>
        <sz val="8"/>
        <rFont val="Arial"/>
        <family val="2"/>
      </rPr>
      <t>Tonnes Milled refers to ore processed through a mill that uses a grinding and flotation process to recover sulphide mineral in a copper concentrate that is saleable as an intermediate product to smelters and refiners.</t>
    </r>
  </si>
  <si>
    <r>
      <t xml:space="preserve">2 </t>
    </r>
    <r>
      <rPr>
        <sz val="8"/>
        <rFont val="Arial"/>
        <family val="2"/>
      </rPr>
      <t>Tonnes to Leach refers to ore that requires sulphuric acid leaching, solvent extraction and electrowinning to produce copper cathodes.</t>
    </r>
  </si>
  <si>
    <r>
      <t>3</t>
    </r>
    <r>
      <rPr>
        <sz val="8"/>
        <color rgb="FF000000"/>
        <rFont val="Arial"/>
        <family val="2"/>
      </rPr>
      <t xml:space="preserve"> Total Copper Equivalents Produced are calculated based on long-term forecast commodity prices of: $3.50/lb Cu, $1,500/oz Au, $20/oz Ag and $12/lb Mo.</t>
    </r>
  </si>
  <si>
    <t>Energy Consumption and Energy Intensity</t>
  </si>
  <si>
    <r>
      <t>Energy consumption</t>
    </r>
    <r>
      <rPr>
        <b/>
        <vertAlign val="superscript"/>
        <sz val="10"/>
        <rFont val="Arial"/>
        <family val="2"/>
      </rPr>
      <t>1</t>
    </r>
    <r>
      <rPr>
        <b/>
        <sz val="10"/>
        <rFont val="Arial"/>
        <family val="2"/>
      </rPr>
      <t xml:space="preserve"> (GJ) </t>
    </r>
  </si>
  <si>
    <t>Diesel (GJ)</t>
  </si>
  <si>
    <t>0%</t>
  </si>
  <si>
    <t>Gasoline (GJ)</t>
  </si>
  <si>
    <t>-7%</t>
  </si>
  <si>
    <t>Propane (GJ)</t>
  </si>
  <si>
    <t>-32%</t>
  </si>
  <si>
    <t>Liquefied Petroleum Gas (GJ)</t>
  </si>
  <si>
    <t>1,741%</t>
  </si>
  <si>
    <t>Total Fuel (GJ)</t>
  </si>
  <si>
    <t>Total Electricity (GJ)</t>
  </si>
  <si>
    <t>16%</t>
  </si>
  <si>
    <t>Total Energy Consumption (GJ)</t>
  </si>
  <si>
    <t>5%</t>
  </si>
  <si>
    <t>Amount of Electricity from Grid (GJ)</t>
  </si>
  <si>
    <r>
      <t>Grid Electricity as % of Total Energy</t>
    </r>
    <r>
      <rPr>
        <vertAlign val="superscript"/>
        <sz val="10"/>
        <rFont val="Arial"/>
        <family val="2"/>
      </rPr>
      <t>2</t>
    </r>
  </si>
  <si>
    <t>47%</t>
  </si>
  <si>
    <t>28%</t>
  </si>
  <si>
    <t>31%</t>
  </si>
  <si>
    <t>63%</t>
  </si>
  <si>
    <t>34%</t>
  </si>
  <si>
    <t>36%</t>
  </si>
  <si>
    <t>32%</t>
  </si>
  <si>
    <t>10%</t>
  </si>
  <si>
    <t>35%</t>
  </si>
  <si>
    <r>
      <t>Amount of Electricity from Renewables</t>
    </r>
    <r>
      <rPr>
        <vertAlign val="superscript"/>
        <sz val="10"/>
        <rFont val="Arial"/>
        <family val="2"/>
      </rPr>
      <t>3</t>
    </r>
    <r>
      <rPr>
        <sz val="10"/>
        <rFont val="Arial"/>
        <family val="2"/>
      </rPr>
      <t xml:space="preserve"> (GJ)</t>
    </r>
  </si>
  <si>
    <t>132%</t>
  </si>
  <si>
    <r>
      <t>Renewable Energy as % of Total Energy</t>
    </r>
    <r>
      <rPr>
        <vertAlign val="superscript"/>
        <sz val="10"/>
        <rFont val="Arial"/>
        <family val="2"/>
      </rPr>
      <t>4</t>
    </r>
  </si>
  <si>
    <t>9%</t>
  </si>
  <si>
    <t>120%</t>
  </si>
  <si>
    <t>7%</t>
  </si>
  <si>
    <r>
      <t>1</t>
    </r>
    <r>
      <rPr>
        <sz val="8"/>
        <rFont val="Arial"/>
        <family val="2"/>
      </rPr>
      <t xml:space="preserve"> Includes energy required to support all extraction, processing and associated activities on site. Does not include fuel requirements for transport of employees, supplies or concentrate.</t>
    </r>
  </si>
  <si>
    <r>
      <rPr>
        <vertAlign val="superscript"/>
        <sz val="8"/>
        <rFont val="Arial"/>
        <family val="2"/>
      </rPr>
      <t>2</t>
    </r>
    <r>
      <rPr>
        <sz val="8"/>
        <rFont val="Arial"/>
        <family val="2"/>
      </rPr>
      <t xml:space="preserve"> Grid Electricity as % of Total Energy is calculated by dividing Amount of Electricity from Grid by Total Energy Consumption. </t>
    </r>
    <r>
      <rPr>
        <sz val="8"/>
        <color rgb="FFEE0000"/>
        <rFont val="Arial"/>
        <family val="2"/>
      </rPr>
      <t xml:space="preserve"> </t>
    </r>
  </si>
  <si>
    <r>
      <rPr>
        <vertAlign val="superscript"/>
        <sz val="8"/>
        <rFont val="Arial"/>
        <family val="2"/>
      </rPr>
      <t>3</t>
    </r>
    <r>
      <rPr>
        <sz val="8"/>
        <rFont val="Arial"/>
        <family val="2"/>
      </rPr>
      <t xml:space="preserve"> Electricity is classified as renewable based on the purchase and redemption of I-RECs matching 100% of the electricity consumed by Mantos Blancos and Mantoverde as assured by the International Tracking Standard Foundation. This is the only renewable energy that Capstone consumes. </t>
    </r>
  </si>
  <si>
    <r>
      <rPr>
        <vertAlign val="superscript"/>
        <sz val="8"/>
        <rFont val="Arial"/>
        <family val="2"/>
      </rPr>
      <t>4</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</si>
  <si>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Energy Intensity</t>
    </r>
    <r>
      <rPr>
        <b/>
        <vertAlign val="superscript"/>
        <sz val="10"/>
        <rFont val="Arial"/>
        <family val="2"/>
      </rPr>
      <t>1,2</t>
    </r>
  </si>
  <si>
    <t>Energy Intensity (GJ/tonne ore processed)</t>
  </si>
  <si>
    <t>4%</t>
  </si>
  <si>
    <t>Energy Intensity (GJ/tonne Cu produced)</t>
  </si>
  <si>
    <t>-6%</t>
  </si>
  <si>
    <t>Energy intensity (GJ/tonne CuEq produced)</t>
  </si>
  <si>
    <t>-5%</t>
  </si>
  <si>
    <t xml:space="preserve">1 Capstone measures energy intensity (as well as GHG emissions intensity and water intensity) in three ways, including energy use in relation to the amount of ore processed, the amount of copper produced and the amount of copper equivalents produced. 											</t>
  </si>
  <si>
    <t xml:space="preserve">2 Santo Domingo is not included in the totals. Intensity calculations are not applicable as the project is not in the operating phase.											</t>
  </si>
  <si>
    <t>Scope 1 and Scope 2 Energy-related GHG Emissions</t>
  </si>
  <si>
    <r>
      <t>Energy-related GHG Emissions</t>
    </r>
    <r>
      <rPr>
        <b/>
        <vertAlign val="superscript"/>
        <sz val="10"/>
        <color rgb="FF000000"/>
        <rFont val="Arial"/>
        <family val="2"/>
      </rPr>
      <t>1</t>
    </r>
    <r>
      <rPr>
        <b/>
        <sz val="10"/>
        <color rgb="FF000000"/>
        <rFont val="Arial"/>
        <family val="2"/>
      </rPr>
      <t xml:space="preserve"> (tCO</t>
    </r>
    <r>
      <rPr>
        <b/>
        <vertAlign val="subscript"/>
        <sz val="10"/>
        <color rgb="FF000000"/>
        <rFont val="Arial"/>
        <family val="2"/>
      </rPr>
      <t>2</t>
    </r>
    <r>
      <rPr>
        <b/>
        <sz val="10"/>
        <color rgb="FF000000"/>
        <rFont val="Arial"/>
        <family val="2"/>
      </rPr>
      <t>e)</t>
    </r>
  </si>
  <si>
    <t>2022</t>
  </si>
  <si>
    <r>
      <t>2021</t>
    </r>
    <r>
      <rPr>
        <b/>
        <vertAlign val="superscript"/>
        <sz val="10"/>
        <color theme="1"/>
        <rFont val="Arial"/>
        <family val="2"/>
      </rPr>
      <t>2</t>
    </r>
  </si>
  <si>
    <r>
      <t>Scope 1 GHG Emissions</t>
    </r>
    <r>
      <rPr>
        <vertAlign val="superscript"/>
        <sz val="10"/>
        <rFont val="Arial"/>
        <family val="2"/>
      </rPr>
      <t>3</t>
    </r>
  </si>
  <si>
    <r>
      <t>Scope 2 GHG Emissions - Location-based</t>
    </r>
    <r>
      <rPr>
        <vertAlign val="superscript"/>
        <sz val="10"/>
        <rFont val="Arial"/>
        <family val="2"/>
      </rPr>
      <t>4</t>
    </r>
  </si>
  <si>
    <t>3%</t>
  </si>
  <si>
    <r>
      <t>Scope 2 GHG Emissions - Market-based</t>
    </r>
    <r>
      <rPr>
        <vertAlign val="superscript"/>
        <sz val="10"/>
        <rFont val="Arial"/>
        <family val="2"/>
      </rPr>
      <t>5,6</t>
    </r>
  </si>
  <si>
    <t>-25%</t>
  </si>
  <si>
    <t>Total GHG Emissions - Location-based</t>
  </si>
  <si>
    <t>1%</t>
  </si>
  <si>
    <t>Total GHG Emissions - Market-based</t>
  </si>
  <si>
    <t>Emissions Covered Under Emissions-limiting Regulations (%)</t>
  </si>
  <si>
    <r>
      <rPr>
        <vertAlign val="superscript"/>
        <sz val="8"/>
        <rFont val="Arial"/>
        <family val="2"/>
      </rPr>
      <t>1</t>
    </r>
    <r>
      <rPr>
        <sz val="8"/>
        <rFont val="Arial "/>
      </rPr>
      <t xml:space="preserve"> Includes emissions associated with energy required to support all extraction processing and associated activities on site. Emissions are calculated in carbon equivalent tonnes (tCO</t>
    </r>
    <r>
      <rPr>
        <vertAlign val="subscript"/>
        <sz val="8"/>
        <rFont val="Arial "/>
      </rPr>
      <t>2</t>
    </r>
    <r>
      <rPr>
        <sz val="8"/>
        <rFont val="Arial "/>
      </rPr>
      <t>e) and include CO</t>
    </r>
    <r>
      <rPr>
        <vertAlign val="subscript"/>
        <sz val="8"/>
        <rFont val="Arial "/>
      </rPr>
      <t>2</t>
    </r>
    <r>
      <rPr>
        <sz val="8"/>
        <rFont val="Arial "/>
      </rPr>
      <t>, CH</t>
    </r>
    <r>
      <rPr>
        <vertAlign val="subscript"/>
        <sz val="8"/>
        <rFont val="Arial "/>
      </rPr>
      <t>4</t>
    </r>
    <r>
      <rPr>
        <sz val="8"/>
        <rFont val="Arial "/>
      </rPr>
      <t xml:space="preserve"> (methane) and N</t>
    </r>
    <r>
      <rPr>
        <vertAlign val="subscript"/>
        <sz val="8"/>
        <rFont val="Arial "/>
      </rPr>
      <t>2</t>
    </r>
    <r>
      <rPr>
        <sz val="8"/>
        <rFont val="Arial "/>
      </rPr>
      <t>O (nitrous oxide</t>
    </r>
    <r>
      <rPr>
        <sz val="8"/>
        <color rgb="FF000000"/>
        <rFont val="Arial "/>
      </rPr>
      <t xml:space="preserve">). Source for global warming potential factors is the Intergovernmental Panel on Climate Change 5th Assessment Report (IPCC 5) emissions data.  </t>
    </r>
  </si>
  <si>
    <r>
      <rPr>
        <vertAlign val="superscript"/>
        <sz val="8"/>
        <rFont val="Arial"/>
        <family val="2"/>
      </rPr>
      <t>2</t>
    </r>
    <r>
      <rPr>
        <sz val="8"/>
        <rFont val="Arial"/>
        <family val="2"/>
      </rPr>
      <t xml:space="preserve"> Due to a change in the 2021 emissions factors for the Arizona and Chile grids, the 2021 GHG emissions data has been restated as follows: 2021 Scope 2 Location- and Market-based GHG emissions have been restated to 292,490 tCO2e from 332,646 tCO2e previously reported and the 2021 Total Location- and Market-based GHG emissions have been restated to 644,196 tCO2e from 684,352 tCO2e previously reported in our 2023 Sustainability Data Book.</t>
    </r>
  </si>
  <si>
    <r>
      <rPr>
        <vertAlign val="superscript"/>
        <sz val="8"/>
        <rFont val="Arial"/>
        <family val="2"/>
      </rPr>
      <t>3</t>
    </r>
    <r>
      <rPr>
        <sz val="8"/>
        <rFont val="Arial "/>
      </rPr>
      <t xml:space="preserve"> Scope 1 GHG emissions are related to fuel consumption for activities controlled by our operations. Source for fuel emissions factors is the IPCC 5. Explosives, refrigerants and process emissions from heap leach are excluded. </t>
    </r>
  </si>
  <si>
    <r>
      <rPr>
        <vertAlign val="superscript"/>
        <sz val="8"/>
        <rFont val="Arial"/>
        <family val="2"/>
      </rPr>
      <t>4</t>
    </r>
    <r>
      <rPr>
        <sz val="8"/>
        <rFont val="Arial"/>
        <family val="2"/>
      </rPr>
      <t xml:space="preserve"> Scope 2 Location-based GHG emissions are related to electricity purchased from other organizations. Sources for electricity emissions factors are: Arizona - EPA eGRID, Mexican Secretariat of Environment and Natural Resources (SEMARNAT) and Chile - Coordinador Eléctrico Nacional (CEN) - Systema Eléctrico Nacional (SEN).</t>
    </r>
  </si>
  <si>
    <r>
      <rPr>
        <vertAlign val="superscript"/>
        <sz val="8"/>
        <rFont val="Arial"/>
        <family val="2"/>
      </rPr>
      <t>5</t>
    </r>
    <r>
      <rPr>
        <sz val="8"/>
        <color rgb="FF000000"/>
        <rFont val="Arial"/>
        <family val="2"/>
      </rPr>
      <t xml:space="preserve"> Scope 2 Market-based GHG emissions are related to electricity purchased through special contractual arrangements with energy providers that have zero emissions. Only Mantos Blancos and Mantoverde have contractual arrangements of this kind. For 100% of their electricity consumption, Mantos Blancos purchased I-RECs from AES Andes S.A. and Empresa Eléctrica Rucatayo S.A., and Mantoverde purchased from AES Andes S.A. Emissions </t>
    </r>
    <r>
      <rPr>
        <sz val="8"/>
        <rFont val="Arial"/>
        <family val="2"/>
      </rPr>
      <t>are calculated as the amount of energy covered by the I-REC multiplied by the emissions factor of the I-REC (0 kgCO</t>
    </r>
    <r>
      <rPr>
        <vertAlign val="subscript"/>
        <sz val="8"/>
        <rFont val="Arial"/>
        <family val="2"/>
      </rPr>
      <t>2</t>
    </r>
    <r>
      <rPr>
        <sz val="8"/>
        <rFont val="Arial"/>
        <family val="2"/>
      </rPr>
      <t>e/kWh). For all other sites, market-based emissions factors are not available or applicable; therefore, location-based emission factors have been used, in accordance with the GHG Protocol Scope 2 Guidance.</t>
    </r>
  </si>
  <si>
    <r>
      <rPr>
        <vertAlign val="superscript"/>
        <sz val="8"/>
        <rFont val="Arial "/>
      </rPr>
      <t>6</t>
    </r>
    <r>
      <rPr>
        <sz val="8"/>
        <rFont val="Arial "/>
      </rPr>
      <t xml:space="preserve"> Due to an error, the 2023 Scope 2 GHG Emissions – Market-based figure has been corrected to 190,114 from 190,113 reported in 2023.  </t>
    </r>
  </si>
  <si>
    <r>
      <t>GHG Emissions Intensity</t>
    </r>
    <r>
      <rPr>
        <b/>
        <vertAlign val="superscript"/>
        <sz val="10"/>
        <rFont val="Arial"/>
        <family val="2"/>
      </rPr>
      <t>1,2</t>
    </r>
  </si>
  <si>
    <r>
      <t>2021</t>
    </r>
    <r>
      <rPr>
        <b/>
        <vertAlign val="superscript"/>
        <sz val="10"/>
        <rFont val="Arial"/>
        <family val="2"/>
      </rPr>
      <t>3</t>
    </r>
  </si>
  <si>
    <r>
      <t>GHG Emissions Intensity - Location-based (tCO</t>
    </r>
    <r>
      <rPr>
        <vertAlign val="subscript"/>
        <sz val="10"/>
        <rFont val="Arial"/>
        <family val="2"/>
      </rPr>
      <t>2</t>
    </r>
    <r>
      <rPr>
        <sz val="10"/>
        <rFont val="Arial"/>
        <family val="2"/>
      </rPr>
      <t>e/tonne ore processed)</t>
    </r>
  </si>
  <si>
    <t>GHG Emissions Intensity - Market-based (tCO2e/tonne ore processed)</t>
  </si>
  <si>
    <r>
      <t>GHG Emissions Intensity - Location-based (tCO</t>
    </r>
    <r>
      <rPr>
        <vertAlign val="subscript"/>
        <sz val="10"/>
        <rFont val="Arial"/>
        <family val="2"/>
      </rPr>
      <t>2</t>
    </r>
    <r>
      <rPr>
        <sz val="10"/>
        <rFont val="Arial"/>
        <family val="2"/>
      </rPr>
      <t>e/tonne Cu produced)</t>
    </r>
  </si>
  <si>
    <r>
      <t>GHG Emissions Intensity - Market-based (tCO</t>
    </r>
    <r>
      <rPr>
        <vertAlign val="subscript"/>
        <sz val="10"/>
        <rFont val="Arial"/>
        <family val="2"/>
      </rPr>
      <t>2</t>
    </r>
    <r>
      <rPr>
        <sz val="10"/>
        <rFont val="Arial"/>
        <family val="2"/>
      </rPr>
      <t>e/tonne Cu produced)</t>
    </r>
  </si>
  <si>
    <r>
      <t>GHG Emissions Intensity - Location-based (tCO</t>
    </r>
    <r>
      <rPr>
        <vertAlign val="subscript"/>
        <sz val="10"/>
        <rFont val="Arial"/>
        <family val="2"/>
      </rPr>
      <t>2</t>
    </r>
    <r>
      <rPr>
        <sz val="10"/>
        <rFont val="Arial"/>
        <family val="2"/>
      </rPr>
      <t>e/tonne CuEq produced)</t>
    </r>
  </si>
  <si>
    <r>
      <t>GHG Emissions Intensity - Market-based (tCO2</t>
    </r>
    <r>
      <rPr>
        <vertAlign val="subscript"/>
        <sz val="10"/>
        <rFont val="Arial"/>
        <family val="2"/>
      </rPr>
      <t>e</t>
    </r>
    <r>
      <rPr>
        <sz val="10"/>
        <rFont val="Arial"/>
        <family val="2"/>
      </rPr>
      <t>/tonne CuEq produced)</t>
    </r>
  </si>
  <si>
    <r>
      <rPr>
        <vertAlign val="superscript"/>
        <sz val="8"/>
        <rFont val="Arial"/>
        <family val="2"/>
      </rPr>
      <t>1</t>
    </r>
    <r>
      <rPr>
        <sz val="8"/>
        <rFont val="Arial"/>
        <family val="2"/>
      </rPr>
      <t xml:space="preserve"> Capstone measures GHG emissions intensity in three ways, including GHG emissions in relation to the amount of ore processed, the amount of copper produced, and the amount of copper equivalents produced. .    </t>
    </r>
  </si>
  <si>
    <r>
      <rPr>
        <vertAlign val="superscript"/>
        <sz val="8"/>
        <rFont val="Arial"/>
        <family val="2"/>
      </rPr>
      <t>2</t>
    </r>
    <r>
      <rPr>
        <sz val="8"/>
        <rFont val="Arial"/>
        <family val="2"/>
      </rPr>
      <t xml:space="preserve"> Santo Domingo is not included in the totals. Intensity calculations are not applicable as the project is not in the operating phase. </t>
    </r>
  </si>
  <si>
    <r>
      <rPr>
        <vertAlign val="superscript"/>
        <sz val="8"/>
        <rFont val="Arial"/>
        <family val="2"/>
      </rPr>
      <t>3</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0.0090 tC0</t>
    </r>
    <r>
      <rPr>
        <vertAlign val="subscript"/>
        <sz val="8"/>
        <rFont val="Arial"/>
        <family val="2"/>
      </rPr>
      <t>2</t>
    </r>
    <r>
      <rPr>
        <sz val="8"/>
        <rFont val="Arial"/>
        <family val="2"/>
      </rPr>
      <t>e from 0.0096 tC0</t>
    </r>
    <r>
      <rPr>
        <vertAlign val="subscript"/>
        <sz val="8"/>
        <rFont val="Arial"/>
        <family val="2"/>
      </rPr>
      <t>2</t>
    </r>
    <r>
      <rPr>
        <sz val="8"/>
        <rFont val="Arial"/>
        <family val="2"/>
      </rPr>
      <t>e reported previously. Emissions Intensity per tonne of Cu produced has been restated to 3.8 from 3.6 tC0</t>
    </r>
    <r>
      <rPr>
        <vertAlign val="subscript"/>
        <sz val="8"/>
        <rFont val="Arial"/>
        <family val="2"/>
      </rPr>
      <t>2</t>
    </r>
    <r>
      <rPr>
        <sz val="8"/>
        <rFont val="Arial"/>
        <family val="2"/>
      </rPr>
      <t>e, and emissions intensity per tonne of CuEq produced has been restated to 3.7 from 3.5 tC0</t>
    </r>
    <r>
      <rPr>
        <vertAlign val="subscript"/>
        <sz val="8"/>
        <rFont val="Arial"/>
        <family val="2"/>
      </rPr>
      <t>2</t>
    </r>
    <r>
      <rPr>
        <sz val="8"/>
        <rFont val="Arial"/>
        <family val="2"/>
      </rPr>
      <t>e.</t>
    </r>
  </si>
  <si>
    <t>GHG Emissions Calculation Methodology</t>
  </si>
  <si>
    <t>Capstone uses the GHG Protocol Corporate Standard as the basis for calculating GHG emissions. We measure and report Scope 1 (fuel related) and Scope 2 (electricity related) emissions. Scope 3 emissions are not currently reported.</t>
  </si>
  <si>
    <r>
      <t>Emissions are calculated in carbon equivalent tonnes (tCO</t>
    </r>
    <r>
      <rPr>
        <vertAlign val="subscript"/>
        <sz val="11"/>
        <color theme="1"/>
        <rFont val="Arial"/>
        <family val="2"/>
      </rPr>
      <t>2</t>
    </r>
    <r>
      <rPr>
        <sz val="11"/>
        <color theme="1"/>
        <rFont val="Arial"/>
        <family val="2"/>
      </rPr>
      <t>e) and include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(methane) and N</t>
    </r>
    <r>
      <rPr>
        <vertAlign val="subscript"/>
        <sz val="11"/>
        <color theme="1"/>
        <rFont val="Arial"/>
        <family val="2"/>
      </rPr>
      <t>2</t>
    </r>
    <r>
      <rPr>
        <sz val="11"/>
        <color theme="1"/>
        <rFont val="Arial"/>
        <family val="2"/>
      </rPr>
      <t>O (nitrous oxide). The source for global warming potential factors is the Intergovernmental Panel on Climate Change 5th Assessment Report (IPCC 5) emissions data.</t>
    </r>
  </si>
  <si>
    <r>
      <rPr>
        <b/>
        <sz val="11"/>
        <color theme="1"/>
        <rFont val="Arial"/>
        <family val="2"/>
      </rPr>
      <t>Scope 1 GHG emissions</t>
    </r>
    <r>
      <rPr>
        <sz val="11"/>
        <color theme="1"/>
        <rFont val="Arial"/>
        <family val="2"/>
      </rPr>
      <t xml:space="preserve"> are related to fuel consumption for activities controlled by our operations, including contractors that perform ongoing work on site. The source for fuel emissions factors is the IPCC 5. Explosives, refrigerants and process emissions from heap leach are excluded.</t>
    </r>
  </si>
  <si>
    <r>
      <rPr>
        <b/>
        <sz val="11"/>
        <color theme="1"/>
        <rFont val="Arial"/>
        <family val="2"/>
      </rPr>
      <t>Scope 2 location-based GHG emissions</t>
    </r>
    <r>
      <rPr>
        <sz val="11"/>
        <color theme="1"/>
        <rFont val="Arial"/>
        <family val="2"/>
      </rPr>
      <t xml:space="preserve"> are related to electricity purchased from other organizations. Sources for electricity emissions factors are: Arizona - EPA eGRID; Mexican Secretariat of Environment and Natural Resources (SEMARNAT); Chile - Coordinador Eléctrico Nacional (CEN) - Sistema Eléctrico Nacional (SEN).</t>
    </r>
  </si>
  <si>
    <t>Water Withdrawal, Water Discharge and Water Intensity by Quality and Source</t>
  </si>
  <si>
    <r>
      <t>Water Withdrawal</t>
    </r>
    <r>
      <rPr>
        <b/>
        <vertAlign val="superscript"/>
        <sz val="10"/>
        <color theme="1"/>
        <rFont val="Arial"/>
        <family val="2"/>
      </rPr>
      <t>1</t>
    </r>
    <r>
      <rPr>
        <b/>
        <sz val="10"/>
        <color theme="1"/>
        <rFont val="Arial"/>
        <family val="2"/>
      </rPr>
      <t xml:space="preserve"> and Discharge (m</t>
    </r>
    <r>
      <rPr>
        <b/>
        <vertAlign val="superscript"/>
        <sz val="10"/>
        <color theme="1"/>
        <rFont val="Arial"/>
        <family val="2"/>
      </rPr>
      <t>3</t>
    </r>
    <r>
      <rPr>
        <b/>
        <sz val="10"/>
        <color theme="1"/>
        <rFont val="Arial"/>
        <family val="2"/>
      </rPr>
      <t>)</t>
    </r>
  </si>
  <si>
    <r>
      <t>Freshwater</t>
    </r>
    <r>
      <rPr>
        <b/>
        <vertAlign val="superscript"/>
        <sz val="10"/>
        <rFont val="Arial"/>
        <family val="2"/>
      </rPr>
      <t>2</t>
    </r>
  </si>
  <si>
    <r>
      <t>Other Water</t>
    </r>
    <r>
      <rPr>
        <b/>
        <vertAlign val="superscript"/>
        <sz val="10"/>
        <rFont val="Arial"/>
        <family val="2"/>
      </rPr>
      <t>3</t>
    </r>
  </si>
  <si>
    <t>Total</t>
  </si>
  <si>
    <t>Freshwater</t>
  </si>
  <si>
    <t>Other Water</t>
  </si>
  <si>
    <r>
      <t>Surface Water</t>
    </r>
    <r>
      <rPr>
        <vertAlign val="superscript"/>
        <sz val="10"/>
        <rFont val="Arial"/>
        <family val="2"/>
      </rPr>
      <t>4</t>
    </r>
  </si>
  <si>
    <t>-62%</t>
  </si>
  <si>
    <t>-56%</t>
  </si>
  <si>
    <r>
      <t>Groundwater</t>
    </r>
    <r>
      <rPr>
        <vertAlign val="superscript"/>
        <sz val="10"/>
        <rFont val="Arial"/>
        <family val="2"/>
      </rPr>
      <t>5</t>
    </r>
  </si>
  <si>
    <t>6%</t>
  </si>
  <si>
    <r>
      <t>Seawater</t>
    </r>
    <r>
      <rPr>
        <vertAlign val="superscript"/>
        <sz val="10"/>
        <rFont val="Arial"/>
        <family val="2"/>
      </rPr>
      <t>6</t>
    </r>
  </si>
  <si>
    <t>84%</t>
  </si>
  <si>
    <r>
      <t>Third-party Water</t>
    </r>
    <r>
      <rPr>
        <vertAlign val="superscript"/>
        <sz val="10"/>
        <rFont val="Arial"/>
        <family val="2"/>
      </rPr>
      <t>7</t>
    </r>
  </si>
  <si>
    <t>37%</t>
  </si>
  <si>
    <t>8%</t>
  </si>
  <si>
    <t>Total Water Withdrawal</t>
  </si>
  <si>
    <t>33%</t>
  </si>
  <si>
    <t>29%</t>
  </si>
  <si>
    <t>% of Water Withdrawal by Quality</t>
  </si>
  <si>
    <t>67%</t>
  </si>
  <si>
    <t>100%</t>
  </si>
  <si>
    <t>17%</t>
  </si>
  <si>
    <t>83%</t>
  </si>
  <si>
    <t>14%</t>
  </si>
  <si>
    <t>86%</t>
  </si>
  <si>
    <t>15%</t>
  </si>
  <si>
    <t>85%</t>
  </si>
  <si>
    <t>-15%</t>
  </si>
  <si>
    <t>18%</t>
  </si>
  <si>
    <t>82%</t>
  </si>
  <si>
    <t>81%</t>
  </si>
  <si>
    <r>
      <t>Total Water Discharge</t>
    </r>
    <r>
      <rPr>
        <b/>
        <vertAlign val="superscript"/>
        <sz val="10"/>
        <rFont val="Arial"/>
        <family val="2"/>
      </rPr>
      <t>8</t>
    </r>
  </si>
  <si>
    <t>76%</t>
  </si>
  <si>
    <r>
      <t>1</t>
    </r>
    <r>
      <rPr>
        <sz val="8"/>
        <rFont val="Arial"/>
        <family val="2"/>
      </rPr>
      <t xml:space="preserve"> Water withdrawal is not equal to water consumption. Capstone does not currently measure water consumption. Data is based on flow meters, meteorological stations and water balance modeling. Santo Domingo withdrew no water in 2024.   </t>
    </r>
  </si>
  <si>
    <r>
      <t>2</t>
    </r>
    <r>
      <rPr>
        <sz val="8"/>
        <rFont val="Arial"/>
        <family val="2"/>
      </rPr>
      <t xml:space="preserve"> Freshwater is defined as water containing total dissolved solids equal to or below 1,000 mg/L.</t>
    </r>
  </si>
  <si>
    <r>
      <t xml:space="preserve">3 </t>
    </r>
    <r>
      <rPr>
        <sz val="8"/>
        <rFont val="Arial"/>
        <family val="2"/>
      </rPr>
      <t>Other Water is defined as water containing total dissolved solids above 1,000 mg/L.</t>
    </r>
  </si>
  <si>
    <r>
      <t>4</t>
    </r>
    <r>
      <rPr>
        <sz val="8"/>
        <rFont val="Arial"/>
        <family val="2"/>
      </rPr>
      <t xml:space="preserve"> Surface water includes precipitation.</t>
    </r>
  </si>
  <si>
    <r>
      <t>5</t>
    </r>
    <r>
      <rPr>
        <sz val="8"/>
        <rFont val="Arial"/>
        <family val="2"/>
      </rPr>
      <t xml:space="preserve"> Groundwater is water that is being held in, and that can be recovered from, an underground formation.</t>
    </r>
  </si>
  <si>
    <r>
      <rPr>
        <vertAlign val="superscript"/>
        <sz val="8"/>
        <rFont val="Arial"/>
        <family val="2"/>
      </rPr>
      <t>6</t>
    </r>
    <r>
      <rPr>
        <sz val="8"/>
        <rFont val="Arial"/>
        <family val="2"/>
      </rPr>
      <t xml:space="preserve"> We have made a change in how we define seawater withdrawal at Mantoverde. Previously we reported the amount of desalinated treated water delivered to site as seawater withdrawals. We now report the amount of seawater entering the desalination plant as seawater withdrawals. Previous years’ data has been restated as follows.  </t>
    </r>
    <r>
      <rPr>
        <b/>
        <sz val="8"/>
        <rFont val="Arial"/>
        <family val="2"/>
      </rPr>
      <t xml:space="preserve">2023: </t>
    </r>
    <r>
      <rPr>
        <sz val="8"/>
        <rFont val="Arial"/>
        <family val="2"/>
      </rPr>
      <t>2023 Seawater Withdrawal has been restated to 7,916,101 m</t>
    </r>
    <r>
      <rPr>
        <vertAlign val="superscript"/>
        <sz val="8"/>
        <rFont val="Arial"/>
        <family val="2"/>
      </rPr>
      <t>3</t>
    </r>
    <r>
      <rPr>
        <sz val="8"/>
        <rFont val="Arial"/>
        <family val="2"/>
      </rPr>
      <t xml:space="preserve"> from 3,228,241 m</t>
    </r>
    <r>
      <rPr>
        <vertAlign val="superscript"/>
        <sz val="8"/>
        <rFont val="Arial"/>
        <family val="2"/>
      </rPr>
      <t>3</t>
    </r>
    <r>
      <rPr>
        <sz val="8"/>
        <rFont val="Arial"/>
        <family val="2"/>
      </rPr>
      <t>. The 2023 Total Other Water Withdrawal has been restated to 19,557,516 m</t>
    </r>
    <r>
      <rPr>
        <vertAlign val="superscript"/>
        <sz val="8"/>
        <rFont val="Arial"/>
        <family val="2"/>
      </rPr>
      <t>3</t>
    </r>
    <r>
      <rPr>
        <sz val="8"/>
        <rFont val="Arial"/>
        <family val="2"/>
      </rPr>
      <t xml:space="preserve"> from 14,869,656 m</t>
    </r>
    <r>
      <rPr>
        <vertAlign val="superscript"/>
        <sz val="8"/>
        <rFont val="Arial"/>
        <family val="2"/>
      </rPr>
      <t>3</t>
    </r>
    <r>
      <rPr>
        <sz val="8"/>
        <rFont val="Arial"/>
        <family val="2"/>
      </rPr>
      <t xml:space="preserve">. The 2023 Percent of Water Withdrawal that is Other Water has been restated to 83% from 78%. </t>
    </r>
    <r>
      <rPr>
        <b/>
        <sz val="8"/>
        <rFont val="Arial"/>
        <family val="2"/>
      </rPr>
      <t xml:space="preserve">2022: </t>
    </r>
    <r>
      <rPr>
        <sz val="8"/>
        <rFont val="Arial"/>
        <family val="2"/>
      </rPr>
      <t>2022 Seawater Withdrawal has been restated to 6,758,867 m</t>
    </r>
    <r>
      <rPr>
        <vertAlign val="superscript"/>
        <sz val="8"/>
        <rFont val="Arial"/>
        <family val="2"/>
      </rPr>
      <t>3</t>
    </r>
    <r>
      <rPr>
        <sz val="8"/>
        <rFont val="Arial"/>
        <family val="2"/>
      </rPr>
      <t xml:space="preserve"> from 2,697,126 m</t>
    </r>
    <r>
      <rPr>
        <vertAlign val="superscript"/>
        <sz val="8"/>
        <rFont val="Arial"/>
        <family val="2"/>
      </rPr>
      <t>3</t>
    </r>
    <r>
      <rPr>
        <sz val="8"/>
        <rFont val="Arial"/>
        <family val="2"/>
      </rPr>
      <t>. 2022 Total Other Water Withdrawal has been restated to 18,345,467 m</t>
    </r>
    <r>
      <rPr>
        <vertAlign val="superscript"/>
        <sz val="8"/>
        <rFont val="Arial"/>
        <family val="2"/>
      </rPr>
      <t>3</t>
    </r>
    <r>
      <rPr>
        <sz val="8"/>
        <rFont val="Arial"/>
        <family val="2"/>
      </rPr>
      <t xml:space="preserve"> from 14,283,726 m</t>
    </r>
    <r>
      <rPr>
        <vertAlign val="superscript"/>
        <sz val="8"/>
        <rFont val="Arial"/>
        <family val="2"/>
      </rPr>
      <t>3</t>
    </r>
    <r>
      <rPr>
        <sz val="8"/>
        <rFont val="Arial"/>
        <family val="2"/>
      </rPr>
      <t xml:space="preserve">. 2022 Percent of Water Withdrawal that is Other Water has been restated to 82% from 78%. </t>
    </r>
    <r>
      <rPr>
        <b/>
        <sz val="8"/>
        <rFont val="Arial"/>
        <family val="2"/>
      </rPr>
      <t xml:space="preserve">2021: </t>
    </r>
    <r>
      <rPr>
        <sz val="8"/>
        <rFont val="Arial"/>
        <family val="2"/>
      </rPr>
      <t>2021 Seawater Withdrawal has been restated to 7,246,090 m</t>
    </r>
    <r>
      <rPr>
        <vertAlign val="superscript"/>
        <sz val="8"/>
        <rFont val="Arial"/>
        <family val="2"/>
      </rPr>
      <t>3</t>
    </r>
    <r>
      <rPr>
        <sz val="8"/>
        <rFont val="Arial"/>
        <family val="2"/>
      </rPr>
      <t xml:space="preserve"> from 2,982,491 m</t>
    </r>
    <r>
      <rPr>
        <vertAlign val="superscript"/>
        <sz val="8"/>
        <rFont val="Arial"/>
        <family val="2"/>
      </rPr>
      <t>3</t>
    </r>
    <r>
      <rPr>
        <sz val="8"/>
        <rFont val="Arial"/>
        <family val="2"/>
      </rPr>
      <t>. 2021 Total Other Water Withdrawal has been restated to 18,352,440 m</t>
    </r>
    <r>
      <rPr>
        <vertAlign val="superscript"/>
        <sz val="8"/>
        <rFont val="Arial"/>
        <family val="2"/>
      </rPr>
      <t>3</t>
    </r>
    <r>
      <rPr>
        <sz val="8"/>
        <rFont val="Arial"/>
        <family val="2"/>
      </rPr>
      <t xml:space="preserve"> from 14,088,841 m</t>
    </r>
    <r>
      <rPr>
        <vertAlign val="superscript"/>
        <sz val="8"/>
        <rFont val="Arial"/>
        <family val="2"/>
      </rPr>
      <t>3</t>
    </r>
    <r>
      <rPr>
        <sz val="8"/>
        <rFont val="Arial"/>
        <family val="2"/>
      </rPr>
      <t xml:space="preserve">. The 2021 Percent of Water Withdrawal that is Other Water has been restated to 81% from 77%. </t>
    </r>
    <r>
      <rPr>
        <b/>
        <sz val="8"/>
        <rFont val="Arial"/>
        <family val="2"/>
      </rPr>
      <t xml:space="preserve">2020: </t>
    </r>
    <r>
      <rPr>
        <sz val="8"/>
        <rFont val="Arial"/>
        <family val="2"/>
      </rPr>
      <t>2020 Seawater Withdrawal has been restated to 6,665,109 m</t>
    </r>
    <r>
      <rPr>
        <vertAlign val="superscript"/>
        <sz val="8"/>
        <rFont val="Arial"/>
        <family val="2"/>
      </rPr>
      <t>3</t>
    </r>
    <r>
      <rPr>
        <sz val="8"/>
        <rFont val="Arial"/>
        <family val="2"/>
      </rPr>
      <t xml:space="preserve"> from 2,740,397 m3. 2020 Total Other Water Withdrawal has been restated to 18,912,247 m</t>
    </r>
    <r>
      <rPr>
        <vertAlign val="superscript"/>
        <sz val="8"/>
        <rFont val="Arial"/>
        <family val="2"/>
      </rPr>
      <t>3</t>
    </r>
    <r>
      <rPr>
        <sz val="8"/>
        <rFont val="Arial"/>
        <family val="2"/>
      </rPr>
      <t xml:space="preserve"> from 14,987,535 m</t>
    </r>
    <r>
      <rPr>
        <vertAlign val="superscript"/>
        <sz val="8"/>
        <rFont val="Arial"/>
        <family val="2"/>
      </rPr>
      <t>3</t>
    </r>
    <r>
      <rPr>
        <sz val="8"/>
        <rFont val="Arial"/>
        <family val="2"/>
      </rPr>
      <t xml:space="preserve">. The 2020 Percent of Water Withdrawal that is Other Water has been restated to 83% from 79%.  </t>
    </r>
  </si>
  <si>
    <r>
      <t>7</t>
    </r>
    <r>
      <rPr>
        <sz val="8"/>
        <rFont val="Arial"/>
        <family val="2"/>
      </rPr>
      <t xml:space="preserve"> Pinto Valley Third-party Water includes water pumped from closed open-pit mines owned by third parties. Cozamin’s Third-party Water is primarily treated wastewater from a local water treatment plant. Mantos Blancos’s Third-party Water comes from two companies – FCAB and ADASA. FCAB provides freshwater while ADASA provides Other Water.</t>
    </r>
  </si>
  <si>
    <r>
      <rPr>
        <vertAlign val="superscript"/>
        <sz val="8"/>
        <rFont val="Arial"/>
        <family val="2"/>
      </rPr>
      <t>8</t>
    </r>
    <r>
      <rPr>
        <sz val="8"/>
        <rFont val="Arial"/>
        <family val="2"/>
      </rPr>
      <t xml:space="preserve"> All of Mantoverde’s discharged water is concentrated brine returned to the sea as a controlled discharge.</t>
    </r>
  </si>
  <si>
    <r>
      <t>Water Withdrawal</t>
    </r>
    <r>
      <rPr>
        <b/>
        <vertAlign val="superscript"/>
        <sz val="10"/>
        <rFont val="Arial"/>
        <family val="2"/>
      </rPr>
      <t>1,2</t>
    </r>
    <r>
      <rPr>
        <b/>
        <sz val="10"/>
        <rFont val="Arial"/>
        <family val="2"/>
      </rPr>
      <t xml:space="preserve"> by Quality (m</t>
    </r>
    <r>
      <rPr>
        <b/>
        <vertAlign val="superscript"/>
        <sz val="10"/>
        <rFont val="Arial"/>
        <family val="2"/>
      </rPr>
      <t>3</t>
    </r>
    <r>
      <rPr>
        <b/>
        <sz val="10"/>
        <rFont val="Arial"/>
        <family val="2"/>
      </rPr>
      <t>)</t>
    </r>
  </si>
  <si>
    <r>
      <t>Total Freshwater</t>
    </r>
    <r>
      <rPr>
        <vertAlign val="superscript"/>
        <sz val="10"/>
        <color rgb="FF000000"/>
        <rFont val="Arial"/>
        <family val="2"/>
      </rPr>
      <t>3</t>
    </r>
    <r>
      <rPr>
        <sz val="10"/>
        <color rgb="FF000000"/>
        <rFont val="Arial"/>
        <family val="2"/>
      </rPr>
      <t xml:space="preserve"> Withdrawal</t>
    </r>
  </si>
  <si>
    <r>
      <t>Total Other Water</t>
    </r>
    <r>
      <rPr>
        <vertAlign val="superscript"/>
        <sz val="10"/>
        <color rgb="FF000000"/>
        <rFont val="Arial"/>
        <family val="2"/>
      </rPr>
      <t>4</t>
    </r>
    <r>
      <rPr>
        <sz val="10"/>
        <color rgb="FF000000"/>
        <rFont val="Arial"/>
        <family val="2"/>
      </rPr>
      <t xml:space="preserve"> Withdrawal</t>
    </r>
  </si>
  <si>
    <t>% of Water Withdrawal that is Freshwater</t>
  </si>
  <si>
    <t>% of Water Withdrawal that is Other Water</t>
  </si>
  <si>
    <r>
      <rPr>
        <vertAlign val="superscript"/>
        <sz val="8"/>
        <rFont val="Arial"/>
        <family val="2"/>
      </rPr>
      <t>2</t>
    </r>
    <r>
      <rPr>
        <sz val="8"/>
        <rFont val="Arial"/>
        <family val="2"/>
      </rPr>
      <t xml:space="preserve"> Due to a change in how we define seawater withdrawal at Mantoverde, water withdrawal data has been restated as follows: </t>
    </r>
    <r>
      <rPr>
        <b/>
        <sz val="8"/>
        <rFont val="Arial"/>
        <family val="2"/>
      </rPr>
      <t>2023</t>
    </r>
    <r>
      <rPr>
        <sz val="8"/>
        <rFont val="Arial"/>
        <family val="2"/>
      </rPr>
      <t>: 2023 Total Other Water Withdrawal has been restated to 19,557,516 m</t>
    </r>
    <r>
      <rPr>
        <vertAlign val="superscript"/>
        <sz val="8"/>
        <rFont val="Arial"/>
        <family val="2"/>
      </rPr>
      <t>3</t>
    </r>
    <r>
      <rPr>
        <sz val="8"/>
        <rFont val="Arial"/>
        <family val="2"/>
      </rPr>
      <t xml:space="preserve"> from 14,869,656 m3. The 2023 Percent of Water Withdrawal that is Other Water has been restated to 83% from 78%.  </t>
    </r>
    <r>
      <rPr>
        <b/>
        <sz val="8"/>
        <rFont val="Arial"/>
        <family val="2"/>
      </rPr>
      <t>2022</t>
    </r>
    <r>
      <rPr>
        <sz val="8"/>
        <rFont val="Arial"/>
        <family val="2"/>
      </rPr>
      <t>: 2022 Total Other Water Withdrawal has been restated to 18,345,467 m</t>
    </r>
    <r>
      <rPr>
        <vertAlign val="superscript"/>
        <sz val="8"/>
        <rFont val="Arial"/>
        <family val="2"/>
      </rPr>
      <t>3</t>
    </r>
    <r>
      <rPr>
        <sz val="8"/>
        <rFont val="Arial"/>
        <family val="2"/>
      </rPr>
      <t xml:space="preserve"> from 14,283,726 m3. 2022 Percent of Water Withdrawal that is Other Water has been restated to 82% from 78%.  </t>
    </r>
    <r>
      <rPr>
        <b/>
        <sz val="8"/>
        <rFont val="Arial"/>
        <family val="2"/>
      </rPr>
      <t>2021</t>
    </r>
    <r>
      <rPr>
        <sz val="8"/>
        <rFont val="Arial"/>
        <family val="2"/>
      </rPr>
      <t>: 2021 Total Other Water Withdrawal has been restated to 18,352,440 m</t>
    </r>
    <r>
      <rPr>
        <vertAlign val="superscript"/>
        <sz val="8"/>
        <rFont val="Arial"/>
        <family val="2"/>
      </rPr>
      <t>3</t>
    </r>
    <r>
      <rPr>
        <sz val="8"/>
        <rFont val="Arial"/>
        <family val="2"/>
      </rPr>
      <t xml:space="preserve"> from 14,088,841 m3. The 2021 Percent of Water Withdrawal that is Other Water has been restated to 81% from 77%. </t>
    </r>
    <r>
      <rPr>
        <b/>
        <sz val="8"/>
        <rFont val="Arial"/>
        <family val="2"/>
      </rPr>
      <t>2020</t>
    </r>
    <r>
      <rPr>
        <sz val="8"/>
        <rFont val="Arial"/>
        <family val="2"/>
      </rPr>
      <t>: 2020 Total Other Water Withdrawal has been restated to 18,912,247 m</t>
    </r>
    <r>
      <rPr>
        <vertAlign val="superscript"/>
        <sz val="8"/>
        <rFont val="Arial"/>
        <family val="2"/>
      </rPr>
      <t>3</t>
    </r>
    <r>
      <rPr>
        <sz val="8"/>
        <rFont val="Arial"/>
        <family val="2"/>
      </rPr>
      <t xml:space="preserve"> from 14,987,535 m</t>
    </r>
    <r>
      <rPr>
        <vertAlign val="superscript"/>
        <sz val="8"/>
        <rFont val="Arial"/>
        <family val="2"/>
      </rPr>
      <t>3</t>
    </r>
    <r>
      <rPr>
        <sz val="8"/>
        <rFont val="Arial"/>
        <family val="2"/>
      </rPr>
      <t xml:space="preserve">. The 2020 Percent of Water Withdrawal that is Other Water has been restated to 83% from 79%.  </t>
    </r>
  </si>
  <si>
    <r>
      <t>3</t>
    </r>
    <r>
      <rPr>
        <sz val="8"/>
        <rFont val="Arial"/>
        <family val="2"/>
      </rPr>
      <t xml:space="preserve"> Freshwater is defined as water containing total dissolved solids equal to or below 1,000 mg/L.</t>
    </r>
  </si>
  <si>
    <r>
      <t xml:space="preserve">4 </t>
    </r>
    <r>
      <rPr>
        <sz val="8"/>
        <rFont val="Arial"/>
        <family val="2"/>
      </rPr>
      <t>Other Water is defined as water containing total dissolved solids above 1,000 mg/L.</t>
    </r>
  </si>
  <si>
    <r>
      <t>Water Intensity</t>
    </r>
    <r>
      <rPr>
        <b/>
        <vertAlign val="superscript"/>
        <sz val="10"/>
        <rFont val="Arial"/>
        <family val="2"/>
      </rPr>
      <t>1,2</t>
    </r>
  </si>
  <si>
    <t>Water Intensity (m³/tonne ore processed)</t>
  </si>
  <si>
    <t>27%</t>
  </si>
  <si>
    <t>Water Intensity (m³/tonne Cu produced)</t>
  </si>
  <si>
    <t>-2%</t>
  </si>
  <si>
    <t>Water Intensity (m³/tonne CuEq produced)</t>
  </si>
  <si>
    <t>-1%</t>
  </si>
  <si>
    <t>20%</t>
  </si>
  <si>
    <r>
      <t>1</t>
    </r>
    <r>
      <rPr>
        <sz val="8"/>
        <rFont val="Arial"/>
        <family val="2"/>
      </rPr>
      <t xml:space="preserve"> Capstone measures water intensity in three ways, including water use in relation to the amount of ore processed, the amount of copper produced, and the amount of copper equivalents produced. Restatements relating to Water Withdrawal have also been applied to Water Intensity. The following data has been restated: all Other Water Intensity data and all Total Water Intensity data for 2020, 2021, 2022, and 2023.  Freshwater Intensity figures have not been affected.  </t>
    </r>
  </si>
  <si>
    <r>
      <t xml:space="preserve">2 </t>
    </r>
    <r>
      <rPr>
        <sz val="8"/>
        <rFont val="Arial"/>
        <family val="2"/>
      </rPr>
      <t>Santo Domingo is not included in the totals. Intensity calculations are not applicable as the project is not in the operating phase.</t>
    </r>
  </si>
  <si>
    <r>
      <t>Mineral Waste</t>
    </r>
    <r>
      <rPr>
        <b/>
        <vertAlign val="superscript"/>
        <sz val="10"/>
        <rFont val="Arial"/>
        <family val="2"/>
      </rPr>
      <t>1</t>
    </r>
    <r>
      <rPr>
        <b/>
        <sz val="10"/>
        <rFont val="Arial"/>
        <family val="2"/>
      </rPr>
      <t xml:space="preserve"> (million tonnes)</t>
    </r>
  </si>
  <si>
    <t>Tailings</t>
  </si>
  <si>
    <r>
      <t>Waste Rock</t>
    </r>
    <r>
      <rPr>
        <vertAlign val="superscript"/>
        <sz val="10"/>
        <rFont val="Arial"/>
        <family val="2"/>
      </rPr>
      <t>2</t>
    </r>
  </si>
  <si>
    <r>
      <t>Sludge (tonnes)</t>
    </r>
    <r>
      <rPr>
        <vertAlign val="superscript"/>
        <sz val="10"/>
        <rFont val="Arial"/>
        <family val="2"/>
      </rPr>
      <t>3</t>
    </r>
  </si>
  <si>
    <t>-44%</t>
  </si>
  <si>
    <r>
      <t>1</t>
    </r>
    <r>
      <rPr>
        <sz val="8"/>
        <color theme="1"/>
        <rFont val="Arial"/>
        <family val="2"/>
      </rPr>
      <t xml:space="preserve"> Overburden mined at Pinto Valley, Mantos Blancos and Mantoverde is included in the reported waste rock figures. Overburden mined at Pinto Valley is minimal. Cozamin is an underground operation and does not mine overburden. Santo Domingo does not produce any mineral waste as it is not in operation.</t>
    </r>
  </si>
  <si>
    <r>
      <t>2</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</si>
  <si>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r>
      <rPr>
        <vertAlign val="superscript"/>
        <sz val="8"/>
        <rFont val="Arial"/>
        <family val="2"/>
      </rPr>
      <t>3</t>
    </r>
    <r>
      <rPr>
        <sz val="8"/>
        <rFont val="Arial"/>
        <family val="2"/>
      </rPr>
      <t xml:space="preserve"> Due to an error in previously reported figures, sludge data has been restated as follow: Total 2022 Sludge has been restated to 59.4 tonnes from 65.5 tonnes; Total 2021 Sludge has been restated to 74 tonnes from 72.9 tonnes, and Total 2020 Sludge has been restated to 30.1 tonnes from 24.9 tonnes. </t>
    </r>
  </si>
  <si>
    <t xml:space="preserve">Type of Non-mineral Waste (tonnes) </t>
  </si>
  <si>
    <t>Hazardous Waste Generated</t>
  </si>
  <si>
    <t>Non-hazardous Waste Generated</t>
  </si>
  <si>
    <t>Total Waste Generated</t>
  </si>
  <si>
    <t>Hazardous Waste Recycled</t>
  </si>
  <si>
    <t>Non-hazardous Waste Recycled</t>
  </si>
  <si>
    <t>Total Waste Recycled</t>
  </si>
  <si>
    <t>% of Hazardous Waste Recycled</t>
  </si>
  <si>
    <t>% of Non-hazardous Waste Recycled</t>
  </si>
  <si>
    <t>% of Total Waste Recycled</t>
  </si>
  <si>
    <t>Work-related Injuries and Ill Health</t>
  </si>
  <si>
    <t>Incidents and Rates</t>
  </si>
  <si>
    <t>Contractor</t>
  </si>
  <si>
    <t>Employee</t>
  </si>
  <si>
    <t>Total Workforce</t>
  </si>
  <si>
    <r>
      <t>Medical Aid</t>
    </r>
    <r>
      <rPr>
        <vertAlign val="superscript"/>
        <sz val="10"/>
        <rFont val="Arial"/>
        <family val="2"/>
      </rPr>
      <t>1</t>
    </r>
  </si>
  <si>
    <t>-14%</t>
  </si>
  <si>
    <r>
      <t>Lost Time Incidents</t>
    </r>
    <r>
      <rPr>
        <vertAlign val="superscript"/>
        <sz val="10"/>
        <rFont val="Arial"/>
        <family val="2"/>
      </rPr>
      <t>2</t>
    </r>
  </si>
  <si>
    <t>-48%</t>
  </si>
  <si>
    <t>23%</t>
  </si>
  <si>
    <t>-12%</t>
  </si>
  <si>
    <r>
      <t>Restricted Duty</t>
    </r>
    <r>
      <rPr>
        <vertAlign val="superscript"/>
        <sz val="10"/>
        <rFont val="Arial"/>
        <family val="2"/>
      </rPr>
      <t>3</t>
    </r>
  </si>
  <si>
    <r>
      <t>High Consequence Work-related Injuries</t>
    </r>
    <r>
      <rPr>
        <vertAlign val="superscript"/>
        <sz val="10"/>
        <rFont val="Arial"/>
        <family val="2"/>
      </rPr>
      <t>4</t>
    </r>
  </si>
  <si>
    <t>-50%</t>
  </si>
  <si>
    <t>-33%</t>
  </si>
  <si>
    <t>No data</t>
  </si>
  <si>
    <r>
      <t>High Consequence Work-related Injury Rate</t>
    </r>
    <r>
      <rPr>
        <vertAlign val="superscript"/>
        <sz val="10"/>
        <rFont val="Arial"/>
        <family val="2"/>
      </rPr>
      <t>5</t>
    </r>
  </si>
  <si>
    <t>Fatalities</t>
  </si>
  <si>
    <t>Fatality Rate</t>
  </si>
  <si>
    <r>
      <t>LTIFR</t>
    </r>
    <r>
      <rPr>
        <vertAlign val="superscript"/>
        <sz val="10"/>
        <rFont val="Arial"/>
        <family val="2"/>
      </rPr>
      <t>6</t>
    </r>
  </si>
  <si>
    <r>
      <t>TRIFR</t>
    </r>
    <r>
      <rPr>
        <vertAlign val="superscript"/>
        <sz val="10"/>
        <rFont val="Arial"/>
        <family val="2"/>
      </rPr>
      <t>7</t>
    </r>
  </si>
  <si>
    <r>
      <t>Near Misses</t>
    </r>
    <r>
      <rPr>
        <vertAlign val="superscript"/>
        <sz val="10"/>
        <rFont val="Arial"/>
        <family val="2"/>
      </rPr>
      <t>8</t>
    </r>
  </si>
  <si>
    <t>41%</t>
  </si>
  <si>
    <t>25%</t>
  </si>
  <si>
    <r>
      <t>Near-miss Frequency Rate</t>
    </r>
    <r>
      <rPr>
        <vertAlign val="superscript"/>
        <sz val="10"/>
        <rFont val="Arial"/>
        <family val="2"/>
      </rPr>
      <t>9</t>
    </r>
  </si>
  <si>
    <r>
      <t>Numbers of Hours Worked</t>
    </r>
    <r>
      <rPr>
        <vertAlign val="superscript"/>
        <sz val="10"/>
        <rFont val="Arial"/>
        <family val="2"/>
      </rPr>
      <t>10</t>
    </r>
    <r>
      <rPr>
        <sz val="10"/>
        <rFont val="Arial"/>
        <family val="2"/>
      </rPr>
      <t xml:space="preserve"> (employee and contractor)</t>
    </r>
  </si>
  <si>
    <t>-37%</t>
  </si>
  <si>
    <t>13%</t>
  </si>
  <si>
    <t>-20%</t>
  </si>
  <si>
    <t>Number of Fatalities as a Result of Work-related Ill Health</t>
  </si>
  <si>
    <t>Number of Cases of Recordable Work-related Ill Health</t>
  </si>
  <si>
    <t>-100%</t>
  </si>
  <si>
    <r>
      <rPr>
        <vertAlign val="superscript"/>
        <sz val="8"/>
        <rFont val="Arial"/>
        <family val="2"/>
      </rPr>
      <t>1</t>
    </r>
    <r>
      <rPr>
        <sz val="8"/>
        <rFont val="Arial"/>
        <family val="2"/>
      </rPr>
      <t xml:space="preserve"> Medical Aid: Medical treatment beyond first aid and diagnostic procedures that do not lead to further treatment. Due to a change in classification of medical aid incidents at Cozamin, 2023 Contractor Medical Aid has been restated to 7 from 5 and 2023 Employee Medical Aid has been restated to 6 from 8. 2022 Contractor Medical Aid has been restated to 2 from 1 and 2022 Total Workforce Medical Aid has been restated to 7 from 6. </t>
    </r>
  </si>
  <si>
    <r>
      <rPr>
        <vertAlign val="superscript"/>
        <sz val="8"/>
        <rFont val="Arial"/>
        <family val="2"/>
      </rPr>
      <t>2</t>
    </r>
    <r>
      <rPr>
        <sz val="8"/>
        <rFont val="Arial"/>
        <family val="2"/>
      </rPr>
      <t xml:space="preserve"> Lost Time Incident (LTI): An incident that results in a worker missing time on the job due to injury or occupational illness. Due to a change in classification of LTI incidents at Cozamin, 2023 Contractor LTI has been restated to 21 from 8; 2023 Employee LTI has been restated to 22 from 10; 2023 Total Capstone LTI has been restated to 43 from 18. 2022 Employee LTI has been restated to 10 from 6 and 2022 Total Workforce LTI has been restated to 17 from 13.  </t>
    </r>
  </si>
  <si>
    <r>
      <rPr>
        <vertAlign val="superscript"/>
        <sz val="8"/>
        <rFont val="Arial"/>
        <family val="2"/>
      </rP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Due to a change in classification of restricted duty incidents at Cozamin, 2023 Contractor Restricted Duty has been restated to 6 from 2; 2023 Employee Restricted Duty has been restated to 10 from 1; 2023 Total Workforce Restricted Duty has been restated to 16 from 3. 2022 Contractor Restricted Duty has been restated to 1 from 0, 2022 Employee Restricted Duty has been restated to 3 from 0, and Total 2022 Workforce Restricted Duty has been restated from 4 from 0. </t>
    </r>
  </si>
  <si>
    <r>
      <rPr>
        <vertAlign val="superscript"/>
        <sz val="8"/>
        <rFont val="Arial"/>
        <family val="2"/>
      </rPr>
      <t>4</t>
    </r>
    <r>
      <rPr>
        <sz val="8"/>
        <rFont val="Arial"/>
        <family val="2"/>
      </rPr>
      <t xml:space="preserve"> High-consequence Work-related Injury: A work-related injury that results in a fatality or in an injury from which the worker cannot, does not or is not expected to recover fully to pre-injury health status within 6 months. Due to a change in classification of high-consequence incidents at Cozamin, 2023 Employee High-consequence Injuries has been restated to 2 from 1 and 2023 Total Workforce High-consequence Injuries has been restated to 3 from 2. </t>
    </r>
  </si>
  <si>
    <r>
      <rPr>
        <vertAlign val="superscript"/>
        <sz val="8"/>
        <rFont val="Arial"/>
        <family val="2"/>
      </rPr>
      <t>5</t>
    </r>
    <r>
      <rPr>
        <sz val="8"/>
        <rFont val="Arial"/>
        <family val="2"/>
      </rPr>
      <t xml:space="preserve"> High-consequence Work-related Injury Rate: High Consequence Injuries x 200,000/number of hours worked. Due to a change in classification of high-consequence injuries, the 2023 Employee High-consequence Work-related Injury rate has been restated to 0.06 from 0.03; and Total Workforce High-consequence Injury rate has been restated to 0.03 from 0.02.</t>
    </r>
  </si>
  <si>
    <r>
      <rPr>
        <vertAlign val="superscript"/>
        <sz val="8"/>
        <rFont val="Arial"/>
        <family val="2"/>
      </rPr>
      <t>6</t>
    </r>
    <r>
      <rPr>
        <sz val="8"/>
        <rFont val="Arial"/>
        <family val="2"/>
      </rPr>
      <t xml:space="preserve"> Lost Time Injury Frequency Rate (LTIFR) is calculated by the number of Lost Time Incidents x 200,000/number of hours worked. Due to a change in classification of LTI incidents at Cozamin, 2023 Contractor LTIFR has been restated to 0.32 from 0.12; 2023 Employee LTIFR has been restated to 0.66 from 0.30; and 2023 Total Capstone LTIFR has been restated to 0.44 from 0.18. 2022 Employee LTIFR has been restated to 0.33 from 0.20 and 2022 Total Workforce LTIFR has been restated to 0.19 from 0.15. </t>
    </r>
  </si>
  <si>
    <r>
      <rPr>
        <vertAlign val="superscript"/>
        <sz val="8"/>
        <rFont val="Arial"/>
        <family val="2"/>
      </rPr>
      <t>7</t>
    </r>
    <r>
      <rPr>
        <sz val="8"/>
        <rFont val="Arial"/>
        <family val="2"/>
      </rPr>
      <t xml:space="preserve"> Total Recordable Injury Frequency Rate (TRIFR) is calculated by adding Medical Aid, Restricted Duty, Lost Time Incidents and Fatalities x 200,000/numbers of hours worked. Due to a change in classification of work-related incidents at Cozamin, 2023 Contractor TRIFR has been restated to 0.52 from 0.23; 2023 Employee TRIFR has been restated to 1.15 from 0.58; 2023 Total Workforce TRIFR has been restated to 0.73 from 0.35. 2022 Contractor TRIFR has been restated from 0.17 to 0.14; 2022 Employee TRIFR has been restated to 0.60 to 0.36 and 2022 Total Workforce TRIFR has been restated to 0.31 from 0.21.  </t>
    </r>
  </si>
  <si>
    <r>
      <rPr>
        <vertAlign val="superscript"/>
        <sz val="8"/>
        <color theme="1"/>
        <rFont val="Arial"/>
        <family val="2"/>
      </rPr>
      <t>8</t>
    </r>
    <r>
      <rPr>
        <sz val="8"/>
        <color theme="1"/>
        <rFont val="Arial"/>
        <family val="2"/>
      </rPr>
      <t xml:space="preserve"> Near Miss: An unplanned or uncontrolled event or chain of events that has not resulted in a recordable injury, illness, physical damage or environmental damage, but had the potential to do so in other circumstances. Due to a change in classification of near miss incidents at Cozamin, 2023 Contractor Near Misses has been restated to 27 from 87; 2023 Employee Near Misses has been restated to 62 from 106 and 2023 Total Workforce Near Misses has been restated to 89 from 193. </t>
    </r>
  </si>
  <si>
    <r>
      <rPr>
        <vertAlign val="superscript"/>
        <sz val="8"/>
        <rFont val="Arial"/>
        <family val="2"/>
      </rPr>
      <t>9</t>
    </r>
    <r>
      <rPr>
        <sz val="8"/>
        <rFont val="Arial"/>
        <family val="2"/>
      </rPr>
      <t xml:space="preserve"> Near-miss Frequency Rate: Total Number of Near Misses X 200,000 / number of hours worked. Due to a change in classification of near miss incidents at Cozamin, 2023 Contractor Near Miss Frequency Rate has been restated to 0.41 from 1.34; 2023 Employee Near Miss Frequency Rate has been restated to 1.87 from 3.22 and 2023 Total Workforce Near Miss Frequency Rate has been restated to 0.90 from 1.97.  </t>
    </r>
  </si>
  <si>
    <r>
      <rPr>
        <vertAlign val="superscript"/>
        <sz val="8"/>
        <rFont val="Arial"/>
        <family val="2"/>
      </rPr>
      <t>10</t>
    </r>
    <r>
      <rPr>
        <sz val="8"/>
        <rFont val="Arial"/>
        <family val="2"/>
      </rPr>
      <t xml:space="preserve"> Due to more accurate tracking of hours at Mantoverde and Cozamin, the 2023 Contractor Number of Hours Worked has been restated to 13,083,938 from 13,011,750, 2023 Employee Number of Hours Worked has been restated to 6,621,610 from 6,592,028, and 2023 Total Workforce Number of Hours Worked has been restated to 19,705,548 from 19,603,778. </t>
    </r>
  </si>
  <si>
    <t>Health and Safety Training</t>
  </si>
  <si>
    <r>
      <t>Contractor</t>
    </r>
    <r>
      <rPr>
        <b/>
        <vertAlign val="superscript"/>
        <sz val="10"/>
        <rFont val="Arial"/>
        <family val="2"/>
      </rPr>
      <t>1</t>
    </r>
  </si>
  <si>
    <t>Total Safety Program Training Hours</t>
  </si>
  <si>
    <t>176%</t>
  </si>
  <si>
    <t>44%</t>
  </si>
  <si>
    <t>107%</t>
  </si>
  <si>
    <r>
      <t>Average Hours of Health, Safety and Emergency Response Training</t>
    </r>
    <r>
      <rPr>
        <vertAlign val="superscript"/>
        <sz val="10"/>
        <rFont val="Arial"/>
        <family val="2"/>
      </rPr>
      <t>1</t>
    </r>
  </si>
  <si>
    <t>347%</t>
  </si>
  <si>
    <t>163%</t>
  </si>
  <si>
    <r>
      <rPr>
        <vertAlign val="superscript"/>
        <sz val="9"/>
        <rFont val="Arial"/>
        <family val="2"/>
      </rPr>
      <t>1</t>
    </r>
    <r>
      <rPr>
        <sz val="9"/>
        <rFont val="Arial"/>
        <family val="2"/>
      </rPr>
      <t xml:space="preserve"> 2023 Contractor Average Safety Training Hours has been restated to 8 from 7 hours and Total 2023 Capstone Average Safety Training Hours has been restated to 11 from 10 hours due to a calculation error.  </t>
    </r>
  </si>
  <si>
    <t>Workforce Composition</t>
  </si>
  <si>
    <t>Workforce by Type</t>
  </si>
  <si>
    <r>
      <t>Full-time Permanent Employees</t>
    </r>
    <r>
      <rPr>
        <vertAlign val="superscript"/>
        <sz val="10"/>
        <rFont val="Arial"/>
        <family val="2"/>
      </rPr>
      <t>1</t>
    </r>
  </si>
  <si>
    <r>
      <t>Temporary Employees</t>
    </r>
    <r>
      <rPr>
        <vertAlign val="superscript"/>
        <sz val="10"/>
        <rFont val="Arial"/>
        <family val="2"/>
      </rPr>
      <t>2</t>
    </r>
  </si>
  <si>
    <t>Total Employees</t>
  </si>
  <si>
    <r>
      <t>Total Contractors</t>
    </r>
    <r>
      <rPr>
        <b/>
        <vertAlign val="superscript"/>
        <sz val="10"/>
        <rFont val="Arial"/>
        <family val="2"/>
      </rPr>
      <t>3</t>
    </r>
  </si>
  <si>
    <t>-38%</t>
  </si>
  <si>
    <t>-21%</t>
  </si>
  <si>
    <t>Contractors as a % of Workforce</t>
  </si>
  <si>
    <t>55%</t>
  </si>
  <si>
    <t>54%</t>
  </si>
  <si>
    <t>45%</t>
  </si>
  <si>
    <t>48%</t>
  </si>
  <si>
    <t>62%</t>
  </si>
  <si>
    <t>-22%</t>
  </si>
  <si>
    <t>64%</t>
  </si>
  <si>
    <t>57%</t>
  </si>
  <si>
    <t>56%</t>
  </si>
  <si>
    <r>
      <t>1</t>
    </r>
    <r>
      <rPr>
        <sz val="8"/>
        <color rgb="FF000000"/>
        <rFont val="Arial"/>
        <family val="2"/>
      </rPr>
      <t xml:space="preserve"> Includes full-time salaried and hourly employees (by headcount) who are employees of Capstone Copper or one of its subsidiaries. </t>
    </r>
  </si>
  <si>
    <r>
      <t>2</t>
    </r>
    <r>
      <rPr>
        <sz val="8"/>
        <color rgb="FF000000"/>
        <rFont val="Arial"/>
        <family val="2"/>
      </rPr>
      <t xml:space="preserve"> Includes employees with finite employment contracts as well as one part-time employee at corporate office. </t>
    </r>
  </si>
  <si>
    <r>
      <t>3</t>
    </r>
    <r>
      <rPr>
        <sz val="8"/>
        <rFont val="Arial"/>
        <family val="2"/>
      </rPr>
      <t xml:space="preserve"> Includes contractors who are regularly on site performing core business functions (e.g., surface and underground mining, blasting, security) and major capital projects. e measure contractor numbers at Pinto Valley. Due to a change in how we define contractors at Pinto Valley, prior year data has been restated as follows: 2023 Total Contractors has been restated to 5,320 from 5,230; 2023 Total Workforce has been restated to 8,610 from 8,520; and Contractors as a % of Workforce has been restated to 62% from 61%. 2022 Total Contractors has been restated to 5,503 from 5,394; 2022 Total Workforce has been restated to 8,534 from 8,425. 2021 Total Contractors has been restated to 3,587 from 3,427; 2021 Total Workforce has been restated to 6,346 from 6,186; and 2021 Contractors as a % of Workforce has been restated to 57% from 55%. 2020 Total Contractors has been restated to 3,276 from 3,202; 2020 Total Workforce has been restated to 5,818 from 5,744. </t>
    </r>
  </si>
  <si>
    <t>Workforce by Type and Gender</t>
  </si>
  <si>
    <t>Men</t>
  </si>
  <si>
    <t>Women</t>
  </si>
  <si>
    <t>Total Employees by Gender</t>
  </si>
  <si>
    <t>22%</t>
  </si>
  <si>
    <t>Total Employees by Gender (%)</t>
  </si>
  <si>
    <t>92%</t>
  </si>
  <si>
    <t>91%</t>
  </si>
  <si>
    <t>95%</t>
  </si>
  <si>
    <t>93%</t>
  </si>
  <si>
    <t>59%</t>
  </si>
  <si>
    <t>90%</t>
  </si>
  <si>
    <r>
      <t>Total Contractors</t>
    </r>
    <r>
      <rPr>
        <vertAlign val="superscript"/>
        <sz val="10"/>
        <rFont val="Arial"/>
        <family val="2"/>
      </rPr>
      <t>3</t>
    </r>
    <r>
      <rPr>
        <sz val="10"/>
        <rFont val="Arial"/>
        <family val="2"/>
      </rPr>
      <t xml:space="preserve"> by Gender</t>
    </r>
  </si>
  <si>
    <t>-39%</t>
  </si>
  <si>
    <t>Total Contractors by Gender (%)</t>
  </si>
  <si>
    <t>89%</t>
  </si>
  <si>
    <t>97%</t>
  </si>
  <si>
    <t>26%</t>
  </si>
  <si>
    <t>Total Workforce by Gender</t>
  </si>
  <si>
    <t>-3%</t>
  </si>
  <si>
    <t>Total Workforce by Gender (%)</t>
  </si>
  <si>
    <t>96%</t>
  </si>
  <si>
    <t>88%</t>
  </si>
  <si>
    <r>
      <rPr>
        <vertAlign val="superscript"/>
        <sz val="8"/>
        <color rgb="FF000000"/>
        <rFont val="Arial"/>
        <family val="2"/>
      </rPr>
      <t>3</t>
    </r>
    <r>
      <rPr>
        <sz val="8"/>
        <color rgb="FF000000"/>
        <rFont val="Arial"/>
        <family val="2"/>
      </rPr>
      <t xml:space="preserve"> Includes contractors who are regularly on site performing core business functions (e.g., surface and underground mining, blasting, security) and major capital projects.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</si>
  <si>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r>
      <t>Workforce by Gender</t>
    </r>
    <r>
      <rPr>
        <b/>
        <vertAlign val="superscript"/>
        <sz val="10"/>
        <rFont val="Arial"/>
        <family val="2"/>
      </rPr>
      <t>1</t>
    </r>
    <r>
      <rPr>
        <b/>
        <sz val="10"/>
        <rFont val="Arial"/>
        <family val="2"/>
      </rPr>
      <t xml:space="preserve"> </t>
    </r>
  </si>
  <si>
    <t>Men Employees</t>
  </si>
  <si>
    <t>Women Employees</t>
  </si>
  <si>
    <t>Men as % of Employees</t>
  </si>
  <si>
    <t>Women as % of Employees</t>
  </si>
  <si>
    <t>Men Contractors</t>
  </si>
  <si>
    <t>Women Contractors</t>
  </si>
  <si>
    <t>Men as % of Contractors</t>
  </si>
  <si>
    <t>Women as % of contractors</t>
  </si>
  <si>
    <t>Men Workforce</t>
  </si>
  <si>
    <t>Women Workforce</t>
  </si>
  <si>
    <t>Men as % of Workforce</t>
  </si>
  <si>
    <t>Women as % of Workforce</t>
  </si>
  <si>
    <r>
      <rPr>
        <vertAlign val="superscript"/>
        <sz val="8"/>
        <color rgb="FF000000"/>
        <rFont val="Arial"/>
        <family val="2"/>
      </rPr>
      <t>1</t>
    </r>
    <r>
      <rPr>
        <sz val="8"/>
        <color rgb="FF000000"/>
        <rFont val="Arial"/>
        <family val="2"/>
      </rPr>
      <t xml:space="preserve">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</si>
  <si>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t>Employees by Age Group and Gender</t>
  </si>
  <si>
    <t>Under 30</t>
  </si>
  <si>
    <t>30-50</t>
  </si>
  <si>
    <t>Over 50</t>
  </si>
  <si>
    <t>Under 30 (%)</t>
  </si>
  <si>
    <t>30-50 (%)</t>
  </si>
  <si>
    <t>51%</t>
  </si>
  <si>
    <t>50%</t>
  </si>
  <si>
    <t>72%</t>
  </si>
  <si>
    <t>69%</t>
  </si>
  <si>
    <t>65%</t>
  </si>
  <si>
    <t>75%</t>
  </si>
  <si>
    <t>73%</t>
  </si>
  <si>
    <t>68%</t>
  </si>
  <si>
    <t>-4%</t>
  </si>
  <si>
    <t>66%</t>
  </si>
  <si>
    <t>Over 50 (%)</t>
  </si>
  <si>
    <t>38%</t>
  </si>
  <si>
    <t>24%</t>
  </si>
  <si>
    <t>Employee New Hires and Departures</t>
  </si>
  <si>
    <t>New Hires</t>
  </si>
  <si>
    <r>
      <t>Employees at Year End</t>
    </r>
    <r>
      <rPr>
        <vertAlign val="superscript"/>
        <sz val="10"/>
        <rFont val="Arial"/>
        <family val="2"/>
      </rPr>
      <t>1</t>
    </r>
  </si>
  <si>
    <t>Total New Hires</t>
  </si>
  <si>
    <r>
      <t>New Hire Rate</t>
    </r>
    <r>
      <rPr>
        <vertAlign val="superscript"/>
        <sz val="10"/>
        <rFont val="Arial"/>
        <family val="2"/>
      </rPr>
      <t>2</t>
    </r>
    <r>
      <rPr>
        <sz val="10"/>
        <rFont val="Arial"/>
        <family val="2"/>
      </rPr>
      <t xml:space="preserve"> (%)</t>
    </r>
  </si>
  <si>
    <t>30%</t>
  </si>
  <si>
    <t>New Hires by Gender</t>
  </si>
  <si>
    <t>New Hires by Age</t>
  </si>
  <si>
    <r>
      <rPr>
        <vertAlign val="superscript"/>
        <sz val="8"/>
        <color rgb="FF000000"/>
        <rFont val="Arial"/>
        <family val="2"/>
      </rPr>
      <t>1</t>
    </r>
    <r>
      <rPr>
        <sz val="8"/>
        <color rgb="FF000000"/>
        <rFont val="Arial"/>
        <family val="2"/>
      </rPr>
      <t xml:space="preserve"> Includes full-time salaried and hourly employees (by headcount) who are employees of Capstone Copper or one of its subsidiaries.</t>
    </r>
  </si>
  <si>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 </t>
    </r>
  </si>
  <si>
    <t>Departures</t>
  </si>
  <si>
    <r>
      <t>Employees</t>
    </r>
    <r>
      <rPr>
        <vertAlign val="superscript"/>
        <sz val="10"/>
        <rFont val="Arial"/>
        <family val="2"/>
      </rPr>
      <t>1</t>
    </r>
    <r>
      <rPr>
        <sz val="10"/>
        <rFont val="Arial"/>
        <family val="2"/>
      </rPr>
      <t xml:space="preserve"> at Year End</t>
    </r>
  </si>
  <si>
    <r>
      <t>Total Departures</t>
    </r>
    <r>
      <rPr>
        <b/>
        <vertAlign val="superscript"/>
        <sz val="10"/>
        <rFont val="Arial"/>
        <family val="2"/>
      </rPr>
      <t>2</t>
    </r>
  </si>
  <si>
    <r>
      <t>Turnover Rate</t>
    </r>
    <r>
      <rPr>
        <vertAlign val="superscript"/>
        <sz val="10"/>
        <rFont val="Arial"/>
        <family val="2"/>
      </rPr>
      <t>3</t>
    </r>
    <r>
      <rPr>
        <sz val="10"/>
        <rFont val="Arial"/>
        <family val="2"/>
      </rPr>
      <t xml:space="preserve"> (%)</t>
    </r>
  </si>
  <si>
    <t>71%</t>
  </si>
  <si>
    <t>Departures by Gender</t>
  </si>
  <si>
    <t>40%</t>
  </si>
  <si>
    <t>Departures by Age</t>
  </si>
  <si>
    <r>
      <t>1</t>
    </r>
    <r>
      <rPr>
        <sz val="8"/>
        <color rgb="FF000000"/>
        <rFont val="Arial"/>
        <family val="2"/>
      </rPr>
      <t xml:space="preserve"> Includes full-time salaried and hourly employees (by headcount) that are employees of Capstone Copper or one of its subsidiaries.</t>
    </r>
  </si>
  <si>
    <r>
      <rPr>
        <vertAlign val="superscript"/>
        <sz val="8"/>
        <color rgb="FF000000"/>
        <rFont val="Arial"/>
        <family val="2"/>
      </rPr>
      <t>2</t>
    </r>
    <r>
      <rPr>
        <sz val="8"/>
        <color rgb="FF000000"/>
        <rFont val="Arial"/>
        <family val="2"/>
      </rPr>
      <t xml:space="preserve"> Includes voluntary and involuntary departures between January 1 and December 31.</t>
    </r>
  </si>
  <si>
    <r>
      <rPr>
        <vertAlign val="superscript"/>
        <sz val="8"/>
        <color rgb="FF000000"/>
        <rFont val="Arial"/>
        <family val="2"/>
      </rPr>
      <t>3</t>
    </r>
    <r>
      <rPr>
        <sz val="8"/>
        <color rgb="FF000000"/>
        <rFont val="Arial"/>
        <family val="2"/>
      </rPr>
      <t xml:space="preserve"> Annual Employee Turnover Rate is calculated as total number of departures in each gender or age group divided by the total number of individuals in each gender or age group at year end. </t>
    </r>
  </si>
  <si>
    <t>Regional Economic Impact</t>
  </si>
  <si>
    <t>Direct Economic Value Generated and Distributed (in US$ 000s)</t>
  </si>
  <si>
    <t>Canada</t>
  </si>
  <si>
    <t>Chile</t>
  </si>
  <si>
    <t>Mexico</t>
  </si>
  <si>
    <t>United States</t>
  </si>
  <si>
    <t xml:space="preserve">Economic Value Generated </t>
  </si>
  <si>
    <t>Revenues¹</t>
  </si>
  <si>
    <t>Economic Value Distributed</t>
  </si>
  <si>
    <t>Operating Costs²</t>
  </si>
  <si>
    <t>Employee Wages and Benefits³</t>
  </si>
  <si>
    <r>
      <t>Payments to Providers of Capital</t>
    </r>
    <r>
      <rPr>
        <vertAlign val="superscript"/>
        <sz val="10"/>
        <rFont val="Arial"/>
        <family val="2"/>
      </rPr>
      <t>4</t>
    </r>
  </si>
  <si>
    <r>
      <t>Income and Resource Taxes</t>
    </r>
    <r>
      <rPr>
        <vertAlign val="superscript"/>
        <sz val="10"/>
        <rFont val="Arial"/>
        <family val="2"/>
      </rPr>
      <t>5</t>
    </r>
  </si>
  <si>
    <t>74%</t>
  </si>
  <si>
    <r>
      <t>Community Investments</t>
    </r>
    <r>
      <rPr>
        <vertAlign val="superscript"/>
        <sz val="10"/>
        <rFont val="Arial"/>
        <family val="2"/>
      </rPr>
      <t>6</t>
    </r>
  </si>
  <si>
    <t>Economic Value Retained</t>
  </si>
  <si>
    <r>
      <t>1</t>
    </r>
    <r>
      <rPr>
        <sz val="8"/>
        <rFont val="Arial"/>
        <family val="2"/>
      </rPr>
      <t xml:space="preserve"> Revenues are presented based on an accrual basis.</t>
    </r>
  </si>
  <si>
    <r>
      <t>2</t>
    </r>
    <r>
      <rPr>
        <sz val="8"/>
        <rFont val="Arial"/>
        <family val="2"/>
      </rPr>
      <t xml:space="preserve"> Operating Costs include operating expenses at our mining operations and our general and administrative expenses, exploration and costs related to production-phase capitalized stripping.</t>
    </r>
  </si>
  <si>
    <r>
      <t>3</t>
    </r>
    <r>
      <rPr>
        <sz val="8"/>
        <rFont val="Arial"/>
        <family val="2"/>
      </rPr>
      <t xml:space="preserve"> Wages and Benefits reflect total amounts to employees relating to wages and benefits, excluding payroll taxes. Includes share-based compensation.</t>
    </r>
  </si>
  <si>
    <r>
      <t>4</t>
    </r>
    <r>
      <rPr>
        <sz val="8"/>
        <rFont val="Arial"/>
        <family val="2"/>
      </rPr>
      <t xml:space="preserve"> Payments to Providers of Capital include interest paid to debtholders.</t>
    </r>
  </si>
  <si>
    <r>
      <t>5</t>
    </r>
    <r>
      <rPr>
        <sz val="8"/>
        <rFont val="Arial"/>
        <family val="2"/>
      </rPr>
      <t xml:space="preserve"> Income and Resource Taxes include amounts paid during the year.</t>
    </r>
  </si>
  <si>
    <r>
      <t>6</t>
    </r>
    <r>
      <rPr>
        <sz val="8"/>
        <rFont val="Arial"/>
        <family val="2"/>
      </rPr>
      <t xml:space="preserve"> Community Investments include voluntary donations paid during the year. The Chile figure includes two sites and one project. Mantos Blancos invested $444,000, Mantoverde invested $375,000 and Santo Domingo invested $15,000. </t>
    </r>
  </si>
  <si>
    <t>Proportion of Spending on Local Suppliers</t>
  </si>
  <si>
    <t>Total Spend on Goods and Services (US$ millions)</t>
  </si>
  <si>
    <r>
      <t>Spending on Local</t>
    </r>
    <r>
      <rPr>
        <vertAlign val="superscript"/>
        <sz val="10"/>
        <color theme="1"/>
        <rFont val="Arial"/>
        <family val="2"/>
      </rPr>
      <t>1,2</t>
    </r>
    <r>
      <rPr>
        <sz val="10"/>
        <color theme="1"/>
        <rFont val="Arial"/>
        <family val="2"/>
      </rPr>
      <t xml:space="preserve"> Suppliers (US$ millions)</t>
    </r>
  </si>
  <si>
    <t>70%</t>
  </si>
  <si>
    <t>Proportion Spent on Local Suppliers (%)</t>
  </si>
  <si>
    <r>
      <t>1</t>
    </r>
    <r>
      <rPr>
        <sz val="8"/>
        <rFont val="Arial"/>
        <family val="2"/>
      </rPr>
      <t xml:space="preserve"> Local for procurement purposes is defined by sites as follows: Pinto Valley – Arizona, Cozamin – Zacatecas State, Mantoverde – Atacama Region and Mantos Blancos – Antofagasta Region. We do not report local spending at Santo Domingo because amounts are relatively small at this early stage of the project. </t>
    </r>
  </si>
  <si>
    <r>
      <t>2</t>
    </r>
    <r>
      <rPr>
        <sz val="8"/>
        <rFont val="Arial"/>
        <family val="2"/>
      </rPr>
      <t xml:space="preserve"> In 2024, we changed our definition of local procurement at Pinto Valley to match our other sites where we treat the state or region as local. With this broader definition, both the Spending on Local Suppliers and the Proportion Spent on Local Suppliers increased significantly over the previous year. Prior year  data has not been restated.</t>
    </r>
  </si>
  <si>
    <t>Local Employment</t>
  </si>
  <si>
    <r>
      <t>Employees from Local Community</t>
    </r>
    <r>
      <rPr>
        <vertAlign val="superscript"/>
        <sz val="10"/>
        <color rgb="FF000000"/>
        <rFont val="Arial"/>
        <family val="2"/>
      </rPr>
      <t>1</t>
    </r>
  </si>
  <si>
    <t>% of Employees from Local Community</t>
  </si>
  <si>
    <t>94%</t>
  </si>
  <si>
    <r>
      <t>Total Senior Management</t>
    </r>
    <r>
      <rPr>
        <b/>
        <vertAlign val="superscript"/>
        <sz val="10"/>
        <color rgb="FF000000"/>
        <rFont val="Arial"/>
        <family val="2"/>
      </rPr>
      <t>2</t>
    </r>
    <r>
      <rPr>
        <b/>
        <sz val="10"/>
        <color rgb="FF000000"/>
        <rFont val="Arial"/>
        <family val="2"/>
      </rPr>
      <t xml:space="preserve"> Employees</t>
    </r>
  </si>
  <si>
    <r>
      <t>Senior Management</t>
    </r>
    <r>
      <rPr>
        <vertAlign val="superscript"/>
        <sz val="10"/>
        <color rgb="FF000000"/>
        <rFont val="Arial"/>
        <family val="2"/>
      </rPr>
      <t>2</t>
    </r>
    <r>
      <rPr>
        <sz val="10"/>
        <color rgb="FF000000"/>
        <rFont val="Arial"/>
        <family val="2"/>
      </rPr>
      <t xml:space="preserve"> Employees from Local Community</t>
    </r>
  </si>
  <si>
    <t>Proportion of Senior Management from Local Community</t>
  </si>
  <si>
    <t>79%</t>
  </si>
  <si>
    <t>39%</t>
  </si>
  <si>
    <r>
      <t>1</t>
    </r>
    <r>
      <rPr>
        <sz val="8"/>
        <rFont val="Arial"/>
        <family val="2"/>
      </rPr>
      <t xml:space="preserve"> Local is defined as the communities in which we operate that are directly impacted economically, socially or environmentally. Local communities at Pinto Valley include Miami, Globe, the Greater Globe-Miami area and Claypool. Many employees choose to live in the Greater Phoenix area, which is not included in our definition of local. Mantos Blancos defines local as communities in the Antofagasta region including Antofagasta and Baquedano. Mantoverde defines local as communities in the Atacama region including Chañaral, Diego de Almagro and Copiapo. Cozamin communities include Hacienda Nueva, Zacatecas City, Morelos, Veta Grande, Guadalupe and Calera. Santo Domingo communities include Diego de Almagro (mine site), Chañaral (transportation route) and Caldera (port facility).</t>
    </r>
  </si>
  <si>
    <r>
      <t>2</t>
    </r>
    <r>
      <rPr>
        <sz val="8"/>
        <rFont val="Arial"/>
        <family val="2"/>
      </rPr>
      <t xml:space="preserve"> For sites, Senior Management includes direct reports to mine general managers. At the corporate office, Senior Management includes direct reports to the Executive Committee .</t>
    </r>
  </si>
  <si>
    <r>
      <t>MINERAL RESERVES</t>
    </r>
    <r>
      <rPr>
        <sz val="10"/>
        <color rgb="FFFFFFFF"/>
        <rFont val="Calibri"/>
        <family val="2"/>
      </rPr>
      <t> </t>
    </r>
  </si>
  <si>
    <r>
      <t>CONTAINED METAL</t>
    </r>
    <r>
      <rPr>
        <sz val="10"/>
        <color rgb="FFFFFFFF"/>
        <rFont val="Calibri"/>
        <family val="2"/>
      </rPr>
      <t> </t>
    </r>
  </si>
  <si>
    <t>  </t>
  </si>
  <si>
    <r>
      <t>Category</t>
    </r>
    <r>
      <rPr>
        <sz val="10"/>
        <color rgb="FFFFFFFF"/>
        <rFont val="Calibri"/>
        <family val="2"/>
      </rPr>
      <t> </t>
    </r>
  </si>
  <si>
    <r>
      <t>kt</t>
    </r>
    <r>
      <rPr>
        <sz val="10"/>
        <color rgb="FFFFFFFF"/>
        <rFont val="Calibri"/>
        <family val="2"/>
      </rPr>
      <t> </t>
    </r>
  </si>
  <si>
    <r>
      <t>TCu </t>
    </r>
    <r>
      <rPr>
        <sz val="10"/>
        <color rgb="FFFFFFFF"/>
        <rFont val="Calibri"/>
        <family val="2"/>
      </rPr>
      <t> </t>
    </r>
  </si>
  <si>
    <r>
      <t>SCu</t>
    </r>
    <r>
      <rPr>
        <sz val="10"/>
        <color rgb="FFFFFFFF"/>
        <rFont val="Calibri"/>
        <family val="2"/>
      </rPr>
      <t> </t>
    </r>
  </si>
  <si>
    <r>
      <t>ICu</t>
    </r>
    <r>
      <rPr>
        <sz val="10"/>
        <color rgb="FFFFFFFF"/>
        <rFont val="Calibri"/>
        <family val="2"/>
      </rPr>
      <t> </t>
    </r>
  </si>
  <si>
    <r>
      <t>Zn</t>
    </r>
    <r>
      <rPr>
        <sz val="10"/>
        <color rgb="FFFFFFFF"/>
        <rFont val="Calibri"/>
        <family val="2"/>
      </rPr>
      <t> </t>
    </r>
  </si>
  <si>
    <r>
      <t>Pb</t>
    </r>
    <r>
      <rPr>
        <sz val="10"/>
        <color rgb="FFFFFFFF"/>
        <rFont val="Calibri"/>
        <family val="2"/>
      </rPr>
      <t> </t>
    </r>
  </si>
  <si>
    <r>
      <t>Mo</t>
    </r>
    <r>
      <rPr>
        <sz val="10"/>
        <color rgb="FFFFFFFF"/>
        <rFont val="Calibri"/>
        <family val="2"/>
      </rPr>
      <t> </t>
    </r>
  </si>
  <si>
    <r>
      <t>Ag </t>
    </r>
    <r>
      <rPr>
        <sz val="10"/>
        <color rgb="FFFFFFFF"/>
        <rFont val="Calibri"/>
        <family val="2"/>
      </rPr>
      <t> </t>
    </r>
  </si>
  <si>
    <r>
      <t>Au </t>
    </r>
    <r>
      <rPr>
        <sz val="10"/>
        <color rgb="FFFFFFFF"/>
        <rFont val="Calibri"/>
        <family val="2"/>
      </rPr>
      <t> </t>
    </r>
  </si>
  <si>
    <r>
      <t>Fe</t>
    </r>
    <r>
      <rPr>
        <sz val="10"/>
        <color rgb="FFFFFFFF"/>
        <rFont val="Calibri"/>
        <family val="2"/>
      </rPr>
      <t> </t>
    </r>
  </si>
  <si>
    <r>
      <t>Cu </t>
    </r>
    <r>
      <rPr>
        <sz val="10"/>
        <color rgb="FFFFFFFF"/>
        <rFont val="Calibri"/>
        <family val="2"/>
      </rPr>
      <t> </t>
    </r>
  </si>
  <si>
    <r>
      <t>Zn </t>
    </r>
    <r>
      <rPr>
        <sz val="10"/>
        <color rgb="FFFFFFFF"/>
        <rFont val="Calibri"/>
        <family val="2"/>
      </rPr>
      <t> </t>
    </r>
  </si>
  <si>
    <r>
      <t>Pb </t>
    </r>
    <r>
      <rPr>
        <sz val="10"/>
        <color rgb="FFFFFFFF"/>
        <rFont val="Calibri"/>
        <family val="2"/>
      </rPr>
      <t> </t>
    </r>
  </si>
  <si>
    <r>
      <t>Ag</t>
    </r>
    <r>
      <rPr>
        <sz val="10"/>
        <color rgb="FFFFFFFF"/>
        <rFont val="Calibri"/>
        <family val="2"/>
      </rPr>
      <t> </t>
    </r>
  </si>
  <si>
    <r>
      <t>Au</t>
    </r>
    <r>
      <rPr>
        <sz val="10"/>
        <color rgb="FFFFFFFF"/>
        <rFont val="Calibri"/>
        <family val="2"/>
      </rPr>
      <t> </t>
    </r>
  </si>
  <si>
    <r>
      <t>Fe</t>
    </r>
    <r>
      <rPr>
        <b/>
        <vertAlign val="superscript"/>
        <sz val="8"/>
        <color rgb="FFFFFFFF"/>
        <rFont val="Calibri"/>
        <family val="2"/>
      </rPr>
      <t>3</t>
    </r>
    <r>
      <rPr>
        <sz val="8"/>
        <color rgb="FFFFFFFF"/>
        <rFont val="Calibri"/>
        <family val="2"/>
      </rPr>
      <t> </t>
    </r>
  </si>
  <si>
    <r>
      <t>%</t>
    </r>
    <r>
      <rPr>
        <sz val="10"/>
        <color rgb="FFFFFFFF"/>
        <rFont val="Calibri"/>
        <family val="2"/>
      </rPr>
      <t> </t>
    </r>
  </si>
  <si>
    <r>
      <t>g/t</t>
    </r>
    <r>
      <rPr>
        <sz val="10"/>
        <color rgb="FFFFFFFF"/>
        <rFont val="Calibri"/>
        <family val="2"/>
      </rPr>
      <t> </t>
    </r>
  </si>
  <si>
    <r>
      <t>koz</t>
    </r>
    <r>
      <rPr>
        <sz val="10"/>
        <color rgb="FFFFFFFF"/>
        <rFont val="Calibri"/>
        <family val="2"/>
      </rPr>
      <t> </t>
    </r>
  </si>
  <si>
    <r>
      <t> koz</t>
    </r>
    <r>
      <rPr>
        <sz val="10"/>
        <color rgb="FFFFFFFF"/>
        <rFont val="Calibri"/>
        <family val="2"/>
      </rPr>
      <t> </t>
    </r>
  </si>
  <si>
    <r>
      <t>Mt</t>
    </r>
    <r>
      <rPr>
        <sz val="10"/>
        <color rgb="FFFFFFFF"/>
        <rFont val="Calibri"/>
        <family val="2"/>
      </rPr>
      <t> </t>
    </r>
  </si>
  <si>
    <r>
      <t>Pinto Valley, Dec 31, 2024</t>
    </r>
    <r>
      <rPr>
        <b/>
        <vertAlign val="superscript"/>
        <sz val="8"/>
        <color rgb="FF455560"/>
        <rFont val="Calibri"/>
        <family val="2"/>
      </rPr>
      <t>1</t>
    </r>
    <r>
      <rPr>
        <sz val="8"/>
        <color rgb="FF455560"/>
        <rFont val="Calibri"/>
        <family val="2"/>
      </rPr>
      <t> </t>
    </r>
  </si>
  <si>
    <r>
      <t>Proven</t>
    </r>
    <r>
      <rPr>
        <sz val="10"/>
        <color rgb="FF455560"/>
        <rFont val="Calibri"/>
        <family val="2"/>
      </rPr>
      <t> </t>
    </r>
  </si>
  <si>
    <r>
      <t>Probable</t>
    </r>
    <r>
      <rPr>
        <sz val="10"/>
        <color rgb="FF455560"/>
        <rFont val="Calibri"/>
        <family val="2"/>
      </rPr>
      <t> </t>
    </r>
  </si>
  <si>
    <r>
      <t>Total</t>
    </r>
    <r>
      <rPr>
        <sz val="10"/>
        <color rgb="FF455560"/>
        <rFont val="Calibri"/>
        <family val="2"/>
      </rPr>
      <t> </t>
    </r>
  </si>
  <si>
    <t>In or near Conservation Area </t>
  </si>
  <si>
    <r>
      <t>Mantos Blancos, Dec 31, 2024</t>
    </r>
    <r>
      <rPr>
        <b/>
        <vertAlign val="superscript"/>
        <sz val="8"/>
        <color rgb="FF455560"/>
        <rFont val="Calibri"/>
        <family val="2"/>
      </rPr>
      <t>2  </t>
    </r>
    <r>
      <rPr>
        <b/>
        <sz val="10"/>
        <color rgb="FF455560"/>
        <rFont val="Calibri"/>
        <family val="2"/>
      </rPr>
      <t>  </t>
    </r>
    <r>
      <rPr>
        <sz val="10"/>
        <color rgb="FF455560"/>
        <rFont val="Calibri"/>
        <family val="2"/>
      </rPr>
      <t> </t>
    </r>
  </si>
  <si>
    <t>Sulphides + Mixed (Flotation)</t>
  </si>
  <si>
    <r>
      <t> </t>
    </r>
    <r>
      <rPr>
        <sz val="10"/>
        <color rgb="FF455560"/>
        <rFont val="Calibri"/>
        <family val="2"/>
      </rPr>
      <t> </t>
    </r>
  </si>
  <si>
    <t>Oxides + Mixed (Dump Leach)</t>
  </si>
  <si>
    <r>
      <t>Mantoverde, Dec 31, 2024</t>
    </r>
    <r>
      <rPr>
        <b/>
        <vertAlign val="superscript"/>
        <sz val="8"/>
        <color rgb="FF455560"/>
        <rFont val="Calibri"/>
        <family val="2"/>
      </rPr>
      <t>3  </t>
    </r>
    <r>
      <rPr>
        <b/>
        <sz val="10"/>
        <color rgb="FF455560"/>
        <rFont val="Calibri"/>
        <family val="2"/>
      </rPr>
      <t>  </t>
    </r>
    <r>
      <rPr>
        <sz val="10"/>
        <color rgb="FF455560"/>
        <rFont val="Calibri"/>
        <family val="2"/>
      </rPr>
      <t> </t>
    </r>
  </si>
  <si>
    <t>- </t>
  </si>
  <si>
    <t>Oxides (Dump+Heap Leach) </t>
  </si>
  <si>
    <r>
      <t>-</t>
    </r>
    <r>
      <rPr>
        <sz val="10"/>
        <color rgb="FF455560"/>
        <rFont val="Calibri"/>
        <family val="2"/>
      </rPr>
      <t> </t>
    </r>
  </si>
  <si>
    <r>
      <t>Cozamin, Dec 31, 2024</t>
    </r>
    <r>
      <rPr>
        <b/>
        <vertAlign val="superscript"/>
        <sz val="8"/>
        <color rgb="FF455560"/>
        <rFont val="Calibri"/>
        <family val="2"/>
      </rPr>
      <t>4</t>
    </r>
    <r>
      <rPr>
        <b/>
        <sz val="8"/>
        <color rgb="FF455560"/>
        <rFont val="Calibri"/>
        <family val="2"/>
      </rPr>
      <t> </t>
    </r>
  </si>
  <si>
    <t xml:space="preserve">-   </t>
  </si>
  <si>
    <t xml:space="preserve"> -   </t>
  </si>
  <si>
    <t>In or near Area of Conflict</t>
  </si>
  <si>
    <r>
      <t> Santo Domingo, Mar 31, 2024</t>
    </r>
    <r>
      <rPr>
        <b/>
        <vertAlign val="superscript"/>
        <sz val="8"/>
        <color rgb="FF455560"/>
        <rFont val="Calibri"/>
        <family val="2"/>
      </rPr>
      <t>5</t>
    </r>
    <r>
      <rPr>
        <sz val="8"/>
        <color rgb="FF455560"/>
        <rFont val="Calibri"/>
        <family val="2"/>
      </rPr>
      <t> </t>
    </r>
  </si>
  <si>
    <t>            -    </t>
  </si>
  <si>
    <r>
      <t>            -   </t>
    </r>
    <r>
      <rPr>
        <sz val="10"/>
        <color rgb="FF455560"/>
        <rFont val="Calibri"/>
        <family val="2"/>
      </rPr>
      <t> </t>
    </r>
  </si>
  <si>
    <t xml:space="preserve">Total Reserves </t>
  </si>
  <si>
    <r>
      <t> </t>
    </r>
    <r>
      <rPr>
        <sz val="10"/>
        <rFont val="Calibri"/>
        <family val="2"/>
      </rPr>
      <t> </t>
    </r>
  </si>
  <si>
    <t>Total Reserves in or near Conservation Areas</t>
  </si>
  <si>
    <t>Proven</t>
  </si>
  <si>
    <t>Probable</t>
  </si>
  <si>
    <t>Total Reserves in or near Areas of Conflict</t>
  </si>
  <si>
    <r>
      <t>0%</t>
    </r>
    <r>
      <rPr>
        <sz val="10"/>
        <rFont val="Calibri"/>
        <family val="2"/>
      </rPr>
      <t> </t>
    </r>
  </si>
  <si>
    <t xml:space="preserve">NOTES: Mineral Reserves take into account mining activities as stated, where applicable. Rounding as required by reporting guidelines may result in apparent summation differences between tonnes, grade and contained metal content. Grade TCu% refers to total copper grade in percent sent to the mill for metallurgical recovery by flotation. Grade SCu% refers to soluble copper grade in percent sent to the leaching processes. Grade ICu% refers to insoluble copper grade in percent, based on TCu% minus SCu%. All Mineral Reserve estimates take into account dilution and mining recovery factors. Contained ounces (oz) are troy ounces. COG is cut-off grade. NSR is net smelter return. All amounts in US$ unless otherwise specified. Stockpiled material is included in the Mineral Reserves, described below. See Technical Reports filed under Capstone Coppers’s profile on SEDAR+ for further information. </t>
  </si>
  <si>
    <t>1. Clay Craig, P.Eng., Director, Mining &amp; Strategic Planning at Capstone Copper, is the Qualified Person responsible for the Pinto Valley Mineral Reserve estimate as at December 31, 2024. Economic inputs to the block model were $3.00/lb per pound copper, $10.00/lb molybdenum, 86.0% average Cu recovery, 8.5% average Mo recovery, $1.68/tonne average mining costs, $1.13/tonne G&amp;A costs, $0.88/tonne Ops Support costs, $4.67/tonne milling costs, and pit slopes by rock type. The Mineral Reserve is reported at a COG of 0.19% copper. Stockpiled material is included as Proven Mineral Reserve. Pinto Valley Mine is an open-pit mine with mineral processing by flotation.</t>
  </si>
  <si>
    <t>2. Clay Craig, P.Eng., Director, Mining &amp; Strategic Planning at Capstone Copper, is the Qualified Person for the Cozamin Mine Mineral Reserve as at December 31, 2024.  The Mineral Reserve is reported within fully diluted mineable stope shapes generated by the Deswik Mineable Shape Optimiser software. Mining methods include long-hole stoping and cut-and-fill methods. The Mineral Reserve is reported at or above a blended cut-off of US$60.54/t NSR for long-hole stoping, US$65.55/t NSR for cut-and-fill methods, and US$82.78/t NSR for MNV West cut-and-fill and long-hole stoping. The NSR cut-off is based on operational mining and milling costs plus general and administrative costs. The NSR  formulae vary by zone. Four separate NSR formulae are used based on zone mineralization and metallurgical recoveries. Copper-silver dominant zones use the NSR formula: (Cu*66.638 + Ag*0.484)*(1-NSRRoyalty%), except the MNV West copper-silver zone, which uses the formula (Cu% * $70.724 + Ag g/t * $0.484) * (1-NSRRoyalty%)).  MNFWZ zinc-silver zones use the NSR formula: (Ag*0.290 + Zn*13.723 + Pb*13.131)*(1-NSRRoyalty%). MNV zinc-silver dominant zones use the NSR formula: (Ag*0.228 + Zn*12.121 + Pb*11.363)*(1-NSRRoyalty%).  Metal price assumptions of Cu = US$3.55/lb for MNV and MNFWZ, Cu $3.75/lb for MNV West, Ag = US$20.00/oz, Pb = US$0.90/lb, Zn = US$1.15/lb and metal recoveries of 96% Cu, 86% Ag, 0% Pb and 0% Zn in copper-silver dominant zones, 0% Cu, 61% Ag, 93% Pb and 88% Zn in MNFWZ zinc-silver dominant zones, and 0% Cu, 56% Ag, 80% Pb and 77% Zn in MNV zinc-silver dominant zones. The formulae include consideration of confidential current smelter contract terms, transportation costs and 1–3% net smelter return royalty payments. Royalties are dependent on the mining concession, and are treated as costs in the Mineral Reserve estimates. Totals may not sum due to rounding.</t>
  </si>
  <si>
    <t>3. Peter Amelunxen, P.Eng., Senior Vice President, Technical Services at Capstone Copper is the Qualified Person responsible for the Santo Domingo Project Mineral Reserve effective March 31, 2024. Mineral Reserves are reported as constrained within Measured and Indicated Resources and pit designs optimized using the following economic and technical parameters: metal prices of US$3.75/lb Cu, US$1,400/oz Au and Fe prices ranging from US$69/dmt to US$114.51/dmt based on the Fe grade in concentrate (net of Fe concentrate transport costs); average recovery to concentrate is 90.1% for Cu and 56.3% for Au, with magnetite concentrate recovery varying on a block-by-block basis; copper concentrate treatment charges of US$80/dmt, U$0.08/lb of copper refining charges, US$5.0/oz of gold refining charges, US$40/wmt and US$25.75/dmt for shipping copper and iron concentrates respectively; waste and ore mining cost of $1.55/t and process and G&amp;A+SUSEX of US$9.77/t processed; average pit slope angles that range from 36.3° to 47.9°; a 2% royalty rate assumption and an assumption of 100% mining recovery. No formal production has occurred from the Santo Domingo property area.</t>
  </si>
  <si>
    <t>4. Peter Amelunxen, P. Eng., Senior Vice President, Technical Services at Capstone Copper is the Qualified Person responsible for the Mineral Reserve at the Mantoverde Mine effective December 31, 2024. Mineral Reserves are reported on a 100% basis as constrained within Measured and Indicated Resources and pit designs included within the mine schedule. The attributable percentage to Capstone Copper is 69.993%. The block model is considered to be fully diluted and no dilution or mining losses are applied. The pit designs and mine plan were optimized using assumed metal prices of $3.50/lb Cu and $1,500/oz Au. Mineral Reserves for flotation are estimated above a 0.20% Total Copper (TCu) cut-off. Mineral Reserves for leach are estimated above a 0.10% Soluble Copper (SCu) cut-off for Dump leach, with a variable Heap cut-off between 0.16% and 0.21% SCu to reflect ore availability. Leach-grade material mined after 2037 was scheduled as waste. LOM feed to flotation averaged 87.7% total copper recovery and 65.3% gold recovery. Average heap leach recovery applied in Mine Planning was 71.5% of SCu and 50% of ICu, where ICu = TCu – SCu.   Average dump leach recovery applied was 38.0% of SCu. Mineral Reserves considered the following average costs: mining cost of $1.87 per tonne moved; $10.11/t flotation processing+tails+G&amp;A; $0.31/lb TC/RC+freight for flotation; $10.14/t heap+G&amp;A; $1.78/t dump leach; $0.35/lb SX/EW costs; and $0.05/lb cathode selling cost. Heap leach Reserve figures include the costs and benefits of bioleaching; the contained metal reported in the table considers SCu only. This excludes insoluble copper, of which a portion is expected to be recovered from bioleaching in the heap leach process. Inter-ramp angles in rock vary from 52° to 59°. The LOM strip ratio is 2.7:1.</t>
  </si>
  <si>
    <t>5. Carlos Guzman, RM CMC, FAusIMM, an employee of NCL, is the independent Qualified Person responsible for the Mineral Reserve in the Mantos Blancos Technical Report effective November 29, 2021. Clay Craig, P.Eng., Director, Mining &amp; Strategic Planning at Capstone Copper, oversaw depletion of the Mineral Reserve for mining activities as at December 31, 2024. The Mineral Reserve is based on average off-site costs (selling cost) of US$0.297/lb for sulphides and US$0.60/lb for oxides. Mineral Reserves are contained within an optimized pit shell. The estimated Mineral Reserves are reported using metal prices of US$3.50/lb Cu and US$20/oz Ag. Mining will use conventional open pit methods and equipment and a stockpiling strategy (direct mining costs are estimated at an average US$1.99/t of material mined). Processing costs average US$14/t of milled material, including concentrator, tailings storage facility and port costs. Processing cost for material sent to dump leach is US$2.26/t. TCu recovery averages 83.1% for sulphides and silver recoveries average 79.5%. SCu recovery of 42% was used in mine planning for material sent to the dump leach. Inter-ramp angles vary from 36˚ to 54˚in the sulphide zones and from 31˚ to  36˚ in the oxide zones . The life-of-mine strip ratio is 4.2 to 1 for the sulphide zones and 4.4 to 1 in the oxide zones. Through the Osisko silver production agreement, Osisko Gold has the right to buy 100% of the silver production in concentrate (less specified deductions) until reaching 19.3 million ounces and subsequently 40% paying 92% of the market price. Stockpiled material is included in the Probable Mineral Reserve.</t>
  </si>
  <si>
    <t>Please refer to the appropriate site tab for site-specific 2024 Sustainability Performance Data.</t>
  </si>
  <si>
    <t>2024 Sustainability Performance Data - Pinto Valley</t>
  </si>
  <si>
    <t>Production (Tonnes) - Pinto Valley</t>
  </si>
  <si>
    <r>
      <t>Energy Consumption</t>
    </r>
    <r>
      <rPr>
        <b/>
        <vertAlign val="superscript"/>
        <sz val="10"/>
        <rFont val="Arial"/>
        <family val="2"/>
      </rPr>
      <t>1</t>
    </r>
    <r>
      <rPr>
        <b/>
        <sz val="10"/>
        <rFont val="Arial"/>
        <family val="2"/>
      </rPr>
      <t xml:space="preserve"> (GJ) - Pinto Valley</t>
    </r>
  </si>
  <si>
    <t>-13%</t>
  </si>
  <si>
    <t>46%</t>
  </si>
  <si>
    <t>49%</t>
  </si>
  <si>
    <t>Amount of Electricity from Renewables (GJ)</t>
  </si>
  <si>
    <r>
      <t>Renewable Energy as % of Total Energy</t>
    </r>
    <r>
      <rPr>
        <vertAlign val="superscript"/>
        <sz val="10"/>
        <rFont val="Arial"/>
        <family val="2"/>
      </rPr>
      <t>3</t>
    </r>
  </si>
  <si>
    <r>
      <rPr>
        <vertAlign val="superscript"/>
        <sz val="8"/>
        <rFont val="Arial"/>
        <family val="2"/>
      </rPr>
      <t>3</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</si>
  <si>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Energy Intensity</t>
    </r>
    <r>
      <rPr>
        <b/>
        <vertAlign val="superscript"/>
        <sz val="10"/>
        <rFont val="Arial"/>
        <family val="2"/>
      </rPr>
      <t>1</t>
    </r>
    <r>
      <rPr>
        <b/>
        <sz val="10"/>
        <rFont val="Arial"/>
        <family val="2"/>
      </rPr>
      <t xml:space="preserve"> - Pinto Valley</t>
    </r>
  </si>
  <si>
    <t xml:space="preserve">Energy Intensity (GJ/tonne ore processed) </t>
  </si>
  <si>
    <r>
      <t>1</t>
    </r>
    <r>
      <rPr>
        <sz val="8"/>
        <rFont val="Arial"/>
        <family val="2"/>
      </rPr>
      <t xml:space="preserve"> Capstone measures energy intensity (as well as GHG emissions intensity and water intensity) in three ways, including energy use in relation to the amount of ore processed, the amount of copper produced and the amount of copper equivalents produced. For analysis in this report, we use energy use per tonne of ore processed.</t>
    </r>
  </si>
  <si>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e)</t>
    </r>
    <r>
      <rPr>
        <b/>
        <sz val="10"/>
        <color rgb="FF000000"/>
        <rFont val="Arial"/>
        <family val="2"/>
      </rPr>
      <t xml:space="preserve"> - Pinto Valley</t>
    </r>
  </si>
  <si>
    <r>
      <t>Scope 2 GHG Emissions - Market-based</t>
    </r>
    <r>
      <rPr>
        <vertAlign val="superscript"/>
        <sz val="10"/>
        <rFont val="Arial"/>
        <family val="2"/>
      </rPr>
      <t>5</t>
    </r>
  </si>
  <si>
    <r>
      <t>1</t>
    </r>
    <r>
      <rPr>
        <sz val="8"/>
        <rFont val="Arial"/>
        <family val="2"/>
      </rPr>
      <t xml:space="preserve"> Includes emissions associated with energy required to support all extraction processing and associated activities on site. Emissions are calculated in carbon equivalent tonnes (tCO</t>
    </r>
    <r>
      <rPr>
        <vertAlign val="subscript"/>
        <sz val="8"/>
        <rFont val="Arial"/>
        <family val="2"/>
      </rPr>
      <t>2</t>
    </r>
    <r>
      <rPr>
        <sz val="8"/>
        <rFont val="Arial"/>
        <family val="2"/>
      </rPr>
      <t>e) and include CO</t>
    </r>
    <r>
      <rPr>
        <vertAlign val="subscript"/>
        <sz val="8"/>
        <rFont val="Arial"/>
        <family val="2"/>
      </rPr>
      <t xml:space="preserve">2, </t>
    </r>
    <r>
      <rPr>
        <sz val="8"/>
        <rFont val="Arial"/>
        <family val="2"/>
      </rPr>
      <t>CH</t>
    </r>
    <r>
      <rPr>
        <vertAlign val="subscript"/>
        <sz val="8"/>
        <rFont val="Arial"/>
        <family val="2"/>
      </rPr>
      <t>4</t>
    </r>
    <r>
      <rPr>
        <sz val="8"/>
        <rFont val="Arial"/>
        <family val="2"/>
      </rPr>
      <t xml:space="preserve"> (methane) and N</t>
    </r>
    <r>
      <rPr>
        <vertAlign val="subscript"/>
        <sz val="8"/>
        <rFont val="Arial"/>
        <family val="2"/>
      </rPr>
      <t>2</t>
    </r>
    <r>
      <rPr>
        <sz val="8"/>
        <rFont val="Arial"/>
        <family val="2"/>
      </rPr>
      <t>O (nitrous oxide). Source for global warming potential factors is the Intergovernmental Panel on Climate Change 5th Assessment Report (IPCC 5) emissions data.   </t>
    </r>
  </si>
  <si>
    <r>
      <t>2</t>
    </r>
    <r>
      <rPr>
        <sz val="8"/>
        <rFont val="Arial"/>
        <family val="2"/>
      </rPr>
      <t xml:space="preserve"> Due to a change in the 2021 emissions factors for the Arizona grid, the 2021 GHG emissions data has been restated as follows: 2021 Scope 2 Location- and Market-based GHG Emissions have been restated to 129,859 tCO2e from 160,182 tCO2e previously reported and the 2021 Total Location- and Market-based GHG Emissions have been restated to 230,467 tCO2e from 260,789 tCO2e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</si>
  <si>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 </t>
    </r>
  </si>
  <si>
    <r>
      <t>4</t>
    </r>
    <r>
      <rPr>
        <sz val="8"/>
        <rFont val="Arial"/>
        <family val="2"/>
      </rPr>
      <t xml:space="preserve"> Scope 2 Location-based GHG emissions are related to electricity purchased from other organizations. Sources for electricity emissions factors are: Arizona - EPA eGRID.</t>
    </r>
  </si>
  <si>
    <r>
      <t>5</t>
    </r>
    <r>
      <rPr>
        <sz val="8"/>
        <rFont val="Arial"/>
        <family val="2"/>
      </rPr>
      <t xml:space="preserve"> Scope 2 Market-based GHG emissions are related to electricity purchased through special contractual arrangements with energy providers that have zero emissions. Pinto Valley purchases its electrity from the grid and does not have any special contractual arrangements so market-based emissions factors are not applicable. Therefore, location-based emission factors have been used, in accordance with the GHG Protocol Scope 2 Guidance.       </t>
    </r>
  </si>
  <si>
    <r>
      <t>GHG Emissions Intensity</t>
    </r>
    <r>
      <rPr>
        <b/>
        <vertAlign val="superscript"/>
        <sz val="10"/>
        <rFont val="Arial"/>
        <family val="2"/>
      </rPr>
      <t>1</t>
    </r>
    <r>
      <rPr>
        <b/>
        <sz val="10"/>
        <rFont val="Arial"/>
        <family val="2"/>
      </rPr>
      <t xml:space="preserve"> - Pinto Valley</t>
    </r>
  </si>
  <si>
    <r>
      <t>GHG Emissions Intensity - Market-based (tCO</t>
    </r>
    <r>
      <rPr>
        <vertAlign val="subscript"/>
        <sz val="10"/>
        <rFont val="Arial"/>
        <family val="2"/>
      </rPr>
      <t>2</t>
    </r>
    <r>
      <rPr>
        <sz val="10"/>
        <rFont val="Arial"/>
        <family val="2"/>
      </rPr>
      <t>e/tonne ore processed)</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</si>
  <si>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t>
    </r>
  </si>
  <si>
    <r>
      <t>2</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0.0118 tC0</t>
    </r>
    <r>
      <rPr>
        <vertAlign val="subscript"/>
        <sz val="8"/>
        <rFont val="Arial"/>
        <family val="2"/>
      </rPr>
      <t>2</t>
    </r>
    <r>
      <rPr>
        <sz val="8"/>
        <rFont val="Arial"/>
        <family val="2"/>
      </rPr>
      <t>e from 0.0133 tC0</t>
    </r>
    <r>
      <rPr>
        <vertAlign val="subscript"/>
        <sz val="8"/>
        <rFont val="Arial"/>
        <family val="2"/>
      </rPr>
      <t>2</t>
    </r>
    <r>
      <rPr>
        <sz val="8"/>
        <rFont val="Arial"/>
        <family val="2"/>
      </rPr>
      <t>e reported previously. Emissions Intensity per tonne of Cu produced has been restated to 3.8 from 4.3 tC0</t>
    </r>
    <r>
      <rPr>
        <vertAlign val="subscript"/>
        <sz val="8"/>
        <rFont val="Arial"/>
        <family val="2"/>
      </rPr>
      <t>2</t>
    </r>
    <r>
      <rPr>
        <sz val="8"/>
        <rFont val="Arial"/>
        <family val="2"/>
      </rPr>
      <t>e, and emissions intensity per tonne of CuEq produced has been restated to 3.8 from 4.2 tC0</t>
    </r>
    <r>
      <rPr>
        <vertAlign val="subscript"/>
        <sz val="8"/>
        <rFont val="Arial"/>
        <family val="2"/>
      </rPr>
      <t>2</t>
    </r>
    <r>
      <rPr>
        <sz val="8"/>
        <rFont val="Arial"/>
        <family val="2"/>
      </rPr>
      <t xml:space="preserve">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</si>
  <si>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Pinto Valley</t>
    </r>
  </si>
  <si>
    <r>
      <t>Surface Water</t>
    </r>
    <r>
      <rPr>
        <vertAlign val="superscript"/>
        <sz val="10"/>
        <color rgb="FF000000"/>
        <rFont val="Arial"/>
        <family val="2"/>
      </rPr>
      <t>4</t>
    </r>
  </si>
  <si>
    <t>-59%</t>
  </si>
  <si>
    <r>
      <t>Groundwater</t>
    </r>
    <r>
      <rPr>
        <vertAlign val="superscript"/>
        <sz val="10"/>
        <color rgb="FF000000"/>
        <rFont val="Arial"/>
        <family val="2"/>
      </rPr>
      <t>5</t>
    </r>
  </si>
  <si>
    <t>Seawater</t>
  </si>
  <si>
    <r>
      <t>Third-party Water</t>
    </r>
    <r>
      <rPr>
        <vertAlign val="superscript"/>
        <sz val="10"/>
        <color rgb="FF000000"/>
        <rFont val="Arial"/>
        <family val="2"/>
      </rPr>
      <t>6</t>
    </r>
  </si>
  <si>
    <t>Total Water Discharge</t>
  </si>
  <si>
    <r>
      <t>1</t>
    </r>
    <r>
      <rPr>
        <sz val="8"/>
        <rFont val="Arial"/>
        <family val="2"/>
      </rPr>
      <t xml:space="preserve"> Water withdrawal is not equal to water consumption. Capstone does not currently measure water consumption. Data is based on flow meters, meteorological stations and water balance modeling.    </t>
    </r>
  </si>
  <si>
    <r>
      <t>3</t>
    </r>
    <r>
      <rPr>
        <sz val="8"/>
        <rFont val="Arial"/>
        <family val="2"/>
      </rPr>
      <t xml:space="preserve"> Other Water is defined as water containing total dissolved solids above 1,000 mg/L.</t>
    </r>
  </si>
  <si>
    <r>
      <t>6</t>
    </r>
    <r>
      <rPr>
        <sz val="8"/>
        <rFont val="Arial"/>
        <family val="2"/>
      </rPr>
      <t xml:space="preserve"> Pinto Valley third-party water includes water pumped from closed open-pit mines owned by third parties.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</si>
  <si>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Pinto Valley</t>
    </r>
  </si>
  <si>
    <r>
      <t>Total Freshwater</t>
    </r>
    <r>
      <rPr>
        <vertAlign val="superscript"/>
        <sz val="10"/>
        <color rgb="FF000000"/>
        <rFont val="Arial"/>
        <family val="2"/>
      </rPr>
      <t>2</t>
    </r>
    <r>
      <rPr>
        <sz val="10"/>
        <color rgb="FF000000"/>
        <rFont val="Arial"/>
        <family val="2"/>
      </rPr>
      <t xml:space="preserve"> Withdrawal</t>
    </r>
  </si>
  <si>
    <r>
      <t>Total Other Water</t>
    </r>
    <r>
      <rPr>
        <vertAlign val="superscript"/>
        <sz val="10"/>
        <color rgb="FF000000"/>
        <rFont val="Arial"/>
        <family val="2"/>
      </rPr>
      <t>3</t>
    </r>
    <r>
      <rPr>
        <sz val="10"/>
        <color rgb="FF000000"/>
        <rFont val="Arial"/>
        <family val="2"/>
      </rPr>
      <t xml:space="preserve"> Withdrawal</t>
    </r>
  </si>
  <si>
    <r>
      <t>Water Intensity</t>
    </r>
    <r>
      <rPr>
        <b/>
        <vertAlign val="superscript"/>
        <sz val="10"/>
        <rFont val="Arial"/>
        <family val="2"/>
      </rPr>
      <t>1</t>
    </r>
    <r>
      <rPr>
        <b/>
        <sz val="10"/>
        <rFont val="Arial"/>
        <family val="2"/>
      </rPr>
      <t xml:space="preserve"> - Pinto Valley</t>
    </r>
  </si>
  <si>
    <r>
      <t>1</t>
    </r>
    <r>
      <rPr>
        <sz val="8"/>
        <rFont val="Arial"/>
        <family val="2"/>
      </rPr>
      <t xml:space="preserve"> Capstone measures water intensity in three ways, including water use in relation to the amount of ore processed, the amount of copper produced, and the amount of copper equivalents produced. </t>
    </r>
  </si>
  <si>
    <r>
      <t>Mineral Waste</t>
    </r>
    <r>
      <rPr>
        <b/>
        <vertAlign val="superscript"/>
        <sz val="10"/>
        <rFont val="Arial"/>
        <family val="2"/>
      </rPr>
      <t>1</t>
    </r>
    <r>
      <rPr>
        <b/>
        <sz val="10"/>
        <rFont val="Arial"/>
        <family val="2"/>
      </rPr>
      <t xml:space="preserve"> (million tonnes) - Pinto Valley</t>
    </r>
  </si>
  <si>
    <t>Waste Rock</t>
  </si>
  <si>
    <t>Sludge (tonnes)</t>
  </si>
  <si>
    <r>
      <t>1</t>
    </r>
    <r>
      <rPr>
        <sz val="8"/>
        <color rgb="FF000000"/>
        <rFont val="Arial"/>
        <family val="2"/>
      </rPr>
      <t xml:space="preserve"> Overburden mined at Pinto Valley is included in the reported waste rock figures. Overburden mined at Pinto Valley is minimal. </t>
    </r>
  </si>
  <si>
    <t>Type of Non-mineral Waste (tonnes) - Pinto Valley</t>
  </si>
  <si>
    <t>Incidents and Rates - Pinto Valley</t>
  </si>
  <si>
    <t>200%</t>
  </si>
  <si>
    <t>140.16%</t>
  </si>
  <si>
    <t>5.07%</t>
  </si>
  <si>
    <t>15.24%</t>
  </si>
  <si>
    <t>Numbers of Hours Worked (employee and contractor)</t>
  </si>
  <si>
    <r>
      <rPr>
        <vertAlign val="superscript"/>
        <sz val="8"/>
        <rFont val="Arial"/>
        <family val="2"/>
      </rPr>
      <t>1</t>
    </r>
    <r>
      <rPr>
        <sz val="8"/>
        <rFont val="Arial"/>
        <family val="2"/>
      </rPr>
      <t xml:space="preserve"> Medical Aid: Medical treatment beyond first aid and diagnostic procedures that do not lead to further treatment.</t>
    </r>
  </si>
  <si>
    <r>
      <rPr>
        <vertAlign val="superscript"/>
        <sz val="8"/>
        <rFont val="Arial"/>
        <family val="2"/>
      </rPr>
      <t>2</t>
    </r>
    <r>
      <rPr>
        <sz val="8"/>
        <rFont val="Arial"/>
        <family val="2"/>
      </rPr>
      <t xml:space="preserve"> Lost Time Incident (LTI): An incident that results in a worker missing time on the job due to injury or occupational illness.</t>
    </r>
  </si>
  <si>
    <r>
      <rPr>
        <vertAlign val="superscript"/>
        <sz val="8"/>
        <rFont val="Arial"/>
        <family val="2"/>
      </rP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t>
    </r>
  </si>
  <si>
    <r>
      <t>4</t>
    </r>
    <r>
      <rPr>
        <sz val="8"/>
        <rFont val="Arial"/>
        <family val="2"/>
      </rPr>
      <t> High Consequence Work-related Injury: A work-related injury that results in a fatality or in an injury from which the worker cannot, does not or is not expected to recover fully to pre-injury health status within 6 months.</t>
    </r>
  </si>
  <si>
    <r>
      <rPr>
        <vertAlign val="superscript"/>
        <sz val="8"/>
        <rFont val="Arial"/>
        <family val="2"/>
      </rPr>
      <t>5</t>
    </r>
    <r>
      <rPr>
        <sz val="8"/>
        <rFont val="Arial"/>
        <family val="2"/>
      </rPr>
      <t xml:space="preserve"> High-consequence Work-related Injury Rate: High Consequence Injuries x 200,000/number of hours worked. </t>
    </r>
  </si>
  <si>
    <r>
      <t>6</t>
    </r>
    <r>
      <rPr>
        <sz val="8"/>
        <rFont val="Arial"/>
        <family val="2"/>
      </rPr>
      <t xml:space="preserve"> Lost Time Injury Frequency Rate (LTIFR) is calculated by the number of Lost Time Incidents x 200,000/number of hours worked.  </t>
    </r>
  </si>
  <si>
    <r>
      <t>7</t>
    </r>
    <r>
      <rPr>
        <sz val="8"/>
        <rFont val="Arial"/>
        <family val="2"/>
      </rPr>
      <t> Total Recordable Injury Frequency Rate (TRIFR) is calculated by adding Medical Aid, Restricted Duty, Lost Time Incidents and Fatalities x 200,000/numbers of hours worked.</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</si>
  <si>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 </t>
    </r>
  </si>
  <si>
    <r>
      <t>9</t>
    </r>
    <r>
      <rPr>
        <sz val="8"/>
        <rFont val="Arial"/>
        <family val="2"/>
      </rPr>
      <t xml:space="preserve"> Near-miss Frequency Rate: Total Number of Near Misses X 200,000 / number of hours worked. Results prior to 2023 were not tracked at Pinto Valley. </t>
    </r>
  </si>
  <si>
    <t>Health and Safety Training - Pinto Valley</t>
  </si>
  <si>
    <t>77%</t>
  </si>
  <si>
    <t>Average Hours of Health, Safety and Emergency Response Training</t>
  </si>
  <si>
    <t>61%</t>
  </si>
  <si>
    <t>Workforce by Type - Pinto Valley</t>
  </si>
  <si>
    <r>
      <t>Total Contractors</t>
    </r>
    <r>
      <rPr>
        <b/>
        <vertAlign val="superscript"/>
        <sz val="10"/>
        <color rgb="FF000000"/>
        <rFont val="Arial"/>
        <family val="2"/>
      </rPr>
      <t>3</t>
    </r>
  </si>
  <si>
    <r>
      <t>1</t>
    </r>
    <r>
      <rPr>
        <sz val="8"/>
        <color rgb="FF000000"/>
        <rFont val="Arial"/>
        <family val="2"/>
      </rPr>
      <t xml:space="preserve"> Includes full-time salaried and hourly employees (by headcount). </t>
    </r>
  </si>
  <si>
    <r>
      <t>2</t>
    </r>
    <r>
      <rPr>
        <sz val="8"/>
        <color rgb="FF000000"/>
        <rFont val="Arial"/>
        <family val="2"/>
      </rPr>
      <t xml:space="preserve"> Includes employees with finite employment contracts.</t>
    </r>
  </si>
  <si>
    <r>
      <rPr>
        <vertAlign val="superscript"/>
        <sz val="8"/>
        <rFont val="Arial"/>
        <family val="2"/>
      </rPr>
      <t>3</t>
    </r>
    <r>
      <rPr>
        <sz val="8"/>
        <rFont val="Arial"/>
        <family val="2"/>
      </rPr>
      <t xml:space="preserve">  Includes contractors who are regularly on site performing core business functions (e.g., surface and underground mining, blasting, security) and major capital projects. In 2024, we changed the way we measure contractor numbers at Pinto Valley. We now report all contractors who come on site to perform work rather than the contractors who fill vacant employee positions. Prior year data has been restated as follows: </t>
    </r>
    <r>
      <rPr>
        <b/>
        <sz val="8"/>
        <rFont val="Arial"/>
        <family val="2"/>
      </rPr>
      <t xml:space="preserve">2023 </t>
    </r>
    <r>
      <rPr>
        <sz val="8"/>
        <rFont val="Arial"/>
        <family val="2"/>
      </rPr>
      <t xml:space="preserve">Total Contractors has been restated to 145 from 55; 2023 Total Workforce has been restated to 825 from 735; and 2023 Contractors as a % of Workforce has been restated to 18% from 7%. </t>
    </r>
    <r>
      <rPr>
        <b/>
        <sz val="8"/>
        <rFont val="Arial"/>
        <family val="2"/>
      </rPr>
      <t>2022</t>
    </r>
    <r>
      <rPr>
        <sz val="8"/>
        <rFont val="Arial"/>
        <family val="2"/>
      </rPr>
      <t xml:space="preserve"> Total Contractors has been restated to 198 from 89; 2022 Total Workforce has been restated to 842 from 733; and 2022 Contractors as a % of Workforce has been restated to 24% from 12%. </t>
    </r>
    <r>
      <rPr>
        <b/>
        <sz val="8"/>
        <rFont val="Arial"/>
        <family val="2"/>
      </rPr>
      <t>2021</t>
    </r>
    <r>
      <rPr>
        <sz val="8"/>
        <rFont val="Arial"/>
        <family val="2"/>
      </rPr>
      <t xml:space="preserve"> Total Contractors has been restated to 238 from 78; 2021 Total Workforce has been restated to 839 from 679; and 2021 Contractors as a % of Workforce has been restated to 28% from 11%. </t>
    </r>
    <r>
      <rPr>
        <b/>
        <sz val="8"/>
        <rFont val="Arial"/>
        <family val="2"/>
      </rPr>
      <t>2020</t>
    </r>
    <r>
      <rPr>
        <sz val="8"/>
        <rFont val="Arial"/>
        <family val="2"/>
      </rPr>
      <t xml:space="preserve"> Total Contractors has been restated to 190 from 116; 2020 Total Workforce has been restated to 745 from 671; 2021 Contractors as a % of Workforce has been restated to 26% from 17%. </t>
    </r>
  </si>
  <si>
    <t>Workforce by Type and Gender - Pinto Valley</t>
  </si>
  <si>
    <t>87%</t>
  </si>
  <si>
    <t>-11%</t>
  </si>
  <si>
    <r>
      <rPr>
        <vertAlign val="superscript"/>
        <sz val="8"/>
        <rFont val="Arial"/>
        <family val="2"/>
      </rPr>
      <t>3</t>
    </r>
    <r>
      <rPr>
        <sz val="8"/>
        <rFont val="Arial"/>
        <family val="2"/>
      </rPr>
      <t xml:space="preserve"> Includes contractors who are regularly on site performing core business functions (e.g., surface and underground mining, blasting, security) and major capital projects.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</si>
  <si>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r>
      <t>Workforce by Gender</t>
    </r>
    <r>
      <rPr>
        <b/>
        <vertAlign val="superscript"/>
        <sz val="10"/>
        <rFont val="Arial"/>
        <family val="2"/>
      </rPr>
      <t>1</t>
    </r>
    <r>
      <rPr>
        <b/>
        <sz val="10"/>
        <rFont val="Arial"/>
        <family val="2"/>
      </rPr>
      <t xml:space="preserve"> - Pinto Valley</t>
    </r>
  </si>
  <si>
    <t>Women as % of Contractors</t>
  </si>
  <si>
    <r>
      <t>1</t>
    </r>
    <r>
      <rPr>
        <sz val="8"/>
        <color rgb="FF000000"/>
        <rFont val="Arial"/>
        <family val="2"/>
      </rPr>
      <t xml:space="preserve">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 </t>
    </r>
  </si>
  <si>
    <t>Employees by Age Group and Gender - Pinto Valley</t>
  </si>
  <si>
    <t>-9%</t>
  </si>
  <si>
    <t>53%</t>
  </si>
  <si>
    <t>52%</t>
  </si>
  <si>
    <t>58%</t>
  </si>
  <si>
    <t>New Hires - Pinto Valley</t>
  </si>
  <si>
    <t>-19%</t>
  </si>
  <si>
    <t>Departures - Pinto Valley</t>
  </si>
  <si>
    <t>Proportion of Spending on Local Suppliers - Pinto Valley</t>
  </si>
  <si>
    <r>
      <t>Spending on Local Suppliers</t>
    </r>
    <r>
      <rPr>
        <vertAlign val="superscript"/>
        <sz val="10"/>
        <color theme="1"/>
        <rFont val="Arial"/>
        <family val="2"/>
      </rPr>
      <t>1,2</t>
    </r>
    <r>
      <rPr>
        <sz val="10"/>
        <color theme="1"/>
        <rFont val="Arial"/>
        <family val="2"/>
      </rPr>
      <t xml:space="preserve"> (US$ millions)</t>
    </r>
  </si>
  <si>
    <t>821%</t>
  </si>
  <si>
    <t>926%</t>
  </si>
  <si>
    <r>
      <t>1</t>
    </r>
    <r>
      <rPr>
        <sz val="8"/>
        <rFont val="Arial"/>
        <family val="2"/>
      </rPr>
      <t xml:space="preserve"> Pinto Valley defines local for procurement purposes as Arizona.  </t>
    </r>
  </si>
  <si>
    <r>
      <rPr>
        <vertAlign val="superscript"/>
        <sz val="8"/>
        <rFont val="Arial"/>
        <family val="2"/>
      </rPr>
      <t>2</t>
    </r>
    <r>
      <rPr>
        <sz val="8"/>
        <rFont val="Arial"/>
        <family val="2"/>
      </rPr>
      <t xml:space="preserve"> In 2024, we changed our definition of local procurement at Pinto Valley to match our other sites where we treat the state or region as local. With this broader definition, both the Spending on Local Suppliers and the Proportion Spent on Local Suppliers increased significantly over the previous year. Previous years’ data has not been restated.</t>
    </r>
  </si>
  <si>
    <t>Local Employment - Pinto Valley</t>
  </si>
  <si>
    <t>80%</t>
  </si>
  <si>
    <r>
      <t>Senior Management</t>
    </r>
    <r>
      <rPr>
        <vertAlign val="superscript"/>
        <sz val="10"/>
        <color rgb="FF000000"/>
        <rFont val="Arial"/>
        <family val="2"/>
      </rPr>
      <t xml:space="preserve"> </t>
    </r>
    <r>
      <rPr>
        <sz val="10"/>
        <color rgb="FF000000"/>
        <rFont val="Arial"/>
        <family val="2"/>
      </rPr>
      <t>Employees from Local Community</t>
    </r>
  </si>
  <si>
    <t>60%</t>
  </si>
  <si>
    <r>
      <rPr>
        <vertAlign val="superscript"/>
        <sz val="8"/>
        <color theme="1"/>
        <rFont val="Arial"/>
        <family val="2"/>
      </rPr>
      <t>1</t>
    </r>
    <r>
      <rPr>
        <sz val="8"/>
        <color theme="1"/>
        <rFont val="Arial"/>
        <family val="2"/>
      </rPr>
      <t xml:space="preserve"> Local is defined as the communities in which we operate that are directly impacted economically, socially or environmentally. Local communities at Pinto Valley include Miami, Globe, the Greater Globe-Miami area and Claypool. Many employees choose to live in the Greater Phoenix area, which is not included in our definition of local. </t>
    </r>
  </si>
  <si>
    <r>
      <t>2</t>
    </r>
    <r>
      <rPr>
        <sz val="8"/>
        <color theme="1"/>
        <rFont val="Arial"/>
        <family val="2"/>
      </rPr>
      <t xml:space="preserve"> Senior management includes direct reports to mine general managers.</t>
    </r>
  </si>
  <si>
    <t>2024 Sustainability Performance Data - Mantos Blancos</t>
  </si>
  <si>
    <t>Production (Tonnes) - Mantos Blancos</t>
  </si>
  <si>
    <t>-27%</t>
  </si>
  <si>
    <t>-41%</t>
  </si>
  <si>
    <r>
      <t>Energy Consumption</t>
    </r>
    <r>
      <rPr>
        <b/>
        <vertAlign val="superscript"/>
        <sz val="10"/>
        <rFont val="Arial"/>
        <family val="2"/>
      </rPr>
      <t>1</t>
    </r>
    <r>
      <rPr>
        <b/>
        <sz val="10"/>
        <rFont val="Arial"/>
        <family val="2"/>
      </rPr>
      <t xml:space="preserve"> (GJ) - Mantos Blancos</t>
    </r>
  </si>
  <si>
    <r>
      <t>Energy Intensity</t>
    </r>
    <r>
      <rPr>
        <b/>
        <vertAlign val="superscript"/>
        <sz val="10"/>
        <rFont val="Arial"/>
        <family val="2"/>
      </rPr>
      <t>1</t>
    </r>
    <r>
      <rPr>
        <b/>
        <sz val="10"/>
        <rFont val="Arial"/>
        <family val="2"/>
      </rPr>
      <t xml:space="preserve"> - Mantos Blancos</t>
    </r>
  </si>
  <si>
    <r>
      <t>Energy-related GHG Emissions</t>
    </r>
    <r>
      <rPr>
        <b/>
        <vertAlign val="superscript"/>
        <sz val="10"/>
        <rFont val="Arial"/>
        <family val="2"/>
      </rPr>
      <t>1</t>
    </r>
    <r>
      <rPr>
        <b/>
        <sz val="10"/>
        <rFont val="Arial"/>
        <family val="2"/>
      </rPr>
      <t xml:space="preserve"> (tCO2e) - Mantos Blancos</t>
    </r>
  </si>
  <si>
    <t>-18%</t>
  </si>
  <si>
    <r>
      <t>2</t>
    </r>
    <r>
      <rPr>
        <sz val="8"/>
        <rFont val="Arial"/>
        <family val="2"/>
      </rPr>
      <t xml:space="preserve"> Due to a change in the 2021 emissions factors for the Chile grid, the 2021 GHG emissions data has been restated as follows: 2021 Scope 2 Location- and Market-based GHG Emissions have been restated to 71,689 tCO</t>
    </r>
    <r>
      <rPr>
        <vertAlign val="subscript"/>
        <sz val="8"/>
        <rFont val="Arial"/>
        <family val="2"/>
      </rPr>
      <t>2</t>
    </r>
    <r>
      <rPr>
        <sz val="8"/>
        <rFont val="Arial"/>
        <family val="2"/>
      </rPr>
      <t>e from the 76,882 tCO</t>
    </r>
    <r>
      <rPr>
        <vertAlign val="subscript"/>
        <sz val="8"/>
        <rFont val="Arial"/>
        <family val="2"/>
      </rPr>
      <t>2</t>
    </r>
    <r>
      <rPr>
        <sz val="8"/>
        <rFont val="Arial"/>
        <family val="2"/>
      </rPr>
      <t>e previously reported and the 2021 Total Location- and Market-based GHG Emissions have been restated to 194,199 tCO</t>
    </r>
    <r>
      <rPr>
        <vertAlign val="subscript"/>
        <sz val="8"/>
        <rFont val="Arial"/>
        <family val="2"/>
      </rPr>
      <t>2</t>
    </r>
    <r>
      <rPr>
        <sz val="8"/>
        <rFont val="Arial"/>
        <family val="2"/>
      </rPr>
      <t>e from the 199,391 tCO</t>
    </r>
    <r>
      <rPr>
        <vertAlign val="subscript"/>
        <sz val="8"/>
        <rFont val="Arial"/>
        <family val="2"/>
      </rPr>
      <t>2</t>
    </r>
    <r>
      <rPr>
        <sz val="8"/>
        <rFont val="Arial"/>
        <family val="2"/>
      </rPr>
      <t>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</si>
  <si>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</si>
  <si>
    <r>
      <t>4</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</si>
  <si>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 xml:space="preserve">5 </t>
    </r>
    <r>
      <rPr>
        <sz val="8"/>
        <rFont val="Arial"/>
        <family val="2"/>
      </rPr>
      <t>Scope 2 Market-based GHG emissions are related to electricity purchased through special contractual arrangements with energy providers that have zero emissions. Mantos Blancos purchased I-RECs from AES Andes S.A. and Empresa Eléctrica Rucatayo S.A. for 100% of its electricity consumption. Emissions are calculated as the amount of energy covered by the I-REC multiplied by the emissions factor of the I-REC (0 kgCO2e/kWh).</t>
    </r>
  </si>
  <si>
    <r>
      <t>GHG Emissions Intensity</t>
    </r>
    <r>
      <rPr>
        <b/>
        <vertAlign val="superscript"/>
        <sz val="10"/>
        <rFont val="Arial"/>
        <family val="2"/>
      </rPr>
      <t>1</t>
    </r>
    <r>
      <rPr>
        <b/>
        <sz val="10"/>
        <rFont val="Arial"/>
        <family val="2"/>
      </rPr>
      <t xml:space="preserve"> - Mantos Blancos</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</si>
  <si>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t>
    </r>
  </si>
  <si>
    <r>
      <t xml:space="preserve">2 </t>
    </r>
    <r>
      <rPr>
        <sz val="8"/>
        <rFont val="Arial"/>
        <family val="2"/>
      </rPr>
      <t xml:space="preserve">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0.0073 tC02e from 0.0075 tC02e reported previously. Emissions Intensity per tonne of Cu produced and per tonne of CuEq produced have been restated to 4.3 from 4.4 tC02e,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</si>
  <si>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Mantos Blancos</t>
    </r>
  </si>
  <si>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t>
    </r>
  </si>
  <si>
    <r>
      <t>2</t>
    </r>
    <r>
      <rPr>
        <sz val="8"/>
        <color rgb="FF0A263B"/>
        <rFont val="Arial"/>
        <family val="2"/>
      </rPr>
      <t xml:space="preserve"> </t>
    </r>
    <r>
      <rPr>
        <sz val="8"/>
        <color rgb="FF000000"/>
        <rFont val="Arial"/>
        <family val="2"/>
      </rPr>
      <t xml:space="preserve">Freshwater is defined as water containing total dissolved solids equal to or below 1,000 mg/L. </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</si>
  <si>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</si>
  <si>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4</t>
    </r>
    <r>
      <rPr>
        <sz val="8"/>
        <color rgb="FF0A263B"/>
        <rFont val="Arial"/>
        <family val="2"/>
      </rPr>
      <t xml:space="preserve"> </t>
    </r>
    <r>
      <rPr>
        <sz val="8"/>
        <color rgb="FF000000"/>
        <rFont val="Arial"/>
        <family val="2"/>
      </rPr>
      <t>Surface Water includes precipitation.</t>
    </r>
  </si>
  <si>
    <r>
      <rPr>
        <vertAlign val="superscript"/>
        <sz val="8"/>
        <rFont val="Arial"/>
        <family val="2"/>
      </rPr>
      <t>6</t>
    </r>
    <r>
      <rPr>
        <sz val="8"/>
        <rFont val="Arial"/>
        <family val="2"/>
      </rPr>
      <t xml:space="preserve"> Mantos Blancos’s third-party water comes from two companies – FCAB and ADASA. FCAB provides freshwater while ADASA provides Other Water.</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</si>
  <si>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Mantos Blancos</t>
    </r>
  </si>
  <si>
    <r>
      <t>1</t>
    </r>
    <r>
      <rPr>
        <sz val="8"/>
        <rFont val="Arial"/>
        <family val="2"/>
      </rPr>
      <t xml:space="preserve"> Water withdrawal is not equal to water consumption. Capstone does not currently measure water consumption. Data is based on flow meters, meteorological stations and water balance modeling.   </t>
    </r>
  </si>
  <si>
    <r>
      <t>Water Intensity</t>
    </r>
    <r>
      <rPr>
        <b/>
        <vertAlign val="superscript"/>
        <sz val="10"/>
        <rFont val="Arial"/>
        <family val="2"/>
      </rPr>
      <t>1</t>
    </r>
    <r>
      <rPr>
        <b/>
        <sz val="10"/>
        <rFont val="Arial"/>
        <family val="2"/>
      </rPr>
      <t xml:space="preserve"> - Mantos Blancos</t>
    </r>
  </si>
  <si>
    <r>
      <t>1</t>
    </r>
    <r>
      <rPr>
        <sz val="8"/>
        <rFont val="Arial"/>
        <family val="2"/>
      </rPr>
      <t xml:space="preserve"> Capstone measures water intensity in three ways, including water use in relation to the amount of ore processed, the amount of copper produced, and the amount of copper equivalents produced. '</t>
    </r>
  </si>
  <si>
    <r>
      <t>Mineral Waste</t>
    </r>
    <r>
      <rPr>
        <b/>
        <vertAlign val="superscript"/>
        <sz val="10"/>
        <rFont val="Arial"/>
        <family val="2"/>
      </rPr>
      <t>1</t>
    </r>
    <r>
      <rPr>
        <b/>
        <sz val="10"/>
        <rFont val="Arial"/>
        <family val="2"/>
      </rPr>
      <t xml:space="preserve"> (million tonnes) - Mantos Blancos</t>
    </r>
  </si>
  <si>
    <r>
      <t>Sludge (tonnes)</t>
    </r>
    <r>
      <rPr>
        <vertAlign val="superscript"/>
        <sz val="10"/>
        <rFont val="Arial"/>
        <family val="2"/>
      </rPr>
      <t>2</t>
    </r>
  </si>
  <si>
    <t>-29%</t>
  </si>
  <si>
    <r>
      <t>1</t>
    </r>
    <r>
      <rPr>
        <sz val="8"/>
        <color rgb="FF000000"/>
        <rFont val="Arial"/>
        <family val="2"/>
      </rPr>
      <t xml:space="preserve"> Overburden mined at Mantos Blancos is included in the reported waste rock figures. </t>
    </r>
  </si>
  <si>
    <r>
      <rPr>
        <vertAlign val="superscript"/>
        <sz val="8"/>
        <rFont val="Arial"/>
        <family val="2"/>
      </rPr>
      <t>2</t>
    </r>
    <r>
      <rPr>
        <sz val="8"/>
        <rFont val="Arial"/>
        <family val="2"/>
      </rPr>
      <t xml:space="preserve"> Due to an error in previously reported figures, sludge data has been restated as follow: Total 2022 Sludge has been restated to 12.4  tonnes from 18.6 tonnes; Total 2021 Sludge has been restated to 1.1 tonnes from 0 tonnes, and Total 2020 Sludge has been restated to 5.2 tonnes from 0 tonnes.</t>
    </r>
  </si>
  <si>
    <t>Type of Non-mineral Waste (tonnes) - Mantos Blancos</t>
  </si>
  <si>
    <t>Incidents and Rates - Mantos Blancos</t>
  </si>
  <si>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t>
    </r>
  </si>
  <si>
    <r>
      <t>9</t>
    </r>
    <r>
      <rPr>
        <sz val="8"/>
        <rFont val="Arial"/>
        <family val="2"/>
      </rPr>
      <t xml:space="preserve"> Near-miss Frequency Rate: Total Number of Near Misses X 200,000 / number of hours worked. Results prior to 2023 were not tracked at Mantos Blancos. </t>
    </r>
  </si>
  <si>
    <t>Health and Safety Training - Mantos Blancos</t>
  </si>
  <si>
    <t>109%</t>
  </si>
  <si>
    <r>
      <rPr>
        <vertAlign val="superscript"/>
        <sz val="8"/>
        <rFont val="Arial"/>
        <family val="2"/>
      </rPr>
      <t>1</t>
    </r>
    <r>
      <rPr>
        <sz val="8"/>
        <rFont val="Arial"/>
        <family val="2"/>
      </rPr>
      <t xml:space="preserve"> Total 2023 Average Safety Training Hours has been restated to 16 from 11 hours due to a calculation error.  </t>
    </r>
  </si>
  <si>
    <t>Workforce by Type - Mantos Blancos</t>
  </si>
  <si>
    <t>42%</t>
  </si>
  <si>
    <r>
      <t>2</t>
    </r>
    <r>
      <rPr>
        <sz val="8"/>
        <color rgb="FF000000"/>
        <rFont val="Arial"/>
        <family val="2"/>
      </rPr>
      <t xml:space="preserve"> Includes employees with finite employment contracts.</t>
    </r>
    <r>
      <rPr>
        <vertAlign val="superscript"/>
        <sz val="8"/>
        <color rgb="FF000000"/>
        <rFont val="Arial"/>
        <family val="2"/>
      </rPr>
      <t xml:space="preserve"> </t>
    </r>
    <r>
      <rPr>
        <sz val="8"/>
        <color rgb="FF000000"/>
        <rFont val="Arial"/>
        <family val="2"/>
      </rPr>
      <t xml:space="preserve">In the 2023 Data Book, 2021 Total Temporary Employees was reported as 34 employees in this data table.  This was an error.  The correct number is 38 employees. </t>
    </r>
  </si>
  <si>
    <r>
      <t>3</t>
    </r>
    <r>
      <rPr>
        <sz val="8"/>
        <color rgb="FF000000"/>
        <rFont val="Arial"/>
        <family val="2"/>
      </rPr>
      <t xml:space="preserve"> Includes contractors who are regularly on site performing core business functions (e.g., surface and underground mining, blasting, security) and major capital projects.</t>
    </r>
  </si>
  <si>
    <t>Workforce by Type and Gender - Mantos Blancos</t>
  </si>
  <si>
    <t>-16%</t>
  </si>
  <si>
    <t>Workforce by Gender - Mantos Blancos</t>
  </si>
  <si>
    <t>Employees by Age Group and Gender - Mantos Blancos</t>
  </si>
  <si>
    <t>-26%</t>
  </si>
  <si>
    <t>New Hires - Mantos Blancos</t>
  </si>
  <si>
    <t>Departures - Mantos Blancos</t>
  </si>
  <si>
    <t>43%</t>
  </si>
  <si>
    <t>Proportion of Spending on Local Suppliers - Mantos Blancos</t>
  </si>
  <si>
    <r>
      <t>Spending on Local Suppliers</t>
    </r>
    <r>
      <rPr>
        <vertAlign val="superscript"/>
        <sz val="10"/>
        <color theme="1"/>
        <rFont val="Arial"/>
        <family val="2"/>
      </rPr>
      <t>1</t>
    </r>
    <r>
      <rPr>
        <sz val="10"/>
        <color theme="1"/>
        <rFont val="Arial"/>
        <family val="2"/>
      </rPr>
      <t xml:space="preserve"> (US$ millions)</t>
    </r>
  </si>
  <si>
    <r>
      <t xml:space="preserve">1 </t>
    </r>
    <r>
      <rPr>
        <sz val="8"/>
        <rFont val="Arial"/>
        <family val="2"/>
      </rPr>
      <t xml:space="preserve"> Mantos Blancos defines local for procurement purposes as the Antofagasta Region. </t>
    </r>
  </si>
  <si>
    <r>
      <t>Local</t>
    </r>
    <r>
      <rPr>
        <b/>
        <vertAlign val="superscript"/>
        <sz val="10"/>
        <rFont val="Arial"/>
        <family val="2"/>
      </rPr>
      <t>1</t>
    </r>
    <r>
      <rPr>
        <b/>
        <sz val="10"/>
        <rFont val="Arial"/>
        <family val="2"/>
      </rPr>
      <t xml:space="preserve"> Employment - Mantos Blancos</t>
    </r>
  </si>
  <si>
    <t>Senior Management Employees from Local Community</t>
  </si>
  <si>
    <r>
      <t>1</t>
    </r>
    <r>
      <rPr>
        <sz val="8"/>
        <rFont val="Arial"/>
        <family val="2"/>
      </rPr>
      <t xml:space="preserve"> Local for employment purposes is defined as the communities in which we operate that are directly impacted economically, socially or environmentally. Mantos Blancos defines local as communities in the Antofagasta region including Antofagasta and Baquedano. </t>
    </r>
  </si>
  <si>
    <t>2024 Sustainability Performance Data - Mantoverde</t>
  </si>
  <si>
    <t>Production (Tonnes) - Mantoverde</t>
  </si>
  <si>
    <r>
      <t>Energy Consumption</t>
    </r>
    <r>
      <rPr>
        <b/>
        <vertAlign val="superscript"/>
        <sz val="10"/>
        <rFont val="Arial"/>
        <family val="2"/>
      </rPr>
      <t>1</t>
    </r>
    <r>
      <rPr>
        <b/>
        <sz val="10"/>
        <rFont val="Arial"/>
        <family val="2"/>
      </rPr>
      <t xml:space="preserve"> (GJ) - Mantoverde</t>
    </r>
  </si>
  <si>
    <r>
      <t>Energy Intensity</t>
    </r>
    <r>
      <rPr>
        <b/>
        <vertAlign val="superscript"/>
        <sz val="10"/>
        <rFont val="Arial"/>
        <family val="2"/>
      </rPr>
      <t>1</t>
    </r>
    <r>
      <rPr>
        <b/>
        <sz val="10"/>
        <rFont val="Arial"/>
        <family val="2"/>
      </rPr>
      <t xml:space="preserve"> - Mantoverde</t>
    </r>
  </si>
  <si>
    <t>-30%</t>
  </si>
  <si>
    <r>
      <t>Energy-related GHG Emissions</t>
    </r>
    <r>
      <rPr>
        <b/>
        <vertAlign val="superscript"/>
        <sz val="10"/>
        <rFont val="Arial"/>
        <family val="2"/>
      </rPr>
      <t>1</t>
    </r>
    <r>
      <rPr>
        <b/>
        <sz val="10"/>
        <rFont val="Arial"/>
        <family val="2"/>
      </rPr>
      <t xml:space="preserve"> (tCO2e) - Mantoverde</t>
    </r>
  </si>
  <si>
    <r>
      <rPr>
        <vertAlign val="superscript"/>
        <sz val="8"/>
        <rFont val="Arial"/>
        <family val="2"/>
      </rPr>
      <t>2</t>
    </r>
    <r>
      <rPr>
        <sz val="8"/>
        <rFont val="Arial"/>
        <family val="2"/>
      </rPr>
      <t xml:space="preserve"> Due to a change in the 2021 emissions factors for the Chile grid, the 2021 GHG emissions data has been restated as follows: 2021 Scope 2 Location- and Market-based GHG Emissions have been restated to 64,045 tCO2e from the 68,684 tCO2e previously reported and the 2021 Total Location- and Market-based GHG emissions have been restated to 179,286 tCO2e from the 
183,925 tCO2e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</si>
  <si>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Mantoverde Scope 1 emissions for prior years have been restated to include contractor fuel consumption. This has resulted in an increase in prior year Mantoverde Scope 1 emissions as follows: 2022 (10%), 2021 (7%) and 2020 (7%).  </t>
    </r>
  </si>
  <si>
    <r>
      <rPr>
        <vertAlign val="superscript"/>
        <sz val="8"/>
        <color rgb="FF000000"/>
        <rFont val="Arial"/>
        <family val="2"/>
      </rPr>
      <t>4</t>
    </r>
    <r>
      <rPr>
        <sz val="8"/>
        <color rgb="FF000000"/>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</si>
  <si>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rPr>
        <vertAlign val="superscript"/>
        <sz val="8"/>
        <rFont val="Arial"/>
        <family val="2"/>
      </rPr>
      <t>5</t>
    </r>
    <r>
      <rPr>
        <sz val="8"/>
        <rFont val="Arial"/>
        <family val="2"/>
      </rPr>
      <t xml:space="preserve"> Scope 2 Market-based GHG emissions are related to electricity purchased through special contractual arrangements with energy providers that have zero emissions. Mantoverde purchased I-RECs from AES Andes S.A. for 100% of its electricity consumption. Emissions are calculated as the amount of energy covered by the I-REC multiplied by the emissions factor of the I-REC (0 kgCO2e/kWh).</t>
    </r>
  </si>
  <si>
    <r>
      <t>GHG Emissions Intensity</t>
    </r>
    <r>
      <rPr>
        <b/>
        <vertAlign val="superscript"/>
        <sz val="10"/>
        <rFont val="Arial"/>
        <family val="2"/>
      </rPr>
      <t>1</t>
    </r>
    <r>
      <rPr>
        <b/>
        <sz val="10"/>
        <rFont val="Arial"/>
        <family val="2"/>
      </rPr>
      <t xml:space="preserve"> - Mantoverde</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</si>
  <si>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the 2023 report, we use GHG emissions per tonne of ore processed. Restatements relating to GHG Emissions have also been applied to GHG Emissions Intensity.      </t>
    </r>
  </si>
  <si>
    <r>
      <rPr>
        <vertAlign val="superscript"/>
        <sz val="8"/>
        <rFont val="Arial"/>
        <family val="2"/>
      </rPr>
      <t>2</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0.0075 tC02e from 0.0077 tC02e reported previously. Emissions Intensity per tonne of Cu produced and per tonne of CuEq produced have been restated to 3.7 from 3.8 tC02e,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</si>
  <si>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Mantoverde</t>
    </r>
  </si>
  <si>
    <r>
      <t>Seawater</t>
    </r>
    <r>
      <rPr>
        <vertAlign val="superscript"/>
        <sz val="10"/>
        <color rgb="FF000000"/>
        <rFont val="Arial"/>
        <family val="2"/>
      </rPr>
      <t>6</t>
    </r>
  </si>
  <si>
    <t>Third-party Water</t>
  </si>
  <si>
    <r>
      <t>Total Water Discharge</t>
    </r>
    <r>
      <rPr>
        <b/>
        <vertAlign val="superscript"/>
        <sz val="10"/>
        <color rgb="FF000000"/>
        <rFont val="Arial"/>
        <family val="2"/>
      </rPr>
      <t>7</t>
    </r>
  </si>
  <si>
    <r>
      <rPr>
        <vertAlign val="superscript"/>
        <sz val="8"/>
        <color rgb="FF0A263B"/>
        <rFont val="Arial"/>
        <family val="2"/>
      </rPr>
      <t>3</t>
    </r>
    <r>
      <rPr>
        <sz val="8"/>
        <color rgb="FF0A263B"/>
        <rFont val="Arial"/>
        <family val="2"/>
      </rPr>
      <t xml:space="preserve"> Other Water is defined as water containing total dissolved solids above 1,000 mg/L. </t>
    </r>
  </si>
  <si>
    <r>
      <rPr>
        <vertAlign val="superscript"/>
        <sz val="8"/>
        <rFont val="Arial"/>
        <family val="2"/>
      </rPr>
      <t>6</t>
    </r>
    <r>
      <rPr>
        <sz val="8"/>
        <rFont val="Arial"/>
        <family val="2"/>
      </rPr>
      <t xml:space="preserve"> We have made a change in how we define seawater withdrawal at Mantoverde. Previously we reported the amount of desalinated treated water delivered to site as seawater withdrawals. We now report the amount of seawater entering the desalination plant as seawater withdrawals. Previous years’ data has been restated as follows: </t>
    </r>
    <r>
      <rPr>
        <b/>
        <sz val="8"/>
        <rFont val="Arial"/>
        <family val="2"/>
      </rPr>
      <t>2023</t>
    </r>
    <r>
      <rPr>
        <sz val="8"/>
        <rFont val="Arial"/>
        <family val="2"/>
      </rPr>
      <t xml:space="preserve"> Seawater Withdrawal and 2023 Total Other Water Withdrawal have been restated to 7,916,101 m</t>
    </r>
    <r>
      <rPr>
        <vertAlign val="superscript"/>
        <sz val="8"/>
        <rFont val="Arial"/>
        <family val="2"/>
      </rPr>
      <t>3</t>
    </r>
    <r>
      <rPr>
        <sz val="8"/>
        <rFont val="Arial"/>
        <family val="2"/>
      </rPr>
      <t xml:space="preserve"> from 3,228,241 m</t>
    </r>
    <r>
      <rPr>
        <vertAlign val="superscript"/>
        <sz val="8"/>
        <rFont val="Arial"/>
        <family val="2"/>
      </rPr>
      <t>3</t>
    </r>
    <r>
      <rPr>
        <sz val="8"/>
        <rFont val="Arial"/>
        <family val="2"/>
      </rPr>
      <t xml:space="preserve">. </t>
    </r>
    <r>
      <rPr>
        <b/>
        <sz val="8"/>
        <rFont val="Arial"/>
        <family val="2"/>
      </rPr>
      <t>2022</t>
    </r>
    <r>
      <rPr>
        <sz val="8"/>
        <rFont val="Arial"/>
        <family val="2"/>
      </rPr>
      <t xml:space="preserve"> Seawater Withdrawal and 2022 Total Other Water Withdrawal have been restated to 6,758,867 m</t>
    </r>
    <r>
      <rPr>
        <vertAlign val="superscript"/>
        <sz val="8"/>
        <rFont val="Arial"/>
        <family val="2"/>
      </rPr>
      <t>3</t>
    </r>
    <r>
      <rPr>
        <sz val="8"/>
        <rFont val="Arial"/>
        <family val="2"/>
      </rPr>
      <t xml:space="preserve"> from 2,697,126 m</t>
    </r>
    <r>
      <rPr>
        <vertAlign val="superscript"/>
        <sz val="8"/>
        <rFont val="Arial"/>
        <family val="2"/>
      </rPr>
      <t>3</t>
    </r>
    <r>
      <rPr>
        <sz val="8"/>
        <rFont val="Arial"/>
        <family val="2"/>
      </rPr>
      <t xml:space="preserve">. </t>
    </r>
    <r>
      <rPr>
        <b/>
        <sz val="8"/>
        <rFont val="Arial"/>
        <family val="2"/>
      </rPr>
      <t>2021</t>
    </r>
    <r>
      <rPr>
        <sz val="8"/>
        <rFont val="Arial"/>
        <family val="2"/>
      </rPr>
      <t xml:space="preserve"> Seawater Withdrawal and 2021 Total Other Water Withdrawal have been restated to 7,246,090 m</t>
    </r>
    <r>
      <rPr>
        <vertAlign val="superscript"/>
        <sz val="8"/>
        <rFont val="Arial"/>
        <family val="2"/>
      </rPr>
      <t>3</t>
    </r>
    <r>
      <rPr>
        <sz val="8"/>
        <rFont val="Arial"/>
        <family val="2"/>
      </rPr>
      <t xml:space="preserve"> from 2,982,491 m</t>
    </r>
    <r>
      <rPr>
        <vertAlign val="superscript"/>
        <sz val="8"/>
        <rFont val="Arial"/>
        <family val="2"/>
      </rPr>
      <t>3</t>
    </r>
    <r>
      <rPr>
        <sz val="8"/>
        <rFont val="Arial"/>
        <family val="2"/>
      </rPr>
      <t xml:space="preserve">. </t>
    </r>
    <r>
      <rPr>
        <b/>
        <sz val="8"/>
        <rFont val="Arial"/>
        <family val="2"/>
      </rPr>
      <t>2020</t>
    </r>
    <r>
      <rPr>
        <sz val="8"/>
        <rFont val="Arial"/>
        <family val="2"/>
      </rPr>
      <t xml:space="preserve"> Seawater Withdrawal and 2020 Total Other Water Withdrawal have been restated to 6,665,109 m</t>
    </r>
    <r>
      <rPr>
        <vertAlign val="superscript"/>
        <sz val="8"/>
        <rFont val="Arial"/>
        <family val="2"/>
      </rPr>
      <t>3</t>
    </r>
    <r>
      <rPr>
        <sz val="8"/>
        <rFont val="Arial"/>
        <family val="2"/>
      </rPr>
      <t xml:space="preserve"> from 2,740,397 m</t>
    </r>
    <r>
      <rPr>
        <vertAlign val="superscript"/>
        <sz val="8"/>
        <rFont val="Arial"/>
        <family val="2"/>
      </rPr>
      <t>3</t>
    </r>
    <r>
      <rPr>
        <sz val="8"/>
        <rFont val="Arial"/>
        <family val="2"/>
      </rPr>
      <t xml:space="preserve">. </t>
    </r>
  </si>
  <si>
    <r>
      <rPr>
        <vertAlign val="superscript"/>
        <sz val="8"/>
        <color rgb="FF000000"/>
        <rFont val="Arial"/>
        <family val="2"/>
      </rPr>
      <t>7</t>
    </r>
    <r>
      <rPr>
        <sz val="8"/>
        <color rgb="FF000000"/>
        <rFont val="Arial"/>
        <family val="2"/>
      </rPr>
      <t xml:space="preserve"> All of Mantoverde’s discharged water is concentrated brine returned to the sea as a controlled discharge. </t>
    </r>
  </si>
  <si>
    <r>
      <t>Water Withdrawal</t>
    </r>
    <r>
      <rPr>
        <b/>
        <vertAlign val="superscript"/>
        <sz val="10"/>
        <rFont val="Arial"/>
        <family val="2"/>
      </rPr>
      <t>1,2</t>
    </r>
    <r>
      <rPr>
        <b/>
        <sz val="10"/>
        <rFont val="Arial"/>
        <family val="2"/>
      </rPr>
      <t xml:space="preserve"> by Quality (m</t>
    </r>
    <r>
      <rPr>
        <b/>
        <vertAlign val="superscript"/>
        <sz val="10"/>
        <rFont val="Arial"/>
        <family val="2"/>
      </rPr>
      <t>3</t>
    </r>
    <r>
      <rPr>
        <b/>
        <sz val="10"/>
        <rFont val="Arial"/>
        <family val="2"/>
      </rPr>
      <t>) - Mantoverde</t>
    </r>
  </si>
  <si>
    <r>
      <t>1</t>
    </r>
    <r>
      <rPr>
        <sz val="8"/>
        <rFont val="Arial"/>
        <family val="2"/>
      </rPr>
      <t xml:space="preserve"> Water withdrawal is not equal to water consumption. Capstone does not currently measure water consumption. Data is based on flow meters, meteorological stations and water balance modeling.  </t>
    </r>
  </si>
  <si>
    <r>
      <t xml:space="preserve">2 </t>
    </r>
    <r>
      <rPr>
        <sz val="8"/>
        <rFont val="Arial"/>
        <family val="2"/>
      </rPr>
      <t>Due to the change in how we define seawater withdrawal at Mantoverde, water withdrawal data has been restated as follows: 2023 Total Other Water Withdrawal has been restated to 7,916,101 m</t>
    </r>
    <r>
      <rPr>
        <vertAlign val="superscript"/>
        <sz val="8"/>
        <rFont val="Arial"/>
        <family val="2"/>
      </rPr>
      <t xml:space="preserve">3 </t>
    </r>
    <r>
      <rPr>
        <sz val="8"/>
        <rFont val="Arial"/>
        <family val="2"/>
      </rPr>
      <t>from 3,228,241 m</t>
    </r>
    <r>
      <rPr>
        <vertAlign val="superscript"/>
        <sz val="8"/>
        <rFont val="Arial"/>
        <family val="2"/>
      </rPr>
      <t>3</t>
    </r>
    <r>
      <rPr>
        <sz val="8"/>
        <rFont val="Arial"/>
        <family val="2"/>
      </rPr>
      <t>. 2022 Total Other Water Withdrawal has been restated to 6,758,867 m</t>
    </r>
    <r>
      <rPr>
        <vertAlign val="superscript"/>
        <sz val="8"/>
        <rFont val="Arial"/>
        <family val="2"/>
      </rPr>
      <t xml:space="preserve">3 </t>
    </r>
    <r>
      <rPr>
        <sz val="8"/>
        <rFont val="Arial"/>
        <family val="2"/>
      </rPr>
      <t>from 2,697,126 m</t>
    </r>
    <r>
      <rPr>
        <vertAlign val="superscript"/>
        <sz val="8"/>
        <rFont val="Arial"/>
        <family val="2"/>
      </rPr>
      <t>3</t>
    </r>
    <r>
      <rPr>
        <sz val="8"/>
        <rFont val="Arial"/>
        <family val="2"/>
      </rPr>
      <t>. 2021 Total Other Water Withdrawal has been restated to 7,246,090 m</t>
    </r>
    <r>
      <rPr>
        <vertAlign val="superscript"/>
        <sz val="8"/>
        <rFont val="Arial"/>
        <family val="2"/>
      </rPr>
      <t xml:space="preserve">3 </t>
    </r>
    <r>
      <rPr>
        <sz val="8"/>
        <rFont val="Arial"/>
        <family val="2"/>
      </rPr>
      <t>from 2,982,491 m</t>
    </r>
    <r>
      <rPr>
        <vertAlign val="superscript"/>
        <sz val="8"/>
        <rFont val="Arial"/>
        <family val="2"/>
      </rPr>
      <t>3</t>
    </r>
    <r>
      <rPr>
        <sz val="8"/>
        <rFont val="Arial"/>
        <family val="2"/>
      </rPr>
      <t>. 2020 Total Other Water Withdrawal has been restated to 6,665,109 m</t>
    </r>
    <r>
      <rPr>
        <vertAlign val="superscript"/>
        <sz val="8"/>
        <rFont val="Arial"/>
        <family val="2"/>
      </rPr>
      <t xml:space="preserve">3 </t>
    </r>
    <r>
      <rPr>
        <sz val="8"/>
        <rFont val="Arial"/>
        <family val="2"/>
      </rPr>
      <t>from 2,740,397 m</t>
    </r>
    <r>
      <rPr>
        <vertAlign val="superscript"/>
        <sz val="8"/>
        <rFont val="Arial"/>
        <family val="2"/>
      </rPr>
      <t>3</t>
    </r>
    <r>
      <rPr>
        <sz val="8"/>
        <rFont val="Arial"/>
        <family val="2"/>
      </rPr>
      <t>.</t>
    </r>
  </si>
  <si>
    <r>
      <t>Water intensity</t>
    </r>
    <r>
      <rPr>
        <b/>
        <vertAlign val="superscript"/>
        <sz val="10"/>
        <rFont val="Arial"/>
        <family val="2"/>
      </rPr>
      <t>1</t>
    </r>
    <r>
      <rPr>
        <b/>
        <sz val="10"/>
        <rFont val="Arial"/>
        <family val="2"/>
      </rPr>
      <t xml:space="preserve"> - Mantoverde</t>
    </r>
  </si>
  <si>
    <r>
      <t>1</t>
    </r>
    <r>
      <rPr>
        <sz val="8"/>
        <rFont val="Arial"/>
        <family val="2"/>
      </rPr>
      <t xml:space="preserve"> Capstone measures water intensity in three ways, including water use in relation to the amount of ore processed, the amount of copper produced, and the amount of copper equivalents produced. Restatements relating to Water Withdrawal have also been applied to Water Intensity. The following data has been restated: all Other Water Intensity data and all Total Water Intensity data for 2020, 2021, 2022, and 2023.   </t>
    </r>
  </si>
  <si>
    <r>
      <t>Mineral Waste</t>
    </r>
    <r>
      <rPr>
        <b/>
        <vertAlign val="superscript"/>
        <sz val="10"/>
        <rFont val="Arial"/>
        <family val="2"/>
      </rPr>
      <t>1</t>
    </r>
    <r>
      <rPr>
        <b/>
        <sz val="10"/>
        <rFont val="Arial"/>
        <family val="2"/>
      </rPr>
      <t xml:space="preserve"> (million tonnes) - Mantoverde</t>
    </r>
  </si>
  <si>
    <t>-53%</t>
  </si>
  <si>
    <r>
      <t>1</t>
    </r>
    <r>
      <rPr>
        <sz val="8"/>
        <color rgb="FF000000"/>
        <rFont val="Arial"/>
        <family val="2"/>
      </rPr>
      <t xml:space="preserve"> Overburden mined at Mantoverde is included in the reported waste rock figures. </t>
    </r>
  </si>
  <si>
    <t>Type of Non-mineral Waste (tonnes) - Mantoverde</t>
  </si>
  <si>
    <t>Incidents and Rates - Mantoverde</t>
  </si>
  <si>
    <r>
      <t>Numbers of Hours Worked (employee and contractor)</t>
    </r>
    <r>
      <rPr>
        <vertAlign val="superscript"/>
        <sz val="10"/>
        <rFont val="Arial"/>
        <family val="2"/>
      </rPr>
      <t>10</t>
    </r>
  </si>
  <si>
    <r>
      <t>4</t>
    </r>
    <r>
      <rPr>
        <sz val="8"/>
        <rFont val="Arial"/>
        <family val="2"/>
      </rPr>
      <t xml:space="preserve"> High Consequence Work-related Injury: A work-related injury that results in a fatality or in an injury from which the worker cannot, does not or is not expected to recover fully to pre-injury health status within 6 months. </t>
    </r>
  </si>
  <si>
    <r>
      <t>9</t>
    </r>
    <r>
      <rPr>
        <sz val="8"/>
        <rFont val="Arial"/>
        <family val="2"/>
      </rPr>
      <t xml:space="preserve"> Near-miss Frequency Rate: Total Number of Near Misses X 200,000 / number of hours worked. </t>
    </r>
  </si>
  <si>
    <r>
      <rPr>
        <vertAlign val="superscript"/>
        <sz val="9"/>
        <color rgb="FF000000"/>
        <rFont val="Arial"/>
        <family val="2"/>
      </rPr>
      <t>10</t>
    </r>
    <r>
      <rPr>
        <sz val="8"/>
        <color rgb="FF000000"/>
        <rFont val="Arial"/>
        <family val="2"/>
      </rPr>
      <t xml:space="preserve"> Due to more accurate tracking, the 2023 Contractor Number of Hours Worked has been restated to 9,467,082 from 9,424,476, and 2023 Total Workforce Number of Hours Worked has been restated to 11,327,842 from 11,285,236.</t>
    </r>
  </si>
  <si>
    <t>Health and Safety Training - Mantoverde</t>
  </si>
  <si>
    <t>938%</t>
  </si>
  <si>
    <t>472%</t>
  </si>
  <si>
    <t>2,906%</t>
  </si>
  <si>
    <t>1,010%</t>
  </si>
  <si>
    <t>Workforce by Type - Mantoverde</t>
  </si>
  <si>
    <t>-65%</t>
  </si>
  <si>
    <t>Workforce by Type and Gender - Mantoverde</t>
  </si>
  <si>
    <t>-67%</t>
  </si>
  <si>
    <t>Workforce by Gender - Mantoverde</t>
  </si>
  <si>
    <t>Employees by Age Group and Gender - Mantoverde</t>
  </si>
  <si>
    <t>167%</t>
  </si>
  <si>
    <t>New Hires - Mantoverde</t>
  </si>
  <si>
    <t>Departures - Mantoverde</t>
  </si>
  <si>
    <t>350%</t>
  </si>
  <si>
    <t>Proportion of Spending on Local Suppliers - Mantoverde</t>
  </si>
  <si>
    <r>
      <t xml:space="preserve">1 </t>
    </r>
    <r>
      <rPr>
        <sz val="8"/>
        <rFont val="Arial"/>
        <family val="2"/>
      </rPr>
      <t xml:space="preserve"> Mantoverde defines local for procurement purposes as the Atacama Region. </t>
    </r>
  </si>
  <si>
    <t>Local Employment - Mantoverde</t>
  </si>
  <si>
    <r>
      <t>1</t>
    </r>
    <r>
      <rPr>
        <sz val="8"/>
        <rFont val="Arial"/>
        <family val="2"/>
      </rPr>
      <t xml:space="preserve"> Local for employment purposes is defined as the communities in which we operate that are directly impacted economically, socially or environmentally. Mantoverde defines local as communities in the Atacama region including Chañaral, Diego de Almagro and Copiapo. </t>
    </r>
  </si>
  <si>
    <t>2024 Sustainability Performance Data - Cozamin</t>
  </si>
  <si>
    <t>Production (Tonnes) - Cozamin</t>
  </si>
  <si>
    <r>
      <t>Energy Consumption</t>
    </r>
    <r>
      <rPr>
        <b/>
        <vertAlign val="superscript"/>
        <sz val="10"/>
        <rFont val="Arial"/>
        <family val="2"/>
      </rPr>
      <t>1</t>
    </r>
    <r>
      <rPr>
        <b/>
        <sz val="10"/>
        <rFont val="Arial"/>
        <family val="2"/>
      </rPr>
      <t xml:space="preserve"> (GJ) - Cozamin</t>
    </r>
  </si>
  <si>
    <r>
      <t>Energy Intensity</t>
    </r>
    <r>
      <rPr>
        <b/>
        <vertAlign val="superscript"/>
        <sz val="10"/>
        <rFont val="Arial"/>
        <family val="2"/>
      </rPr>
      <t>1</t>
    </r>
    <r>
      <rPr>
        <b/>
        <sz val="10"/>
        <rFont val="Arial"/>
        <family val="2"/>
      </rPr>
      <t xml:space="preserve"> - Cozamin</t>
    </r>
  </si>
  <si>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e)</t>
    </r>
    <r>
      <rPr>
        <b/>
        <sz val="10"/>
        <color rgb="FF000000"/>
        <rFont val="Arial"/>
        <family val="2"/>
      </rPr>
      <t>- Cozamin</t>
    </r>
  </si>
  <si>
    <r>
      <t>Scope 1 GHG Emissions</t>
    </r>
    <r>
      <rPr>
        <vertAlign val="superscript"/>
        <sz val="10"/>
        <rFont val="Arial"/>
        <family val="2"/>
      </rPr>
      <t>2</t>
    </r>
  </si>
  <si>
    <r>
      <t>Scope 2 GHG Emissions - Location-based</t>
    </r>
    <r>
      <rPr>
        <vertAlign val="superscript"/>
        <sz val="10"/>
        <rFont val="Arial"/>
        <family val="2"/>
      </rPr>
      <t>3</t>
    </r>
  </si>
  <si>
    <r>
      <t>Scope 2 GHG Emissions - Market-based</t>
    </r>
    <r>
      <rPr>
        <vertAlign val="superscript"/>
        <sz val="10"/>
        <rFont val="Arial"/>
        <family val="2"/>
      </rPr>
      <t>4</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</si>
  <si>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</si>
  <si>
    <r>
      <t>3</t>
    </r>
    <r>
      <rPr>
        <sz val="8"/>
        <rFont val="Arial"/>
        <family val="2"/>
      </rPr>
      <t xml:space="preserve"> Scope 2 Location-based GHG emissions are related to electricity purchased from other organizations. Sources for electricity emissions factors are: Mexican Secretariat of Environment and Natural Resources (SEMARNAT).</t>
    </r>
  </si>
  <si>
    <r>
      <t>4</t>
    </r>
    <r>
      <rPr>
        <sz val="8"/>
        <rFont val="Arial"/>
        <family val="2"/>
      </rPr>
      <t xml:space="preserve"> Scope 2 Market-based GHG emissions are related to electricity purchased through special contractual arrangements with energy providers that have zero emissions. Cozamin purchases its electrity from the grid and does not have any special contractual arrangements so market-based emissions factors are not applicable. Therefore, location-based emission factors have been used, in accordance with the GHG Protocol Scope 2 Guidance.       </t>
    </r>
  </si>
  <si>
    <r>
      <t>Emissions Intensity</t>
    </r>
    <r>
      <rPr>
        <b/>
        <vertAlign val="superscript"/>
        <sz val="10"/>
        <rFont val="Arial"/>
        <family val="2"/>
      </rPr>
      <t>1</t>
    </r>
    <r>
      <rPr>
        <b/>
        <sz val="10"/>
        <rFont val="Arial"/>
        <family val="2"/>
      </rPr>
      <t xml:space="preserve"> - Cozamin</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</si>
  <si>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Cozamin</t>
    </r>
  </si>
  <si>
    <t>2,513%</t>
  </si>
  <si>
    <t>-83%</t>
  </si>
  <si>
    <t>-49%</t>
  </si>
  <si>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</si>
  <si>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6</t>
    </r>
    <r>
      <rPr>
        <sz val="8"/>
        <rFont val="Arial"/>
        <family val="2"/>
      </rPr>
      <t xml:space="preserve"> Cozamin’s Third-party Water is primarily treated wastewater from a local water treatment plant.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</si>
  <si>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Cozamin</t>
    </r>
  </si>
  <si>
    <r>
      <t>Water Intensity</t>
    </r>
    <r>
      <rPr>
        <b/>
        <vertAlign val="superscript"/>
        <sz val="10"/>
        <rFont val="Arial"/>
        <family val="2"/>
      </rPr>
      <t>1</t>
    </r>
    <r>
      <rPr>
        <b/>
        <sz val="10"/>
        <rFont val="Arial"/>
        <family val="2"/>
      </rPr>
      <t xml:space="preserve"> - Cozamin</t>
    </r>
  </si>
  <si>
    <t>-52%</t>
  </si>
  <si>
    <t>-54%</t>
  </si>
  <si>
    <t>Mineral Waste (million tonnes) - Cozamin</t>
  </si>
  <si>
    <r>
      <t>Waste Rock</t>
    </r>
    <r>
      <rPr>
        <vertAlign val="superscript"/>
        <sz val="10"/>
        <rFont val="Arial"/>
        <family val="2"/>
      </rPr>
      <t>1</t>
    </r>
  </si>
  <si>
    <r>
      <rPr>
        <vertAlign val="superscript"/>
        <sz val="8"/>
        <rFont val="Arial"/>
        <family val="2"/>
      </rPr>
      <t>1</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</si>
  <si>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t>Type of Non-mineral Waste (tonnes) - Cozamin</t>
  </si>
  <si>
    <t>Incidents and Rates - Cozamin</t>
  </si>
  <si>
    <t>-100.00%</t>
  </si>
  <si>
    <t>-59.46%</t>
  </si>
  <si>
    <t>-30.66%</t>
  </si>
  <si>
    <r>
      <t>1</t>
    </r>
    <r>
      <rPr>
        <sz val="8"/>
        <rFont val="Arial"/>
        <family val="2"/>
      </rPr>
      <t xml:space="preserve"> Medical Aid: Medical treatment beyond first aid and diagnostic procedures that do not lead to further treatment. Due to a change in classification of medical aid incidents at Cozamin, 2023 Contractor Medical Aid has been restated to 2 from 0 and 2023 Employee Medical Aid has been restated to 0 from 2. 2022 Contractor Medical Aid has been restated to 1 from 0 and 2022 Total Workforce Medical Aid has been restated to 1 from 0.</t>
    </r>
  </si>
  <si>
    <r>
      <rPr>
        <vertAlign val="superscript"/>
        <sz val="8"/>
        <rFont val="Arial"/>
        <family val="2"/>
      </rPr>
      <t>2</t>
    </r>
    <r>
      <rPr>
        <sz val="8"/>
        <rFont val="Arial"/>
        <family val="2"/>
      </rPr>
      <t xml:space="preserve"> Lost Time Incident (LTI): An incident that results in a worker missing time on the job due to injury or occupational illness. Due to a change in classification of LTI incidents at Cozamin, 2023 Contractor LTI has been restated to 13 from 0; 2023 Employee LTI has been restated to 13 from 1; 2023 Total Workforce LTI has been restated to 26 from 1. 2022 Employee LTI has been restated to 5 from 1 and 2022 Total Workforce LTI has been restated to 5 from 1. </t>
    </r>
  </si>
  <si>
    <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Due to a change in classification of restricted duty incidents at Cozamin, 2023 Contractor Restricted Duty has been restated to 4 from 0; 2023 Employee Restricted Duty has been restated to 9 from 0; 2023 Total Workforce Restricted Duty has been restated to 13 from 0. 2022 Contractor Restricted Duty has been restated to 1 from 0, 2022 Employee Restricted Duty has been restated to 3 from 0, and Total 2022 Workforce Restricted Duty has been restated from 4 from 0.</t>
    </r>
  </si>
  <si>
    <r>
      <t>4</t>
    </r>
    <r>
      <rPr>
        <sz val="8"/>
        <rFont val="Arial"/>
        <family val="2"/>
      </rPr>
      <t xml:space="preserve"> High-consequence Work-related Injury: A work-related injury that results in a fatality or in an injury from which the worker cannot, does not or is not expected to recover fully to pre-injury health status within 6 months. Due to a change in classification of high-consequence incidents at Cozamin, 2023 Employee High-consequence Injuries has been restated to 1 from 0 and 2023 Total Workforce High-consequence Injuries has been restated to 1 from 0. </t>
    </r>
  </si>
  <si>
    <r>
      <rPr>
        <vertAlign val="superscript"/>
        <sz val="8"/>
        <rFont val="Arial"/>
        <family val="2"/>
      </rPr>
      <t>5</t>
    </r>
    <r>
      <rPr>
        <sz val="8"/>
        <rFont val="Arial"/>
        <family val="2"/>
      </rPr>
      <t xml:space="preserve"> High-consequence Work-related Injury Rate: High Consequence Injuries x 200,000/number of hours worked. Due to a change in classification of high-consequence injuries, 2023 Employee High-consequence Work-related Injury rate has been restated to 0.15 from 0.00; and Total Workforce High-consequence Injury rate has been restated to 0.08 from 0.00.</t>
    </r>
  </si>
  <si>
    <r>
      <t>6</t>
    </r>
    <r>
      <rPr>
        <sz val="8"/>
        <rFont val="Arial"/>
        <family val="2"/>
      </rPr>
      <t xml:space="preserve"> Lost Time Injury Frequency Rate (LTIFR) is calculated by the number of Lost Time Incidents x 200,000/number of hours worked. Due to a change in classification of LTI incidents at Cozamin, 2023 Contractor LTIFR has been restated to 2.29 from 0.00; 2023 Employee LTIFR has been restated to 1.93 from 0.15; and 2023 Total Workforce LTIFR has been restated to 2.09 from 0.08. 2022 Employee LTIFR has been restated to 0.81 from 0.16 and 2022 Total Workforce LTIFR has been restated to 0.36 from 0.07. </t>
    </r>
  </si>
  <si>
    <r>
      <t>7</t>
    </r>
    <r>
      <rPr>
        <sz val="8"/>
        <rFont val="Arial"/>
        <family val="2"/>
      </rPr>
      <t xml:space="preserve"> Total Recordable Injury Frequency Rate (TRIFR) is calculated by adding Medical Aid, Restricted Duty, Lost Time Incidents and Fatalities x 200,000/numbers of hours worked. Due to a change in classification of work-related incidents at Cozamin, 2023 Contractor TRIFR has been restated to 3.35 from 0.00; 2023 Employee TRIFR has been restated to 3.27 from 0.46; 2023 Total Workforce TRIFR has been restated to 3.30 from 0.25. 2022 Contractor TRIFR has been restated to 0.25 from 0.0, 2022 Employee TRIFR has been restated to 1.30 from 0.16 and 2022 Total Workforce TRIFR has been restated to 0.71 from 0.07. </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</si>
  <si>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Due to a change in classification of near miss incidents at Cozamin, 2023 Contractor Near Misses has been restated to 20 from 80; 2023 Employee Near Misses has been restated to 23 from 67; and 2023 Total Workforce Near Misses has been restated to 43 from 147. </t>
    </r>
  </si>
  <si>
    <r>
      <t>9</t>
    </r>
    <r>
      <rPr>
        <sz val="8"/>
        <rFont val="Arial"/>
        <family val="2"/>
      </rPr>
      <t xml:space="preserve"> Near-miss Frequency Rate: Total Number of Near Misses X 200,000 / number of hours worked. Due to a change in classification of near miss incidents at Cozamin, 2023 Contractor Near Miss Frequency Rate has been restated to 3.52 from 14.5, 2023 Employee Near Miss Frequency Rate has been restated to 3.42 from 10.2 and 2023 Total Workforce Near Miss Frequency Rate has been restated to 3.46 from 12.1. </t>
    </r>
  </si>
  <si>
    <r>
      <t xml:space="preserve">10 </t>
    </r>
    <r>
      <rPr>
        <sz val="8"/>
        <rFont val="Arial"/>
        <family val="2"/>
      </rPr>
      <t>Due to more accurate tracking, the 2023 Contractor Number of Hours Worked has been restated to 1,135,404 from 1,105,822, 2023 Employee Number of Hours Worked has been restated to 1,346,917 from 1,317,335, and 2023 Total Workforce Number of Hours Worked has been restated to 2,482,321 from 2,423,157.</t>
    </r>
  </si>
  <si>
    <t>Health and Safety Training - Cozamin</t>
  </si>
  <si>
    <t>Workforce by Type - Cozamin</t>
  </si>
  <si>
    <t>Workforce by Type and Gender - Cozamin</t>
  </si>
  <si>
    <t>99%</t>
  </si>
  <si>
    <t>Workforce by Gender - Cozamin</t>
  </si>
  <si>
    <t>Employees by Age Group and Gender - Cozamin</t>
  </si>
  <si>
    <t>New Hires - Cozamin</t>
  </si>
  <si>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t>
    </r>
  </si>
  <si>
    <t>Departures - Cozamin</t>
  </si>
  <si>
    <t>Proportion of Spending on Local Suppliers - Cozamin</t>
  </si>
  <si>
    <r>
      <t xml:space="preserve">1 </t>
    </r>
    <r>
      <rPr>
        <sz val="8"/>
        <rFont val="Arial"/>
        <family val="2"/>
      </rPr>
      <t>Cozamin defines local for procurement purposes as the state of Zacatecas.</t>
    </r>
  </si>
  <si>
    <t>Local Employment - Cozamin</t>
  </si>
  <si>
    <r>
      <t>1</t>
    </r>
    <r>
      <rPr>
        <sz val="8"/>
        <rFont val="Arial"/>
        <family val="2"/>
      </rPr>
      <t xml:space="preserve"> Local for employment purposes is defined as the communities in which we operate that are directly impacted economically, socially or environmentally. Cozamin communities include Hacienda Nueva, Zacatecas City, Morelos, Veta Grande, Guadalupe and Calera. </t>
    </r>
  </si>
  <si>
    <t>2024 Sustainability Performance Data - Santo Domingo</t>
  </si>
  <si>
    <r>
      <t>Energy consumption</t>
    </r>
    <r>
      <rPr>
        <b/>
        <vertAlign val="superscript"/>
        <sz val="10"/>
        <rFont val="Arial"/>
        <family val="2"/>
      </rPr>
      <t>1</t>
    </r>
    <r>
      <rPr>
        <b/>
        <sz val="10"/>
        <rFont val="Arial"/>
        <family val="2"/>
      </rPr>
      <t xml:space="preserve"> (GJ) - Santo Domingo</t>
    </r>
  </si>
  <si>
    <t>110%</t>
  </si>
  <si>
    <r>
      <t>Energy-related GHG Emissions</t>
    </r>
    <r>
      <rPr>
        <b/>
        <vertAlign val="superscript"/>
        <sz val="10"/>
        <rFont val="Arial"/>
        <family val="2"/>
      </rPr>
      <t>1</t>
    </r>
    <r>
      <rPr>
        <b/>
        <sz val="10"/>
        <rFont val="Arial"/>
        <family val="2"/>
      </rPr>
      <t xml:space="preserve"> (tCO2e) - Santo Domingo</t>
    </r>
  </si>
  <si>
    <r>
      <t>3</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</si>
  <si>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4</t>
    </r>
    <r>
      <rPr>
        <sz val="8"/>
        <rFont val="Arial"/>
        <family val="2"/>
      </rPr>
      <t xml:space="preserve"> Scope 2 Market-based GHG emissions are related to electricity purchased through special contractual arrangements with energy providers that have zero emissions. Santo Domingo purchases its electrity from the grid and does not have any special contractual arrangements so market-based emissions factors are not applicable. Therefore, location-based emission factors have been used, in accordance with the GHG Protocol Scope 2 Guidance.       </t>
    </r>
  </si>
  <si>
    <t>Water Withdrawal and Water Discharge by Quality and Source</t>
  </si>
  <si>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Santo Domingo</t>
    </r>
  </si>
  <si>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Santo Domingo withdrew no water in 2024. </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</si>
  <si>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Pinto Valley’s Other Water groundwater includes water pumped from its open pit mine.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</si>
  <si>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Santo Domingo</t>
    </r>
  </si>
  <si>
    <r>
      <t>1</t>
    </r>
    <r>
      <rPr>
        <sz val="8"/>
        <rFont val="Arial"/>
        <family val="2"/>
      </rPr>
      <t xml:space="preserve"> Water withdrawal is not equal to water consumption. Capstone does not currently measure water consumption. Santo Domingo withdrew no water in 2024.   </t>
    </r>
  </si>
  <si>
    <t>Type of Non-mineral Waste (tonnes) - Santo Domingo</t>
  </si>
  <si>
    <t>Incidents and Rates - Santo Domingo</t>
  </si>
  <si>
    <t>-24%</t>
  </si>
  <si>
    <r>
      <rPr>
        <vertAlign val="superscript"/>
        <sz val="8"/>
        <rFont val="Arial"/>
        <family val="2"/>
      </rPr>
      <t>4</t>
    </r>
    <r>
      <rPr>
        <sz val="8"/>
        <rFont val="Arial"/>
        <family val="2"/>
      </rPr>
      <t> High Consequence Work-related Injury: A work-related injury that results in a fatality or in an injury from which the worker cannot, does not or is not expected to recover fully to pre-injury health status within 6 months. Rate is calculated by High Consequence Injuries x 200,000/number of hours worked.</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</si>
  <si>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t>
    </r>
  </si>
  <si>
    <t>Workforce by Type - Santo Domingo</t>
  </si>
  <si>
    <t>-70%</t>
  </si>
  <si>
    <t>-45%</t>
  </si>
  <si>
    <t>Workforce by Type and Gender - Santo Domingo</t>
  </si>
  <si>
    <t>-75%</t>
  </si>
  <si>
    <t>-71%</t>
  </si>
  <si>
    <t>-78%</t>
  </si>
  <si>
    <t>Workforce by Gender - Santo Domingo</t>
  </si>
  <si>
    <t>-13.3%</t>
  </si>
  <si>
    <t>-83.3%</t>
  </si>
  <si>
    <t>30.0%</t>
  </si>
  <si>
    <t>-75.0%</t>
  </si>
  <si>
    <t>-71.4%</t>
  </si>
  <si>
    <t>-66.7%</t>
  </si>
  <si>
    <t>-4.8%</t>
  </si>
  <si>
    <t>11.1%</t>
  </si>
  <si>
    <t>-31.8%</t>
  </si>
  <si>
    <t>-77.8%</t>
  </si>
  <si>
    <t>24.3%</t>
  </si>
  <si>
    <t>-59.5%</t>
  </si>
  <si>
    <t>Employees by Age Group and Gender - Santo Domingo</t>
  </si>
  <si>
    <t>-80%</t>
  </si>
  <si>
    <t>-36%</t>
  </si>
  <si>
    <t>-17%</t>
  </si>
  <si>
    <t>New Hires - Santo Domingo</t>
  </si>
  <si>
    <t>-40%</t>
  </si>
  <si>
    <t>Departures - Santo Domingo</t>
  </si>
  <si>
    <t>900%</t>
  </si>
  <si>
    <t>1,400%</t>
  </si>
  <si>
    <t>400%</t>
  </si>
  <si>
    <t>500%</t>
  </si>
  <si>
    <t>Local Employment - Santo Domingo</t>
  </si>
  <si>
    <r>
      <t>1</t>
    </r>
    <r>
      <rPr>
        <sz val="8"/>
        <color rgb="FF000000"/>
        <rFont val="Arial"/>
        <family val="2"/>
      </rPr>
      <t xml:space="preserve"> Local for employment purposes is defined as the communities in which we operate that are directly impacted economically, socially or environmentally. Santo Domingo communities include Diego de Almagro (mine site), Chañaral (transportation route) and Caldera (port facility).</t>
    </r>
  </si>
  <si>
    <r>
      <t>2</t>
    </r>
    <r>
      <rPr>
        <sz val="8"/>
        <color theme="1"/>
        <rFont val="Arial"/>
        <family val="2"/>
      </rPr>
      <t xml:space="preserve"> Senior management includes direct reports to the Project Director.</t>
    </r>
  </si>
  <si>
    <t>NON-MINERAL WASTE</t>
  </si>
  <si>
    <t>Year</t>
  </si>
  <si>
    <t>Site Name</t>
  </si>
  <si>
    <t>State</t>
  </si>
  <si>
    <t>eGrid / Country</t>
  </si>
  <si>
    <t>Country</t>
  </si>
  <si>
    <t>Region</t>
  </si>
  <si>
    <t>Waste Type</t>
  </si>
  <si>
    <t>Quantity (tonnes)</t>
  </si>
  <si>
    <t>Quantity (tonnes) (Previous value)</t>
  </si>
  <si>
    <t>Quantity (tonnes) (Variation %)</t>
  </si>
  <si>
    <t>Quantity Recycled (tonnes)</t>
  </si>
  <si>
    <t>Quantity Recycled (tonnes) (Previous value)</t>
  </si>
  <si>
    <t>Quantity Recycled (tonnes) (Variation %)</t>
  </si>
  <si>
    <t>Data source (EN)</t>
  </si>
  <si>
    <t>Data source (ES)</t>
  </si>
  <si>
    <t>First input by</t>
  </si>
  <si>
    <t>First input on</t>
  </si>
  <si>
    <t>Last input by</t>
  </si>
  <si>
    <t>Last input on</t>
  </si>
  <si>
    <t>Notes</t>
  </si>
  <si>
    <t>Atacama</t>
  </si>
  <si>
    <t>South America</t>
  </si>
  <si>
    <t>Non-hazardous type</t>
  </si>
  <si>
    <t>Inf</t>
  </si>
  <si>
    <t>Estimación generación residuos domesticos y asimilables de muestrera y oficina comunitaria</t>
  </si>
  <si>
    <t>Modified</t>
  </si>
  <si>
    <t>mauricio.aguirre@capstonecopper.com</t>
  </si>
  <si>
    <t>2025-03-28 at 00:06</t>
  </si>
  <si>
    <t>azisa@metrio.net</t>
  </si>
  <si>
    <t>2025-03-28 at 21:20</t>
  </si>
  <si>
    <t>Quantity (tonnes): Se incorpora estimación de generación de residuos sólidos domesticos y asimilables generados en la muestrera y oficina comunitaria de Diego de Almagro.</t>
  </si>
  <si>
    <t>Hazardous type</t>
  </si>
  <si>
    <t>Sin operación en terreno</t>
  </si>
  <si>
    <t>Approved</t>
  </si>
  <si>
    <t>2025-02-20 at 14:50</t>
  </si>
  <si>
    <t>Arizona</t>
  </si>
  <si>
    <t>AZNM</t>
  </si>
  <si>
    <t>North America</t>
  </si>
  <si>
    <t>2024 Recycling log ESG, PVM Non-Haz Waste Shipments 2024, 2020-2024 Non-Haz Recycled Values    (See attached)</t>
  </si>
  <si>
    <t>lwilliams@capstonecopper.com</t>
  </si>
  <si>
    <t>2025-03-28 at 21:19</t>
  </si>
  <si>
    <t>Quantity (tonnes): We had an increase in several of the non-haz waste stream totals this year causing the 15% increase.  Key contributors to this increase were general trash (DJ's) increasing 238,678 pounds and "Soil-Hydraulic-Floculant" increasing by 114,320 pounds from last year's totals.   
Quantity Recycled (tonnes):As referenced in the documentation (2024 Recycling Log ESG) that is attached, we had an increase in total pounds recycled for used oil, parts washer solvent, antifreeze, and mill liners for the year 2024.  These four items combined added 431,627 pounds to our totals for 2024 causing a significant increase in percentage of Non-Haz waste recycled.</t>
  </si>
  <si>
    <t>Veolia Haz Waste Report 2024</t>
  </si>
  <si>
    <t>2025-03-28 at 21:18</t>
  </si>
  <si>
    <t xml:space="preserve">Quantity (tonnes): There were a few contributing factors to this increase.  We had excess xanthate drums to ship due to a spill cleanup.  We also had four heavy equipment lead acid batteries that were damaged and had to be shipped out.  There was also a clean out of flammable cabinets in the lower truck shop which led to the generation of oil base paint that was disposed of.  These three occurrences together made up the increase in Haz Waste shipped in 2024.   
Quantity Recycled (tonnes): In our Veolia final hazardous waste generation report for the year 2023, we did not receive the final destination of the spent aerosol cans prohibiting us to classify them as recycled.  We were able to identify the final location for the spent aerosol cans for 2024 which put them in the recycled category adding 715 pounds causing the most significant increase in the overall percentage.  Other contributing factors to this increase were 648 pounds of broken lead acid batteries, 326 pounds of off-spec gasoline, and one additional 5-gallon pail of mercuric nitrate solution that were not generated in the previous year. </t>
  </si>
  <si>
    <t>Declaraciones SIDREP</t>
  </si>
  <si>
    <t>lixzi.veliz@capstonecopper.com</t>
  </si>
  <si>
    <t>2025-03-28 at 21:16</t>
  </si>
  <si>
    <t>Quantity (tonnes): El presente año no se realiza retiro de ánodos de plomo.</t>
  </si>
  <si>
    <t>Declaraciones SINADER</t>
  </si>
  <si>
    <t>2025-03-28 at 21:17</t>
  </si>
  <si>
    <t xml:space="preserve">Quantity (tonnes): El año 2024 disminuye el ingreso de residuos no peligrosos en los patios, debido que termina la etapa de construcción del PDMV. 
Quantity Recycled (tonnes): Se trabaja en programa de limpieza de patios de residuos, donde se da énfasis a reciclar antes de eliminar. </t>
  </si>
  <si>
    <t>Antofagasta</t>
  </si>
  <si>
    <t>Certificados entregados por el destinatario de los NFU</t>
  </si>
  <si>
    <t>sebastian.moreno@capstonecopper.com</t>
  </si>
  <si>
    <t>2025-03-28 at 21:15</t>
  </si>
  <si>
    <t>Quantity Recycled (tonnes): Se supero la cantidad de NFU del área mina que se estimo de reciclaje para el 2024</t>
  </si>
  <si>
    <t>Fuente propia</t>
  </si>
  <si>
    <t>Quantity Recycled (tonnes): Se logro tener una mayor eficiencia en el retiro de aceite usado tanto por equipos mina como equipos en planta</t>
  </si>
  <si>
    <t>Zacatecas</t>
  </si>
  <si>
    <t>bitacora de generacion de residuos de manejo especial y residuos solidos urbanos</t>
  </si>
  <si>
    <t>aramirez@capstonecopper.com</t>
  </si>
  <si>
    <t>2025-03-28 at 21:14</t>
  </si>
  <si>
    <t>Quantity (tonnes): Mayor cantidad de residuos de manejo especial (metal ferroso) generada, debido al soporte de interior mina.
Quantity Recycled (tonnes): Mayor cantidad de metal ferroso generada y mandada a reciclaje, además de venta de equipo fijo que se mandó a reciclaje.</t>
  </si>
  <si>
    <t>bitacora de generación de residuos peligrosos y reporte de recuperacion de aceite.</t>
  </si>
  <si>
    <t>2025-02-19 at 22:43</t>
  </si>
  <si>
    <t>carolina.leiva@capstonecopper.com</t>
  </si>
  <si>
    <t>2024-04-19 at 15:13</t>
  </si>
  <si>
    <t>2024-03-13 at 14:55</t>
  </si>
  <si>
    <t>Manifests</t>
  </si>
  <si>
    <t>smcrae@capstonecopper.com</t>
  </si>
  <si>
    <t>ldelbrouck@capstonecopper.com</t>
  </si>
  <si>
    <t>2024-10-06 at 22:46</t>
  </si>
  <si>
    <t xml:space="preserve">Data originally uploaded by S. McRae.  Through discussions we realized that we had not been including landfill tires and an additional waste stream - DJ's.  
Source is updated spreadsheet 2023 - 2020 Non Haz Recycled Value - Revised 5.6.24 in Sharepoint site. </t>
  </si>
  <si>
    <t>Manifests &amp; Veolia Reports</t>
  </si>
  <si>
    <t>2024-02-27 at 17:39</t>
  </si>
  <si>
    <t>1. Declaraciones SIDREP</t>
  </si>
  <si>
    <t>2024-02-27 at 17:32</t>
  </si>
  <si>
    <t xml:space="preserve">1. Declaraciones SINADER 
2. Registro de ingreso y egreso de residuos, empresa RESITER. </t>
  </si>
  <si>
    <t>Residuos no mineros</t>
  </si>
  <si>
    <t>valentina.corrales@capstonecopper.com</t>
  </si>
  <si>
    <t>2024-03-15 at 18:51</t>
  </si>
  <si>
    <t>Bitácora de residuos de manejo especial</t>
  </si>
  <si>
    <t>2024-03-20 at 18:48</t>
  </si>
  <si>
    <t>Bitácora de residuos peligrosos</t>
  </si>
  <si>
    <t>2023-07-31 at 14:04</t>
  </si>
  <si>
    <t>2023-07-06 at 01:07</t>
  </si>
  <si>
    <t/>
  </si>
  <si>
    <t>kchristie@capstonecopper.com</t>
  </si>
  <si>
    <t>2023-08-04 at 20:25</t>
  </si>
  <si>
    <t>Cantidad se encuentra en volumen (m3). Waste generation related to the 17km bypass road construction.</t>
  </si>
  <si>
    <t>douglas.araya@capstonecopper.com</t>
  </si>
  <si>
    <t>2023-07-04 at 13:42</t>
  </si>
  <si>
    <t>2023-07-29 at 02:43</t>
  </si>
  <si>
    <t xml:space="preserve">se recicla chatarra metalica y HDPE
Respuesta: Esta disminución es, porque hasta ahora, solo se esta acumulando material reciclable a la espera de una posible venta al mejor postor o trabajar un sistema de economía circular, que para mí es la opción mas viable, para demostrar un trabajo de valorización y no solo entregar un residuo para disposición final en vertederos.
</t>
  </si>
  <si>
    <t>2023-07-04 at 13:39</t>
  </si>
  <si>
    <t>2023-07-04 at 13:43</t>
  </si>
  <si>
    <t>se reciclo chatarra metalica y HDPE</t>
  </si>
  <si>
    <t>2023-07-04 at 13:36</t>
  </si>
  <si>
    <t>2023-07-29 at 02:47</t>
  </si>
  <si>
    <t>este aumento se produce por una mejor gestión en el manejo de residuos peligrosos, declarando todo lo generado.</t>
  </si>
  <si>
    <t>2023-07-04 at 13:14</t>
  </si>
  <si>
    <t>2023-06-27 at 19:56</t>
  </si>
  <si>
    <t>2023-07-04 at 21:32</t>
  </si>
  <si>
    <t>Sin observaciones.</t>
  </si>
  <si>
    <t>2023-07-04 at 22:37</t>
  </si>
  <si>
    <t>Aumento de cantidad de residuos no peligrosos respecto al año 2019, debido que se inicia etapa de construcción PDMV</t>
  </si>
  <si>
    <t>2023-07-04 at 22:36</t>
  </si>
  <si>
    <t>Aumento de cantidad de residuos peligrosos respecto al año 2019, debido que se inicia etapa de construcción PDMV</t>
  </si>
  <si>
    <t>2023-07-04 at 22:33</t>
  </si>
  <si>
    <t xml:space="preserve">No se encuentra registro de datos de los meses Septiembre, Octubre, Noviembre, Diciembre del presente año. </t>
  </si>
  <si>
    <t>2023-07-04 at 21:15</t>
  </si>
  <si>
    <t>2023-06-21 at 16:44</t>
  </si>
  <si>
    <t>2023-07-05 at 16:26</t>
  </si>
  <si>
    <t xml:space="preserve">For 2021, the previously reported value (1.0 tonnes) was the total value generated/accumulated in the year, but only 0.56 tonnes were actually shipped off site and required to be reported to the regulators. The remaining value was shipped early in 2022 and will be included in the total for that year. </t>
  </si>
  <si>
    <t>S.mcrae_additions_to_waste_calculation_2020 to 2023</t>
  </si>
  <si>
    <t>2023-06-21 at 15:35</t>
  </si>
  <si>
    <t>2024-10-15 at 23:21</t>
  </si>
  <si>
    <t xml:space="preserve">Updated to include general site trash along with industrial wastes that have previously been reported and also include recyclable materials such as scrap metal, used oil, antifreeze, which were previously unreported.
Revised Oct 2024 to include tires and DJ's waste stream. </t>
  </si>
  <si>
    <t>mcastro@capstonecopper.com</t>
  </si>
  <si>
    <t>2023-06-21 at 14:48</t>
  </si>
  <si>
    <t>2023-06-30 at 15:51</t>
  </si>
  <si>
    <t>2023-06-30 at 15:10</t>
  </si>
  <si>
    <t>2023-05-23 at 20:28</t>
  </si>
  <si>
    <t>2023-07-04 at 22:40</t>
  </si>
  <si>
    <t>Aumento de cantidad de residuos peligrosos respecto a años anteriores, debido a inicio de construcción PDMV y Dump Sur II</t>
  </si>
  <si>
    <t>2023-05-23 at 20:26</t>
  </si>
  <si>
    <t>2023-07-04 at 22:35</t>
  </si>
  <si>
    <t>2023-05-23 at 20:24</t>
  </si>
  <si>
    <t>2023-07-04 at 21:38</t>
  </si>
  <si>
    <t>2023-05-23 at 20:22</t>
  </si>
  <si>
    <t>2023-07-04 at 21:17</t>
  </si>
  <si>
    <t>2023-04-06 at 17:44</t>
  </si>
  <si>
    <t>2023-07-27 at 14:24</t>
  </si>
  <si>
    <t xml:space="preserve">Se genero una mayor cantidad de residuos que no permitieron su manejo debido a el aumento de personal por la construcción de la planta de pasta.
</t>
  </si>
  <si>
    <t>2023-07-27 at 14:21</t>
  </si>
  <si>
    <t xml:space="preserve">Se genero una mayor cantidad de residuos que no permitieron su manejo debido a el aumento de personal por la construcción de la planta de pasta.
</t>
  </si>
  <si>
    <t>2020_-_2022_non_haz_recycled_values.xlsx</t>
  </si>
  <si>
    <t>2023-04-04 at 15:25</t>
  </si>
  <si>
    <t>2024-08-16 at 20:18</t>
  </si>
  <si>
    <t xml:space="preserve">Updated to include general site trash along with industrial wastes that have previously been reported and also include recyclable materials such as scrap metal, used oil, antifreeze, which were previously unreported. </t>
  </si>
  <si>
    <t>2023-03-30 at 19:37</t>
  </si>
  <si>
    <t>2023-07-26 at 21:40</t>
  </si>
  <si>
    <t>Increase in 2022 was due to a large shipment of unused reagent chemicals that were not able to be returned to vendor. Working to ensure this scenario is not repeated. As for total recycling difference, our waste management company does not always specify how our waste is managed after it is received at their facility. Only a fraction of the hazardous waste shipped off-site is explicitly stated as being recycled (Waste code H010 was 204 pound in 2022). The rest of the waste could have been recycled in some way, but we do not currently have proof of it.</t>
  </si>
  <si>
    <t>vmclennan@capstonecopper.com</t>
  </si>
  <si>
    <t>2023-02-08 at 01:05</t>
  </si>
  <si>
    <t>2023-07-26 at 20:48</t>
  </si>
  <si>
    <t>2023-07-05 at 16:10</t>
  </si>
  <si>
    <t xml:space="preserve">Higher quantity in 2020 was due to a large shipment of off-spec reagents that had to be disposed of since the supplier would not allow returns and it could not be used in the process. </t>
  </si>
  <si>
    <t>2023-08-10 at 02:35</t>
  </si>
  <si>
    <t>Se corrige año 2020 y corrigen toneladas (dato de reporte sustentabilidad 2020-2021)</t>
  </si>
  <si>
    <t>2023-08-10 at 02:38</t>
  </si>
  <si>
    <t>Se corrige año 2020 y tonelaje (dato obtenido de reporte de sustentabilidad MB 2020-2021)</t>
  </si>
  <si>
    <t>2023-06-30 at 15:12</t>
  </si>
  <si>
    <t>S_Mcrae_Additions_to_waste_calculation_2020 to 2023</t>
  </si>
  <si>
    <t>2024-10-15 at 23:19</t>
  </si>
  <si>
    <t xml:space="preserve">Updated to include general site trash along with industrial wastes that have previously been reported and also include recyclable materials such as scrap metal, used oil, antifreeze, which were previously unreported. 
Oct 2024 updated to include large tires to landfill and DJ's waste stream. 
</t>
  </si>
  <si>
    <t>2023-06-30 at 16:40</t>
  </si>
  <si>
    <t>2023-07-26 at 20:27</t>
  </si>
  <si>
    <t>2024 Sustainability Performance Data - Corporate Office</t>
  </si>
  <si>
    <t>Workforce by type - Corporate Office</t>
  </si>
  <si>
    <r>
      <t>1</t>
    </r>
    <r>
      <rPr>
        <sz val="8"/>
        <color rgb="FF000000"/>
        <rFont val="Arial"/>
        <family val="2"/>
      </rPr>
      <t xml:space="preserve"> Includes full-time salaried and hourly employees (by headcount).</t>
    </r>
  </si>
  <si>
    <r>
      <rPr>
        <vertAlign val="superscript"/>
        <sz val="8"/>
        <color rgb="FF000000"/>
        <rFont val="Arial"/>
        <family val="2"/>
      </rPr>
      <t>2</t>
    </r>
    <r>
      <rPr>
        <sz val="8"/>
        <color rgb="FF000000"/>
        <rFont val="Arial"/>
        <family val="2"/>
      </rPr>
      <t xml:space="preserve"> Includes employees with finite employment contracts and one part-time permanent employee</t>
    </r>
  </si>
  <si>
    <t>Workforce by Type and Gender - Corporate Office</t>
  </si>
  <si>
    <t>Workforce by Gender - Corporate Office</t>
  </si>
  <si>
    <t>Employees by Age Group and Gender - Corporate Office</t>
  </si>
  <si>
    <t>Total employees</t>
  </si>
  <si>
    <t>New Hires - Corporate Office</t>
  </si>
  <si>
    <t>114%</t>
  </si>
  <si>
    <r>
      <rPr>
        <vertAlign val="superscript"/>
        <sz val="8"/>
        <color rgb="FF000000"/>
        <rFont val="Arial"/>
        <family val="2"/>
      </rPr>
      <t>1</t>
    </r>
    <r>
      <rPr>
        <sz val="8"/>
        <color rgb="FF000000"/>
        <rFont val="Arial"/>
        <family val="2"/>
      </rPr>
      <t xml:space="preserve"> Includes full-time salaried and hourly employees (by headcount).</t>
    </r>
  </si>
  <si>
    <t>Departures - Corporate Office</t>
  </si>
  <si>
    <t>300%</t>
  </si>
  <si>
    <r>
      <t>1</t>
    </r>
    <r>
      <rPr>
        <sz val="8"/>
        <color rgb="FF000000"/>
        <rFont val="Arial"/>
        <family val="2"/>
      </rPr>
      <t xml:space="preserve"> Includes full-time salaried and hourly employees (by headcount). </t>
    </r>
  </si>
  <si>
    <t>Local Employment - Corporate Office</t>
  </si>
  <si>
    <r>
      <rPr>
        <vertAlign val="superscript"/>
        <sz val="8"/>
        <color theme="1"/>
        <rFont val="Arial"/>
        <family val="2"/>
      </rPr>
      <t>1</t>
    </r>
    <r>
      <rPr>
        <sz val="8"/>
        <color theme="1"/>
        <rFont val="Arial"/>
        <family val="2"/>
      </rPr>
      <t xml:space="preserve">Local for employment purposes is defined as the communities in which we operate that are directly impacted economically, socially or environmentally. Corporate Office communities include communities in the Greater Vancouver Region. </t>
    </r>
  </si>
  <si>
    <r>
      <t>2</t>
    </r>
    <r>
      <rPr>
        <sz val="8"/>
        <color theme="1"/>
        <rFont val="Arial"/>
        <family val="2"/>
      </rPr>
      <t xml:space="preserve"> Senior management includes direct reports to the Executive.</t>
    </r>
  </si>
  <si>
    <r>
      <rPr>
        <b/>
        <sz val="11"/>
        <color theme="1"/>
        <rFont val="Arial"/>
        <family val="2"/>
      </rPr>
      <t>Scope 2 market-based GHG emissions</t>
    </r>
    <r>
      <rPr>
        <sz val="11"/>
        <color theme="1"/>
        <rFont val="Arial"/>
        <family val="2"/>
      </rPr>
      <t xml:space="preserve"> are related to electricity purchased through special contractual arrangements with energy providers that have zero emissions. Only Mantos Blancos and Mantoverde have contractual arrangements of this nature. Emissions are calculated as the amount of energy covered by the renewable energy contract multiplied by the emissions factor (0 kgCO2e/kWh). For Cozamin and Pinto Valley, these contractual arrangements are not available. As market-based emissions factors are not applicable, location-based emission factors are used, in accordance with the GHG Protocol Scope 2 Guidance. </t>
    </r>
  </si>
  <si>
    <t>GHG Emissions Methodology</t>
  </si>
  <si>
    <t xml:space="preserve"> </t>
  </si>
  <si>
    <t>Capstone Copper 2024 Sustainability Report</t>
  </si>
  <si>
    <r>
      <rPr>
        <b/>
        <sz val="11"/>
        <rFont val="Arial"/>
        <family val="2"/>
      </rPr>
      <t xml:space="preserve">Base year GHG emissions recalculation: </t>
    </r>
    <r>
      <rPr>
        <sz val="11"/>
        <rFont val="Arial"/>
        <family val="2"/>
      </rPr>
      <t xml:space="preserve">Capstone has adopted a Sustainability Data Restatement Policy which includes provisions for recalculating our GHG emissions base year (what we call our baseline) in line with the GHG Protocol Corporate Standard. The significance threshold for retroactively recalculating base year emissions is an impact of 5% or higher on previously reported consolidated data or 10% or higher for site-level data. 
In 2024, we recalculated our 2021 baseline. We reviewed our electricity emissions factors from 2020 to 2023. We identified more accurate 2021 values pertaining to both the Arizona and Chile grids published after Capstone established our base year and adopted our 30% by 2030 reduction target. Applying the updated emissions factors resulted in a change of greater than 5% to our total baseline emissions. As a result, we have recalculated our consolidated and site-level base year GHG emissions and restated prior year data. See the GHG Emissions tab for 2021 data restatements. </t>
    </r>
  </si>
  <si>
    <r>
      <rPr>
        <b/>
        <sz val="11"/>
        <color theme="1"/>
        <rFont val="Arial"/>
        <family val="2"/>
      </rPr>
      <t>GHG reduction target.</t>
    </r>
    <r>
      <rPr>
        <sz val="11"/>
        <color theme="1"/>
        <rFont val="Arial"/>
        <family val="2"/>
      </rPr>
      <t xml:space="preserve"> Capstone has adopted a global target to reduce GHG emissions from fuel and power by 30% by 2030, compared to the 2021 baseline.</t>
    </r>
  </si>
  <si>
    <r>
      <rPr>
        <b/>
        <sz val="11"/>
        <color theme="1"/>
        <rFont val="Arial"/>
        <family val="2"/>
      </rPr>
      <t xml:space="preserve">GHG emissions intensity. </t>
    </r>
    <r>
      <rPr>
        <sz val="11"/>
        <color theme="1"/>
        <rFont val="Arial"/>
        <family val="2"/>
      </rPr>
      <t xml:space="preserve">Capstone reports GHG emissions efficiency based on three intensity measures, including GHG emissions in relation to the amount of ore processed, the amount of copper produced, and the amount of copper equivalents produced. </t>
    </r>
  </si>
  <si>
    <t xml:space="preserve">Consolidated Estimated Mineral Reserves in Areas of Conflict or Conservation </t>
  </si>
  <si>
    <t>Consolidated Estimated Mineral Reserves in Areas of Conflict or Conservation</t>
  </si>
  <si>
    <t>no data</t>
  </si>
  <si>
    <r>
      <t xml:space="preserve">This workbook was last updated on </t>
    </r>
    <r>
      <rPr>
        <b/>
        <sz val="11"/>
        <color theme="1"/>
        <rFont val="Arial"/>
        <family val="2"/>
      </rPr>
      <t>15-October-2025</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</si>
</sst>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_-;\-* #,##0_-;_-* &quot;-&quot;??_-;_-@_-"/>
    <numFmt numFmtId="169" formatCode="&quot;$&quot;#,##0.0"/>
    <numFmt numFmtId="170" formatCode="_(* #,##0.0000_);_(* \(#,##0.0000\);_(* &quot;-&quot;??_);_(@_)"/>
    <numFmt numFmtId="171" formatCode="#,##0.0#########;\-#,##0.0#########;#,##0.0#########"/>
    <numFmt numFmtId="172" formatCode="#,##0.000"/>
    <numFmt numFmtId="173" formatCode="0.000"/>
    <numFmt numFmtId="174" formatCode="#,##0.0000"/>
    <numFmt numFmtId="175" formatCode="_(&quot;$&quot;* #,##0.0_);_(&quot;$&quot;* \(#,##0.0\);_(&quot;$&quot;* &quot;-&quot;??_);_(@_)"/>
    <numFmt numFmtId="176" formatCode="0.0"/>
  </numFmts>
  <fonts count="89">
    <font>
      <sz val="10"/>
      <name val="DejaVu Sans"/>
      <family val="2"/>
    </font>
    <font>
      <sz val="11"/>
      <color theme="1"/>
      <name val="Aptos Narrow"/>
      <family val="2"/>
      <scheme val="minor"/>
    </font>
    <font>
      <sz val="12"/>
      <color theme="1"/>
      <name val="Aptos Narrow"/>
      <family val="2"/>
      <scheme val="minor"/>
    </font>
    <font>
      <sz val="12"/>
      <color theme="1"/>
      <name val="Aptos Narrow"/>
      <family val="2"/>
      <scheme val="minor"/>
    </font>
    <font>
      <sz val="10"/>
      <name val="Arial"/>
      <family val="2"/>
    </font>
    <font>
      <sz val="10"/>
      <name val="DejaVu Serif"/>
      <family val="1"/>
    </font>
    <font>
      <b/>
      <sz val="10"/>
      <name val="DejaVu Serif"/>
      <family val="1"/>
    </font>
    <font>
      <u/>
      <sz val="10"/>
      <color theme="10"/>
      <name val="DejaVu Sans"/>
      <family val="2"/>
    </font>
    <font>
      <b/>
      <sz val="14"/>
      <color theme="1"/>
      <name val="Arial"/>
      <family val="2"/>
    </font>
    <font>
      <sz val="10"/>
      <color theme="1"/>
      <name val="Arial"/>
      <family val="2"/>
    </font>
    <font>
      <b/>
      <sz val="12"/>
      <color theme="1"/>
      <name val="Arial"/>
      <family val="2"/>
    </font>
    <font>
      <b/>
      <sz val="10"/>
      <color theme="1"/>
      <name val="Arial"/>
      <family val="2"/>
    </font>
    <font>
      <sz val="10"/>
      <color rgb="FF052B48"/>
      <name val="Arial"/>
      <family val="2"/>
    </font>
    <font>
      <b/>
      <sz val="10"/>
      <name val="Arial"/>
      <family val="2"/>
    </font>
    <font>
      <b/>
      <vertAlign val="superscript"/>
      <sz val="10"/>
      <name val="Arial"/>
      <family val="2"/>
    </font>
    <font>
      <sz val="11"/>
      <color theme="1"/>
      <name val="Aptos Narrow"/>
      <family val="2"/>
      <scheme val="minor"/>
    </font>
    <font>
      <vertAlign val="superscript"/>
      <sz val="10"/>
      <name val="Arial"/>
      <family val="2"/>
    </font>
    <font>
      <sz val="11"/>
      <color theme="1"/>
      <name val="Arial"/>
      <family val="2"/>
    </font>
    <font>
      <b/>
      <sz val="11"/>
      <color theme="1"/>
      <name val="Arial"/>
      <family val="2"/>
    </font>
    <font>
      <sz val="11"/>
      <color rgb="FF052B48"/>
      <name val="Arial"/>
      <family val="2"/>
    </font>
    <font>
      <b/>
      <sz val="8"/>
      <name val="Arial"/>
      <family val="2"/>
    </font>
    <font>
      <vertAlign val="superscript"/>
      <sz val="8"/>
      <name val="Arial"/>
      <family val="2"/>
    </font>
    <font>
      <b/>
      <vertAlign val="superscript"/>
      <sz val="10"/>
      <color rgb="FF000000"/>
      <name val="Arial"/>
      <family val="2"/>
    </font>
    <font>
      <b/>
      <sz val="10"/>
      <color rgb="FF000000"/>
      <name val="Arial"/>
      <family val="2"/>
    </font>
    <font>
      <vertAlign val="subscript"/>
      <sz val="10"/>
      <name val="Arial"/>
      <family val="2"/>
    </font>
    <font>
      <sz val="10"/>
      <color rgb="FF000000"/>
      <name val="Arial"/>
      <family val="2"/>
    </font>
    <font>
      <sz val="11"/>
      <name val="Arial"/>
      <family val="2"/>
    </font>
    <font>
      <b/>
      <sz val="11"/>
      <name val="Arial"/>
      <family val="2"/>
    </font>
    <font>
      <sz val="9"/>
      <name val="Arial"/>
      <family val="2"/>
    </font>
    <font>
      <vertAlign val="superscript"/>
      <sz val="9"/>
      <color rgb="FF000000"/>
      <name val="Arial"/>
      <family val="2"/>
    </font>
    <font>
      <sz val="11"/>
      <name val="Arial"/>
      <family val="1"/>
    </font>
    <font>
      <sz val="10"/>
      <name val="DejaVu Sans"/>
      <family val="2"/>
    </font>
    <font>
      <sz val="8"/>
      <name val="Arial"/>
      <family val="2"/>
    </font>
    <font>
      <vertAlign val="superscript"/>
      <sz val="8"/>
      <color theme="1"/>
      <name val="Arial"/>
      <family val="2"/>
    </font>
    <font>
      <sz val="8"/>
      <color theme="1"/>
      <name val="Arial"/>
      <family val="2"/>
    </font>
    <font>
      <sz val="8"/>
      <color rgb="FFFF0000"/>
      <name val="Arial"/>
      <family val="2"/>
    </font>
    <font>
      <vertAlign val="superscript"/>
      <sz val="8"/>
      <color rgb="FF0A263B"/>
      <name val="Arial"/>
      <family val="2"/>
    </font>
    <font>
      <sz val="8"/>
      <color rgb="FF0A263B"/>
      <name val="Arial"/>
      <family val="2"/>
    </font>
    <font>
      <sz val="8"/>
      <color rgb="FF000000"/>
      <name val="Arial"/>
      <family val="2"/>
    </font>
    <font>
      <sz val="9"/>
      <color theme="1"/>
      <name val="Arial"/>
      <family val="2"/>
    </font>
    <font>
      <vertAlign val="superscript"/>
      <sz val="8"/>
      <color rgb="FF000000"/>
      <name val="Arial"/>
      <family val="2"/>
    </font>
    <font>
      <vertAlign val="superscript"/>
      <sz val="7"/>
      <color rgb="FF000000"/>
      <name val="Arial"/>
      <family val="2"/>
    </font>
    <font>
      <sz val="10"/>
      <color rgb="FFFF0000"/>
      <name val="Arial"/>
      <family val="2"/>
    </font>
    <font>
      <vertAlign val="superscript"/>
      <sz val="10"/>
      <color theme="1"/>
      <name val="Arial"/>
      <family val="2"/>
    </font>
    <font>
      <sz val="8"/>
      <name val="DejaVu Sans"/>
      <family val="2"/>
    </font>
    <font>
      <vertAlign val="superscript"/>
      <sz val="10"/>
      <color rgb="FF000000"/>
      <name val="Arial"/>
      <family val="2"/>
    </font>
    <font>
      <b/>
      <u/>
      <sz val="11"/>
      <color theme="10"/>
      <name val="Arial"/>
      <family val="2"/>
    </font>
    <font>
      <sz val="9"/>
      <color rgb="FF000000"/>
      <name val="Arial"/>
      <family val="2"/>
    </font>
    <font>
      <vertAlign val="superscript"/>
      <sz val="9"/>
      <name val="Arial"/>
      <family val="2"/>
    </font>
    <font>
      <vertAlign val="superscript"/>
      <sz val="9"/>
      <color theme="1"/>
      <name val="Arial"/>
      <family val="2"/>
    </font>
    <font>
      <b/>
      <sz val="12"/>
      <name val="Arial"/>
      <family val="2"/>
    </font>
    <font>
      <b/>
      <sz val="10"/>
      <color rgb="FFFF0000"/>
      <name val="Arial"/>
      <family val="2"/>
    </font>
    <font>
      <b/>
      <sz val="10"/>
      <color rgb="FFFFFFFF"/>
      <name val="Calibri"/>
      <family val="2"/>
    </font>
    <font>
      <sz val="10"/>
      <color rgb="FFFFFFFF"/>
      <name val="Calibri"/>
      <family val="2"/>
    </font>
    <font>
      <sz val="10"/>
      <color rgb="FFA15633"/>
      <name val="Calibri"/>
      <family val="2"/>
    </font>
    <font>
      <b/>
      <vertAlign val="superscript"/>
      <sz val="8"/>
      <color rgb="FFFFFFFF"/>
      <name val="Calibri"/>
      <family val="2"/>
    </font>
    <font>
      <sz val="8"/>
      <color rgb="FFFFFFFF"/>
      <name val="Calibri"/>
      <family val="2"/>
    </font>
    <font>
      <b/>
      <sz val="10"/>
      <color rgb="FF455560"/>
      <name val="Calibri"/>
      <family val="2"/>
    </font>
    <font>
      <b/>
      <vertAlign val="superscript"/>
      <sz val="8"/>
      <color rgb="FF455560"/>
      <name val="Calibri"/>
      <family val="2"/>
    </font>
    <font>
      <sz val="8"/>
      <color rgb="FF455560"/>
      <name val="Calibri"/>
      <family val="2"/>
    </font>
    <font>
      <sz val="10"/>
      <color rgb="FF455560"/>
      <name val="Calibri"/>
      <family val="2"/>
    </font>
    <font>
      <sz val="10"/>
      <name val="Calibri"/>
      <family val="2"/>
    </font>
    <font>
      <sz val="10"/>
      <color rgb="FF00B050"/>
      <name val="Calibri"/>
      <family val="2"/>
    </font>
    <font>
      <b/>
      <sz val="8"/>
      <color rgb="FF455560"/>
      <name val="Calibri"/>
      <family val="2"/>
    </font>
    <font>
      <b/>
      <sz val="10"/>
      <name val="Arial"/>
      <family val="2"/>
    </font>
    <font>
      <sz val="11"/>
      <color theme="1"/>
      <name val="Arial"/>
      <family val="2"/>
    </font>
    <font>
      <vertAlign val="subscript"/>
      <sz val="8"/>
      <name val="Arial"/>
      <family val="2"/>
    </font>
    <font>
      <sz val="11"/>
      <color theme="5"/>
      <name val="Arial"/>
      <family val="2"/>
    </font>
    <font>
      <u/>
      <sz val="11"/>
      <color theme="10"/>
      <name val="Arial"/>
      <family val="2"/>
    </font>
    <font>
      <b/>
      <sz val="10"/>
      <name val="DejaVu Sans"/>
      <family val="2"/>
    </font>
    <font>
      <vertAlign val="superscript"/>
      <sz val="8"/>
      <name val="Arial "/>
    </font>
    <font>
      <sz val="8"/>
      <name val="Arial "/>
    </font>
    <font>
      <vertAlign val="subscript"/>
      <sz val="8"/>
      <name val="Arial "/>
    </font>
    <font>
      <sz val="8"/>
      <color rgb="FF000000"/>
      <name val="Arial "/>
    </font>
    <font>
      <sz val="8"/>
      <color rgb="FFEE0000"/>
      <name val="Arial"/>
      <family val="2"/>
    </font>
    <font>
      <b/>
      <sz val="8"/>
      <color theme="1"/>
      <name val="Arial"/>
      <family val="2"/>
    </font>
    <font>
      <sz val="11"/>
      <name val="DejaVu Sans"/>
      <family val="2"/>
    </font>
    <font>
      <sz val="11"/>
      <color rgb="FF000000"/>
      <name val="Arial"/>
      <family val="2"/>
    </font>
    <font>
      <b/>
      <u/>
      <sz val="10"/>
      <color theme="10"/>
      <name val="Arial"/>
      <family val="2"/>
    </font>
    <font>
      <b/>
      <vertAlign val="subscript"/>
      <sz val="10"/>
      <color rgb="FF000000"/>
      <name val="Arial"/>
      <family val="2"/>
    </font>
    <font>
      <b/>
      <vertAlign val="superscript"/>
      <sz val="10"/>
      <color theme="1"/>
      <name val="Arial"/>
      <family val="2"/>
    </font>
    <font>
      <b/>
      <sz val="10"/>
      <color theme="5" tint="0.59999389629810485"/>
      <name val="Arial"/>
      <family val="2"/>
    </font>
    <font>
      <b/>
      <sz val="10"/>
      <color theme="3" tint="0.89999084444715716"/>
      <name val="Arial"/>
      <family val="2"/>
    </font>
    <font>
      <b/>
      <vertAlign val="subscript"/>
      <sz val="10"/>
      <name val="Arial"/>
      <family val="2"/>
    </font>
    <font>
      <vertAlign val="subscript"/>
      <sz val="11"/>
      <color theme="1"/>
      <name val="Arial"/>
      <family val="2"/>
    </font>
    <font>
      <u/>
      <sz val="11"/>
      <color theme="10"/>
      <name val="Arial"/>
    </font>
    <font>
      <sz val="11"/>
      <name val="Arial"/>
    </font>
    <font>
      <sz val="11"/>
      <color theme="1"/>
      <name val="Arial"/>
    </font>
    <font>
      <sz val="10"/>
      <color theme="0"/>
      <name val="Calibri"/>
      <family val="2"/>
    </font>
  </fonts>
  <fills count="1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CBAD"/>
        <bgColor indexed="64"/>
      </patternFill>
    </fill>
    <fill>
      <patternFill patternType="solid">
        <fgColor rgb="FFDDEBF7"/>
        <bgColor indexed="64"/>
      </patternFill>
    </fill>
    <fill>
      <patternFill patternType="solid">
        <fgColor theme="2"/>
        <bgColor indexed="64"/>
      </patternFill>
    </fill>
    <fill>
      <patternFill patternType="solid">
        <fgColor theme="5" tint="0.39997558519241921"/>
        <bgColor indexed="64"/>
      </patternFill>
    </fill>
    <fill>
      <patternFill patternType="solid">
        <fgColor rgb="FFDAE9F8"/>
        <bgColor rgb="FF000000"/>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749992370372631"/>
        <bgColor indexed="64"/>
      </patternFill>
    </fill>
  </fills>
  <borders count="21">
    <border>
      <left/>
      <right/>
      <top/>
      <bottom/>
      <diagonal/>
    </border>
    <border>
      <left/>
      <right/>
      <top style="thick">
        <color theme="5"/>
      </top>
      <bottom style="thick">
        <color theme="5"/>
      </bottom>
      <diagonal/>
    </border>
    <border>
      <left/>
      <right/>
      <top style="thick">
        <color theme="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top/>
      <bottom style="thick">
        <color theme="5"/>
      </bottom>
      <diagonal/>
    </border>
    <border>
      <left/>
      <right/>
      <top style="thin">
        <color theme="1"/>
      </top>
      <bottom/>
      <diagonal/>
    </border>
    <border>
      <left style="thin">
        <color theme="1"/>
      </left>
      <right/>
      <top/>
      <bottom/>
      <diagonal/>
    </border>
    <border>
      <left style="thin">
        <color theme="5"/>
      </left>
      <right/>
      <top style="thin">
        <color theme="1"/>
      </top>
      <bottom/>
      <diagonal/>
    </border>
    <border>
      <left/>
      <right style="thin">
        <color theme="1"/>
      </right>
      <top style="thin">
        <color theme="1"/>
      </top>
      <bottom style="thin">
        <color theme="1"/>
      </bottom>
      <diagonal/>
    </border>
    <border>
      <left style="thin">
        <color theme="5"/>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16">
    <xf numFmtId="0" fontId="0" fillId="0" borderId="0"/>
    <xf numFmtId="165" fontId="4" fillId="0" borderId="0" applyBorder="0" applyAlignment="0" applyProtection="0"/>
    <xf numFmtId="0" fontId="7" fillId="0" borderId="0" applyNumberForma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164" fontId="15" fillId="0" borderId="0" applyFont="0" applyFill="0" applyBorder="0" applyAlignment="0" applyProtection="0"/>
    <xf numFmtId="0" fontId="30" fillId="0" borderId="0"/>
    <xf numFmtId="0" fontId="2" fillId="0" borderId="0"/>
    <xf numFmtId="164" fontId="31" fillId="0" borderId="0" applyFont="0" applyFill="0" applyBorder="0" applyAlignment="0" applyProtection="0"/>
    <xf numFmtId="9" fontId="31" fillId="0" borderId="0" applyFont="0" applyFill="0" applyBorder="0" applyAlignment="0" applyProtection="0"/>
    <xf numFmtId="43" fontId="15" fillId="0" borderId="0" applyFont="0" applyFill="0" applyBorder="0" applyAlignment="0" applyProtection="0"/>
    <xf numFmtId="0" fontId="1" fillId="0" borderId="0"/>
    <xf numFmtId="165" fontId="1" fillId="0" borderId="0" applyFont="0" applyFill="0" applyBorder="0" applyAlignment="0" applyProtection="0"/>
  </cellStyleXfs>
  <cellXfs count="1176">
    <xf numFmtId="0" fontId="0" fillId="0" borderId="0" xfId="0"/>
    <xf numFmtId="0" fontId="5" fillId="0" borderId="0" xfId="0" applyFont="1"/>
    <xf numFmtId="49" fontId="5" fillId="0" borderId="0" xfId="0" applyNumberFormat="1" applyFont="1"/>
    <xf numFmtId="0" fontId="6" fillId="0" borderId="0" xfId="0" applyFont="1"/>
    <xf numFmtId="0" fontId="4" fillId="0" borderId="3" xfId="0" applyFont="1" applyBorder="1" applyAlignment="1">
      <alignment horizontal="left" vertical="top" wrapText="1"/>
    </xf>
    <xf numFmtId="0" fontId="13" fillId="4" borderId="3" xfId="0" applyFont="1" applyFill="1" applyBorder="1" applyAlignment="1">
      <alignment horizontal="center" vertical="top" wrapText="1"/>
    </xf>
    <xf numFmtId="0" fontId="26" fillId="0" borderId="0" xfId="9" applyFont="1"/>
    <xf numFmtId="0" fontId="26" fillId="0" borderId="0" xfId="9" applyFont="1" applyAlignment="1">
      <alignment wrapText="1"/>
    </xf>
    <xf numFmtId="171" fontId="0" fillId="0" borderId="0" xfId="0" applyNumberFormat="1"/>
    <xf numFmtId="0" fontId="13" fillId="5" borderId="3" xfId="3" applyFont="1" applyFill="1" applyBorder="1" applyAlignment="1">
      <alignment horizontal="center" vertical="top"/>
    </xf>
    <xf numFmtId="0" fontId="4" fillId="6" borderId="3" xfId="3" applyFont="1" applyFill="1" applyBorder="1" applyAlignment="1">
      <alignment vertical="top" wrapText="1"/>
    </xf>
    <xf numFmtId="3" fontId="4" fillId="6" borderId="7" xfId="3" applyNumberFormat="1" applyFont="1" applyFill="1" applyBorder="1" applyAlignment="1">
      <alignment vertical="top" wrapText="1"/>
    </xf>
    <xf numFmtId="3" fontId="4" fillId="6" borderId="8" xfId="3" applyNumberFormat="1" applyFont="1" applyFill="1" applyBorder="1" applyAlignment="1">
      <alignment vertical="top" wrapText="1"/>
    </xf>
    <xf numFmtId="9" fontId="4" fillId="6" borderId="7" xfId="3" applyNumberFormat="1" applyFont="1" applyFill="1" applyBorder="1" applyAlignment="1">
      <alignment vertical="top" wrapText="1"/>
    </xf>
    <xf numFmtId="0" fontId="8" fillId="0" borderId="0" xfId="0" applyFont="1" applyAlignment="1" applyProtection="1">
      <alignment vertical="top"/>
      <protection locked="0"/>
    </xf>
    <xf numFmtId="0" fontId="17" fillId="0" borderId="0" xfId="0" applyFont="1" applyAlignment="1" applyProtection="1">
      <alignment vertical="top"/>
      <protection locked="0"/>
    </xf>
    <xf numFmtId="0" fontId="10" fillId="0" borderId="1" xfId="0" applyFont="1" applyBorder="1" applyAlignment="1" applyProtection="1">
      <alignment vertical="top"/>
      <protection locked="0"/>
    </xf>
    <xf numFmtId="0" fontId="18" fillId="0" borderId="1" xfId="0" applyFont="1" applyBorder="1" applyAlignment="1" applyProtection="1">
      <alignment vertical="top"/>
      <protection locked="0"/>
    </xf>
    <xf numFmtId="0" fontId="11" fillId="0" borderId="0" xfId="0" applyFont="1" applyAlignment="1" applyProtection="1">
      <alignment vertical="top" wrapText="1"/>
      <protection locked="0"/>
    </xf>
    <xf numFmtId="0" fontId="10" fillId="2" borderId="1" xfId="0" applyFont="1" applyFill="1" applyBorder="1" applyAlignment="1" applyProtection="1">
      <alignment vertical="top"/>
      <protection locked="0"/>
    </xf>
    <xf numFmtId="0" fontId="11" fillId="0" borderId="1" xfId="0" applyFont="1" applyBorder="1" applyAlignment="1" applyProtection="1">
      <alignment vertical="top"/>
      <protection locked="0"/>
    </xf>
    <xf numFmtId="0" fontId="0" fillId="0" borderId="0" xfId="0" applyAlignment="1" applyProtection="1">
      <alignment vertical="top"/>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12" fillId="0" borderId="0" xfId="0" applyFont="1" applyAlignment="1" applyProtection="1">
      <alignment horizontal="left" vertical="top" wrapText="1" readingOrder="1"/>
      <protection locked="0"/>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top"/>
      <protection locked="0"/>
    </xf>
    <xf numFmtId="0" fontId="17" fillId="0" borderId="2" xfId="0" applyFont="1" applyBorder="1" applyAlignment="1" applyProtection="1">
      <alignment vertical="top"/>
      <protection locked="0"/>
    </xf>
    <xf numFmtId="0" fontId="19" fillId="0" borderId="0" xfId="0" applyFont="1" applyAlignment="1" applyProtection="1">
      <alignment horizontal="left" vertical="top" wrapText="1" readingOrder="1"/>
      <protection locked="0"/>
    </xf>
    <xf numFmtId="0" fontId="4" fillId="0" borderId="3" xfId="0" applyFont="1" applyBorder="1" applyAlignment="1" applyProtection="1">
      <alignment vertical="top" wrapText="1"/>
      <protection locked="0"/>
    </xf>
    <xf numFmtId="3" fontId="4" fillId="0" borderId="3" xfId="0" applyNumberFormat="1" applyFont="1" applyBorder="1" applyAlignment="1" applyProtection="1">
      <alignment horizontal="right" vertical="top"/>
      <protection locked="0"/>
    </xf>
    <xf numFmtId="3" fontId="11" fillId="3" borderId="3" xfId="4" applyNumberFormat="1" applyFont="1" applyFill="1" applyBorder="1" applyAlignment="1" applyProtection="1">
      <alignment horizontal="right" vertical="top"/>
      <protection locked="0"/>
    </xf>
    <xf numFmtId="3" fontId="9" fillId="4" borderId="3" xfId="4" applyNumberFormat="1" applyFont="1" applyFill="1" applyBorder="1" applyAlignment="1" applyProtection="1">
      <alignment vertical="top"/>
      <protection locked="0"/>
    </xf>
    <xf numFmtId="3" fontId="9" fillId="3" borderId="3" xfId="4" applyNumberFormat="1" applyFont="1" applyFill="1" applyBorder="1" applyAlignment="1" applyProtection="1">
      <alignment horizontal="right" vertical="top"/>
      <protection locked="0"/>
    </xf>
    <xf numFmtId="0" fontId="13" fillId="0" borderId="3" xfId="0" applyFont="1" applyBorder="1" applyAlignment="1" applyProtection="1">
      <alignment vertical="top" wrapText="1"/>
      <protection locked="0"/>
    </xf>
    <xf numFmtId="3" fontId="11" fillId="4" borderId="3" xfId="4" applyNumberFormat="1" applyFont="1" applyFill="1" applyBorder="1" applyAlignment="1" applyProtection="1">
      <alignment vertical="top"/>
      <protection locked="0"/>
    </xf>
    <xf numFmtId="0" fontId="28" fillId="0" borderId="0" xfId="0" applyFont="1" applyAlignment="1" applyProtection="1">
      <alignment vertical="top"/>
      <protection locked="0"/>
    </xf>
    <xf numFmtId="0" fontId="17" fillId="0" borderId="0" xfId="0" applyFont="1" applyAlignment="1" applyProtection="1">
      <alignment vertical="top" wrapText="1"/>
      <protection locked="0"/>
    </xf>
    <xf numFmtId="0" fontId="13" fillId="0" borderId="0" xfId="0" applyFont="1" applyAlignment="1" applyProtection="1">
      <alignment vertical="top"/>
      <protection locked="0"/>
    </xf>
    <xf numFmtId="168" fontId="4" fillId="0" borderId="0" xfId="4" applyNumberFormat="1" applyFont="1" applyBorder="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170" fontId="4" fillId="0" borderId="0" xfId="1" applyNumberFormat="1" applyBorder="1" applyAlignment="1" applyProtection="1">
      <alignment horizontal="right" vertical="top"/>
      <protection locked="0"/>
    </xf>
    <xf numFmtId="0" fontId="10" fillId="0" borderId="1"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4"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4" fillId="0" borderId="3" xfId="0" applyFont="1" applyBorder="1" applyAlignment="1" applyProtection="1">
      <alignment horizontal="left" vertical="top" wrapText="1"/>
      <protection locked="0"/>
    </xf>
    <xf numFmtId="3" fontId="9" fillId="5" borderId="3" xfId="4" applyNumberFormat="1" applyFont="1" applyFill="1" applyBorder="1" applyAlignment="1" applyProtection="1">
      <alignment horizontal="right" vertical="top"/>
      <protection locked="0"/>
    </xf>
    <xf numFmtId="3" fontId="9" fillId="6" borderId="3" xfId="4" applyNumberFormat="1" applyFont="1" applyFill="1" applyBorder="1" applyAlignment="1" applyProtection="1">
      <alignment horizontal="right" vertical="top"/>
      <protection locked="0"/>
    </xf>
    <xf numFmtId="3" fontId="9" fillId="4" borderId="3" xfId="4" applyNumberFormat="1" applyFont="1" applyFill="1" applyBorder="1" applyAlignment="1" applyProtection="1">
      <alignment horizontal="right" vertical="top"/>
      <protection locked="0"/>
    </xf>
    <xf numFmtId="3" fontId="11" fillId="4" borderId="3" xfId="4" applyNumberFormat="1" applyFont="1" applyFill="1" applyBorder="1" applyAlignment="1" applyProtection="1">
      <alignment horizontal="right" vertical="top"/>
      <protection locked="0"/>
    </xf>
    <xf numFmtId="0" fontId="13" fillId="0" borderId="0" xfId="0" applyFont="1" applyAlignment="1" applyProtection="1">
      <alignment horizontal="center" vertical="top"/>
      <protection locked="0"/>
    </xf>
    <xf numFmtId="165" fontId="9" fillId="0" borderId="0" xfId="0" applyNumberFormat="1" applyFont="1" applyAlignment="1" applyProtection="1">
      <alignment vertical="top"/>
      <protection locked="0"/>
    </xf>
    <xf numFmtId="172" fontId="9" fillId="3" borderId="3" xfId="4" applyNumberFormat="1" applyFont="1" applyFill="1" applyBorder="1" applyAlignment="1" applyProtection="1">
      <alignment horizontal="right" vertical="top"/>
      <protection locked="0"/>
    </xf>
    <xf numFmtId="172" fontId="9" fillId="4" borderId="3" xfId="4" applyNumberFormat="1" applyFont="1" applyFill="1" applyBorder="1" applyAlignment="1" applyProtection="1">
      <alignment horizontal="right" vertical="top"/>
      <protection locked="0"/>
    </xf>
    <xf numFmtId="0" fontId="11" fillId="0" borderId="2" xfId="0" applyFont="1" applyBorder="1" applyAlignment="1" applyProtection="1">
      <alignment horizontal="left" vertical="top"/>
      <protection locked="0"/>
    </xf>
    <xf numFmtId="0" fontId="13" fillId="0" borderId="0" xfId="0" applyFont="1" applyAlignment="1" applyProtection="1">
      <alignment vertical="top" wrapText="1"/>
      <protection locked="0"/>
    </xf>
    <xf numFmtId="0" fontId="13" fillId="0" borderId="0" xfId="0" applyFont="1" applyAlignment="1" applyProtection="1">
      <alignment horizontal="center" vertical="top" wrapText="1"/>
      <protection locked="0"/>
    </xf>
    <xf numFmtId="0" fontId="25" fillId="0" borderId="3" xfId="0" applyFont="1" applyBorder="1" applyAlignment="1" applyProtection="1">
      <alignment vertical="top"/>
      <protection locked="0"/>
    </xf>
    <xf numFmtId="9" fontId="4" fillId="0" borderId="3" xfId="1" applyNumberFormat="1" applyBorder="1" applyAlignment="1" applyProtection="1">
      <alignment horizontal="right" vertical="top"/>
      <protection locked="0"/>
    </xf>
    <xf numFmtId="3" fontId="4" fillId="4" borderId="3" xfId="4" applyNumberFormat="1" applyFont="1" applyFill="1" applyBorder="1" applyAlignment="1" applyProtection="1">
      <alignment vertical="top"/>
      <protection locked="0"/>
    </xf>
    <xf numFmtId="3" fontId="4" fillId="3" borderId="3" xfId="0" applyNumberFormat="1" applyFont="1" applyFill="1" applyBorder="1" applyAlignment="1" applyProtection="1">
      <alignment vertical="top"/>
      <protection locked="0"/>
    </xf>
    <xf numFmtId="3" fontId="4" fillId="4" borderId="3" xfId="0" applyNumberFormat="1" applyFont="1" applyFill="1" applyBorder="1" applyAlignment="1" applyProtection="1">
      <alignment vertical="top"/>
      <protection locked="0"/>
    </xf>
    <xf numFmtId="0" fontId="25" fillId="0" borderId="0" xfId="0" applyFont="1" applyAlignment="1" applyProtection="1">
      <alignment vertical="top"/>
      <protection locked="0"/>
    </xf>
    <xf numFmtId="4" fontId="4" fillId="0" borderId="0" xfId="1" applyNumberFormat="1" applyBorder="1" applyAlignment="1" applyProtection="1">
      <alignment horizontal="right" vertical="top"/>
      <protection locked="0"/>
    </xf>
    <xf numFmtId="9" fontId="4" fillId="0" borderId="0" xfId="1" applyNumberFormat="1" applyBorder="1" applyAlignment="1" applyProtection="1">
      <alignment horizontal="right" vertical="top"/>
      <protection locked="0"/>
    </xf>
    <xf numFmtId="3" fontId="4" fillId="0" borderId="0" xfId="0" applyNumberFormat="1" applyFont="1" applyAlignment="1" applyProtection="1">
      <alignment vertical="top"/>
      <protection locked="0"/>
    </xf>
    <xf numFmtId="0" fontId="17" fillId="0" borderId="2" xfId="0" applyFont="1" applyBorder="1" applyAlignment="1" applyProtection="1">
      <alignment horizontal="left" vertical="top"/>
      <protection locked="0"/>
    </xf>
    <xf numFmtId="3" fontId="4" fillId="3" borderId="3" xfId="0" applyNumberFormat="1" applyFont="1" applyFill="1" applyBorder="1" applyAlignment="1" applyProtection="1">
      <alignment horizontal="right" vertical="top"/>
      <protection locked="0"/>
    </xf>
    <xf numFmtId="3" fontId="4" fillId="4" borderId="3" xfId="0" applyNumberFormat="1" applyFont="1" applyFill="1" applyBorder="1" applyAlignment="1" applyProtection="1">
      <alignment horizontal="right" vertical="top"/>
      <protection locked="0"/>
    </xf>
    <xf numFmtId="9" fontId="4" fillId="5" borderId="3" xfId="0" applyNumberFormat="1" applyFont="1" applyFill="1" applyBorder="1" applyAlignment="1" applyProtection="1">
      <alignment horizontal="right" vertical="top"/>
      <protection locked="0"/>
    </xf>
    <xf numFmtId="9" fontId="4" fillId="6" borderId="3" xfId="0" applyNumberFormat="1" applyFont="1" applyFill="1" applyBorder="1" applyAlignment="1" applyProtection="1">
      <alignment horizontal="right" vertical="top"/>
      <protection locked="0"/>
    </xf>
    <xf numFmtId="9" fontId="4" fillId="4" borderId="3" xfId="0" applyNumberFormat="1" applyFont="1" applyFill="1" applyBorder="1" applyAlignment="1" applyProtection="1">
      <alignment horizontal="right" vertical="top"/>
      <protection locked="0"/>
    </xf>
    <xf numFmtId="3" fontId="4" fillId="3" borderId="3" xfId="1" applyNumberFormat="1" applyFill="1" applyBorder="1" applyAlignment="1" applyProtection="1">
      <alignment horizontal="right" vertical="top"/>
      <protection locked="0"/>
    </xf>
    <xf numFmtId="3" fontId="4" fillId="4" borderId="3" xfId="1" applyNumberFormat="1" applyFill="1" applyBorder="1" applyAlignment="1" applyProtection="1">
      <alignment horizontal="right" vertical="top"/>
      <protection locked="0"/>
    </xf>
    <xf numFmtId="0" fontId="4" fillId="0" borderId="0" xfId="0" applyFont="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37" fontId="4" fillId="0" borderId="3" xfId="1" applyNumberFormat="1" applyBorder="1" applyAlignment="1" applyProtection="1">
      <alignment horizontal="right" vertical="top"/>
      <protection locked="0"/>
    </xf>
    <xf numFmtId="37" fontId="4" fillId="3" borderId="3" xfId="1" applyNumberFormat="1" applyFill="1" applyBorder="1" applyAlignment="1" applyProtection="1">
      <alignment horizontal="right" vertical="top"/>
      <protection locked="0"/>
    </xf>
    <xf numFmtId="37" fontId="4" fillId="4" borderId="3" xfId="1" applyNumberFormat="1" applyFill="1" applyBorder="1" applyAlignment="1" applyProtection="1">
      <alignment horizontal="right" vertical="top"/>
      <protection locked="0"/>
    </xf>
    <xf numFmtId="9" fontId="4" fillId="4" borderId="3" xfId="1" applyNumberFormat="1" applyFill="1" applyBorder="1" applyAlignment="1" applyProtection="1">
      <alignment horizontal="right" vertical="top"/>
      <protection locked="0"/>
    </xf>
    <xf numFmtId="0" fontId="27" fillId="0" borderId="5" xfId="0" applyFont="1" applyBorder="1" applyAlignment="1" applyProtection="1">
      <alignment horizontal="left" vertical="top" wrapText="1"/>
      <protection locked="0"/>
    </xf>
    <xf numFmtId="0" fontId="4" fillId="0" borderId="0" xfId="0" applyFont="1" applyAlignment="1" applyProtection="1">
      <alignment horizontal="center" vertical="top" wrapText="1"/>
      <protection locked="0"/>
    </xf>
    <xf numFmtId="9" fontId="13" fillId="0" borderId="0" xfId="0" applyNumberFormat="1" applyFont="1" applyAlignment="1" applyProtection="1">
      <alignment horizontal="center" vertical="top" wrapText="1"/>
      <protection locked="0"/>
    </xf>
    <xf numFmtId="9" fontId="4" fillId="3" borderId="3" xfId="1" applyNumberFormat="1" applyFill="1" applyBorder="1" applyAlignment="1" applyProtection="1">
      <alignment horizontal="right" vertical="top"/>
      <protection locked="0"/>
    </xf>
    <xf numFmtId="9" fontId="4" fillId="0" borderId="0" xfId="0" applyNumberFormat="1" applyFont="1" applyAlignment="1" applyProtection="1">
      <alignment horizontal="center" vertical="top" wrapText="1"/>
      <protection locked="0"/>
    </xf>
    <xf numFmtId="166" fontId="4" fillId="0" borderId="0" xfId="1" applyNumberFormat="1" applyAlignment="1" applyProtection="1">
      <alignment vertical="top"/>
      <protection locked="0"/>
    </xf>
    <xf numFmtId="166" fontId="4" fillId="0" borderId="0" xfId="1" applyNumberFormat="1" applyAlignment="1" applyProtection="1">
      <alignment vertical="top" wrapText="1"/>
      <protection locked="0"/>
    </xf>
    <xf numFmtId="9" fontId="4" fillId="3" borderId="3" xfId="0" applyNumberFormat="1" applyFont="1" applyFill="1" applyBorder="1" applyAlignment="1" applyProtection="1">
      <alignment horizontal="right" vertical="top"/>
      <protection locked="0"/>
    </xf>
    <xf numFmtId="9" fontId="4" fillId="0" borderId="0" xfId="0" applyNumberFormat="1" applyFont="1" applyAlignment="1" applyProtection="1">
      <alignment horizontal="right" vertical="top" wrapText="1"/>
      <protection locked="0"/>
    </xf>
    <xf numFmtId="9" fontId="17" fillId="0" borderId="0" xfId="5" applyFont="1" applyBorder="1" applyAlignment="1" applyProtection="1">
      <alignment horizontal="right" vertical="top" wrapText="1"/>
      <protection locked="0"/>
    </xf>
    <xf numFmtId="3" fontId="13" fillId="0" borderId="0" xfId="0" applyNumberFormat="1" applyFont="1" applyAlignment="1" applyProtection="1">
      <alignment horizontal="right" vertical="top" wrapText="1"/>
      <protection locked="0"/>
    </xf>
    <xf numFmtId="3" fontId="13" fillId="0" borderId="0" xfId="0" applyNumberFormat="1" applyFont="1" applyAlignment="1" applyProtection="1">
      <alignment vertical="top" wrapText="1"/>
      <protection locked="0"/>
    </xf>
    <xf numFmtId="166" fontId="4" fillId="0" borderId="0" xfId="1" applyNumberFormat="1" applyBorder="1" applyAlignment="1" applyProtection="1">
      <alignment horizontal="right" vertical="top"/>
      <protection locked="0"/>
    </xf>
    <xf numFmtId="0" fontId="10" fillId="0" borderId="0" xfId="0" applyFont="1" applyAlignment="1" applyProtection="1">
      <alignment vertical="top"/>
      <protection locked="0"/>
    </xf>
    <xf numFmtId="0" fontId="18" fillId="0" borderId="0" xfId="0" applyFont="1" applyAlignment="1" applyProtection="1">
      <alignment vertical="top"/>
      <protection locked="0"/>
    </xf>
    <xf numFmtId="9" fontId="17" fillId="0" borderId="0" xfId="5" applyFont="1" applyAlignment="1" applyProtection="1">
      <alignment vertical="top" wrapText="1"/>
      <protection locked="0"/>
    </xf>
    <xf numFmtId="0" fontId="26" fillId="0" borderId="0" xfId="0" applyFont="1" applyAlignment="1" applyProtection="1">
      <alignment horizontal="center" vertical="top" wrapText="1"/>
      <protection locked="0"/>
    </xf>
    <xf numFmtId="0" fontId="17" fillId="0" borderId="0" xfId="0" applyFont="1" applyAlignment="1" applyProtection="1">
      <alignment horizontal="center" vertical="top" wrapText="1"/>
      <protection locked="0"/>
    </xf>
    <xf numFmtId="0" fontId="27" fillId="0" borderId="0" xfId="0" applyFont="1" applyAlignment="1" applyProtection="1">
      <alignment horizontal="center" vertical="top" wrapText="1"/>
      <protection locked="0"/>
    </xf>
    <xf numFmtId="0" fontId="9" fillId="0" borderId="3" xfId="0" applyFont="1" applyBorder="1" applyAlignment="1" applyProtection="1">
      <alignment vertical="top" wrapText="1"/>
      <protection locked="0"/>
    </xf>
    <xf numFmtId="169" fontId="9" fillId="0" borderId="3" xfId="0" applyNumberFormat="1" applyFont="1" applyBorder="1" applyAlignment="1" applyProtection="1">
      <alignment horizontal="right" vertical="top" wrapText="1"/>
      <protection locked="0"/>
    </xf>
    <xf numFmtId="169" fontId="9" fillId="3" borderId="3" xfId="0" applyNumberFormat="1" applyFont="1" applyFill="1" applyBorder="1" applyAlignment="1" applyProtection="1">
      <alignment horizontal="right" vertical="top" wrapText="1"/>
      <protection locked="0"/>
    </xf>
    <xf numFmtId="169" fontId="9" fillId="4" borderId="3" xfId="0" applyNumberFormat="1" applyFont="1" applyFill="1" applyBorder="1" applyAlignment="1" applyProtection="1">
      <alignment horizontal="right" vertical="top" wrapText="1"/>
      <protection locked="0"/>
    </xf>
    <xf numFmtId="0" fontId="25" fillId="0" borderId="3" xfId="0" applyFont="1" applyBorder="1" applyAlignment="1" applyProtection="1">
      <alignment vertical="top" wrapText="1"/>
      <protection locked="0"/>
    </xf>
    <xf numFmtId="0" fontId="6" fillId="0" borderId="0" xfId="0" applyFont="1" applyAlignment="1" applyProtection="1">
      <alignment horizontal="left" vertical="top"/>
      <protection locked="0"/>
    </xf>
    <xf numFmtId="9" fontId="9" fillId="0" borderId="0" xfId="0" applyNumberFormat="1" applyFont="1" applyAlignment="1" applyProtection="1">
      <alignment vertical="top" wrapText="1"/>
      <protection locked="0"/>
    </xf>
    <xf numFmtId="9" fontId="4" fillId="6" borderId="3" xfId="1" applyNumberFormat="1" applyFill="1" applyBorder="1" applyAlignment="1" applyProtection="1">
      <alignment horizontal="right" vertical="top"/>
    </xf>
    <xf numFmtId="4" fontId="4" fillId="6" borderId="3" xfId="1" applyNumberFormat="1" applyFill="1" applyBorder="1" applyAlignment="1" applyProtection="1">
      <alignment horizontal="right" vertical="top"/>
    </xf>
    <xf numFmtId="3" fontId="4" fillId="6" borderId="3" xfId="1" applyNumberFormat="1" applyFill="1" applyBorder="1" applyAlignment="1" applyProtection="1">
      <alignment horizontal="right" vertical="top"/>
    </xf>
    <xf numFmtId="0" fontId="13" fillId="0" borderId="3" xfId="0" applyFont="1" applyBorder="1" applyAlignment="1">
      <alignment horizontal="left" vertical="top" wrapText="1"/>
    </xf>
    <xf numFmtId="0" fontId="4" fillId="0" borderId="3"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49" fontId="4" fillId="0" borderId="3"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49" fontId="4" fillId="0" borderId="3" xfId="0" applyNumberFormat="1" applyFont="1" applyBorder="1" applyAlignment="1">
      <alignment vertical="top" wrapText="1"/>
    </xf>
    <xf numFmtId="0" fontId="4" fillId="0" borderId="3" xfId="0" applyFont="1" applyBorder="1" applyAlignment="1">
      <alignment vertical="top" wrapText="1"/>
    </xf>
    <xf numFmtId="0" fontId="13" fillId="0" borderId="3" xfId="0" applyFont="1" applyBorder="1" applyAlignment="1">
      <alignment vertical="top" wrapText="1"/>
    </xf>
    <xf numFmtId="49" fontId="23" fillId="0" borderId="3" xfId="0" applyNumberFormat="1" applyFont="1" applyBorder="1" applyAlignment="1">
      <alignment vertical="top" wrapText="1"/>
    </xf>
    <xf numFmtId="3" fontId="9" fillId="5" borderId="3" xfId="4" applyNumberFormat="1" applyFont="1" applyFill="1" applyBorder="1" applyAlignment="1" applyProtection="1">
      <alignment horizontal="right" vertical="top"/>
    </xf>
    <xf numFmtId="3" fontId="9" fillId="6" borderId="3" xfId="4" applyNumberFormat="1" applyFont="1" applyFill="1" applyBorder="1" applyAlignment="1" applyProtection="1">
      <alignment horizontal="right" vertical="top"/>
    </xf>
    <xf numFmtId="3" fontId="11" fillId="5" borderId="3" xfId="4" applyNumberFormat="1" applyFont="1" applyFill="1" applyBorder="1" applyAlignment="1" applyProtection="1">
      <alignment horizontal="right" vertical="top"/>
    </xf>
    <xf numFmtId="3" fontId="11" fillId="6" borderId="3" xfId="4" applyNumberFormat="1" applyFont="1" applyFill="1" applyBorder="1" applyAlignment="1" applyProtection="1">
      <alignment horizontal="right" vertical="top"/>
    </xf>
    <xf numFmtId="3" fontId="9" fillId="5" borderId="3" xfId="5" applyNumberFormat="1" applyFont="1" applyFill="1" applyBorder="1" applyAlignment="1" applyProtection="1">
      <alignment horizontal="right" vertical="top"/>
    </xf>
    <xf numFmtId="3" fontId="9" fillId="6" borderId="3" xfId="5" applyNumberFormat="1" applyFont="1" applyFill="1" applyBorder="1" applyAlignment="1" applyProtection="1">
      <alignment horizontal="right" vertical="top"/>
    </xf>
    <xf numFmtId="0" fontId="25" fillId="0" borderId="3" xfId="0" applyFont="1" applyBorder="1" applyAlignment="1">
      <alignment vertical="top"/>
    </xf>
    <xf numFmtId="3" fontId="4" fillId="6" borderId="3" xfId="0" applyNumberFormat="1" applyFont="1" applyFill="1" applyBorder="1" applyAlignment="1">
      <alignment horizontal="right" vertical="top"/>
    </xf>
    <xf numFmtId="9" fontId="4" fillId="6" borderId="3" xfId="0" applyNumberFormat="1" applyFont="1" applyFill="1" applyBorder="1" applyAlignment="1">
      <alignment horizontal="right" vertical="top"/>
    </xf>
    <xf numFmtId="4" fontId="4" fillId="6" borderId="3" xfId="0" applyNumberFormat="1" applyFont="1" applyFill="1" applyBorder="1" applyAlignment="1">
      <alignment horizontal="right" vertical="top"/>
    </xf>
    <xf numFmtId="0" fontId="13" fillId="6" borderId="3" xfId="3" applyFont="1" applyFill="1" applyBorder="1" applyAlignment="1">
      <alignment horizontal="center" vertical="top"/>
    </xf>
    <xf numFmtId="3" fontId="4" fillId="0" borderId="3" xfId="1" applyNumberFormat="1" applyBorder="1" applyAlignment="1" applyProtection="1">
      <alignment horizontal="right" vertical="top"/>
      <protection locked="0"/>
    </xf>
    <xf numFmtId="3" fontId="4" fillId="0" borderId="0" xfId="0" applyNumberFormat="1" applyFont="1" applyAlignment="1" applyProtection="1">
      <alignment vertical="top" wrapText="1"/>
      <protection locked="0"/>
    </xf>
    <xf numFmtId="37" fontId="4" fillId="4" borderId="3" xfId="1" applyNumberFormat="1" applyFill="1" applyBorder="1" applyAlignment="1" applyProtection="1">
      <alignment horizontal="right" vertical="top"/>
    </xf>
    <xf numFmtId="9" fontId="4" fillId="4" borderId="3" xfId="1" applyNumberFormat="1" applyFill="1" applyBorder="1" applyAlignment="1" applyProtection="1">
      <alignment horizontal="right" vertical="top"/>
    </xf>
    <xf numFmtId="3" fontId="4" fillId="4" borderId="3" xfId="0" applyNumberFormat="1" applyFont="1" applyFill="1" applyBorder="1" applyAlignment="1">
      <alignment horizontal="right" vertical="top"/>
    </xf>
    <xf numFmtId="4" fontId="4" fillId="4" borderId="3" xfId="0" applyNumberFormat="1" applyFont="1" applyFill="1" applyBorder="1" applyAlignment="1">
      <alignment horizontal="right" vertical="top"/>
    </xf>
    <xf numFmtId="3" fontId="4" fillId="4" borderId="3" xfId="1" applyNumberFormat="1" applyFill="1" applyBorder="1" applyAlignment="1" applyProtection="1">
      <alignment horizontal="right" vertical="top"/>
    </xf>
    <xf numFmtId="9" fontId="4" fillId="4" borderId="3" xfId="0" applyNumberFormat="1" applyFont="1" applyFill="1" applyBorder="1" applyAlignment="1">
      <alignment horizontal="right" vertical="top"/>
    </xf>
    <xf numFmtId="167" fontId="4" fillId="4" borderId="3" xfId="1" applyNumberFormat="1" applyFill="1" applyBorder="1" applyAlignment="1" applyProtection="1">
      <alignment horizontal="right" vertical="top"/>
    </xf>
    <xf numFmtId="4" fontId="4" fillId="4" borderId="3" xfId="1" applyNumberFormat="1" applyFill="1" applyBorder="1" applyAlignment="1" applyProtection="1">
      <alignment horizontal="right" vertical="top"/>
    </xf>
    <xf numFmtId="167" fontId="4" fillId="3" borderId="3" xfId="1" applyNumberFormat="1" applyFill="1" applyBorder="1" applyAlignment="1" applyProtection="1">
      <alignment horizontal="right" vertical="top"/>
    </xf>
    <xf numFmtId="3" fontId="4" fillId="3" borderId="3" xfId="1" applyNumberFormat="1" applyFill="1" applyBorder="1" applyAlignment="1" applyProtection="1">
      <alignment horizontal="right" vertical="top"/>
    </xf>
    <xf numFmtId="4" fontId="4" fillId="3" borderId="3" xfId="1" applyNumberFormat="1" applyFill="1" applyBorder="1" applyAlignment="1" applyProtection="1">
      <alignment horizontal="right" vertical="top"/>
    </xf>
    <xf numFmtId="3" fontId="4" fillId="3" borderId="3" xfId="0" applyNumberFormat="1" applyFont="1" applyFill="1" applyBorder="1" applyAlignment="1">
      <alignment horizontal="right" vertical="top"/>
    </xf>
    <xf numFmtId="4" fontId="4" fillId="3" borderId="3" xfId="0" applyNumberFormat="1" applyFont="1" applyFill="1" applyBorder="1" applyAlignment="1">
      <alignment horizontal="right" vertical="top"/>
    </xf>
    <xf numFmtId="9" fontId="4" fillId="3" borderId="3" xfId="1" applyNumberFormat="1" applyFill="1" applyBorder="1" applyAlignment="1" applyProtection="1">
      <alignment horizontal="right" vertical="top"/>
    </xf>
    <xf numFmtId="9" fontId="4" fillId="3" borderId="3" xfId="0" applyNumberFormat="1" applyFont="1" applyFill="1" applyBorder="1" applyAlignment="1">
      <alignment horizontal="right" vertical="top"/>
    </xf>
    <xf numFmtId="3" fontId="9" fillId="0" borderId="3" xfId="4" applyNumberFormat="1" applyFont="1" applyFill="1" applyBorder="1" applyAlignment="1" applyProtection="1">
      <alignment horizontal="right" vertical="top"/>
    </xf>
    <xf numFmtId="3" fontId="11" fillId="0" borderId="3" xfId="4" applyNumberFormat="1" applyFont="1" applyFill="1" applyBorder="1" applyAlignment="1" applyProtection="1">
      <alignment horizontal="right" vertical="top"/>
    </xf>
    <xf numFmtId="3" fontId="9" fillId="0" borderId="3" xfId="5" applyNumberFormat="1" applyFont="1" applyFill="1" applyBorder="1" applyAlignment="1" applyProtection="1">
      <alignment horizontal="right" vertical="top"/>
    </xf>
    <xf numFmtId="3" fontId="4" fillId="0" borderId="3" xfId="0" applyNumberFormat="1" applyFont="1" applyBorder="1" applyAlignment="1">
      <alignment horizontal="right" vertical="top"/>
    </xf>
    <xf numFmtId="4" fontId="4" fillId="0" borderId="3" xfId="0" applyNumberFormat="1" applyFont="1" applyBorder="1" applyAlignment="1">
      <alignment horizontal="right" vertical="top"/>
    </xf>
    <xf numFmtId="3" fontId="4" fillId="0" borderId="3" xfId="1" applyNumberFormat="1" applyBorder="1" applyAlignment="1" applyProtection="1">
      <alignment horizontal="right" vertical="top"/>
    </xf>
    <xf numFmtId="3" fontId="4" fillId="5" borderId="3" xfId="0" applyNumberFormat="1" applyFont="1" applyFill="1" applyBorder="1" applyAlignment="1">
      <alignment horizontal="right" vertical="top"/>
    </xf>
    <xf numFmtId="4" fontId="4" fillId="5" borderId="3" xfId="0" applyNumberFormat="1" applyFont="1" applyFill="1" applyBorder="1" applyAlignment="1">
      <alignment horizontal="right" vertical="top"/>
    </xf>
    <xf numFmtId="3" fontId="4" fillId="5" borderId="3" xfId="1" applyNumberFormat="1" applyFill="1" applyBorder="1" applyAlignment="1" applyProtection="1">
      <alignment horizontal="right" vertical="top"/>
    </xf>
    <xf numFmtId="9" fontId="4" fillId="0" borderId="3" xfId="1" applyNumberFormat="1" applyBorder="1" applyAlignment="1" applyProtection="1">
      <alignment horizontal="right" vertical="top"/>
    </xf>
    <xf numFmtId="9" fontId="4" fillId="5" borderId="3" xfId="0" applyNumberFormat="1" applyFont="1" applyFill="1" applyBorder="1" applyAlignment="1">
      <alignment horizontal="right" vertical="top"/>
    </xf>
    <xf numFmtId="9" fontId="4" fillId="0" borderId="3" xfId="0" applyNumberFormat="1" applyFont="1" applyBorder="1" applyAlignment="1">
      <alignment horizontal="right" vertical="top"/>
    </xf>
    <xf numFmtId="9" fontId="4" fillId="0" borderId="3" xfId="0" applyNumberFormat="1" applyFont="1" applyBorder="1" applyAlignment="1" applyProtection="1">
      <alignment horizontal="right" vertical="top"/>
      <protection locked="0"/>
    </xf>
    <xf numFmtId="3" fontId="4" fillId="0" borderId="0" xfId="1" applyNumberFormat="1" applyBorder="1" applyAlignment="1" applyProtection="1">
      <alignment horizontal="right" vertical="top"/>
      <protection locked="0"/>
    </xf>
    <xf numFmtId="3" fontId="17" fillId="0" borderId="0" xfId="3" applyNumberFormat="1" applyFont="1" applyAlignment="1" applyProtection="1">
      <alignment vertical="top"/>
      <protection locked="0"/>
    </xf>
    <xf numFmtId="0" fontId="17" fillId="0" borderId="0" xfId="3" applyFont="1" applyAlignment="1" applyProtection="1">
      <alignment vertical="top"/>
      <protection locked="0"/>
    </xf>
    <xf numFmtId="3" fontId="18" fillId="0" borderId="1" xfId="3" applyNumberFormat="1" applyFont="1" applyBorder="1" applyAlignment="1" applyProtection="1">
      <alignment vertical="top"/>
      <protection locked="0"/>
    </xf>
    <xf numFmtId="0" fontId="17" fillId="0" borderId="0" xfId="3" applyFont="1" applyAlignment="1" applyProtection="1">
      <alignment vertical="top" wrapText="1"/>
      <protection locked="0"/>
    </xf>
    <xf numFmtId="0" fontId="17" fillId="0" borderId="2" xfId="3" applyFont="1" applyBorder="1" applyAlignment="1" applyProtection="1">
      <alignment horizontal="left" vertical="top"/>
      <protection locked="0"/>
    </xf>
    <xf numFmtId="3" fontId="19" fillId="0" borderId="0" xfId="3" applyNumberFormat="1" applyFont="1" applyAlignment="1" applyProtection="1">
      <alignment horizontal="left" vertical="top" wrapText="1" readingOrder="1"/>
      <protection locked="0"/>
    </xf>
    <xf numFmtId="0" fontId="9" fillId="0" borderId="0" xfId="3" applyFont="1" applyAlignment="1" applyProtection="1">
      <alignment vertical="top" wrapText="1"/>
      <protection locked="0"/>
    </xf>
    <xf numFmtId="0" fontId="13" fillId="0" borderId="3" xfId="3" applyFont="1" applyBorder="1" applyAlignment="1" applyProtection="1">
      <alignment horizontal="left" vertical="top"/>
      <protection locked="0"/>
    </xf>
    <xf numFmtId="3" fontId="9" fillId="0" borderId="0" xfId="3" applyNumberFormat="1" applyFont="1" applyAlignment="1" applyProtection="1">
      <alignment vertical="top"/>
      <protection locked="0"/>
    </xf>
    <xf numFmtId="0" fontId="9" fillId="0" borderId="0" xfId="3" applyFont="1" applyAlignment="1" applyProtection="1">
      <alignment vertical="top"/>
      <protection locked="0"/>
    </xf>
    <xf numFmtId="0" fontId="17" fillId="0" borderId="0" xfId="3" applyFont="1" applyAlignment="1" applyProtection="1">
      <alignment horizontal="left" vertical="top"/>
      <protection locked="0"/>
    </xf>
    <xf numFmtId="0" fontId="21" fillId="0" borderId="0" xfId="3" applyFont="1" applyAlignment="1" applyProtection="1">
      <alignment vertical="top"/>
      <protection locked="0"/>
    </xf>
    <xf numFmtId="3" fontId="11" fillId="0" borderId="1" xfId="3" applyNumberFormat="1" applyFont="1" applyBorder="1" applyAlignment="1" applyProtection="1">
      <alignment vertical="top"/>
      <protection locked="0"/>
    </xf>
    <xf numFmtId="0" fontId="9" fillId="0" borderId="2" xfId="3" applyFont="1" applyBorder="1" applyAlignment="1" applyProtection="1">
      <alignment vertical="top"/>
      <protection locked="0"/>
    </xf>
    <xf numFmtId="3" fontId="12" fillId="0" borderId="0" xfId="3" applyNumberFormat="1" applyFont="1" applyAlignment="1" applyProtection="1">
      <alignment horizontal="left" vertical="top" wrapText="1" readingOrder="1"/>
      <protection locked="0"/>
    </xf>
    <xf numFmtId="49" fontId="4" fillId="0" borderId="3" xfId="3" applyNumberFormat="1" applyFont="1" applyBorder="1" applyAlignment="1" applyProtection="1">
      <alignment horizontal="left" vertical="top" wrapText="1"/>
      <protection locked="0"/>
    </xf>
    <xf numFmtId="3" fontId="9" fillId="0" borderId="0" xfId="3" applyNumberFormat="1" applyFont="1" applyAlignment="1" applyProtection="1">
      <alignment vertical="top" wrapText="1"/>
      <protection locked="0"/>
    </xf>
    <xf numFmtId="49" fontId="13" fillId="0" borderId="3" xfId="3" applyNumberFormat="1" applyFont="1" applyBorder="1" applyAlignment="1" applyProtection="1">
      <alignment horizontal="left" vertical="top" wrapText="1"/>
      <protection locked="0"/>
    </xf>
    <xf numFmtId="3" fontId="11" fillId="0" borderId="0" xfId="3" applyNumberFormat="1" applyFont="1" applyAlignment="1" applyProtection="1">
      <alignment vertical="top" wrapText="1"/>
      <protection locked="0"/>
    </xf>
    <xf numFmtId="0" fontId="11" fillId="0" borderId="0" xfId="3" applyFont="1" applyAlignment="1" applyProtection="1">
      <alignment vertical="top" wrapText="1"/>
      <protection locked="0"/>
    </xf>
    <xf numFmtId="0" fontId="11" fillId="0" borderId="0" xfId="3" applyFont="1" applyAlignment="1" applyProtection="1">
      <alignment vertical="top"/>
      <protection locked="0"/>
    </xf>
    <xf numFmtId="49" fontId="4" fillId="0" borderId="0" xfId="3" applyNumberFormat="1" applyFont="1" applyAlignment="1" applyProtection="1">
      <alignment vertical="top" wrapText="1"/>
      <protection locked="0"/>
    </xf>
    <xf numFmtId="3" fontId="9" fillId="0" borderId="0" xfId="4" applyNumberFormat="1" applyFont="1" applyBorder="1" applyAlignment="1" applyProtection="1">
      <alignment horizontal="right" vertical="top"/>
      <protection locked="0"/>
    </xf>
    <xf numFmtId="166" fontId="9" fillId="0" borderId="0" xfId="4" applyNumberFormat="1" applyFont="1" applyAlignment="1" applyProtection="1">
      <alignment horizontal="right" vertical="top"/>
      <protection locked="0"/>
    </xf>
    <xf numFmtId="166" fontId="11" fillId="0" borderId="0" xfId="4" applyNumberFormat="1" applyFont="1" applyAlignment="1" applyProtection="1">
      <alignment horizontal="right" vertical="top"/>
      <protection locked="0"/>
    </xf>
    <xf numFmtId="9" fontId="11" fillId="0" borderId="0" xfId="5" applyFont="1" applyAlignment="1" applyProtection="1">
      <alignment horizontal="right" vertical="top"/>
      <protection locked="0"/>
    </xf>
    <xf numFmtId="49" fontId="4" fillId="0" borderId="3" xfId="3" applyNumberFormat="1" applyFont="1" applyBorder="1" applyAlignment="1" applyProtection="1">
      <alignment vertical="top" wrapText="1"/>
      <protection locked="0"/>
    </xf>
    <xf numFmtId="172" fontId="9" fillId="4" borderId="3" xfId="4" applyNumberFormat="1" applyFont="1" applyFill="1" applyBorder="1" applyAlignment="1" applyProtection="1">
      <alignment vertical="top"/>
      <protection locked="0"/>
    </xf>
    <xf numFmtId="0" fontId="9" fillId="0" borderId="0" xfId="3" applyFont="1" applyAlignment="1" applyProtection="1">
      <alignment horizontal="left" vertical="top"/>
      <protection locked="0"/>
    </xf>
    <xf numFmtId="0" fontId="4" fillId="0" borderId="0" xfId="3" applyFont="1" applyAlignment="1" applyProtection="1">
      <alignment vertical="top"/>
      <protection locked="0"/>
    </xf>
    <xf numFmtId="0" fontId="4" fillId="0" borderId="3" xfId="3" applyFont="1" applyBorder="1" applyAlignment="1" applyProtection="1">
      <alignment vertical="top" wrapText="1"/>
      <protection locked="0"/>
    </xf>
    <xf numFmtId="3" fontId="17" fillId="0" borderId="0" xfId="3" applyNumberFormat="1" applyFont="1" applyAlignment="1" applyProtection="1">
      <alignment vertical="top" wrapText="1"/>
      <protection locked="0"/>
    </xf>
    <xf numFmtId="0" fontId="18" fillId="0" borderId="0" xfId="3" applyFont="1" applyAlignment="1" applyProtection="1">
      <alignment vertical="top"/>
      <protection locked="0"/>
    </xf>
    <xf numFmtId="9" fontId="11" fillId="3" borderId="3" xfId="4" applyNumberFormat="1" applyFont="1" applyFill="1" applyBorder="1" applyAlignment="1" applyProtection="1">
      <alignment horizontal="right" vertical="top"/>
      <protection locked="0"/>
    </xf>
    <xf numFmtId="9" fontId="11" fillId="4" borderId="3" xfId="4" applyNumberFormat="1" applyFont="1" applyFill="1" applyBorder="1" applyAlignment="1" applyProtection="1">
      <alignment horizontal="right" vertical="top"/>
      <protection locked="0"/>
    </xf>
    <xf numFmtId="9" fontId="11" fillId="4" borderId="3" xfId="4" applyNumberFormat="1" applyFont="1" applyFill="1" applyBorder="1" applyAlignment="1" applyProtection="1">
      <alignment vertical="top"/>
      <protection locked="0"/>
    </xf>
    <xf numFmtId="3" fontId="18" fillId="0" borderId="0" xfId="3" applyNumberFormat="1" applyFont="1" applyAlignment="1" applyProtection="1">
      <alignment vertical="top" wrapText="1"/>
      <protection locked="0"/>
    </xf>
    <xf numFmtId="174" fontId="4" fillId="3" borderId="3" xfId="3" applyNumberFormat="1" applyFont="1" applyFill="1" applyBorder="1" applyAlignment="1" applyProtection="1">
      <alignment vertical="top"/>
      <protection locked="0"/>
    </xf>
    <xf numFmtId="174" fontId="4" fillId="4" borderId="3" xfId="3" applyNumberFormat="1" applyFont="1" applyFill="1" applyBorder="1" applyAlignment="1" applyProtection="1">
      <alignment vertical="top"/>
      <protection locked="0"/>
    </xf>
    <xf numFmtId="167" fontId="4" fillId="3" borderId="3" xfId="3" applyNumberFormat="1" applyFont="1" applyFill="1" applyBorder="1" applyAlignment="1" applyProtection="1">
      <alignment vertical="top"/>
      <protection locked="0"/>
    </xf>
    <xf numFmtId="167" fontId="4" fillId="4" borderId="3" xfId="3" applyNumberFormat="1" applyFont="1" applyFill="1" applyBorder="1" applyAlignment="1" applyProtection="1">
      <alignment vertical="top"/>
      <protection locked="0"/>
    </xf>
    <xf numFmtId="3" fontId="4" fillId="0" borderId="0" xfId="3" applyNumberFormat="1" applyFont="1" applyAlignment="1" applyProtection="1">
      <alignment vertical="top"/>
      <protection locked="0"/>
    </xf>
    <xf numFmtId="0" fontId="18" fillId="0" borderId="1" xfId="3" applyFont="1" applyBorder="1" applyAlignment="1" applyProtection="1">
      <alignment vertical="top"/>
      <protection locked="0"/>
    </xf>
    <xf numFmtId="0" fontId="11" fillId="0" borderId="0" xfId="3" applyFont="1" applyAlignment="1" applyProtection="1">
      <alignment horizontal="center" vertical="top"/>
      <protection locked="0"/>
    </xf>
    <xf numFmtId="0" fontId="4" fillId="0" borderId="0" xfId="3" applyFont="1" applyAlignment="1" applyProtection="1">
      <alignment horizontal="center" vertical="top"/>
      <protection locked="0"/>
    </xf>
    <xf numFmtId="0" fontId="9" fillId="0" borderId="0" xfId="3" applyFont="1" applyAlignment="1" applyProtection="1">
      <alignment horizontal="center" vertical="top"/>
      <protection locked="0"/>
    </xf>
    <xf numFmtId="0" fontId="25" fillId="0" borderId="3" xfId="3" applyFont="1" applyBorder="1" applyAlignment="1" applyProtection="1">
      <alignment vertical="top" wrapText="1"/>
      <protection locked="0"/>
    </xf>
    <xf numFmtId="0" fontId="26" fillId="0" borderId="0" xfId="3" applyFont="1" applyAlignment="1" applyProtection="1">
      <alignment vertical="top"/>
      <protection locked="0"/>
    </xf>
    <xf numFmtId="3" fontId="9" fillId="5" borderId="3" xfId="4" applyNumberFormat="1" applyFont="1" applyFill="1" applyBorder="1" applyAlignment="1" applyProtection="1">
      <alignment vertical="top"/>
      <protection locked="0"/>
    </xf>
    <xf numFmtId="3" fontId="9" fillId="6" borderId="3" xfId="4" applyNumberFormat="1" applyFont="1" applyFill="1" applyBorder="1" applyAlignment="1" applyProtection="1">
      <alignment vertical="top"/>
      <protection locked="0"/>
    </xf>
    <xf numFmtId="165" fontId="9" fillId="0" borderId="0" xfId="3" applyNumberFormat="1" applyFont="1" applyAlignment="1" applyProtection="1">
      <alignment vertical="top"/>
      <protection locked="0"/>
    </xf>
    <xf numFmtId="3" fontId="13" fillId="5" borderId="3" xfId="4" applyNumberFormat="1" applyFont="1" applyFill="1" applyBorder="1" applyAlignment="1" applyProtection="1">
      <alignment vertical="top"/>
      <protection locked="0"/>
    </xf>
    <xf numFmtId="3" fontId="13" fillId="6" borderId="3" xfId="4" applyNumberFormat="1" applyFont="1" applyFill="1" applyBorder="1" applyAlignment="1" applyProtection="1">
      <alignment vertical="top"/>
      <protection locked="0"/>
    </xf>
    <xf numFmtId="3" fontId="13" fillId="4" borderId="3" xfId="4" applyNumberFormat="1" applyFont="1" applyFill="1" applyBorder="1" applyAlignment="1" applyProtection="1">
      <alignment vertical="top"/>
      <protection locked="0"/>
    </xf>
    <xf numFmtId="0" fontId="4" fillId="0" borderId="3" xfId="3" applyFont="1" applyBorder="1" applyAlignment="1" applyProtection="1">
      <alignment horizontal="left" vertical="top" wrapText="1"/>
      <protection locked="0"/>
    </xf>
    <xf numFmtId="0" fontId="23" fillId="0" borderId="3" xfId="3" applyFont="1" applyBorder="1" applyAlignment="1" applyProtection="1">
      <alignment vertical="top"/>
      <protection locked="0"/>
    </xf>
    <xf numFmtId="3" fontId="13" fillId="5" borderId="3" xfId="3" applyNumberFormat="1" applyFont="1" applyFill="1" applyBorder="1" applyAlignment="1" applyProtection="1">
      <alignment vertical="top"/>
      <protection locked="0"/>
    </xf>
    <xf numFmtId="0" fontId="27" fillId="0" borderId="0" xfId="3" applyFont="1" applyAlignment="1" applyProtection="1">
      <alignment vertical="top"/>
      <protection locked="0"/>
    </xf>
    <xf numFmtId="0" fontId="13" fillId="0" borderId="0" xfId="3" applyFont="1" applyAlignment="1" applyProtection="1">
      <alignment vertical="top"/>
      <protection locked="0"/>
    </xf>
    <xf numFmtId="0" fontId="23" fillId="0" borderId="0" xfId="3" applyFont="1" applyAlignment="1" applyProtection="1">
      <alignment vertical="top"/>
      <protection locked="0"/>
    </xf>
    <xf numFmtId="3" fontId="13" fillId="0" borderId="0" xfId="3" applyNumberFormat="1" applyFont="1" applyAlignment="1" applyProtection="1">
      <alignment vertical="top"/>
      <protection locked="0"/>
    </xf>
    <xf numFmtId="3" fontId="13" fillId="0" borderId="0" xfId="4" applyNumberFormat="1" applyFont="1" applyFill="1" applyBorder="1" applyAlignment="1" applyProtection="1">
      <alignment vertical="top"/>
      <protection locked="0"/>
    </xf>
    <xf numFmtId="1" fontId="13" fillId="0" borderId="0" xfId="3" applyNumberFormat="1" applyFont="1" applyAlignment="1" applyProtection="1">
      <alignment vertical="top"/>
      <protection locked="0"/>
    </xf>
    <xf numFmtId="1" fontId="13" fillId="0" borderId="0" xfId="4" applyNumberFormat="1" applyFont="1" applyFill="1" applyBorder="1" applyAlignment="1" applyProtection="1">
      <alignment vertical="top"/>
      <protection locked="0"/>
    </xf>
    <xf numFmtId="173" fontId="4" fillId="5" borderId="3" xfId="3" applyNumberFormat="1" applyFont="1" applyFill="1" applyBorder="1" applyAlignment="1" applyProtection="1">
      <alignment vertical="top"/>
      <protection locked="0"/>
    </xf>
    <xf numFmtId="173" fontId="4" fillId="6" borderId="3" xfId="3" applyNumberFormat="1" applyFont="1" applyFill="1" applyBorder="1" applyAlignment="1" applyProtection="1">
      <alignment vertical="top"/>
      <protection locked="0"/>
    </xf>
    <xf numFmtId="173" fontId="4" fillId="4" borderId="3" xfId="3" applyNumberFormat="1" applyFont="1" applyFill="1" applyBorder="1" applyAlignment="1" applyProtection="1">
      <alignment vertical="top"/>
      <protection locked="0"/>
    </xf>
    <xf numFmtId="167" fontId="4" fillId="5" borderId="3" xfId="3" applyNumberFormat="1" applyFont="1" applyFill="1" applyBorder="1" applyAlignment="1" applyProtection="1">
      <alignment vertical="top"/>
      <protection locked="0"/>
    </xf>
    <xf numFmtId="167" fontId="4" fillId="6" borderId="3" xfId="3" applyNumberFormat="1" applyFont="1" applyFill="1" applyBorder="1" applyAlignment="1" applyProtection="1">
      <alignment vertical="top"/>
      <protection locked="0"/>
    </xf>
    <xf numFmtId="0" fontId="4" fillId="0" borderId="0" xfId="3" applyFont="1" applyAlignment="1" applyProtection="1">
      <alignment horizontal="left" vertical="top" wrapText="1"/>
      <protection locked="0"/>
    </xf>
    <xf numFmtId="9" fontId="11" fillId="0" borderId="0" xfId="6" applyFont="1" applyAlignment="1" applyProtection="1">
      <alignment horizontal="right" vertical="top"/>
      <protection locked="0"/>
    </xf>
    <xf numFmtId="3" fontId="39" fillId="0" borderId="0" xfId="3" applyNumberFormat="1" applyFont="1" applyAlignment="1" applyProtection="1">
      <alignment vertical="top"/>
      <protection locked="0"/>
    </xf>
    <xf numFmtId="0" fontId="28" fillId="0" borderId="0" xfId="3" applyFont="1" applyAlignment="1" applyProtection="1">
      <alignment vertical="top"/>
      <protection locked="0"/>
    </xf>
    <xf numFmtId="166" fontId="39" fillId="0" borderId="0" xfId="4" applyNumberFormat="1" applyFont="1" applyAlignment="1" applyProtection="1">
      <alignment vertical="top"/>
      <protection locked="0"/>
    </xf>
    <xf numFmtId="0" fontId="39" fillId="0" borderId="0" xfId="4" applyNumberFormat="1" applyFont="1" applyAlignment="1" applyProtection="1">
      <alignment vertical="top"/>
      <protection locked="0"/>
    </xf>
    <xf numFmtId="9" fontId="39" fillId="0" borderId="0" xfId="5" applyFont="1" applyAlignment="1" applyProtection="1">
      <alignment vertical="top"/>
      <protection locked="0"/>
    </xf>
    <xf numFmtId="0" fontId="18" fillId="0" borderId="0" xfId="3" applyFont="1" applyAlignment="1" applyProtection="1">
      <alignment horizontal="left" vertical="top"/>
      <protection locked="0"/>
    </xf>
    <xf numFmtId="3" fontId="18" fillId="0" borderId="0" xfId="3" applyNumberFormat="1" applyFont="1" applyAlignment="1" applyProtection="1">
      <alignment vertical="top"/>
      <protection locked="0"/>
    </xf>
    <xf numFmtId="3" fontId="4" fillId="0" borderId="0" xfId="3" applyNumberFormat="1" applyFont="1" applyAlignment="1" applyProtection="1">
      <alignment horizontal="center" vertical="top"/>
      <protection locked="0"/>
    </xf>
    <xf numFmtId="3" fontId="4" fillId="0" borderId="0" xfId="3" applyNumberFormat="1" applyFont="1" applyAlignment="1" applyProtection="1">
      <alignment vertical="top" wrapText="1"/>
      <protection locked="0"/>
    </xf>
    <xf numFmtId="0" fontId="13" fillId="0" borderId="0" xfId="3" applyFont="1" applyAlignment="1" applyProtection="1">
      <alignment vertical="top" wrapText="1"/>
      <protection locked="0"/>
    </xf>
    <xf numFmtId="0" fontId="4" fillId="0" borderId="0" xfId="3" applyFont="1" applyAlignment="1" applyProtection="1">
      <alignment vertical="top" wrapText="1"/>
      <protection locked="0"/>
    </xf>
    <xf numFmtId="0" fontId="29" fillId="0" borderId="0" xfId="3" applyFont="1" applyAlignment="1" applyProtection="1">
      <alignment vertical="top"/>
      <protection locked="0"/>
    </xf>
    <xf numFmtId="9" fontId="4" fillId="0" borderId="0" xfId="3" applyNumberFormat="1" applyFont="1" applyAlignment="1" applyProtection="1">
      <alignment vertical="top"/>
      <protection locked="0"/>
    </xf>
    <xf numFmtId="3" fontId="4" fillId="0" borderId="0" xfId="0" applyNumberFormat="1" applyFont="1" applyAlignment="1" applyProtection="1">
      <alignment horizontal="left" vertical="top" wrapText="1"/>
      <protection locked="0"/>
    </xf>
    <xf numFmtId="0" fontId="41" fillId="0" borderId="0" xfId="3" applyFont="1" applyAlignment="1" applyProtection="1">
      <alignment vertical="top"/>
      <protection locked="0"/>
    </xf>
    <xf numFmtId="0" fontId="4" fillId="0" borderId="0" xfId="3" applyFont="1" applyAlignment="1" applyProtection="1">
      <alignment horizontal="center" vertical="top" wrapText="1"/>
      <protection locked="0"/>
    </xf>
    <xf numFmtId="49" fontId="4" fillId="0" borderId="0" xfId="3" applyNumberFormat="1" applyFont="1" applyAlignment="1" applyProtection="1">
      <alignment horizontal="left" vertical="top" wrapText="1"/>
      <protection locked="0"/>
    </xf>
    <xf numFmtId="0" fontId="13" fillId="0" borderId="0" xfId="3" applyFont="1" applyAlignment="1" applyProtection="1">
      <alignment horizontal="center" vertical="top"/>
      <protection locked="0"/>
    </xf>
    <xf numFmtId="0" fontId="13" fillId="0" borderId="0" xfId="3" applyFont="1" applyAlignment="1" applyProtection="1">
      <alignment horizontal="center" vertical="top" wrapText="1"/>
      <protection locked="0"/>
    </xf>
    <xf numFmtId="0" fontId="23" fillId="0" borderId="3" xfId="0" applyFont="1" applyBorder="1" applyAlignment="1" applyProtection="1">
      <alignment vertical="top" wrapText="1"/>
      <protection locked="0"/>
    </xf>
    <xf numFmtId="3" fontId="4" fillId="0" borderId="0" xfId="3" applyNumberFormat="1" applyFont="1" applyAlignment="1" applyProtection="1">
      <alignment horizontal="right" vertical="top"/>
      <protection locked="0"/>
    </xf>
    <xf numFmtId="0" fontId="4" fillId="0" borderId="0" xfId="3" applyFont="1" applyAlignment="1" applyProtection="1">
      <alignment horizontal="left" vertical="top"/>
      <protection locked="0"/>
    </xf>
    <xf numFmtId="9" fontId="4" fillId="0" borderId="0" xfId="3" applyNumberFormat="1" applyFont="1" applyAlignment="1" applyProtection="1">
      <alignment horizontal="right" vertical="top"/>
      <protection locked="0"/>
    </xf>
    <xf numFmtId="0" fontId="42" fillId="0" borderId="0" xfId="3" applyFont="1" applyAlignment="1" applyProtection="1">
      <alignment vertical="top" wrapText="1"/>
      <protection locked="0"/>
    </xf>
    <xf numFmtId="0" fontId="13" fillId="0" borderId="0" xfId="3" applyFont="1" applyAlignment="1" applyProtection="1">
      <alignment horizontal="left" vertical="top"/>
      <protection locked="0"/>
    </xf>
    <xf numFmtId="0" fontId="26" fillId="0" borderId="0" xfId="9" applyFont="1" applyAlignment="1" applyProtection="1">
      <alignment vertical="top"/>
      <protection locked="0"/>
    </xf>
    <xf numFmtId="0" fontId="25" fillId="0" borderId="3" xfId="3" applyFont="1" applyBorder="1" applyAlignment="1">
      <alignment vertical="top"/>
    </xf>
    <xf numFmtId="0" fontId="23" fillId="0" borderId="3" xfId="3" applyFont="1" applyBorder="1" applyAlignment="1">
      <alignment vertical="top"/>
    </xf>
    <xf numFmtId="3" fontId="13" fillId="5" borderId="3" xfId="0" applyNumberFormat="1" applyFont="1" applyFill="1" applyBorder="1" applyAlignment="1">
      <alignment horizontal="center" vertical="top" wrapText="1"/>
    </xf>
    <xf numFmtId="3" fontId="13" fillId="6" borderId="3" xfId="0" applyNumberFormat="1" applyFont="1" applyFill="1" applyBorder="1" applyAlignment="1">
      <alignment horizontal="center" vertical="top" wrapText="1"/>
    </xf>
    <xf numFmtId="3" fontId="13" fillId="3" borderId="3" xfId="0" applyNumberFormat="1" applyFont="1" applyFill="1" applyBorder="1" applyAlignment="1">
      <alignment horizontal="center" vertical="top" wrapText="1"/>
    </xf>
    <xf numFmtId="0" fontId="4" fillId="0" borderId="3" xfId="3" applyFont="1" applyBorder="1" applyAlignment="1">
      <alignment horizontal="left" vertical="top" wrapText="1"/>
    </xf>
    <xf numFmtId="4" fontId="4" fillId="5" borderId="3" xfId="1" applyNumberFormat="1" applyFill="1" applyBorder="1" applyAlignment="1" applyProtection="1">
      <alignment horizontal="right" vertical="top"/>
    </xf>
    <xf numFmtId="0" fontId="13" fillId="4" borderId="3" xfId="3" applyFont="1" applyFill="1" applyBorder="1" applyAlignment="1">
      <alignment horizontal="center" vertical="top" wrapText="1"/>
    </xf>
    <xf numFmtId="0" fontId="4" fillId="0" borderId="5" xfId="3" applyFont="1" applyBorder="1" applyAlignment="1">
      <alignment vertical="top" wrapText="1"/>
    </xf>
    <xf numFmtId="0" fontId="4" fillId="0" borderId="3" xfId="3" applyFont="1" applyBorder="1" applyAlignment="1">
      <alignment vertical="top" wrapText="1"/>
    </xf>
    <xf numFmtId="0" fontId="13" fillId="0" borderId="3" xfId="3" applyFont="1" applyBorder="1" applyAlignment="1">
      <alignment vertical="top" wrapText="1"/>
    </xf>
    <xf numFmtId="0" fontId="23" fillId="0" borderId="3" xfId="3" applyFont="1" applyBorder="1" applyAlignment="1">
      <alignment vertical="top" wrapText="1"/>
    </xf>
    <xf numFmtId="3" fontId="13" fillId="3" borderId="3" xfId="3" applyNumberFormat="1" applyFont="1" applyFill="1" applyBorder="1" applyAlignment="1">
      <alignment horizontal="center" vertical="top" wrapText="1"/>
    </xf>
    <xf numFmtId="1" fontId="4" fillId="5" borderId="3" xfId="1" applyNumberFormat="1" applyFill="1" applyBorder="1" applyAlignment="1" applyProtection="1">
      <alignment horizontal="right" vertical="top"/>
    </xf>
    <xf numFmtId="1" fontId="4" fillId="6" borderId="3" xfId="1" applyNumberFormat="1" applyFill="1" applyBorder="1" applyAlignment="1" applyProtection="1">
      <alignment horizontal="right" vertical="top"/>
    </xf>
    <xf numFmtId="1" fontId="4" fillId="3" borderId="3" xfId="1" applyNumberFormat="1" applyFill="1" applyBorder="1" applyAlignment="1" applyProtection="1">
      <alignment horizontal="right" vertical="top"/>
    </xf>
    <xf numFmtId="1" fontId="4" fillId="4" borderId="3" xfId="1" applyNumberFormat="1" applyFill="1" applyBorder="1" applyAlignment="1" applyProtection="1">
      <alignment horizontal="right" vertical="top"/>
    </xf>
    <xf numFmtId="9" fontId="4" fillId="5" borderId="3" xfId="1" applyNumberFormat="1" applyFill="1" applyBorder="1" applyAlignment="1" applyProtection="1">
      <alignment horizontal="right" vertical="top"/>
    </xf>
    <xf numFmtId="0" fontId="25" fillId="0" borderId="3" xfId="3" applyFont="1" applyBorder="1" applyAlignment="1">
      <alignment vertical="top" wrapText="1"/>
    </xf>
    <xf numFmtId="3" fontId="4" fillId="6" borderId="0" xfId="3" applyNumberFormat="1" applyFont="1" applyFill="1" applyAlignment="1">
      <alignment vertical="top" wrapText="1"/>
    </xf>
    <xf numFmtId="9" fontId="4" fillId="6" borderId="0" xfId="3" applyNumberFormat="1" applyFont="1" applyFill="1" applyAlignment="1">
      <alignment vertical="top" wrapText="1"/>
    </xf>
    <xf numFmtId="9" fontId="4" fillId="3" borderId="3" xfId="12" applyFont="1" applyFill="1" applyBorder="1" applyAlignment="1" applyProtection="1">
      <alignment horizontal="right" vertical="top"/>
    </xf>
    <xf numFmtId="9" fontId="4" fillId="4" borderId="3" xfId="12" applyFont="1" applyFill="1" applyBorder="1" applyAlignment="1" applyProtection="1">
      <alignment horizontal="right" vertical="top"/>
    </xf>
    <xf numFmtId="3" fontId="4" fillId="4" borderId="3" xfId="3" applyNumberFormat="1" applyFont="1" applyFill="1" applyBorder="1" applyAlignment="1" applyProtection="1">
      <alignment horizontal="right" vertical="top"/>
      <protection locked="0"/>
    </xf>
    <xf numFmtId="0" fontId="4" fillId="0" borderId="3" xfId="3" applyFont="1" applyBorder="1" applyAlignment="1" applyProtection="1">
      <alignment vertical="top"/>
      <protection locked="0"/>
    </xf>
    <xf numFmtId="0" fontId="4" fillId="0" borderId="3" xfId="0" applyFont="1" applyBorder="1" applyAlignment="1" applyProtection="1">
      <alignment vertical="top"/>
      <protection locked="0"/>
    </xf>
    <xf numFmtId="0" fontId="13" fillId="4" borderId="3" xfId="3" applyFont="1" applyFill="1" applyBorder="1" applyAlignment="1">
      <alignment horizontal="center" vertical="top"/>
    </xf>
    <xf numFmtId="0" fontId="42" fillId="0" borderId="0" xfId="3" applyFont="1" applyAlignment="1" applyProtection="1">
      <alignment vertical="top"/>
      <protection locked="0"/>
    </xf>
    <xf numFmtId="0" fontId="0" fillId="0" borderId="0" xfId="0" applyProtection="1">
      <protection locked="0"/>
    </xf>
    <xf numFmtId="0" fontId="6" fillId="0" borderId="0" xfId="0" applyFont="1" applyAlignment="1" applyProtection="1">
      <alignment horizontal="center"/>
      <protection locked="0"/>
    </xf>
    <xf numFmtId="49" fontId="5" fillId="0" borderId="0" xfId="0" applyNumberFormat="1" applyFont="1" applyProtection="1">
      <protection locked="0"/>
    </xf>
    <xf numFmtId="0" fontId="6" fillId="0" borderId="0" xfId="0" applyFont="1" applyProtection="1">
      <protection locked="0"/>
    </xf>
    <xf numFmtId="0" fontId="26" fillId="0" borderId="0" xfId="9" applyFont="1" applyProtection="1">
      <protection locked="0"/>
    </xf>
    <xf numFmtId="172" fontId="4" fillId="4" borderId="3" xfId="1" applyNumberFormat="1" applyFill="1" applyBorder="1" applyAlignment="1" applyProtection="1">
      <alignment horizontal="right" vertical="top"/>
    </xf>
    <xf numFmtId="176" fontId="9" fillId="5" borderId="3" xfId="4" applyNumberFormat="1" applyFont="1" applyFill="1" applyBorder="1" applyAlignment="1" applyProtection="1">
      <alignment horizontal="right" vertical="top"/>
    </xf>
    <xf numFmtId="176" fontId="9" fillId="6" borderId="3" xfId="4" applyNumberFormat="1" applyFont="1" applyFill="1" applyBorder="1" applyAlignment="1" applyProtection="1">
      <alignment horizontal="right" vertical="top"/>
    </xf>
    <xf numFmtId="176" fontId="9" fillId="0" borderId="3" xfId="4" applyNumberFormat="1" applyFont="1" applyFill="1" applyBorder="1" applyAlignment="1" applyProtection="1">
      <alignment horizontal="right" vertical="top"/>
    </xf>
    <xf numFmtId="176" fontId="9" fillId="3" borderId="3" xfId="4" applyNumberFormat="1" applyFont="1" applyFill="1" applyBorder="1" applyAlignment="1" applyProtection="1">
      <alignment horizontal="right" vertical="top"/>
    </xf>
    <xf numFmtId="173" fontId="9" fillId="5" borderId="3" xfId="4" applyNumberFormat="1" applyFont="1" applyFill="1" applyBorder="1" applyAlignment="1" applyProtection="1">
      <alignment horizontal="right" vertical="top"/>
    </xf>
    <xf numFmtId="173" fontId="9" fillId="6" borderId="3" xfId="4" applyNumberFormat="1" applyFont="1" applyFill="1" applyBorder="1" applyAlignment="1" applyProtection="1">
      <alignment horizontal="right" vertical="top"/>
    </xf>
    <xf numFmtId="173" fontId="9" fillId="0" borderId="3" xfId="4" applyNumberFormat="1" applyFont="1" applyFill="1" applyBorder="1" applyAlignment="1" applyProtection="1">
      <alignment horizontal="right" vertical="top"/>
    </xf>
    <xf numFmtId="173" fontId="9" fillId="3" borderId="3" xfId="4" applyNumberFormat="1" applyFont="1" applyFill="1" applyBorder="1" applyAlignment="1" applyProtection="1">
      <alignment horizontal="right" vertical="top"/>
    </xf>
    <xf numFmtId="172" fontId="9" fillId="5" borderId="3" xfId="4" applyNumberFormat="1" applyFont="1" applyFill="1" applyBorder="1" applyAlignment="1" applyProtection="1">
      <alignment horizontal="right" vertical="top"/>
    </xf>
    <xf numFmtId="172" fontId="9" fillId="6" borderId="3" xfId="4" applyNumberFormat="1" applyFont="1" applyFill="1" applyBorder="1" applyAlignment="1" applyProtection="1">
      <alignment horizontal="right" vertical="top"/>
    </xf>
    <xf numFmtId="172" fontId="9" fillId="0" borderId="3" xfId="4" applyNumberFormat="1" applyFont="1" applyFill="1" applyBorder="1" applyAlignment="1" applyProtection="1">
      <alignment horizontal="right" vertical="top"/>
    </xf>
    <xf numFmtId="0" fontId="25" fillId="0" borderId="0" xfId="0" applyFont="1" applyAlignment="1">
      <alignment vertical="top"/>
    </xf>
    <xf numFmtId="0" fontId="25" fillId="0" borderId="3" xfId="0" applyFont="1" applyBorder="1" applyAlignment="1">
      <alignment vertical="top" wrapText="1"/>
    </xf>
    <xf numFmtId="3" fontId="13" fillId="5" borderId="3" xfId="3" applyNumberFormat="1" applyFont="1" applyFill="1" applyBorder="1" applyAlignment="1" applyProtection="1">
      <alignment horizontal="right" vertical="top"/>
      <protection locked="0"/>
    </xf>
    <xf numFmtId="3" fontId="13" fillId="5" borderId="3" xfId="4" applyNumberFormat="1" applyFont="1" applyFill="1" applyBorder="1" applyAlignment="1" applyProtection="1">
      <alignment horizontal="right" vertical="top"/>
      <protection locked="0"/>
    </xf>
    <xf numFmtId="3" fontId="13" fillId="6" borderId="3" xfId="4" applyNumberFormat="1" applyFont="1" applyFill="1" applyBorder="1" applyAlignment="1" applyProtection="1">
      <alignment horizontal="right" vertical="top"/>
      <protection locked="0"/>
    </xf>
    <xf numFmtId="3" fontId="13" fillId="3" borderId="3" xfId="4" applyNumberFormat="1" applyFont="1" applyFill="1" applyBorder="1" applyAlignment="1" applyProtection="1">
      <alignment horizontal="right" vertical="top"/>
      <protection locked="0"/>
    </xf>
    <xf numFmtId="3" fontId="13" fillId="4" borderId="3" xfId="4" applyNumberFormat="1" applyFont="1" applyFill="1" applyBorder="1" applyAlignment="1" applyProtection="1">
      <alignment horizontal="right" vertical="top"/>
      <protection locked="0"/>
    </xf>
    <xf numFmtId="9" fontId="4" fillId="5" borderId="3" xfId="3" applyNumberFormat="1" applyFont="1" applyFill="1" applyBorder="1" applyAlignment="1" applyProtection="1">
      <alignment horizontal="right" vertical="top"/>
      <protection locked="0"/>
    </xf>
    <xf numFmtId="9" fontId="4" fillId="6" borderId="3" xfId="3" applyNumberFormat="1" applyFont="1" applyFill="1" applyBorder="1" applyAlignment="1" applyProtection="1">
      <alignment horizontal="right" vertical="top"/>
      <protection locked="0"/>
    </xf>
    <xf numFmtId="9" fontId="4" fillId="3" borderId="3" xfId="3" applyNumberFormat="1" applyFont="1" applyFill="1" applyBorder="1" applyAlignment="1" applyProtection="1">
      <alignment horizontal="right" vertical="top"/>
      <protection locked="0"/>
    </xf>
    <xf numFmtId="9" fontId="4" fillId="4" borderId="3" xfId="3" applyNumberFormat="1" applyFont="1" applyFill="1" applyBorder="1" applyAlignment="1" applyProtection="1">
      <alignment horizontal="right" vertical="top"/>
      <protection locked="0"/>
    </xf>
    <xf numFmtId="1" fontId="13" fillId="5" borderId="3" xfId="3" applyNumberFormat="1" applyFont="1" applyFill="1" applyBorder="1" applyAlignment="1" applyProtection="1">
      <alignment horizontal="right" vertical="top"/>
      <protection locked="0"/>
    </xf>
    <xf numFmtId="1" fontId="13" fillId="6" borderId="3" xfId="4" applyNumberFormat="1" applyFont="1" applyFill="1" applyBorder="1" applyAlignment="1" applyProtection="1">
      <alignment horizontal="right" vertical="top"/>
      <protection locked="0"/>
    </xf>
    <xf numFmtId="1" fontId="13" fillId="4" borderId="3" xfId="4" applyNumberFormat="1" applyFont="1" applyFill="1" applyBorder="1" applyAlignment="1" applyProtection="1">
      <alignment horizontal="right" vertical="top"/>
      <protection locked="0"/>
    </xf>
    <xf numFmtId="173" fontId="4" fillId="5" borderId="3" xfId="3" applyNumberFormat="1" applyFont="1" applyFill="1" applyBorder="1" applyAlignment="1" applyProtection="1">
      <alignment horizontal="right" vertical="top"/>
      <protection locked="0"/>
    </xf>
    <xf numFmtId="173" fontId="4" fillId="6" borderId="3" xfId="3" applyNumberFormat="1" applyFont="1" applyFill="1" applyBorder="1" applyAlignment="1" applyProtection="1">
      <alignment horizontal="right" vertical="top"/>
      <protection locked="0"/>
    </xf>
    <xf numFmtId="173" fontId="4" fillId="4" borderId="3" xfId="3" applyNumberFormat="1" applyFont="1" applyFill="1" applyBorder="1" applyAlignment="1" applyProtection="1">
      <alignment horizontal="right" vertical="top"/>
      <protection locked="0"/>
    </xf>
    <xf numFmtId="167" fontId="4" fillId="5" borderId="3" xfId="3" applyNumberFormat="1" applyFont="1" applyFill="1" applyBorder="1" applyAlignment="1" applyProtection="1">
      <alignment horizontal="right" vertical="top"/>
      <protection locked="0"/>
    </xf>
    <xf numFmtId="167" fontId="4" fillId="6" borderId="3" xfId="3" applyNumberFormat="1" applyFont="1" applyFill="1" applyBorder="1" applyAlignment="1" applyProtection="1">
      <alignment horizontal="right" vertical="top"/>
      <protection locked="0"/>
    </xf>
    <xf numFmtId="167" fontId="4" fillId="4" borderId="3" xfId="3" applyNumberFormat="1" applyFont="1" applyFill="1" applyBorder="1" applyAlignment="1" applyProtection="1">
      <alignment horizontal="right" vertical="top"/>
      <protection locked="0"/>
    </xf>
    <xf numFmtId="3" fontId="4" fillId="6" borderId="3" xfId="3" applyNumberFormat="1" applyFont="1" applyFill="1" applyBorder="1" applyAlignment="1" applyProtection="1">
      <alignment horizontal="right" vertical="top"/>
      <protection locked="0"/>
    </xf>
    <xf numFmtId="3" fontId="4" fillId="5" borderId="3" xfId="3" applyNumberFormat="1" applyFont="1" applyFill="1" applyBorder="1" applyAlignment="1" applyProtection="1">
      <alignment horizontal="right" vertical="top"/>
      <protection locked="0"/>
    </xf>
    <xf numFmtId="0" fontId="17" fillId="0" borderId="0" xfId="3" applyFont="1" applyAlignment="1" applyProtection="1">
      <alignment horizontal="left" vertical="top" wrapText="1"/>
      <protection locked="0"/>
    </xf>
    <xf numFmtId="0" fontId="17" fillId="0" borderId="0" xfId="0" applyFont="1" applyAlignment="1">
      <alignment vertical="top"/>
    </xf>
    <xf numFmtId="167" fontId="4" fillId="0" borderId="3" xfId="1" applyNumberFormat="1" applyBorder="1" applyAlignment="1" applyProtection="1">
      <alignment horizontal="right" vertical="top"/>
    </xf>
    <xf numFmtId="4" fontId="4" fillId="0" borderId="3" xfId="1" applyNumberFormat="1" applyBorder="1" applyAlignment="1" applyProtection="1">
      <alignment horizontal="right" vertical="top"/>
    </xf>
    <xf numFmtId="172" fontId="4" fillId="0" borderId="3" xfId="1" applyNumberFormat="1" applyBorder="1" applyAlignment="1" applyProtection="1">
      <alignment horizontal="right" vertical="top"/>
    </xf>
    <xf numFmtId="0" fontId="23" fillId="0" borderId="3" xfId="0" applyFont="1" applyBorder="1" applyAlignment="1">
      <alignment vertical="top"/>
    </xf>
    <xf numFmtId="0" fontId="23" fillId="0" borderId="3" xfId="0" applyFont="1" applyBorder="1" applyAlignment="1">
      <alignment vertical="top" wrapText="1"/>
    </xf>
    <xf numFmtId="3" fontId="4" fillId="5" borderId="3" xfId="0" applyNumberFormat="1" applyFont="1" applyFill="1" applyBorder="1" applyAlignment="1">
      <alignment horizontal="right" vertical="top" wrapText="1"/>
    </xf>
    <xf numFmtId="3" fontId="4" fillId="6" borderId="3" xfId="0" applyNumberFormat="1" applyFont="1" applyFill="1" applyBorder="1" applyAlignment="1">
      <alignment horizontal="right" vertical="top" wrapText="1"/>
    </xf>
    <xf numFmtId="3" fontId="4" fillId="3" borderId="3" xfId="0" applyNumberFormat="1" applyFont="1" applyFill="1" applyBorder="1" applyAlignment="1">
      <alignment horizontal="right" vertical="top" wrapText="1"/>
    </xf>
    <xf numFmtId="3" fontId="4" fillId="4" borderId="3" xfId="0" applyNumberFormat="1" applyFont="1" applyFill="1" applyBorder="1" applyAlignment="1">
      <alignment horizontal="right" vertical="top" wrapText="1"/>
    </xf>
    <xf numFmtId="0" fontId="9" fillId="4" borderId="3" xfId="0" applyFont="1" applyFill="1" applyBorder="1" applyAlignment="1">
      <alignment horizontal="right" vertical="top" wrapText="1"/>
    </xf>
    <xf numFmtId="9" fontId="9" fillId="4" borderId="3" xfId="0" applyNumberFormat="1" applyFont="1" applyFill="1" applyBorder="1" applyAlignment="1">
      <alignment horizontal="right" vertical="top" wrapText="1"/>
    </xf>
    <xf numFmtId="176" fontId="4" fillId="3" borderId="3" xfId="0" applyNumberFormat="1" applyFont="1" applyFill="1" applyBorder="1" applyAlignment="1">
      <alignment vertical="top"/>
    </xf>
    <xf numFmtId="176" fontId="4" fillId="4" borderId="3" xfId="0" applyNumberFormat="1" applyFont="1" applyFill="1" applyBorder="1" applyAlignment="1">
      <alignment vertical="top"/>
    </xf>
    <xf numFmtId="3" fontId="4" fillId="4" borderId="3" xfId="3" applyNumberFormat="1" applyFont="1" applyFill="1" applyBorder="1" applyAlignment="1">
      <alignment horizontal="right" vertical="top"/>
    </xf>
    <xf numFmtId="0" fontId="4" fillId="0" borderId="3" xfId="0" applyFont="1" applyBorder="1" applyAlignment="1">
      <alignment vertical="top"/>
    </xf>
    <xf numFmtId="0" fontId="13" fillId="0" borderId="3" xfId="0" applyFont="1" applyBorder="1" applyAlignment="1">
      <alignment vertical="top"/>
    </xf>
    <xf numFmtId="176" fontId="4" fillId="4" borderId="3" xfId="1" applyNumberFormat="1" applyFill="1" applyBorder="1" applyAlignment="1" applyProtection="1">
      <alignment horizontal="right" vertical="top"/>
    </xf>
    <xf numFmtId="176" fontId="4" fillId="0" borderId="3" xfId="1" applyNumberFormat="1" applyBorder="1" applyAlignment="1" applyProtection="1">
      <alignment horizontal="right" vertical="top"/>
    </xf>
    <xf numFmtId="176" fontId="4" fillId="0" borderId="3" xfId="0" applyNumberFormat="1" applyFont="1" applyBorder="1" applyAlignment="1">
      <alignment vertical="top"/>
    </xf>
    <xf numFmtId="3" fontId="4" fillId="3" borderId="3" xfId="4" applyNumberFormat="1" applyFont="1" applyFill="1" applyBorder="1" applyAlignment="1" applyProtection="1">
      <alignment horizontal="right" vertical="top"/>
      <protection locked="0"/>
    </xf>
    <xf numFmtId="3" fontId="4" fillId="4" borderId="3" xfId="4" applyNumberFormat="1" applyFont="1" applyFill="1" applyBorder="1" applyAlignment="1" applyProtection="1">
      <alignment horizontal="right" vertical="top"/>
      <protection locked="0"/>
    </xf>
    <xf numFmtId="9" fontId="4" fillId="3" borderId="3" xfId="5" applyFont="1" applyFill="1" applyBorder="1" applyAlignment="1" applyProtection="1">
      <alignment horizontal="right" vertical="top"/>
      <protection locked="0"/>
    </xf>
    <xf numFmtId="9" fontId="4" fillId="4" borderId="3" xfId="5" applyFont="1" applyFill="1" applyBorder="1" applyAlignment="1" applyProtection="1">
      <alignment horizontal="right" vertical="top"/>
      <protection locked="0"/>
    </xf>
    <xf numFmtId="0" fontId="4" fillId="3" borderId="0" xfId="3" applyFont="1" applyFill="1" applyAlignment="1" applyProtection="1">
      <alignment horizontal="right" vertical="top"/>
      <protection locked="0"/>
    </xf>
    <xf numFmtId="0" fontId="4" fillId="3" borderId="8" xfId="0" applyFont="1" applyFill="1" applyBorder="1" applyAlignment="1" applyProtection="1">
      <alignment horizontal="right" vertical="top" wrapText="1"/>
      <protection locked="0"/>
    </xf>
    <xf numFmtId="0" fontId="4" fillId="3" borderId="3" xfId="3" applyFont="1" applyFill="1" applyBorder="1" applyAlignment="1" applyProtection="1">
      <alignment horizontal="right" vertical="top" wrapText="1"/>
      <protection locked="0"/>
    </xf>
    <xf numFmtId="166" fontId="13" fillId="3" borderId="3" xfId="1" applyNumberFormat="1" applyFont="1" applyFill="1" applyBorder="1" applyAlignment="1" applyProtection="1">
      <alignment horizontal="right" vertical="top"/>
      <protection locked="0"/>
    </xf>
    <xf numFmtId="167" fontId="9" fillId="3" borderId="3" xfId="4" applyNumberFormat="1" applyFont="1" applyFill="1" applyBorder="1" applyAlignment="1" applyProtection="1">
      <alignment horizontal="right" vertical="top"/>
      <protection locked="0"/>
    </xf>
    <xf numFmtId="167" fontId="9" fillId="4" borderId="3" xfId="4" applyNumberFormat="1" applyFont="1" applyFill="1" applyBorder="1" applyAlignment="1" applyProtection="1">
      <alignment horizontal="right" vertical="top"/>
      <protection locked="0"/>
    </xf>
    <xf numFmtId="167" fontId="9" fillId="4" borderId="3" xfId="4" applyNumberFormat="1" applyFont="1" applyFill="1" applyBorder="1" applyAlignment="1" applyProtection="1">
      <alignment vertical="top"/>
      <protection locked="0"/>
    </xf>
    <xf numFmtId="167" fontId="4" fillId="3" borderId="0" xfId="0" applyNumberFormat="1" applyFont="1" applyFill="1" applyAlignment="1" applyProtection="1">
      <alignment vertical="top"/>
      <protection locked="0"/>
    </xf>
    <xf numFmtId="0" fontId="4" fillId="0" borderId="0" xfId="0" applyFont="1" applyAlignment="1">
      <alignment vertical="top"/>
    </xf>
    <xf numFmtId="0" fontId="25" fillId="0" borderId="0" xfId="3" applyFont="1" applyAlignment="1">
      <alignment vertical="top"/>
    </xf>
    <xf numFmtId="0" fontId="10" fillId="2" borderId="1" xfId="0" applyFont="1" applyFill="1" applyBorder="1" applyAlignment="1" applyProtection="1">
      <alignment horizontal="left" vertical="top"/>
      <protection locked="0"/>
    </xf>
    <xf numFmtId="0" fontId="25" fillId="0" borderId="0" xfId="0" applyFont="1" applyAlignment="1">
      <alignment vertical="top" wrapText="1"/>
    </xf>
    <xf numFmtId="0" fontId="26" fillId="0" borderId="3" xfId="0" applyFont="1" applyBorder="1" applyAlignment="1" applyProtection="1">
      <alignment vertical="top" wrapText="1"/>
      <protection locked="0"/>
    </xf>
    <xf numFmtId="3" fontId="4" fillId="0" borderId="3" xfId="0" applyNumberFormat="1" applyFont="1" applyBorder="1" applyAlignment="1" applyProtection="1">
      <alignment vertical="top"/>
      <protection locked="0"/>
    </xf>
    <xf numFmtId="0" fontId="13" fillId="0" borderId="3" xfId="3" applyFont="1" applyBorder="1" applyAlignment="1" applyProtection="1">
      <alignment horizontal="left" vertical="top" wrapText="1"/>
      <protection locked="0"/>
    </xf>
    <xf numFmtId="0" fontId="51" fillId="0" borderId="0" xfId="3" applyFont="1" applyAlignment="1" applyProtection="1">
      <alignment vertical="top"/>
      <protection locked="0"/>
    </xf>
    <xf numFmtId="0" fontId="15" fillId="0" borderId="3" xfId="3" applyBorder="1" applyAlignment="1">
      <alignment vertical="top"/>
    </xf>
    <xf numFmtId="166" fontId="4" fillId="3" borderId="8" xfId="1" applyNumberFormat="1" applyFill="1" applyBorder="1" applyAlignment="1" applyProtection="1">
      <alignment horizontal="right" vertical="top" wrapText="1"/>
      <protection locked="0"/>
    </xf>
    <xf numFmtId="166" fontId="4" fillId="3" borderId="3" xfId="1" applyNumberFormat="1" applyFill="1" applyBorder="1" applyAlignment="1" applyProtection="1">
      <alignment horizontal="right" vertical="top" wrapText="1"/>
      <protection locked="0"/>
    </xf>
    <xf numFmtId="172" fontId="9" fillId="0" borderId="0" xfId="3" applyNumberFormat="1" applyFont="1" applyAlignment="1" applyProtection="1">
      <alignment vertical="top" wrapText="1"/>
      <protection locked="0"/>
    </xf>
    <xf numFmtId="0" fontId="18" fillId="0" borderId="0" xfId="3" applyFont="1" applyAlignment="1" applyProtection="1">
      <alignment vertical="top" wrapText="1"/>
      <protection locked="0"/>
    </xf>
    <xf numFmtId="0" fontId="57" fillId="9" borderId="3" xfId="3" applyFont="1" applyFill="1" applyBorder="1" applyAlignment="1">
      <alignment horizontal="left" vertical="top" wrapText="1"/>
    </xf>
    <xf numFmtId="0" fontId="52" fillId="9" borderId="3" xfId="3" applyFont="1" applyFill="1" applyBorder="1" applyAlignment="1">
      <alignment horizontal="center" vertical="top" wrapText="1"/>
    </xf>
    <xf numFmtId="0" fontId="57" fillId="0" borderId="3" xfId="3" applyFont="1" applyBorder="1" applyAlignment="1">
      <alignment horizontal="center" vertical="top" wrapText="1"/>
    </xf>
    <xf numFmtId="168" fontId="60" fillId="0" borderId="3" xfId="13" applyNumberFormat="1" applyFont="1" applyFill="1" applyBorder="1" applyAlignment="1">
      <alignment horizontal="center" vertical="center" wrapText="1"/>
    </xf>
    <xf numFmtId="2" fontId="60" fillId="0" borderId="3" xfId="3" applyNumberFormat="1" applyFont="1" applyBorder="1" applyAlignment="1">
      <alignment horizontal="center" vertical="center" wrapText="1"/>
    </xf>
    <xf numFmtId="2" fontId="60" fillId="0" borderId="3" xfId="3" quotePrefix="1" applyNumberFormat="1" applyFont="1" applyBorder="1" applyAlignment="1">
      <alignment horizontal="center" vertical="center" wrapText="1"/>
    </xf>
    <xf numFmtId="173" fontId="60" fillId="0" borderId="3" xfId="3" applyNumberFormat="1" applyFont="1" applyBorder="1" applyAlignment="1">
      <alignment horizontal="center" vertical="center" wrapText="1"/>
    </xf>
    <xf numFmtId="1" fontId="60" fillId="0" borderId="3" xfId="3" applyNumberFormat="1" applyFont="1" applyBorder="1" applyAlignment="1">
      <alignment horizontal="center" vertical="center" wrapText="1"/>
    </xf>
    <xf numFmtId="0" fontId="57" fillId="2" borderId="3" xfId="3" applyFont="1" applyFill="1" applyBorder="1" applyAlignment="1">
      <alignment horizontal="center" vertical="top" wrapText="1"/>
    </xf>
    <xf numFmtId="168" fontId="57" fillId="2" borderId="3" xfId="13" applyNumberFormat="1" applyFont="1" applyFill="1" applyBorder="1" applyAlignment="1">
      <alignment horizontal="center" vertical="center" wrapText="1"/>
    </xf>
    <xf numFmtId="2" fontId="57" fillId="2" borderId="3" xfId="3" applyNumberFormat="1" applyFont="1" applyFill="1" applyBorder="1" applyAlignment="1">
      <alignment horizontal="center" vertical="center" wrapText="1"/>
    </xf>
    <xf numFmtId="173" fontId="57" fillId="2" borderId="3" xfId="3" applyNumberFormat="1" applyFont="1" applyFill="1" applyBorder="1" applyAlignment="1">
      <alignment horizontal="center" vertical="center" wrapText="1"/>
    </xf>
    <xf numFmtId="1" fontId="57" fillId="0" borderId="3" xfId="3" applyNumberFormat="1" applyFont="1" applyBorder="1" applyAlignment="1">
      <alignment horizontal="center" vertical="center" wrapText="1"/>
    </xf>
    <xf numFmtId="0" fontId="61" fillId="9" borderId="3" xfId="3" applyFont="1" applyFill="1" applyBorder="1" applyAlignment="1">
      <alignment horizontal="left" vertical="top" wrapText="1"/>
    </xf>
    <xf numFmtId="168" fontId="61" fillId="9" borderId="3" xfId="13" applyNumberFormat="1" applyFont="1" applyFill="1" applyBorder="1" applyAlignment="1">
      <alignment horizontal="center" vertical="center" wrapText="1"/>
    </xf>
    <xf numFmtId="2" fontId="61" fillId="9" borderId="3" xfId="3" applyNumberFormat="1" applyFont="1" applyFill="1" applyBorder="1" applyAlignment="1">
      <alignment horizontal="center" vertical="center" wrapText="1"/>
    </xf>
    <xf numFmtId="176" fontId="61" fillId="9" borderId="3" xfId="3" applyNumberFormat="1" applyFont="1" applyFill="1" applyBorder="1" applyAlignment="1">
      <alignment horizontal="center" vertical="center" wrapText="1"/>
    </xf>
    <xf numFmtId="1" fontId="61" fillId="9" borderId="3" xfId="3" applyNumberFormat="1" applyFont="1" applyFill="1" applyBorder="1" applyAlignment="1">
      <alignment horizontal="center" vertical="center" wrapText="1"/>
    </xf>
    <xf numFmtId="176" fontId="60" fillId="0" borderId="3" xfId="3" applyNumberFormat="1" applyFont="1" applyBorder="1" applyAlignment="1">
      <alignment horizontal="center" vertical="center" wrapText="1"/>
    </xf>
    <xf numFmtId="168" fontId="57" fillId="0" borderId="3" xfId="13" applyNumberFormat="1" applyFont="1" applyFill="1" applyBorder="1" applyAlignment="1">
      <alignment horizontal="center" vertical="center" wrapText="1"/>
    </xf>
    <xf numFmtId="2" fontId="57" fillId="0" borderId="3" xfId="3" applyNumberFormat="1" applyFont="1" applyBorder="1" applyAlignment="1">
      <alignment horizontal="center" vertical="center" wrapText="1"/>
    </xf>
    <xf numFmtId="176" fontId="57" fillId="0" borderId="3" xfId="3" applyNumberFormat="1" applyFont="1" applyBorder="1" applyAlignment="1">
      <alignment horizontal="center" vertical="center" wrapText="1"/>
    </xf>
    <xf numFmtId="168" fontId="62" fillId="0" borderId="3" xfId="13" applyNumberFormat="1" applyFont="1" applyFill="1" applyBorder="1" applyAlignment="1">
      <alignment horizontal="center" vertical="center" wrapText="1"/>
    </xf>
    <xf numFmtId="2" fontId="62" fillId="0" borderId="3" xfId="3" applyNumberFormat="1" applyFont="1" applyBorder="1" applyAlignment="1">
      <alignment horizontal="center" vertical="center" wrapText="1"/>
    </xf>
    <xf numFmtId="176" fontId="62" fillId="0" borderId="3" xfId="3" applyNumberFormat="1" applyFont="1" applyBorder="1" applyAlignment="1">
      <alignment horizontal="center" vertical="center" wrapText="1"/>
    </xf>
    <xf numFmtId="1" fontId="62" fillId="0" borderId="3" xfId="3" applyNumberFormat="1" applyFont="1" applyBorder="1" applyAlignment="1">
      <alignment horizontal="center" vertical="center" wrapText="1"/>
    </xf>
    <xf numFmtId="168" fontId="60" fillId="0" borderId="3" xfId="3" applyNumberFormat="1" applyFont="1" applyBorder="1" applyAlignment="1">
      <alignment horizontal="center" vertical="center" wrapText="1"/>
    </xf>
    <xf numFmtId="168" fontId="57" fillId="0" borderId="3" xfId="3" applyNumberFormat="1" applyFont="1" applyBorder="1" applyAlignment="1">
      <alignment horizontal="center" vertical="center" wrapText="1"/>
    </xf>
    <xf numFmtId="0" fontId="60" fillId="10" borderId="3" xfId="3" applyFont="1" applyFill="1" applyBorder="1" applyAlignment="1">
      <alignment horizontal="center" vertical="top" wrapText="1"/>
    </xf>
    <xf numFmtId="168" fontId="60" fillId="10" borderId="3" xfId="13" applyNumberFormat="1" applyFont="1" applyFill="1" applyBorder="1" applyAlignment="1">
      <alignment horizontal="center" vertical="center" wrapText="1"/>
    </xf>
    <xf numFmtId="2" fontId="60" fillId="10" borderId="3" xfId="3" applyNumberFormat="1" applyFont="1" applyFill="1" applyBorder="1" applyAlignment="1">
      <alignment horizontal="center" vertical="center" wrapText="1"/>
    </xf>
    <xf numFmtId="176" fontId="60" fillId="10" borderId="3" xfId="3" applyNumberFormat="1" applyFont="1" applyFill="1" applyBorder="1" applyAlignment="1">
      <alignment horizontal="center" vertical="center" wrapText="1"/>
    </xf>
    <xf numFmtId="1" fontId="60" fillId="10" borderId="3" xfId="3" applyNumberFormat="1" applyFont="1" applyFill="1" applyBorder="1" applyAlignment="1">
      <alignment horizontal="center" vertical="center" wrapText="1"/>
    </xf>
    <xf numFmtId="168" fontId="57" fillId="9" borderId="3" xfId="3" applyNumberFormat="1" applyFont="1" applyFill="1" applyBorder="1" applyAlignment="1">
      <alignment horizontal="center" vertical="center" wrapText="1"/>
    </xf>
    <xf numFmtId="0" fontId="57" fillId="9" borderId="3" xfId="3" applyFont="1" applyFill="1" applyBorder="1" applyAlignment="1">
      <alignment horizontal="center" vertical="center" wrapText="1"/>
    </xf>
    <xf numFmtId="1" fontId="57" fillId="9" borderId="3" xfId="3" applyNumberFormat="1" applyFont="1" applyFill="1" applyBorder="1" applyAlignment="1">
      <alignment horizontal="center" vertical="center" wrapText="1"/>
    </xf>
    <xf numFmtId="0" fontId="57" fillId="10" borderId="3" xfId="3" applyFont="1" applyFill="1" applyBorder="1" applyAlignment="1">
      <alignment horizontal="left" vertical="top" wrapText="1"/>
    </xf>
    <xf numFmtId="0" fontId="57" fillId="10" borderId="3" xfId="3" applyFont="1" applyFill="1" applyBorder="1" applyAlignment="1">
      <alignment horizontal="center" vertical="center" wrapText="1"/>
    </xf>
    <xf numFmtId="9" fontId="57" fillId="10" borderId="3" xfId="5" applyFont="1" applyFill="1" applyBorder="1" applyAlignment="1">
      <alignment horizontal="center" vertical="center" wrapText="1"/>
    </xf>
    <xf numFmtId="0" fontId="17" fillId="0" borderId="0" xfId="3" applyFont="1" applyAlignment="1">
      <alignment vertical="top"/>
    </xf>
    <xf numFmtId="0" fontId="17" fillId="0" borderId="0" xfId="3" applyFont="1" applyAlignment="1">
      <alignment vertical="top" wrapText="1"/>
    </xf>
    <xf numFmtId="0" fontId="17" fillId="0" borderId="0" xfId="3" applyFont="1" applyAlignment="1">
      <alignment horizontal="left" vertical="top" wrapText="1"/>
    </xf>
    <xf numFmtId="9" fontId="4" fillId="0" borderId="3" xfId="12" applyFont="1" applyBorder="1" applyAlignment="1" applyProtection="1">
      <alignment horizontal="right" vertical="top" wrapText="1"/>
      <protection locked="0"/>
    </xf>
    <xf numFmtId="9" fontId="4" fillId="3" borderId="3" xfId="12" applyFont="1" applyFill="1" applyBorder="1" applyAlignment="1" applyProtection="1">
      <alignment horizontal="right" vertical="top" wrapText="1"/>
      <protection locked="0"/>
    </xf>
    <xf numFmtId="9" fontId="4" fillId="4" borderId="3" xfId="12" applyFont="1" applyFill="1" applyBorder="1" applyAlignment="1" applyProtection="1">
      <alignment horizontal="right" vertical="top" wrapText="1"/>
      <protection locked="0"/>
    </xf>
    <xf numFmtId="0" fontId="18" fillId="0" borderId="0" xfId="3" applyFont="1" applyAlignment="1">
      <alignment vertical="top"/>
    </xf>
    <xf numFmtId="0" fontId="9" fillId="0" borderId="0" xfId="3" applyFont="1" applyAlignment="1">
      <alignment vertical="top"/>
    </xf>
    <xf numFmtId="166" fontId="9" fillId="0" borderId="0" xfId="4" applyNumberFormat="1" applyFont="1" applyAlignment="1">
      <alignment horizontal="right" vertical="top"/>
    </xf>
    <xf numFmtId="166" fontId="11" fillId="0" borderId="0" xfId="4" applyNumberFormat="1" applyFont="1" applyAlignment="1">
      <alignment horizontal="right" vertical="top"/>
    </xf>
    <xf numFmtId="9" fontId="11" fillId="0" borderId="0" xfId="6" applyFont="1" applyAlignment="1">
      <alignment horizontal="right" vertical="top"/>
    </xf>
    <xf numFmtId="0" fontId="9" fillId="0" borderId="0" xfId="3" applyFont="1" applyAlignment="1">
      <alignment vertical="top" wrapText="1"/>
    </xf>
    <xf numFmtId="0" fontId="33" fillId="0" borderId="0" xfId="3" applyFont="1" applyAlignment="1">
      <alignment vertical="top" wrapText="1"/>
    </xf>
    <xf numFmtId="3" fontId="4" fillId="6" borderId="3" xfId="3" applyNumberFormat="1" applyFont="1" applyFill="1" applyBorder="1" applyAlignment="1">
      <alignment horizontal="right" vertical="top"/>
    </xf>
    <xf numFmtId="0" fontId="4" fillId="0" borderId="0" xfId="3" applyFont="1" applyAlignment="1">
      <alignment vertical="top" wrapText="1"/>
    </xf>
    <xf numFmtId="9" fontId="4" fillId="6" borderId="3" xfId="3" applyNumberFormat="1" applyFont="1" applyFill="1" applyBorder="1" applyAlignment="1">
      <alignment horizontal="right" vertical="top"/>
    </xf>
    <xf numFmtId="3" fontId="4" fillId="5" borderId="3" xfId="3" applyNumberFormat="1" applyFont="1" applyFill="1" applyBorder="1" applyAlignment="1">
      <alignment horizontal="right" vertical="top"/>
    </xf>
    <xf numFmtId="9" fontId="4" fillId="5" borderId="3" xfId="3" applyNumberFormat="1" applyFont="1" applyFill="1" applyBorder="1" applyAlignment="1">
      <alignment horizontal="right" vertical="top"/>
    </xf>
    <xf numFmtId="9" fontId="17" fillId="4" borderId="3" xfId="5" applyFont="1" applyFill="1" applyBorder="1" applyAlignment="1">
      <alignment horizontal="right" vertical="top"/>
    </xf>
    <xf numFmtId="9" fontId="17" fillId="5" borderId="3" xfId="5" applyFont="1" applyFill="1" applyBorder="1" applyAlignment="1">
      <alignment horizontal="right" vertical="top"/>
    </xf>
    <xf numFmtId="9" fontId="17" fillId="6" borderId="3" xfId="5" applyFont="1" applyFill="1" applyBorder="1" applyAlignment="1">
      <alignment horizontal="right" vertical="top"/>
    </xf>
    <xf numFmtId="0" fontId="4" fillId="0" borderId="0" xfId="3" applyFont="1" applyAlignment="1">
      <alignment vertical="top"/>
    </xf>
    <xf numFmtId="3" fontId="4" fillId="5" borderId="3" xfId="3" applyNumberFormat="1" applyFont="1" applyFill="1" applyBorder="1" applyAlignment="1">
      <alignment vertical="top" wrapText="1"/>
    </xf>
    <xf numFmtId="3" fontId="4" fillId="6" borderId="3" xfId="3" applyNumberFormat="1" applyFont="1" applyFill="1" applyBorder="1" applyAlignment="1">
      <alignment vertical="top" wrapText="1"/>
    </xf>
    <xf numFmtId="3" fontId="4" fillId="3" borderId="3" xfId="3" applyNumberFormat="1" applyFont="1" applyFill="1" applyBorder="1" applyAlignment="1">
      <alignment vertical="top" wrapText="1"/>
    </xf>
    <xf numFmtId="3" fontId="4" fillId="4" borderId="3" xfId="3" applyNumberFormat="1" applyFont="1" applyFill="1" applyBorder="1" applyAlignment="1">
      <alignment vertical="top" wrapText="1"/>
    </xf>
    <xf numFmtId="0" fontId="4" fillId="0" borderId="0" xfId="3" applyFont="1"/>
    <xf numFmtId="3" fontId="4" fillId="0" borderId="0" xfId="3" applyNumberFormat="1" applyFont="1" applyAlignment="1">
      <alignment vertical="top" wrapText="1"/>
    </xf>
    <xf numFmtId="0" fontId="65" fillId="0" borderId="0" xfId="3" applyFont="1" applyAlignment="1" applyProtection="1">
      <alignment vertical="top"/>
      <protection locked="0"/>
    </xf>
    <xf numFmtId="0" fontId="64" fillId="0" borderId="0" xfId="3" applyFont="1" applyAlignment="1" applyProtection="1">
      <alignment vertical="top"/>
      <protection locked="0"/>
    </xf>
    <xf numFmtId="0" fontId="65" fillId="0" borderId="0" xfId="3" applyFont="1" applyAlignment="1">
      <alignment vertical="top"/>
    </xf>
    <xf numFmtId="9" fontId="4" fillId="5" borderId="3" xfId="12" applyFont="1" applyFill="1" applyBorder="1" applyAlignment="1">
      <alignment horizontal="right" vertical="top"/>
    </xf>
    <xf numFmtId="9" fontId="4" fillId="6" borderId="3" xfId="12" applyFont="1" applyFill="1" applyBorder="1" applyAlignment="1">
      <alignment horizontal="right" vertical="top"/>
    </xf>
    <xf numFmtId="9" fontId="4" fillId="4" borderId="3" xfId="12" applyFont="1" applyFill="1" applyBorder="1" applyAlignment="1">
      <alignment horizontal="right" vertical="top"/>
    </xf>
    <xf numFmtId="9" fontId="4" fillId="5" borderId="3" xfId="12" applyFont="1" applyFill="1" applyBorder="1" applyAlignment="1" applyProtection="1">
      <alignment horizontal="right" vertical="top"/>
    </xf>
    <xf numFmtId="9" fontId="4" fillId="4" borderId="3" xfId="12" applyFont="1" applyFill="1" applyBorder="1" applyAlignment="1" applyProtection="1">
      <alignment horizontal="right" vertical="top"/>
      <protection locked="0"/>
    </xf>
    <xf numFmtId="9" fontId="13" fillId="4" borderId="3" xfId="12" applyFont="1" applyFill="1" applyBorder="1" applyAlignment="1" applyProtection="1">
      <alignment horizontal="right" vertical="top"/>
    </xf>
    <xf numFmtId="9" fontId="4" fillId="6" borderId="3" xfId="12" applyFont="1" applyFill="1" applyBorder="1" applyAlignment="1" applyProtection="1">
      <alignment horizontal="right" vertical="top"/>
    </xf>
    <xf numFmtId="9" fontId="4" fillId="5" borderId="3" xfId="12" applyFont="1" applyFill="1" applyBorder="1" applyAlignment="1" applyProtection="1">
      <alignment horizontal="right" vertical="top"/>
      <protection locked="0"/>
    </xf>
    <xf numFmtId="9" fontId="4" fillId="6" borderId="3" xfId="12" applyFont="1" applyFill="1" applyBorder="1" applyAlignment="1" applyProtection="1">
      <alignment horizontal="right" vertical="top"/>
      <protection locked="0"/>
    </xf>
    <xf numFmtId="9" fontId="4" fillId="6" borderId="7" xfId="12" applyFont="1" applyFill="1" applyBorder="1" applyAlignment="1">
      <alignment vertical="top" wrapText="1"/>
    </xf>
    <xf numFmtId="9" fontId="9" fillId="4" borderId="3" xfId="12" applyFont="1" applyFill="1" applyBorder="1" applyAlignment="1" applyProtection="1">
      <alignment horizontal="right" vertical="top" wrapText="1"/>
      <protection locked="0"/>
    </xf>
    <xf numFmtId="9" fontId="13" fillId="4" borderId="3" xfId="12" applyFont="1" applyFill="1" applyBorder="1" applyAlignment="1" applyProtection="1">
      <alignment horizontal="right" vertical="top"/>
      <protection locked="0"/>
    </xf>
    <xf numFmtId="9" fontId="4" fillId="3" borderId="3" xfId="12" applyFont="1" applyFill="1" applyBorder="1" applyAlignment="1" applyProtection="1">
      <alignment horizontal="right" vertical="top"/>
      <protection locked="0"/>
    </xf>
    <xf numFmtId="3" fontId="4" fillId="5" borderId="3" xfId="3" applyNumberFormat="1" applyFont="1" applyFill="1" applyBorder="1" applyAlignment="1">
      <alignment horizontal="right" vertical="top" wrapText="1"/>
    </xf>
    <xf numFmtId="3" fontId="4" fillId="6" borderId="3" xfId="3" applyNumberFormat="1" applyFont="1" applyFill="1" applyBorder="1" applyAlignment="1">
      <alignment horizontal="right" vertical="top" wrapText="1"/>
    </xf>
    <xf numFmtId="3" fontId="4" fillId="3" borderId="3" xfId="3" applyNumberFormat="1" applyFont="1" applyFill="1" applyBorder="1" applyAlignment="1">
      <alignment horizontal="right" vertical="top" wrapText="1"/>
    </xf>
    <xf numFmtId="3" fontId="4" fillId="4" borderId="3" xfId="3" applyNumberFormat="1" applyFont="1" applyFill="1" applyBorder="1" applyAlignment="1">
      <alignment horizontal="right" vertical="top" wrapText="1"/>
    </xf>
    <xf numFmtId="3" fontId="13" fillId="3" borderId="3" xfId="3" applyNumberFormat="1" applyFont="1" applyFill="1" applyBorder="1" applyAlignment="1">
      <alignment horizontal="right" vertical="top" wrapText="1"/>
    </xf>
    <xf numFmtId="3" fontId="13" fillId="4" borderId="3" xfId="3" applyNumberFormat="1" applyFont="1" applyFill="1" applyBorder="1" applyAlignment="1">
      <alignment horizontal="right" vertical="top" wrapText="1"/>
    </xf>
    <xf numFmtId="9" fontId="4" fillId="0" borderId="3" xfId="12" applyFont="1" applyBorder="1" applyAlignment="1" applyProtection="1">
      <alignment horizontal="center" vertical="top"/>
      <protection locked="0"/>
    </xf>
    <xf numFmtId="3" fontId="4" fillId="3" borderId="8" xfId="0" applyNumberFormat="1" applyFont="1" applyFill="1" applyBorder="1" applyAlignment="1" applyProtection="1">
      <alignment horizontal="right" vertical="top" wrapText="1"/>
      <protection locked="0"/>
    </xf>
    <xf numFmtId="3" fontId="4" fillId="3" borderId="3" xfId="3" applyNumberFormat="1" applyFont="1" applyFill="1" applyBorder="1" applyAlignment="1" applyProtection="1">
      <alignment horizontal="right" vertical="top" wrapText="1"/>
      <protection locked="0"/>
    </xf>
    <xf numFmtId="3" fontId="13" fillId="3" borderId="3" xfId="1" applyNumberFormat="1" applyFont="1" applyFill="1" applyBorder="1" applyAlignment="1" applyProtection="1">
      <alignment horizontal="right" vertical="top"/>
      <protection locked="0"/>
    </xf>
    <xf numFmtId="0" fontId="17" fillId="0" borderId="0" xfId="0" applyFont="1" applyAlignment="1">
      <alignment horizontal="left" vertical="top"/>
    </xf>
    <xf numFmtId="0" fontId="17" fillId="0" borderId="0" xfId="0" applyFont="1" applyAlignment="1">
      <alignment vertical="top" wrapText="1"/>
    </xf>
    <xf numFmtId="0" fontId="4" fillId="0" borderId="0" xfId="0" applyFont="1" applyAlignment="1">
      <alignment vertical="top" wrapText="1"/>
    </xf>
    <xf numFmtId="0" fontId="20" fillId="0" borderId="0" xfId="0" applyFont="1" applyAlignment="1">
      <alignment vertical="top" wrapText="1"/>
    </xf>
    <xf numFmtId="9" fontId="4" fillId="0" borderId="0" xfId="0" applyNumberFormat="1" applyFont="1" applyAlignment="1">
      <alignment vertical="top" wrapText="1"/>
    </xf>
    <xf numFmtId="0" fontId="40" fillId="0" borderId="0" xfId="0" applyFont="1" applyAlignment="1">
      <alignment vertical="top"/>
    </xf>
    <xf numFmtId="0" fontId="9" fillId="0" borderId="0" xfId="0" applyFont="1" applyAlignment="1">
      <alignment vertical="top" wrapText="1"/>
    </xf>
    <xf numFmtId="0" fontId="9" fillId="0" borderId="0" xfId="0" applyFont="1" applyAlignment="1">
      <alignment vertical="top"/>
    </xf>
    <xf numFmtId="0" fontId="20" fillId="0" borderId="0" xfId="0" applyFont="1" applyAlignment="1">
      <alignment horizontal="left" vertical="top" wrapText="1"/>
    </xf>
    <xf numFmtId="0" fontId="33" fillId="0" borderId="0" xfId="0" applyFont="1" applyAlignment="1">
      <alignment vertical="top" wrapText="1"/>
    </xf>
    <xf numFmtId="9" fontId="9" fillId="0" borderId="0" xfId="0" applyNumberFormat="1" applyFont="1" applyAlignment="1">
      <alignment vertical="top" wrapText="1"/>
    </xf>
    <xf numFmtId="0" fontId="33" fillId="0" borderId="0" xfId="0" applyFont="1" applyAlignment="1">
      <alignment vertical="top"/>
    </xf>
    <xf numFmtId="9" fontId="13" fillId="4" borderId="3" xfId="12" applyFont="1" applyFill="1" applyBorder="1" applyAlignment="1">
      <alignment horizontal="right" vertical="top"/>
    </xf>
    <xf numFmtId="3" fontId="4" fillId="5" borderId="3" xfId="1" applyNumberFormat="1" applyFill="1" applyBorder="1" applyAlignment="1">
      <alignment horizontal="right" vertical="top"/>
    </xf>
    <xf numFmtId="4" fontId="4" fillId="5" borderId="3" xfId="1" applyNumberFormat="1" applyFill="1" applyBorder="1" applyAlignment="1">
      <alignment horizontal="right" vertical="top"/>
    </xf>
    <xf numFmtId="3" fontId="4" fillId="6" borderId="3" xfId="1" applyNumberFormat="1" applyFill="1" applyBorder="1" applyAlignment="1">
      <alignment horizontal="right" vertical="top"/>
    </xf>
    <xf numFmtId="3" fontId="4" fillId="4" borderId="3" xfId="1" applyNumberFormat="1" applyFill="1" applyBorder="1" applyAlignment="1">
      <alignment horizontal="right" vertical="top"/>
    </xf>
    <xf numFmtId="4" fontId="4" fillId="6" borderId="3" xfId="1" applyNumberFormat="1" applyFill="1" applyBorder="1" applyAlignment="1">
      <alignment horizontal="right" vertical="top"/>
    </xf>
    <xf numFmtId="4" fontId="4" fillId="4" borderId="3" xfId="1" applyNumberFormat="1" applyFill="1" applyBorder="1" applyAlignment="1">
      <alignment horizontal="right" vertical="top"/>
    </xf>
    <xf numFmtId="3" fontId="13" fillId="4" borderId="3" xfId="3" applyNumberFormat="1" applyFont="1" applyFill="1" applyBorder="1" applyAlignment="1">
      <alignment horizontal="right" vertical="top"/>
    </xf>
    <xf numFmtId="9" fontId="4" fillId="4" borderId="3" xfId="3" applyNumberFormat="1" applyFont="1" applyFill="1" applyBorder="1" applyAlignment="1">
      <alignment horizontal="right" vertical="top"/>
    </xf>
    <xf numFmtId="9" fontId="4" fillId="3" borderId="4" xfId="3" applyNumberFormat="1" applyFont="1" applyFill="1" applyBorder="1" applyAlignment="1">
      <alignment horizontal="right" vertical="top" wrapText="1"/>
    </xf>
    <xf numFmtId="9" fontId="4" fillId="4" borderId="4" xfId="3" applyNumberFormat="1" applyFont="1" applyFill="1" applyBorder="1" applyAlignment="1">
      <alignment horizontal="right" vertical="top" wrapText="1"/>
    </xf>
    <xf numFmtId="0" fontId="4" fillId="6" borderId="7" xfId="3" applyFont="1" applyFill="1" applyBorder="1" applyAlignment="1">
      <alignment horizontal="right" vertical="top" wrapText="1"/>
    </xf>
    <xf numFmtId="0" fontId="4" fillId="6" borderId="8" xfId="3" applyFont="1" applyFill="1" applyBorder="1" applyAlignment="1">
      <alignment horizontal="right" vertical="top" wrapText="1"/>
    </xf>
    <xf numFmtId="3" fontId="4" fillId="3" borderId="5" xfId="3" applyNumberFormat="1" applyFont="1" applyFill="1" applyBorder="1" applyAlignment="1">
      <alignment horizontal="right" vertical="top" wrapText="1"/>
    </xf>
    <xf numFmtId="3" fontId="4" fillId="4" borderId="5" xfId="3" applyNumberFormat="1" applyFont="1" applyFill="1" applyBorder="1" applyAlignment="1">
      <alignment horizontal="right" vertical="top" wrapText="1"/>
    </xf>
    <xf numFmtId="3" fontId="4" fillId="6" borderId="0" xfId="3" applyNumberFormat="1" applyFont="1" applyFill="1" applyAlignment="1">
      <alignment horizontal="right" vertical="top" wrapText="1"/>
    </xf>
    <xf numFmtId="0" fontId="9" fillId="3" borderId="3" xfId="3" applyFont="1" applyFill="1" applyBorder="1" applyAlignment="1">
      <alignment horizontal="right" vertical="top" wrapText="1"/>
    </xf>
    <xf numFmtId="0" fontId="9" fillId="4" borderId="3" xfId="3" applyFont="1" applyFill="1" applyBorder="1" applyAlignment="1">
      <alignment horizontal="right" vertical="top" wrapText="1"/>
    </xf>
    <xf numFmtId="9" fontId="9" fillId="3" borderId="3" xfId="3" applyNumberFormat="1" applyFont="1" applyFill="1" applyBorder="1" applyAlignment="1">
      <alignment horizontal="right" vertical="top" wrapText="1"/>
    </xf>
    <xf numFmtId="9" fontId="9" fillId="4" borderId="3" xfId="3" applyNumberFormat="1" applyFont="1" applyFill="1" applyBorder="1" applyAlignment="1">
      <alignment horizontal="right" vertical="top" wrapText="1"/>
    </xf>
    <xf numFmtId="167" fontId="13" fillId="0" borderId="3" xfId="1" applyNumberFormat="1" applyFont="1" applyBorder="1" applyAlignment="1" applyProtection="1">
      <alignment horizontal="right" vertical="top"/>
    </xf>
    <xf numFmtId="167" fontId="13" fillId="3" borderId="3" xfId="1" applyNumberFormat="1" applyFont="1" applyFill="1" applyBorder="1" applyAlignment="1" applyProtection="1">
      <alignment horizontal="right" vertical="top"/>
    </xf>
    <xf numFmtId="167" fontId="13" fillId="4" borderId="3" xfId="1" applyNumberFormat="1" applyFont="1" applyFill="1" applyBorder="1" applyAlignment="1" applyProtection="1">
      <alignment horizontal="right" vertical="top"/>
    </xf>
    <xf numFmtId="9" fontId="4" fillId="0" borderId="3" xfId="12" applyFont="1" applyFill="1" applyBorder="1" applyAlignment="1" applyProtection="1">
      <alignment horizontal="right" vertical="top"/>
    </xf>
    <xf numFmtId="9" fontId="4" fillId="4" borderId="0" xfId="12" applyFont="1" applyFill="1" applyAlignment="1" applyProtection="1">
      <alignment vertical="top"/>
      <protection locked="0"/>
    </xf>
    <xf numFmtId="9" fontId="4" fillId="4" borderId="3" xfId="12" applyFont="1" applyFill="1" applyBorder="1" applyAlignment="1" applyProtection="1">
      <alignment vertical="top"/>
      <protection locked="0"/>
    </xf>
    <xf numFmtId="176" fontId="4" fillId="3" borderId="3" xfId="1" applyNumberFormat="1" applyFill="1" applyBorder="1" applyAlignment="1" applyProtection="1">
      <alignment horizontal="right" vertical="top"/>
    </xf>
    <xf numFmtId="9" fontId="4" fillId="5" borderId="3" xfId="12" applyFont="1" applyFill="1" applyBorder="1" applyAlignment="1">
      <alignment horizontal="right" vertical="top" wrapText="1"/>
    </xf>
    <xf numFmtId="9" fontId="4" fillId="6" borderId="3" xfId="12" applyFont="1" applyFill="1" applyBorder="1" applyAlignment="1">
      <alignment horizontal="right" vertical="top" wrapText="1"/>
    </xf>
    <xf numFmtId="9" fontId="4" fillId="3" borderId="3" xfId="12" applyFont="1" applyFill="1" applyBorder="1" applyAlignment="1">
      <alignment horizontal="right" vertical="top" wrapText="1"/>
    </xf>
    <xf numFmtId="9" fontId="4" fillId="4" borderId="3" xfId="12" applyFont="1" applyFill="1" applyBorder="1" applyAlignment="1">
      <alignment horizontal="right" vertical="top" wrapText="1"/>
    </xf>
    <xf numFmtId="9" fontId="13" fillId="5" borderId="3" xfId="12" applyFont="1" applyFill="1" applyBorder="1" applyAlignment="1">
      <alignment horizontal="right" vertical="top" wrapText="1"/>
    </xf>
    <xf numFmtId="9" fontId="13" fillId="6" borderId="3" xfId="12" applyFont="1" applyFill="1" applyBorder="1" applyAlignment="1">
      <alignment horizontal="right" vertical="top" wrapText="1"/>
    </xf>
    <xf numFmtId="9" fontId="13" fillId="3" borderId="3" xfId="12" applyFont="1" applyFill="1" applyBorder="1" applyAlignment="1">
      <alignment horizontal="right" vertical="top" wrapText="1"/>
    </xf>
    <xf numFmtId="9" fontId="13" fillId="4" borderId="3" xfId="12" applyFont="1" applyFill="1" applyBorder="1" applyAlignment="1">
      <alignment horizontal="right" vertical="top" wrapText="1"/>
    </xf>
    <xf numFmtId="3" fontId="4" fillId="5" borderId="3" xfId="12" applyNumberFormat="1" applyFont="1" applyFill="1" applyBorder="1" applyAlignment="1" applyProtection="1">
      <alignment horizontal="right" vertical="top"/>
      <protection locked="0"/>
    </xf>
    <xf numFmtId="3" fontId="4" fillId="6" borderId="3" xfId="12" applyNumberFormat="1" applyFont="1" applyFill="1" applyBorder="1" applyAlignment="1" applyProtection="1">
      <alignment horizontal="right" vertical="top"/>
      <protection locked="0"/>
    </xf>
    <xf numFmtId="3" fontId="4" fillId="4" borderId="3" xfId="12" applyNumberFormat="1" applyFont="1" applyFill="1" applyBorder="1" applyAlignment="1" applyProtection="1">
      <alignment horizontal="right" vertical="top"/>
      <protection locked="0"/>
    </xf>
    <xf numFmtId="3" fontId="4" fillId="5" borderId="3" xfId="1" applyNumberFormat="1" applyFill="1" applyBorder="1" applyAlignment="1" applyProtection="1">
      <alignment horizontal="right" vertical="top"/>
      <protection locked="0"/>
    </xf>
    <xf numFmtId="3" fontId="4" fillId="6" borderId="3" xfId="1" applyNumberFormat="1" applyFill="1" applyBorder="1" applyAlignment="1" applyProtection="1">
      <alignment horizontal="right" vertical="top"/>
      <protection locked="0"/>
    </xf>
    <xf numFmtId="0" fontId="4" fillId="2" borderId="3" xfId="0" applyFont="1" applyFill="1" applyBorder="1" applyAlignment="1" applyProtection="1">
      <alignment vertical="top" wrapText="1"/>
      <protection locked="0"/>
    </xf>
    <xf numFmtId="0" fontId="25" fillId="2" borderId="3" xfId="0" applyFont="1" applyFill="1" applyBorder="1" applyAlignment="1">
      <alignment vertical="top"/>
    </xf>
    <xf numFmtId="0" fontId="4" fillId="0" borderId="0" xfId="0" applyFont="1" applyAlignment="1">
      <alignment horizontal="left" vertical="top" wrapText="1"/>
    </xf>
    <xf numFmtId="0" fontId="8" fillId="0" borderId="0" xfId="0" applyFont="1" applyAlignment="1">
      <alignment vertical="top"/>
    </xf>
    <xf numFmtId="0" fontId="21" fillId="0" borderId="0" xfId="0" applyFont="1" applyAlignment="1">
      <alignment vertical="top"/>
    </xf>
    <xf numFmtId="166" fontId="9" fillId="0" borderId="0" xfId="1" applyNumberFormat="1" applyFont="1" applyAlignment="1">
      <alignment horizontal="right" vertical="top"/>
    </xf>
    <xf numFmtId="166" fontId="11" fillId="0" borderId="0" xfId="1" applyNumberFormat="1" applyFont="1" applyAlignment="1">
      <alignment horizontal="right" vertical="top"/>
    </xf>
    <xf numFmtId="9" fontId="11" fillId="0" borderId="0" xfId="12" applyFont="1" applyAlignment="1">
      <alignment horizontal="right" vertical="top"/>
    </xf>
    <xf numFmtId="0" fontId="28" fillId="0" borderId="0" xfId="0" applyFont="1" applyAlignment="1">
      <alignment vertical="top"/>
    </xf>
    <xf numFmtId="166" fontId="9" fillId="0" borderId="0" xfId="1" applyNumberFormat="1" applyFont="1" applyBorder="1" applyAlignment="1">
      <alignment horizontal="right" vertical="top"/>
    </xf>
    <xf numFmtId="166" fontId="11" fillId="0" borderId="0" xfId="1" applyNumberFormat="1" applyFont="1" applyBorder="1" applyAlignment="1">
      <alignment horizontal="right" vertical="top"/>
    </xf>
    <xf numFmtId="9" fontId="11" fillId="0" borderId="0" xfId="12" applyFont="1" applyFill="1" applyBorder="1" applyAlignment="1">
      <alignment horizontal="right" vertical="top"/>
    </xf>
    <xf numFmtId="0" fontId="11" fillId="0" borderId="0" xfId="0" applyFont="1" applyAlignment="1">
      <alignment vertical="top"/>
    </xf>
    <xf numFmtId="0" fontId="13" fillId="0" borderId="0" xfId="0" applyFont="1" applyAlignment="1">
      <alignment vertical="top"/>
    </xf>
    <xf numFmtId="0" fontId="27" fillId="0" borderId="0" xfId="0" applyFont="1" applyAlignment="1">
      <alignment vertical="top"/>
    </xf>
    <xf numFmtId="0" fontId="26" fillId="0" borderId="0" xfId="0" applyFont="1" applyAlignment="1">
      <alignment vertical="top"/>
    </xf>
    <xf numFmtId="0" fontId="39" fillId="0" borderId="0" xfId="0" applyFont="1" applyAlignment="1">
      <alignment vertical="top"/>
    </xf>
    <xf numFmtId="9" fontId="4" fillId="0" borderId="0" xfId="0" applyNumberFormat="1" applyFont="1" applyAlignment="1">
      <alignment horizontal="center" vertical="top"/>
    </xf>
    <xf numFmtId="0" fontId="4" fillId="0" borderId="0" xfId="0" applyFont="1" applyAlignment="1">
      <alignment horizontal="center" vertical="top"/>
    </xf>
    <xf numFmtId="0" fontId="34" fillId="0" borderId="0" xfId="0" applyFont="1" applyAlignment="1">
      <alignment vertical="top"/>
    </xf>
    <xf numFmtId="0" fontId="32" fillId="0" borderId="0" xfId="0" applyFont="1" applyAlignment="1">
      <alignment vertical="top"/>
    </xf>
    <xf numFmtId="0" fontId="11" fillId="0" borderId="0" xfId="0" applyFont="1" applyAlignment="1">
      <alignment horizontal="center" vertical="top"/>
    </xf>
    <xf numFmtId="9" fontId="4" fillId="0" borderId="0" xfId="0" applyNumberFormat="1" applyFont="1" applyAlignment="1">
      <alignment horizontal="center" vertical="top" wrapText="1"/>
    </xf>
    <xf numFmtId="0" fontId="4" fillId="0" borderId="0" xfId="0" applyFont="1" applyAlignment="1">
      <alignment horizontal="center" vertical="top" wrapText="1"/>
    </xf>
    <xf numFmtId="0" fontId="9" fillId="0" borderId="0" xfId="0" applyFont="1" applyAlignment="1">
      <alignment horizontal="center" vertical="top"/>
    </xf>
    <xf numFmtId="9" fontId="17" fillId="0" borderId="0" xfId="12" applyFont="1" applyAlignment="1">
      <alignment vertical="top" wrapText="1"/>
    </xf>
    <xf numFmtId="166" fontId="9" fillId="0" borderId="0" xfId="15" applyNumberFormat="1" applyFont="1" applyAlignment="1">
      <alignment horizontal="right" vertical="top"/>
    </xf>
    <xf numFmtId="166" fontId="11" fillId="0" borderId="0" xfId="15" applyNumberFormat="1" applyFont="1" applyAlignment="1">
      <alignment horizontal="right" vertical="top"/>
    </xf>
    <xf numFmtId="0" fontId="0" fillId="0" borderId="13" xfId="0" applyBorder="1"/>
    <xf numFmtId="0" fontId="18" fillId="9" borderId="1" xfId="0" applyFont="1" applyFill="1" applyBorder="1" applyAlignment="1">
      <alignment vertical="center"/>
    </xf>
    <xf numFmtId="0" fontId="32" fillId="0" borderId="0" xfId="0" applyFont="1" applyAlignment="1">
      <alignment vertical="top" wrapText="1"/>
    </xf>
    <xf numFmtId="165" fontId="32" fillId="0" borderId="0" xfId="15" applyFont="1" applyAlignment="1">
      <alignment vertical="top"/>
    </xf>
    <xf numFmtId="165" fontId="32" fillId="0" borderId="0" xfId="15" applyFont="1" applyAlignment="1">
      <alignment vertical="top" wrapText="1"/>
    </xf>
    <xf numFmtId="165" fontId="4" fillId="0" borderId="0" xfId="15" applyFont="1" applyAlignment="1">
      <alignment vertical="top"/>
    </xf>
    <xf numFmtId="0" fontId="21" fillId="0" borderId="0" xfId="0" applyFont="1" applyAlignment="1">
      <alignment vertical="top" wrapText="1"/>
    </xf>
    <xf numFmtId="1" fontId="13" fillId="0" borderId="0" xfId="0" applyNumberFormat="1" applyFont="1" applyAlignment="1">
      <alignment vertical="top"/>
    </xf>
    <xf numFmtId="1" fontId="13" fillId="0" borderId="0" xfId="15" applyNumberFormat="1" applyFont="1" applyFill="1" applyBorder="1" applyAlignment="1">
      <alignment vertical="top"/>
    </xf>
    <xf numFmtId="0" fontId="35" fillId="0" borderId="0" xfId="0" applyFont="1" applyAlignment="1">
      <alignment vertical="top"/>
    </xf>
    <xf numFmtId="166" fontId="39" fillId="0" borderId="0" xfId="15" applyNumberFormat="1" applyFont="1" applyAlignment="1">
      <alignment vertical="top"/>
    </xf>
    <xf numFmtId="0" fontId="39" fillId="0" borderId="0" xfId="15" applyNumberFormat="1" applyFont="1" applyAlignment="1">
      <alignment vertical="top"/>
    </xf>
    <xf numFmtId="9" fontId="39" fillId="0" borderId="0" xfId="12" applyFont="1" applyAlignment="1">
      <alignment vertical="top"/>
    </xf>
    <xf numFmtId="3" fontId="4" fillId="2" borderId="3" xfId="1" applyNumberFormat="1" applyFill="1" applyBorder="1" applyAlignment="1" applyProtection="1">
      <alignment horizontal="right" vertical="top"/>
    </xf>
    <xf numFmtId="3" fontId="4" fillId="14" borderId="3" xfId="1" applyNumberFormat="1" applyFill="1" applyBorder="1" applyAlignment="1" applyProtection="1">
      <alignment horizontal="right" vertical="top"/>
    </xf>
    <xf numFmtId="9" fontId="4" fillId="2" borderId="3" xfId="1" applyNumberFormat="1" applyFill="1" applyBorder="1" applyAlignment="1" applyProtection="1">
      <alignment horizontal="right" vertical="top"/>
    </xf>
    <xf numFmtId="9" fontId="4" fillId="14" borderId="3" xfId="1" applyNumberFormat="1" applyFill="1" applyBorder="1" applyAlignment="1" applyProtection="1">
      <alignment horizontal="right" vertical="top"/>
    </xf>
    <xf numFmtId="0" fontId="26" fillId="0" borderId="0" xfId="3" applyFont="1" applyAlignment="1" applyProtection="1">
      <alignment vertical="top" wrapText="1"/>
      <protection locked="0"/>
    </xf>
    <xf numFmtId="0" fontId="4" fillId="0" borderId="0" xfId="0" applyFont="1"/>
    <xf numFmtId="0" fontId="17" fillId="0" borderId="0" xfId="0" applyFont="1"/>
    <xf numFmtId="0" fontId="13" fillId="0" borderId="0" xfId="0" applyFont="1" applyAlignment="1">
      <alignment vertical="top" wrapText="1"/>
    </xf>
    <xf numFmtId="0" fontId="4" fillId="0" borderId="12" xfId="3" applyFont="1" applyBorder="1" applyAlignment="1" applyProtection="1">
      <alignment vertical="top" wrapText="1"/>
      <protection locked="0"/>
    </xf>
    <xf numFmtId="3" fontId="13" fillId="0" borderId="0" xfId="15" applyNumberFormat="1" applyFont="1" applyFill="1" applyBorder="1" applyAlignment="1">
      <alignment vertical="top"/>
    </xf>
    <xf numFmtId="3" fontId="4" fillId="5" borderId="3" xfId="4" applyNumberFormat="1" applyFont="1" applyFill="1" applyBorder="1" applyAlignment="1" applyProtection="1">
      <alignment vertical="top"/>
      <protection locked="0"/>
    </xf>
    <xf numFmtId="3" fontId="4" fillId="6" borderId="3" xfId="4" applyNumberFormat="1" applyFont="1" applyFill="1" applyBorder="1" applyAlignment="1" applyProtection="1">
      <alignment vertical="top"/>
      <protection locked="0"/>
    </xf>
    <xf numFmtId="166" fontId="4" fillId="0" borderId="0" xfId="15" applyNumberFormat="1" applyFont="1" applyAlignment="1">
      <alignment horizontal="right" vertical="top"/>
    </xf>
    <xf numFmtId="166" fontId="13" fillId="0" borderId="0" xfId="15" applyNumberFormat="1" applyFont="1" applyAlignment="1">
      <alignment horizontal="right" vertical="top"/>
    </xf>
    <xf numFmtId="0" fontId="17" fillId="0" borderId="0" xfId="0" applyFont="1" applyAlignment="1">
      <alignment horizontal="left" vertical="top" wrapText="1"/>
    </xf>
    <xf numFmtId="0" fontId="23" fillId="0" borderId="0" xfId="0" applyFont="1" applyAlignment="1">
      <alignment vertical="top"/>
    </xf>
    <xf numFmtId="0" fontId="8" fillId="0" borderId="0" xfId="0" applyFont="1" applyAlignment="1">
      <alignment horizontal="left" vertical="top"/>
    </xf>
    <xf numFmtId="0" fontId="67" fillId="0" borderId="0" xfId="0" applyFont="1" applyAlignment="1">
      <alignment vertical="top" wrapText="1"/>
    </xf>
    <xf numFmtId="0" fontId="10" fillId="0" borderId="1" xfId="0" applyFont="1" applyBorder="1" applyAlignment="1">
      <alignment horizontal="left" vertical="top"/>
    </xf>
    <xf numFmtId="0" fontId="17" fillId="0" borderId="1" xfId="0" applyFont="1" applyBorder="1" applyAlignment="1">
      <alignment vertical="top"/>
    </xf>
    <xf numFmtId="0" fontId="10" fillId="0" borderId="1" xfId="0" applyFont="1" applyBorder="1" applyAlignment="1">
      <alignment horizontal="left" vertical="top" wrapText="1"/>
    </xf>
    <xf numFmtId="0" fontId="18" fillId="0" borderId="1" xfId="0" applyFont="1" applyBorder="1" applyAlignment="1">
      <alignment vertical="top" wrapText="1"/>
    </xf>
    <xf numFmtId="0" fontId="11" fillId="9" borderId="3" xfId="0" applyFont="1" applyFill="1" applyBorder="1" applyAlignment="1">
      <alignment vertical="top" wrapText="1"/>
    </xf>
    <xf numFmtId="0" fontId="68" fillId="9" borderId="3" xfId="2" applyFont="1" applyFill="1" applyBorder="1" applyAlignment="1">
      <alignment horizontal="left" vertical="top" wrapText="1"/>
    </xf>
    <xf numFmtId="0" fontId="17" fillId="9" borderId="3" xfId="0" applyFont="1" applyFill="1" applyBorder="1" applyAlignment="1">
      <alignment vertical="top" wrapText="1"/>
    </xf>
    <xf numFmtId="0" fontId="0" fillId="0" borderId="0" xfId="0" applyAlignment="1">
      <alignment wrapText="1"/>
    </xf>
    <xf numFmtId="9" fontId="4" fillId="5" borderId="3" xfId="12" applyFont="1" applyFill="1" applyBorder="1" applyAlignment="1" applyProtection="1">
      <alignment vertical="top"/>
      <protection locked="0"/>
    </xf>
    <xf numFmtId="9" fontId="4" fillId="6" borderId="3" xfId="12" applyFont="1" applyFill="1" applyBorder="1" applyAlignment="1" applyProtection="1">
      <alignment vertical="top"/>
      <protection locked="0"/>
    </xf>
    <xf numFmtId="0" fontId="4" fillId="2" borderId="3" xfId="3" applyFont="1" applyFill="1" applyBorder="1" applyAlignment="1" applyProtection="1">
      <alignment vertical="top" wrapText="1"/>
      <protection locked="0"/>
    </xf>
    <xf numFmtId="37" fontId="13" fillId="4" borderId="3" xfId="1" applyNumberFormat="1" applyFont="1" applyFill="1" applyBorder="1" applyAlignment="1" applyProtection="1">
      <alignment horizontal="right" vertical="top"/>
    </xf>
    <xf numFmtId="0" fontId="69" fillId="0" borderId="0" xfId="0" applyFont="1" applyAlignment="1" applyProtection="1">
      <alignment vertical="top"/>
      <protection locked="0"/>
    </xf>
    <xf numFmtId="174" fontId="4" fillId="0" borderId="3" xfId="1" applyNumberFormat="1" applyBorder="1" applyAlignment="1" applyProtection="1">
      <alignment horizontal="right" vertical="top"/>
    </xf>
    <xf numFmtId="174" fontId="4" fillId="3" borderId="3" xfId="1" applyNumberFormat="1" applyFill="1" applyBorder="1" applyAlignment="1" applyProtection="1">
      <alignment horizontal="right" vertical="top"/>
    </xf>
    <xf numFmtId="174" fontId="4" fillId="4" borderId="3" xfId="1" applyNumberFormat="1" applyFill="1" applyBorder="1" applyAlignment="1" applyProtection="1">
      <alignment horizontal="right" vertical="top"/>
    </xf>
    <xf numFmtId="3" fontId="13" fillId="0" borderId="3" xfId="1" applyNumberFormat="1" applyFont="1" applyBorder="1" applyAlignment="1" applyProtection="1">
      <alignment horizontal="right" vertical="top"/>
    </xf>
    <xf numFmtId="3" fontId="13" fillId="3" borderId="3" xfId="1" applyNumberFormat="1" applyFont="1" applyFill="1" applyBorder="1" applyAlignment="1" applyProtection="1">
      <alignment horizontal="right" vertical="top"/>
    </xf>
    <xf numFmtId="3" fontId="13" fillId="4" borderId="3" xfId="1" applyNumberFormat="1" applyFont="1" applyFill="1" applyBorder="1" applyAlignment="1" applyProtection="1">
      <alignment horizontal="right" vertical="top"/>
    </xf>
    <xf numFmtId="3" fontId="4" fillId="4" borderId="3" xfId="12" applyNumberFormat="1" applyFont="1" applyFill="1" applyBorder="1" applyAlignment="1" applyProtection="1">
      <alignment horizontal="right" vertical="top"/>
    </xf>
    <xf numFmtId="3" fontId="13" fillId="2" borderId="3" xfId="1" applyNumberFormat="1" applyFont="1" applyFill="1" applyBorder="1" applyAlignment="1" applyProtection="1">
      <alignment horizontal="right" vertical="top"/>
    </xf>
    <xf numFmtId="3" fontId="4" fillId="5" borderId="3" xfId="12" applyNumberFormat="1" applyFont="1" applyFill="1" applyBorder="1" applyAlignment="1" applyProtection="1">
      <alignment horizontal="right" vertical="top"/>
    </xf>
    <xf numFmtId="3" fontId="4" fillId="6" borderId="3" xfId="12" applyNumberFormat="1" applyFont="1" applyFill="1" applyBorder="1" applyAlignment="1">
      <alignment horizontal="right" vertical="top"/>
    </xf>
    <xf numFmtId="3" fontId="13" fillId="0" borderId="3" xfId="1" applyNumberFormat="1" applyFont="1" applyBorder="1" applyAlignment="1" applyProtection="1">
      <alignment horizontal="right" vertical="top"/>
      <protection locked="0"/>
    </xf>
    <xf numFmtId="3" fontId="13" fillId="4" borderId="3" xfId="1" applyNumberFormat="1" applyFont="1" applyFill="1" applyBorder="1" applyAlignment="1" applyProtection="1">
      <alignment horizontal="right" vertical="top"/>
      <protection locked="0"/>
    </xf>
    <xf numFmtId="9" fontId="18" fillId="0" borderId="0" xfId="5" applyFont="1" applyAlignment="1" applyProtection="1">
      <alignment vertical="top" wrapText="1"/>
      <protection locked="0"/>
    </xf>
    <xf numFmtId="0" fontId="18" fillId="0" borderId="0" xfId="0" applyFont="1" applyAlignment="1" applyProtection="1">
      <alignment vertical="top" wrapText="1"/>
      <protection locked="0"/>
    </xf>
    <xf numFmtId="0" fontId="11" fillId="0" borderId="3" xfId="0" applyFont="1" applyBorder="1" applyAlignment="1" applyProtection="1">
      <alignment vertical="top" wrapText="1"/>
      <protection locked="0"/>
    </xf>
    <xf numFmtId="169" fontId="11" fillId="0" borderId="3" xfId="0" applyNumberFormat="1" applyFont="1" applyBorder="1" applyAlignment="1" applyProtection="1">
      <alignment horizontal="right" vertical="top" wrapText="1"/>
      <protection locked="0"/>
    </xf>
    <xf numFmtId="169" fontId="11" fillId="3" borderId="3" xfId="0" applyNumberFormat="1" applyFont="1" applyFill="1" applyBorder="1" applyAlignment="1" applyProtection="1">
      <alignment horizontal="right" vertical="top" wrapText="1"/>
      <protection locked="0"/>
    </xf>
    <xf numFmtId="169" fontId="11" fillId="4" borderId="3" xfId="0" applyNumberFormat="1" applyFont="1" applyFill="1" applyBorder="1" applyAlignment="1" applyProtection="1">
      <alignment horizontal="right" vertical="top" wrapText="1"/>
      <protection locked="0"/>
    </xf>
    <xf numFmtId="0" fontId="23" fillId="0" borderId="5" xfId="0" applyFont="1" applyBorder="1" applyAlignment="1" applyProtection="1">
      <alignment vertical="top" wrapText="1"/>
      <protection locked="0"/>
    </xf>
    <xf numFmtId="49" fontId="6" fillId="0" borderId="0" xfId="0" applyNumberFormat="1" applyFont="1"/>
    <xf numFmtId="165" fontId="11" fillId="0" borderId="0" xfId="3" applyNumberFormat="1" applyFont="1" applyAlignment="1" applyProtection="1">
      <alignment vertical="top"/>
      <protection locked="0"/>
    </xf>
    <xf numFmtId="0" fontId="23" fillId="2" borderId="3" xfId="0" applyFont="1" applyFill="1" applyBorder="1" applyAlignment="1">
      <alignment vertical="top"/>
    </xf>
    <xf numFmtId="176" fontId="13" fillId="3" borderId="3" xfId="1" applyNumberFormat="1" applyFont="1" applyFill="1" applyBorder="1" applyAlignment="1" applyProtection="1">
      <alignment horizontal="right" vertical="top"/>
    </xf>
    <xf numFmtId="176" fontId="13" fillId="4" borderId="3" xfId="1" applyNumberFormat="1" applyFont="1" applyFill="1" applyBorder="1" applyAlignment="1" applyProtection="1">
      <alignment horizontal="right" vertical="top"/>
    </xf>
    <xf numFmtId="9" fontId="13" fillId="4" borderId="3" xfId="12" applyFont="1" applyFill="1" applyBorder="1" applyAlignment="1" applyProtection="1">
      <alignment vertical="top"/>
      <protection locked="0"/>
    </xf>
    <xf numFmtId="0" fontId="23" fillId="0" borderId="0" xfId="3" applyFont="1" applyAlignment="1">
      <alignment vertical="top"/>
    </xf>
    <xf numFmtId="3" fontId="13" fillId="5" borderId="3" xfId="1" applyNumberFormat="1" applyFont="1" applyFill="1" applyBorder="1" applyAlignment="1" applyProtection="1">
      <alignment horizontal="right" vertical="top"/>
    </xf>
    <xf numFmtId="3" fontId="13" fillId="6" borderId="3" xfId="1" applyNumberFormat="1" applyFont="1" applyFill="1" applyBorder="1" applyAlignment="1" applyProtection="1">
      <alignment horizontal="right" vertical="top"/>
    </xf>
    <xf numFmtId="9" fontId="13" fillId="5" borderId="3" xfId="12" applyFont="1" applyFill="1" applyBorder="1" applyAlignment="1" applyProtection="1">
      <alignment horizontal="right" vertical="top"/>
    </xf>
    <xf numFmtId="9" fontId="13" fillId="6" borderId="3" xfId="12" applyFont="1" applyFill="1" applyBorder="1" applyAlignment="1" applyProtection="1">
      <alignment horizontal="right" vertical="top"/>
    </xf>
    <xf numFmtId="0" fontId="69" fillId="0" borderId="0" xfId="0" applyFont="1" applyProtection="1">
      <protection locked="0"/>
    </xf>
    <xf numFmtId="9" fontId="13" fillId="4" borderId="3" xfId="1" applyNumberFormat="1" applyFont="1" applyFill="1" applyBorder="1" applyAlignment="1" applyProtection="1">
      <alignment horizontal="right" vertical="top"/>
    </xf>
    <xf numFmtId="0" fontId="11" fillId="0" borderId="3" xfId="0" applyFont="1" applyBorder="1" applyAlignment="1" applyProtection="1">
      <alignment vertical="top"/>
      <protection locked="0"/>
    </xf>
    <xf numFmtId="0" fontId="9" fillId="0" borderId="3" xfId="0" applyFont="1" applyBorder="1" applyAlignment="1" applyProtection="1">
      <alignment vertical="top"/>
      <protection locked="0"/>
    </xf>
    <xf numFmtId="0" fontId="23" fillId="0" borderId="3" xfId="3" applyFont="1" applyBorder="1" applyAlignment="1" applyProtection="1">
      <alignment vertical="top" wrapText="1"/>
      <protection locked="0"/>
    </xf>
    <xf numFmtId="169" fontId="13" fillId="3" borderId="3" xfId="11" applyNumberFormat="1" applyFont="1" applyFill="1" applyBorder="1" applyAlignment="1" applyProtection="1">
      <alignment horizontal="right" vertical="top"/>
      <protection locked="0"/>
    </xf>
    <xf numFmtId="169" fontId="13" fillId="4" borderId="3" xfId="11" applyNumberFormat="1" applyFont="1" applyFill="1" applyBorder="1" applyAlignment="1" applyProtection="1">
      <alignment horizontal="right" vertical="top"/>
      <protection locked="0"/>
    </xf>
    <xf numFmtId="169" fontId="4" fillId="3" borderId="3" xfId="11" applyNumberFormat="1" applyFont="1" applyFill="1" applyBorder="1" applyAlignment="1" applyProtection="1">
      <alignment horizontal="right" vertical="top"/>
      <protection locked="0"/>
    </xf>
    <xf numFmtId="169" fontId="4" fillId="4" borderId="3" xfId="11" applyNumberFormat="1" applyFont="1" applyFill="1" applyBorder="1" applyAlignment="1" applyProtection="1">
      <alignment horizontal="right" vertical="top"/>
      <protection locked="0"/>
    </xf>
    <xf numFmtId="3" fontId="4" fillId="5" borderId="3" xfId="1" applyNumberFormat="1" applyFill="1" applyBorder="1" applyAlignment="1" applyProtection="1">
      <alignment horizontal="right" vertical="top" wrapText="1"/>
    </xf>
    <xf numFmtId="3" fontId="4" fillId="6" borderId="3" xfId="1" applyNumberFormat="1" applyFill="1" applyBorder="1" applyAlignment="1" applyProtection="1">
      <alignment horizontal="right" vertical="top" wrapText="1"/>
    </xf>
    <xf numFmtId="3" fontId="4" fillId="3" borderId="3" xfId="1" applyNumberFormat="1" applyFill="1" applyBorder="1" applyAlignment="1" applyProtection="1">
      <alignment horizontal="right" vertical="top" wrapText="1"/>
    </xf>
    <xf numFmtId="3" fontId="4" fillId="4" borderId="3" xfId="1" applyNumberFormat="1" applyFill="1" applyBorder="1" applyAlignment="1" applyProtection="1">
      <alignment horizontal="right" vertical="top" wrapText="1"/>
    </xf>
    <xf numFmtId="9" fontId="13" fillId="4" borderId="3" xfId="12" applyFont="1" applyFill="1" applyBorder="1" applyAlignment="1" applyProtection="1">
      <alignment horizontal="right" vertical="top" wrapText="1"/>
      <protection locked="0"/>
    </xf>
    <xf numFmtId="166" fontId="11" fillId="0" borderId="0" xfId="4" applyNumberFormat="1" applyFont="1" applyAlignment="1" applyProtection="1">
      <alignment horizontal="right" vertical="top" wrapText="1"/>
      <protection locked="0"/>
    </xf>
    <xf numFmtId="9" fontId="4" fillId="4" borderId="3" xfId="1" applyNumberFormat="1" applyFill="1" applyBorder="1" applyAlignment="1" applyProtection="1">
      <alignment horizontal="right" vertical="top" wrapText="1"/>
    </xf>
    <xf numFmtId="166" fontId="9" fillId="0" borderId="0" xfId="4" applyNumberFormat="1" applyFont="1" applyAlignment="1" applyProtection="1">
      <alignment horizontal="right" vertical="top" wrapText="1"/>
      <protection locked="0"/>
    </xf>
    <xf numFmtId="9" fontId="11" fillId="0" borderId="0" xfId="6" applyFont="1" applyAlignment="1" applyProtection="1">
      <alignment horizontal="right" vertical="top" wrapText="1"/>
      <protection locked="0"/>
    </xf>
    <xf numFmtId="9" fontId="9" fillId="0" borderId="0" xfId="0" applyNumberFormat="1" applyFont="1" applyAlignment="1">
      <alignment vertical="top"/>
    </xf>
    <xf numFmtId="0" fontId="11" fillId="3" borderId="3" xfId="3" applyFont="1" applyFill="1" applyBorder="1" applyAlignment="1">
      <alignment horizontal="right" vertical="top" wrapText="1"/>
    </xf>
    <xf numFmtId="0" fontId="11" fillId="4" borderId="3" xfId="3" applyFont="1" applyFill="1" applyBorder="1" applyAlignment="1">
      <alignment horizontal="right" vertical="top" wrapText="1"/>
    </xf>
    <xf numFmtId="3" fontId="13" fillId="5" borderId="3" xfId="12" applyNumberFormat="1" applyFont="1" applyFill="1" applyBorder="1" applyAlignment="1" applyProtection="1">
      <alignment horizontal="right" vertical="top"/>
    </xf>
    <xf numFmtId="3" fontId="13" fillId="6" borderId="3" xfId="12" applyNumberFormat="1" applyFont="1" applyFill="1" applyBorder="1" applyAlignment="1">
      <alignment horizontal="right" vertical="top"/>
    </xf>
    <xf numFmtId="3" fontId="13" fillId="4" borderId="3" xfId="12" applyNumberFormat="1" applyFont="1" applyFill="1" applyBorder="1" applyAlignment="1" applyProtection="1">
      <alignment horizontal="right" vertical="top"/>
    </xf>
    <xf numFmtId="3" fontId="13" fillId="5" borderId="3" xfId="12" applyNumberFormat="1" applyFont="1" applyFill="1" applyBorder="1" applyAlignment="1" applyProtection="1">
      <alignment horizontal="right" vertical="top"/>
      <protection locked="0"/>
    </xf>
    <xf numFmtId="3" fontId="13" fillId="6" borderId="3" xfId="12" applyNumberFormat="1" applyFont="1" applyFill="1" applyBorder="1" applyAlignment="1" applyProtection="1">
      <alignment horizontal="right" vertical="top"/>
      <protection locked="0"/>
    </xf>
    <xf numFmtId="3" fontId="13" fillId="4" borderId="3" xfId="12" applyNumberFormat="1" applyFont="1" applyFill="1" applyBorder="1" applyAlignment="1" applyProtection="1">
      <alignment horizontal="right" vertical="top"/>
      <protection locked="0"/>
    </xf>
    <xf numFmtId="3" fontId="13" fillId="5" borderId="3" xfId="1" applyNumberFormat="1" applyFont="1" applyFill="1" applyBorder="1" applyAlignment="1" applyProtection="1">
      <alignment horizontal="right" vertical="top"/>
      <protection locked="0"/>
    </xf>
    <xf numFmtId="3" fontId="13" fillId="6" borderId="3" xfId="1" applyNumberFormat="1" applyFont="1" applyFill="1" applyBorder="1" applyAlignment="1" applyProtection="1">
      <alignment horizontal="right" vertical="top"/>
      <protection locked="0"/>
    </xf>
    <xf numFmtId="0" fontId="48" fillId="0" borderId="0" xfId="0" applyFont="1" applyAlignment="1">
      <alignment vertical="center" wrapText="1"/>
    </xf>
    <xf numFmtId="0" fontId="48" fillId="0" borderId="0" xfId="0" applyFont="1" applyAlignment="1">
      <alignment wrapText="1"/>
    </xf>
    <xf numFmtId="168" fontId="17" fillId="0" borderId="0" xfId="1" applyNumberFormat="1" applyFont="1" applyBorder="1" applyAlignment="1">
      <alignment vertical="top"/>
    </xf>
    <xf numFmtId="3" fontId="18" fillId="0" borderId="1" xfId="3" applyNumberFormat="1" applyFont="1" applyBorder="1" applyAlignment="1" applyProtection="1">
      <alignment vertical="top" wrapText="1"/>
      <protection locked="0"/>
    </xf>
    <xf numFmtId="0" fontId="17" fillId="0" borderId="2" xfId="3" applyFont="1" applyBorder="1" applyAlignment="1" applyProtection="1">
      <alignment horizontal="left" vertical="top" wrapText="1"/>
      <protection locked="0"/>
    </xf>
    <xf numFmtId="3" fontId="13" fillId="3" borderId="3" xfId="1" applyNumberFormat="1" applyFont="1" applyFill="1" applyBorder="1" applyAlignment="1" applyProtection="1">
      <alignment horizontal="right" vertical="top" wrapText="1"/>
    </xf>
    <xf numFmtId="3" fontId="13" fillId="4" borderId="3" xfId="1" applyNumberFormat="1" applyFont="1" applyFill="1" applyBorder="1" applyAlignment="1" applyProtection="1">
      <alignment horizontal="right" vertical="top" wrapText="1"/>
    </xf>
    <xf numFmtId="0" fontId="33" fillId="0" borderId="0" xfId="3" applyFont="1" applyAlignment="1" applyProtection="1">
      <alignment vertical="top" wrapText="1"/>
      <protection locked="0"/>
    </xf>
    <xf numFmtId="0" fontId="9" fillId="0" borderId="2" xfId="3" applyFont="1" applyBorder="1" applyAlignment="1" applyProtection="1">
      <alignment vertical="top" wrapText="1"/>
      <protection locked="0"/>
    </xf>
    <xf numFmtId="3" fontId="4" fillId="3" borderId="3" xfId="4" applyNumberFormat="1" applyFont="1" applyFill="1" applyBorder="1" applyAlignment="1" applyProtection="1">
      <alignment horizontal="right" vertical="top" wrapText="1"/>
      <protection locked="0"/>
    </xf>
    <xf numFmtId="3" fontId="4" fillId="4" borderId="3" xfId="4" applyNumberFormat="1" applyFont="1" applyFill="1" applyBorder="1" applyAlignment="1" applyProtection="1">
      <alignment horizontal="right" vertical="top" wrapText="1"/>
      <protection locked="0"/>
    </xf>
    <xf numFmtId="0" fontId="4" fillId="3" borderId="0" xfId="3" applyFont="1" applyFill="1" applyAlignment="1" applyProtection="1">
      <alignment horizontal="right" vertical="top" wrapText="1"/>
      <protection locked="0"/>
    </xf>
    <xf numFmtId="166" fontId="13" fillId="3" borderId="3" xfId="1" applyNumberFormat="1" applyFont="1" applyFill="1" applyBorder="1" applyAlignment="1" applyProtection="1">
      <alignment horizontal="right" vertical="top" wrapText="1"/>
      <protection locked="0"/>
    </xf>
    <xf numFmtId="3" fontId="13" fillId="4" borderId="3" xfId="4" applyNumberFormat="1" applyFont="1" applyFill="1" applyBorder="1" applyAlignment="1" applyProtection="1">
      <alignment horizontal="right" vertical="top" wrapText="1"/>
      <protection locked="0"/>
    </xf>
    <xf numFmtId="3" fontId="13" fillId="3" borderId="3" xfId="4" applyNumberFormat="1" applyFont="1" applyFill="1" applyBorder="1" applyAlignment="1" applyProtection="1">
      <alignment horizontal="right" vertical="top" wrapText="1"/>
      <protection locked="0"/>
    </xf>
    <xf numFmtId="9" fontId="4" fillId="3" borderId="3" xfId="5" applyFont="1" applyFill="1" applyBorder="1" applyAlignment="1" applyProtection="1">
      <alignment horizontal="right" vertical="top" wrapText="1"/>
      <protection locked="0"/>
    </xf>
    <xf numFmtId="9" fontId="4" fillId="4" borderId="3" xfId="5" applyFont="1" applyFill="1" applyBorder="1" applyAlignment="1" applyProtection="1">
      <alignment horizontal="right" vertical="top" wrapText="1"/>
      <protection locked="0"/>
    </xf>
    <xf numFmtId="3" fontId="9" fillId="0" borderId="0" xfId="4" applyNumberFormat="1" applyFont="1" applyBorder="1" applyAlignment="1" applyProtection="1">
      <alignment horizontal="right" vertical="top" wrapText="1"/>
      <protection locked="0"/>
    </xf>
    <xf numFmtId="172" fontId="9" fillId="3" borderId="3" xfId="4" applyNumberFormat="1" applyFont="1" applyFill="1" applyBorder="1" applyAlignment="1" applyProtection="1">
      <alignment horizontal="right" vertical="top" wrapText="1"/>
      <protection locked="0"/>
    </xf>
    <xf numFmtId="172" fontId="9" fillId="4" borderId="3" xfId="4" applyNumberFormat="1" applyFont="1" applyFill="1" applyBorder="1" applyAlignment="1" applyProtection="1">
      <alignment horizontal="right" vertical="top" wrapText="1"/>
      <protection locked="0"/>
    </xf>
    <xf numFmtId="172" fontId="9" fillId="4" borderId="3" xfId="4" applyNumberFormat="1" applyFont="1" applyFill="1" applyBorder="1" applyAlignment="1" applyProtection="1">
      <alignment vertical="top" wrapText="1"/>
      <protection locked="0"/>
    </xf>
    <xf numFmtId="167" fontId="9" fillId="3" borderId="3" xfId="4" applyNumberFormat="1" applyFont="1" applyFill="1" applyBorder="1" applyAlignment="1" applyProtection="1">
      <alignment horizontal="right" vertical="top" wrapText="1"/>
      <protection locked="0"/>
    </xf>
    <xf numFmtId="167" fontId="9" fillId="4" borderId="3" xfId="4" applyNumberFormat="1" applyFont="1" applyFill="1" applyBorder="1" applyAlignment="1" applyProtection="1">
      <alignment horizontal="right" vertical="top" wrapText="1"/>
      <protection locked="0"/>
    </xf>
    <xf numFmtId="167" fontId="9" fillId="4" borderId="3" xfId="4" applyNumberFormat="1" applyFont="1" applyFill="1" applyBorder="1" applyAlignment="1" applyProtection="1">
      <alignment vertical="top" wrapText="1"/>
      <protection locked="0"/>
    </xf>
    <xf numFmtId="0" fontId="9" fillId="0" borderId="0" xfId="3" applyFont="1" applyAlignment="1" applyProtection="1">
      <alignment horizontal="left" vertical="top" wrapText="1"/>
      <protection locked="0"/>
    </xf>
    <xf numFmtId="166" fontId="9" fillId="0" borderId="0" xfId="15" applyNumberFormat="1" applyFont="1" applyAlignment="1">
      <alignment horizontal="right" vertical="top" wrapText="1"/>
    </xf>
    <xf numFmtId="3" fontId="9" fillId="3" borderId="3" xfId="4" applyNumberFormat="1" applyFont="1" applyFill="1" applyBorder="1" applyAlignment="1" applyProtection="1">
      <alignment horizontal="right" vertical="top" wrapText="1"/>
      <protection locked="0"/>
    </xf>
    <xf numFmtId="3" fontId="9" fillId="4" borderId="3" xfId="4" applyNumberFormat="1" applyFont="1" applyFill="1" applyBorder="1" applyAlignment="1" applyProtection="1">
      <alignment horizontal="right" vertical="top" wrapText="1"/>
      <protection locked="0"/>
    </xf>
    <xf numFmtId="3" fontId="9" fillId="4" borderId="3" xfId="4" applyNumberFormat="1" applyFont="1" applyFill="1" applyBorder="1" applyAlignment="1" applyProtection="1">
      <alignment vertical="top" wrapText="1"/>
      <protection locked="0"/>
    </xf>
    <xf numFmtId="0" fontId="5" fillId="0" borderId="0" xfId="0" applyFont="1" applyAlignment="1">
      <alignment wrapText="1"/>
    </xf>
    <xf numFmtId="3" fontId="11" fillId="3" borderId="3" xfId="4" applyNumberFormat="1" applyFont="1" applyFill="1" applyBorder="1" applyAlignment="1" applyProtection="1">
      <alignment horizontal="right" vertical="top" wrapText="1"/>
      <protection locked="0"/>
    </xf>
    <xf numFmtId="3" fontId="11" fillId="4" borderId="3" xfId="4" applyNumberFormat="1" applyFont="1" applyFill="1" applyBorder="1" applyAlignment="1" applyProtection="1">
      <alignment horizontal="right" vertical="top" wrapText="1"/>
      <protection locked="0"/>
    </xf>
    <xf numFmtId="3" fontId="11" fillId="4" borderId="3" xfId="4" applyNumberFormat="1" applyFont="1" applyFill="1" applyBorder="1" applyAlignment="1" applyProtection="1">
      <alignment vertical="top" wrapText="1"/>
      <protection locked="0"/>
    </xf>
    <xf numFmtId="9" fontId="11" fillId="3" borderId="3" xfId="4" applyNumberFormat="1" applyFont="1" applyFill="1" applyBorder="1" applyAlignment="1" applyProtection="1">
      <alignment horizontal="right" vertical="top" wrapText="1"/>
      <protection locked="0"/>
    </xf>
    <xf numFmtId="9" fontId="11" fillId="4" borderId="3" xfId="4" applyNumberFormat="1" applyFont="1" applyFill="1" applyBorder="1" applyAlignment="1" applyProtection="1">
      <alignment horizontal="right" vertical="top" wrapText="1"/>
      <protection locked="0"/>
    </xf>
    <xf numFmtId="9" fontId="11" fillId="4" borderId="3" xfId="4" applyNumberFormat="1" applyFont="1" applyFill="1" applyBorder="1" applyAlignment="1" applyProtection="1">
      <alignment vertical="top" wrapText="1"/>
      <protection locked="0"/>
    </xf>
    <xf numFmtId="0" fontId="34" fillId="0" borderId="0" xfId="0" applyFont="1" applyAlignment="1">
      <alignment vertical="top" wrapText="1"/>
    </xf>
    <xf numFmtId="174" fontId="4" fillId="3" borderId="3" xfId="3" applyNumberFormat="1" applyFont="1" applyFill="1" applyBorder="1" applyAlignment="1" applyProtection="1">
      <alignment vertical="top" wrapText="1"/>
      <protection locked="0"/>
    </xf>
    <xf numFmtId="174" fontId="4" fillId="4" borderId="3" xfId="3" applyNumberFormat="1" applyFont="1" applyFill="1" applyBorder="1" applyAlignment="1" applyProtection="1">
      <alignment vertical="top" wrapText="1"/>
      <protection locked="0"/>
    </xf>
    <xf numFmtId="4" fontId="4" fillId="4" borderId="3" xfId="3" applyNumberFormat="1" applyFont="1" applyFill="1" applyBorder="1" applyAlignment="1" applyProtection="1">
      <alignment vertical="top" wrapText="1"/>
      <protection locked="0"/>
    </xf>
    <xf numFmtId="0" fontId="21" fillId="0" borderId="0" xfId="0" applyFont="1" applyAlignment="1">
      <alignment vertical="center" wrapText="1"/>
    </xf>
    <xf numFmtId="0" fontId="4" fillId="0" borderId="0" xfId="0" applyFont="1" applyAlignment="1">
      <alignment wrapText="1"/>
    </xf>
    <xf numFmtId="3" fontId="9" fillId="5" borderId="3" xfId="4" applyNumberFormat="1" applyFont="1" applyFill="1" applyBorder="1" applyAlignment="1" applyProtection="1">
      <alignment vertical="top" wrapText="1"/>
      <protection locked="0"/>
    </xf>
    <xf numFmtId="3" fontId="9" fillId="6" borderId="3" xfId="4" applyNumberFormat="1" applyFont="1" applyFill="1" applyBorder="1" applyAlignment="1" applyProtection="1">
      <alignment vertical="top" wrapText="1"/>
      <protection locked="0"/>
    </xf>
    <xf numFmtId="3" fontId="9" fillId="3" borderId="3" xfId="4" applyNumberFormat="1" applyFont="1" applyFill="1" applyBorder="1" applyAlignment="1" applyProtection="1">
      <alignment vertical="top" wrapText="1"/>
      <protection locked="0"/>
    </xf>
    <xf numFmtId="9" fontId="9" fillId="5" borderId="3" xfId="4" applyNumberFormat="1" applyFont="1" applyFill="1" applyBorder="1" applyAlignment="1" applyProtection="1">
      <alignment horizontal="right" vertical="top" wrapText="1"/>
      <protection locked="0"/>
    </xf>
    <xf numFmtId="9" fontId="9" fillId="6" borderId="3" xfId="4" applyNumberFormat="1" applyFont="1" applyFill="1" applyBorder="1" applyAlignment="1" applyProtection="1">
      <alignment horizontal="right" vertical="top" wrapText="1"/>
      <protection locked="0"/>
    </xf>
    <xf numFmtId="9" fontId="9" fillId="4" borderId="3" xfId="4" applyNumberFormat="1" applyFont="1" applyFill="1" applyBorder="1" applyAlignment="1" applyProtection="1">
      <alignment horizontal="right" vertical="top" wrapText="1"/>
      <protection locked="0"/>
    </xf>
    <xf numFmtId="3" fontId="13" fillId="5" borderId="3" xfId="4" applyNumberFormat="1" applyFont="1" applyFill="1" applyBorder="1" applyAlignment="1" applyProtection="1">
      <alignment vertical="top" wrapText="1"/>
      <protection locked="0"/>
    </xf>
    <xf numFmtId="3" fontId="13" fillId="6" borderId="3" xfId="4" applyNumberFormat="1" applyFont="1" applyFill="1" applyBorder="1" applyAlignment="1" applyProtection="1">
      <alignment vertical="top" wrapText="1"/>
      <protection locked="0"/>
    </xf>
    <xf numFmtId="3" fontId="13" fillId="3" borderId="3" xfId="4" applyNumberFormat="1" applyFont="1" applyFill="1" applyBorder="1" applyAlignment="1" applyProtection="1">
      <alignment vertical="top" wrapText="1"/>
      <protection locked="0"/>
    </xf>
    <xf numFmtId="3" fontId="13" fillId="4" borderId="3" xfId="4" applyNumberFormat="1" applyFont="1" applyFill="1" applyBorder="1" applyAlignment="1" applyProtection="1">
      <alignment vertical="top" wrapText="1"/>
      <protection locked="0"/>
    </xf>
    <xf numFmtId="9" fontId="13" fillId="5" borderId="3" xfId="4" applyNumberFormat="1" applyFont="1" applyFill="1" applyBorder="1" applyAlignment="1" applyProtection="1">
      <alignment horizontal="right" vertical="top" wrapText="1"/>
      <protection locked="0"/>
    </xf>
    <xf numFmtId="9" fontId="13" fillId="6" borderId="3" xfId="4" applyNumberFormat="1" applyFont="1" applyFill="1" applyBorder="1" applyAlignment="1" applyProtection="1">
      <alignment horizontal="right" vertical="top" wrapText="1"/>
      <protection locked="0"/>
    </xf>
    <xf numFmtId="9" fontId="13" fillId="4" borderId="3" xfId="4" applyNumberFormat="1" applyFont="1" applyFill="1" applyBorder="1" applyAlignment="1" applyProtection="1">
      <alignment horizontal="right" vertical="top" wrapText="1"/>
      <protection locked="0"/>
    </xf>
    <xf numFmtId="9" fontId="4" fillId="5" borderId="3" xfId="3" applyNumberFormat="1" applyFont="1" applyFill="1" applyBorder="1" applyAlignment="1" applyProtection="1">
      <alignment horizontal="right" vertical="top" wrapText="1"/>
      <protection locked="0"/>
    </xf>
    <xf numFmtId="9" fontId="4" fillId="6" borderId="3" xfId="3" applyNumberFormat="1" applyFont="1" applyFill="1" applyBorder="1" applyAlignment="1" applyProtection="1">
      <alignment horizontal="right" vertical="top" wrapText="1"/>
      <protection locked="0"/>
    </xf>
    <xf numFmtId="9" fontId="4" fillId="3" borderId="3" xfId="3" applyNumberFormat="1" applyFont="1" applyFill="1" applyBorder="1" applyAlignment="1" applyProtection="1">
      <alignment horizontal="right" vertical="top" wrapText="1"/>
      <protection locked="0"/>
    </xf>
    <xf numFmtId="9" fontId="4" fillId="4" borderId="3" xfId="3" applyNumberFormat="1" applyFont="1" applyFill="1" applyBorder="1" applyAlignment="1" applyProtection="1">
      <alignment horizontal="right" vertical="top" wrapText="1"/>
      <protection locked="0"/>
    </xf>
    <xf numFmtId="3" fontId="13" fillId="5" borderId="3" xfId="3" applyNumberFormat="1" applyFont="1" applyFill="1" applyBorder="1" applyAlignment="1" applyProtection="1">
      <alignment vertical="top" wrapText="1"/>
      <protection locked="0"/>
    </xf>
    <xf numFmtId="0" fontId="23" fillId="0" borderId="0" xfId="3" applyFont="1" applyAlignment="1" applyProtection="1">
      <alignment vertical="top" wrapText="1"/>
      <protection locked="0"/>
    </xf>
    <xf numFmtId="3" fontId="13" fillId="0" borderId="0" xfId="3" applyNumberFormat="1" applyFont="1" applyAlignment="1" applyProtection="1">
      <alignment vertical="top" wrapText="1"/>
      <protection locked="0"/>
    </xf>
    <xf numFmtId="3" fontId="13" fillId="0" borderId="0" xfId="4" applyNumberFormat="1" applyFont="1" applyFill="1" applyBorder="1" applyAlignment="1" applyProtection="1">
      <alignment vertical="top" wrapText="1"/>
      <protection locked="0"/>
    </xf>
    <xf numFmtId="1" fontId="13" fillId="0" borderId="0" xfId="3" applyNumberFormat="1" applyFont="1" applyAlignment="1" applyProtection="1">
      <alignment vertical="top" wrapText="1"/>
      <protection locked="0"/>
    </xf>
    <xf numFmtId="1" fontId="13" fillId="0" borderId="0" xfId="4" applyNumberFormat="1" applyFont="1" applyFill="1" applyBorder="1" applyAlignment="1" applyProtection="1">
      <alignment vertical="top" wrapText="1"/>
      <protection locked="0"/>
    </xf>
    <xf numFmtId="0" fontId="35" fillId="0" borderId="0" xfId="0" applyFont="1" applyAlignment="1">
      <alignment vertical="top" wrapText="1"/>
    </xf>
    <xf numFmtId="1" fontId="13" fillId="0" borderId="0" xfId="0" applyNumberFormat="1" applyFont="1" applyAlignment="1">
      <alignment vertical="top" wrapText="1"/>
    </xf>
    <xf numFmtId="1" fontId="13" fillId="0" borderId="0" xfId="15" applyNumberFormat="1" applyFont="1" applyFill="1" applyBorder="1" applyAlignment="1">
      <alignment vertical="top" wrapText="1"/>
    </xf>
    <xf numFmtId="173" fontId="4" fillId="5" borderId="3" xfId="3" applyNumberFormat="1" applyFont="1" applyFill="1" applyBorder="1" applyAlignment="1" applyProtection="1">
      <alignment horizontal="right" vertical="top" wrapText="1"/>
      <protection locked="0"/>
    </xf>
    <xf numFmtId="173" fontId="4" fillId="6" borderId="3" xfId="3" applyNumberFormat="1" applyFont="1" applyFill="1" applyBorder="1" applyAlignment="1" applyProtection="1">
      <alignment horizontal="right" vertical="top" wrapText="1"/>
      <protection locked="0"/>
    </xf>
    <xf numFmtId="173" fontId="4" fillId="3" borderId="3" xfId="3" applyNumberFormat="1" applyFont="1" applyFill="1" applyBorder="1" applyAlignment="1" applyProtection="1">
      <alignment horizontal="right" vertical="top" wrapText="1"/>
      <protection locked="0"/>
    </xf>
    <xf numFmtId="173" fontId="4" fillId="4" borderId="3" xfId="3" applyNumberFormat="1" applyFont="1" applyFill="1" applyBorder="1" applyAlignment="1" applyProtection="1">
      <alignment horizontal="right" vertical="top" wrapText="1"/>
      <protection locked="0"/>
    </xf>
    <xf numFmtId="167" fontId="4" fillId="5" borderId="3" xfId="3" applyNumberFormat="1" applyFont="1" applyFill="1" applyBorder="1" applyAlignment="1" applyProtection="1">
      <alignment horizontal="right" vertical="top" wrapText="1"/>
      <protection locked="0"/>
    </xf>
    <xf numFmtId="167" fontId="4" fillId="6" borderId="3" xfId="3" applyNumberFormat="1" applyFont="1" applyFill="1" applyBorder="1" applyAlignment="1" applyProtection="1">
      <alignment horizontal="right" vertical="top" wrapText="1"/>
      <protection locked="0"/>
    </xf>
    <xf numFmtId="167" fontId="4" fillId="3" borderId="3" xfId="3" applyNumberFormat="1" applyFont="1" applyFill="1" applyBorder="1" applyAlignment="1" applyProtection="1">
      <alignment horizontal="right" vertical="top" wrapText="1"/>
      <protection locked="0"/>
    </xf>
    <xf numFmtId="167" fontId="4" fillId="4" borderId="3" xfId="3" applyNumberFormat="1" applyFont="1" applyFill="1" applyBorder="1" applyAlignment="1" applyProtection="1">
      <alignment horizontal="right" vertical="top" wrapText="1"/>
      <protection locked="0"/>
    </xf>
    <xf numFmtId="0" fontId="39" fillId="0" borderId="0" xfId="0" applyFont="1" applyAlignment="1">
      <alignment vertical="top" wrapText="1"/>
    </xf>
    <xf numFmtId="0" fontId="28" fillId="0" borderId="0" xfId="0" applyFont="1" applyAlignment="1">
      <alignment vertical="top" wrapText="1"/>
    </xf>
    <xf numFmtId="166" fontId="39" fillId="0" borderId="0" xfId="15" applyNumberFormat="1" applyFont="1" applyAlignment="1">
      <alignment vertical="top" wrapText="1"/>
    </xf>
    <xf numFmtId="0" fontId="39" fillId="0" borderId="0" xfId="15" applyNumberFormat="1" applyFont="1" applyAlignment="1">
      <alignment vertical="top" wrapText="1"/>
    </xf>
    <xf numFmtId="4" fontId="4" fillId="3" borderId="3" xfId="1" applyNumberFormat="1" applyFill="1" applyBorder="1" applyAlignment="1" applyProtection="1">
      <alignment horizontal="right" vertical="top" wrapText="1"/>
    </xf>
    <xf numFmtId="4" fontId="4" fillId="4" borderId="3" xfId="1" applyNumberFormat="1" applyFill="1" applyBorder="1" applyAlignment="1" applyProtection="1">
      <alignment horizontal="right" vertical="top" wrapText="1"/>
    </xf>
    <xf numFmtId="0" fontId="35" fillId="0" borderId="0" xfId="3" applyFont="1" applyAlignment="1" applyProtection="1">
      <alignment vertical="top" wrapText="1"/>
      <protection locked="0"/>
    </xf>
    <xf numFmtId="0" fontId="18" fillId="0" borderId="0" xfId="3" applyFont="1" applyAlignment="1" applyProtection="1">
      <alignment horizontal="left" vertical="top" wrapText="1"/>
      <protection locked="0"/>
    </xf>
    <xf numFmtId="167" fontId="4" fillId="3" borderId="3" xfId="3" applyNumberFormat="1" applyFont="1" applyFill="1" applyBorder="1" applyAlignment="1" applyProtection="1">
      <alignment vertical="top" wrapText="1"/>
      <protection locked="0"/>
    </xf>
    <xf numFmtId="167" fontId="4" fillId="4" borderId="3" xfId="3" applyNumberFormat="1" applyFont="1" applyFill="1" applyBorder="1" applyAlignment="1" applyProtection="1">
      <alignment vertical="top" wrapText="1"/>
      <protection locked="0"/>
    </xf>
    <xf numFmtId="3" fontId="4" fillId="0" borderId="0" xfId="3" applyNumberFormat="1" applyFont="1" applyAlignment="1" applyProtection="1">
      <alignment horizontal="center" vertical="top" wrapText="1"/>
      <protection locked="0"/>
    </xf>
    <xf numFmtId="0" fontId="51" fillId="0" borderId="0" xfId="3" applyFont="1" applyAlignment="1" applyProtection="1">
      <alignment vertical="top" wrapText="1"/>
      <protection locked="0"/>
    </xf>
    <xf numFmtId="9" fontId="4" fillId="0" borderId="0" xfId="0" applyNumberFormat="1" applyFont="1" applyAlignment="1">
      <alignment horizontal="center" wrapText="1"/>
    </xf>
    <xf numFmtId="0" fontId="21" fillId="0" borderId="0" xfId="0" applyFont="1" applyAlignment="1">
      <alignment wrapText="1"/>
    </xf>
    <xf numFmtId="0" fontId="4" fillId="0" borderId="0" xfId="0" applyFont="1" applyAlignment="1">
      <alignment horizontal="center" wrapText="1"/>
    </xf>
    <xf numFmtId="167" fontId="4" fillId="3" borderId="3" xfId="1" applyNumberFormat="1" applyFill="1" applyBorder="1" applyAlignment="1" applyProtection="1">
      <alignment horizontal="right" vertical="top" wrapText="1"/>
    </xf>
    <xf numFmtId="167" fontId="4" fillId="4" borderId="3" xfId="1" applyNumberFormat="1" applyFill="1" applyBorder="1" applyAlignment="1" applyProtection="1">
      <alignment horizontal="right" vertical="top" wrapText="1"/>
    </xf>
    <xf numFmtId="9" fontId="4" fillId="4" borderId="3" xfId="12" applyFont="1" applyFill="1" applyBorder="1" applyAlignment="1" applyProtection="1">
      <alignment horizontal="right" vertical="top" wrapText="1"/>
    </xf>
    <xf numFmtId="167" fontId="13" fillId="3" borderId="3" xfId="1" applyNumberFormat="1" applyFont="1" applyFill="1" applyBorder="1" applyAlignment="1" applyProtection="1">
      <alignment horizontal="right" vertical="top" wrapText="1"/>
    </xf>
    <xf numFmtId="167" fontId="13" fillId="4" borderId="3" xfId="1" applyNumberFormat="1" applyFont="1" applyFill="1" applyBorder="1" applyAlignment="1" applyProtection="1">
      <alignment horizontal="right" vertical="top" wrapText="1"/>
    </xf>
    <xf numFmtId="9" fontId="4" fillId="4" borderId="3" xfId="12" applyFont="1" applyFill="1" applyBorder="1" applyAlignment="1" applyProtection="1">
      <alignment vertical="top" wrapText="1"/>
      <protection locked="0"/>
    </xf>
    <xf numFmtId="9" fontId="13" fillId="4" borderId="3" xfId="12" applyFont="1" applyFill="1" applyBorder="1" applyAlignment="1" applyProtection="1">
      <alignment vertical="top" wrapText="1"/>
      <protection locked="0"/>
    </xf>
    <xf numFmtId="0" fontId="23" fillId="0" borderId="0" xfId="3" applyFont="1" applyAlignment="1">
      <alignment vertical="top" wrapText="1"/>
    </xf>
    <xf numFmtId="9" fontId="4" fillId="3" borderId="3" xfId="12" applyFont="1" applyFill="1" applyBorder="1" applyAlignment="1" applyProtection="1">
      <alignment horizontal="right" vertical="top" wrapText="1"/>
    </xf>
    <xf numFmtId="0" fontId="25" fillId="0" borderId="0" xfId="3" applyFont="1" applyAlignment="1">
      <alignment vertical="top" wrapText="1"/>
    </xf>
    <xf numFmtId="9" fontId="4" fillId="5" borderId="3" xfId="12" applyFont="1" applyFill="1" applyBorder="1" applyAlignment="1" applyProtection="1">
      <alignment horizontal="right" vertical="top" wrapText="1"/>
    </xf>
    <xf numFmtId="9" fontId="4" fillId="6" borderId="3" xfId="12" applyFont="1" applyFill="1" applyBorder="1" applyAlignment="1" applyProtection="1">
      <alignment horizontal="right" vertical="top" wrapText="1"/>
    </xf>
    <xf numFmtId="3" fontId="4" fillId="5" borderId="3" xfId="1" applyNumberFormat="1" applyFill="1" applyBorder="1" applyAlignment="1">
      <alignment horizontal="right" vertical="top" wrapText="1"/>
    </xf>
    <xf numFmtId="4" fontId="4" fillId="5" borderId="3" xfId="1" applyNumberFormat="1" applyFill="1" applyBorder="1" applyAlignment="1" applyProtection="1">
      <alignment horizontal="right" vertical="top" wrapText="1"/>
    </xf>
    <xf numFmtId="4" fontId="4" fillId="6" borderId="3" xfId="1" applyNumberFormat="1" applyFill="1" applyBorder="1" applyAlignment="1" applyProtection="1">
      <alignment horizontal="right" vertical="top" wrapText="1"/>
    </xf>
    <xf numFmtId="3" fontId="4" fillId="6" borderId="3" xfId="1" applyNumberFormat="1" applyFill="1" applyBorder="1" applyAlignment="1">
      <alignment horizontal="right" vertical="top" wrapText="1"/>
    </xf>
    <xf numFmtId="3" fontId="13" fillId="5" borderId="3" xfId="1" applyNumberFormat="1" applyFont="1" applyFill="1" applyBorder="1" applyAlignment="1" applyProtection="1">
      <alignment horizontal="right" vertical="top" wrapText="1"/>
    </xf>
    <xf numFmtId="3" fontId="13" fillId="6" borderId="3" xfId="1" applyNumberFormat="1" applyFont="1" applyFill="1" applyBorder="1" applyAlignment="1" applyProtection="1">
      <alignment horizontal="right" vertical="top" wrapText="1"/>
    </xf>
    <xf numFmtId="9" fontId="13" fillId="4" borderId="3" xfId="1" applyNumberFormat="1" applyFont="1" applyFill="1" applyBorder="1" applyAlignment="1" applyProtection="1">
      <alignment horizontal="right" vertical="top" wrapText="1"/>
    </xf>
    <xf numFmtId="9" fontId="4" fillId="3" borderId="3" xfId="1" applyNumberFormat="1" applyFill="1" applyBorder="1" applyAlignment="1" applyProtection="1">
      <alignment horizontal="right" vertical="top" wrapText="1"/>
    </xf>
    <xf numFmtId="0" fontId="29" fillId="0" borderId="0" xfId="3" applyFont="1" applyAlignment="1" applyProtection="1">
      <alignment vertical="top" wrapText="1"/>
      <protection locked="0"/>
    </xf>
    <xf numFmtId="3" fontId="4" fillId="0" borderId="0" xfId="3" applyNumberFormat="1" applyFont="1" applyAlignment="1" applyProtection="1">
      <alignment horizontal="right" vertical="top" wrapText="1"/>
      <protection locked="0"/>
    </xf>
    <xf numFmtId="0" fontId="13" fillId="5" borderId="3" xfId="3" applyFont="1" applyFill="1" applyBorder="1" applyAlignment="1">
      <alignment horizontal="center" vertical="top" wrapText="1"/>
    </xf>
    <xf numFmtId="0" fontId="13" fillId="6" borderId="3" xfId="3" applyFont="1" applyFill="1" applyBorder="1" applyAlignment="1">
      <alignment horizontal="center" vertical="top" wrapText="1"/>
    </xf>
    <xf numFmtId="1" fontId="4" fillId="5" borderId="3" xfId="1" applyNumberFormat="1" applyFill="1" applyBorder="1" applyAlignment="1" applyProtection="1">
      <alignment horizontal="right" vertical="top" wrapText="1"/>
    </xf>
    <xf numFmtId="1" fontId="4" fillId="6" borderId="3" xfId="1" applyNumberFormat="1" applyFill="1" applyBorder="1" applyAlignment="1" applyProtection="1">
      <alignment horizontal="right" vertical="top" wrapText="1"/>
    </xf>
    <xf numFmtId="1" fontId="4" fillId="3" borderId="3" xfId="1" applyNumberFormat="1" applyFill="1" applyBorder="1" applyAlignment="1" applyProtection="1">
      <alignment horizontal="right" vertical="top" wrapText="1"/>
    </xf>
    <xf numFmtId="1" fontId="4" fillId="4" borderId="3" xfId="1" applyNumberFormat="1" applyFill="1" applyBorder="1" applyAlignment="1" applyProtection="1">
      <alignment horizontal="right" vertical="top" wrapText="1"/>
    </xf>
    <xf numFmtId="9" fontId="4" fillId="5" borderId="3" xfId="1" applyNumberFormat="1" applyFill="1" applyBorder="1" applyAlignment="1" applyProtection="1">
      <alignment horizontal="right" vertical="top" wrapText="1"/>
    </xf>
    <xf numFmtId="9" fontId="4" fillId="6" borderId="3" xfId="1" applyNumberFormat="1" applyFill="1" applyBorder="1" applyAlignment="1" applyProtection="1">
      <alignment horizontal="right" vertical="top" wrapText="1"/>
    </xf>
    <xf numFmtId="9" fontId="4" fillId="0" borderId="0" xfId="3" applyNumberFormat="1" applyFont="1" applyAlignment="1" applyProtection="1">
      <alignment horizontal="right" vertical="top" wrapText="1"/>
      <protection locked="0"/>
    </xf>
    <xf numFmtId="3" fontId="4" fillId="0" borderId="0" xfId="1" applyNumberFormat="1" applyBorder="1" applyAlignment="1" applyProtection="1">
      <alignment horizontal="right" vertical="top" wrapText="1"/>
      <protection locked="0"/>
    </xf>
    <xf numFmtId="166" fontId="4" fillId="0" borderId="0" xfId="1" applyNumberFormat="1" applyBorder="1" applyAlignment="1" applyProtection="1">
      <alignment horizontal="right" vertical="top" wrapText="1"/>
      <protection locked="0"/>
    </xf>
    <xf numFmtId="9" fontId="13" fillId="5" borderId="3" xfId="12" applyFont="1" applyFill="1" applyBorder="1" applyAlignment="1" applyProtection="1">
      <alignment horizontal="right" vertical="top" wrapText="1"/>
    </xf>
    <xf numFmtId="9" fontId="13" fillId="6" borderId="3" xfId="12" applyFont="1" applyFill="1" applyBorder="1" applyAlignment="1" applyProtection="1">
      <alignment horizontal="right" vertical="top" wrapText="1"/>
    </xf>
    <xf numFmtId="9" fontId="13" fillId="4" borderId="3" xfId="12" applyFont="1" applyFill="1" applyBorder="1" applyAlignment="1" applyProtection="1">
      <alignment horizontal="right" vertical="top" wrapText="1"/>
    </xf>
    <xf numFmtId="0" fontId="13" fillId="0" borderId="0" xfId="3" applyFont="1" applyAlignment="1" applyProtection="1">
      <alignment horizontal="left" vertical="top" wrapText="1"/>
      <protection locked="0"/>
    </xf>
    <xf numFmtId="169" fontId="13" fillId="3" borderId="3" xfId="11" applyNumberFormat="1" applyFont="1" applyFill="1" applyBorder="1" applyAlignment="1" applyProtection="1">
      <alignment horizontal="right" vertical="top" wrapText="1"/>
      <protection locked="0"/>
    </xf>
    <xf numFmtId="169" fontId="13" fillId="4" borderId="3" xfId="11" applyNumberFormat="1" applyFont="1" applyFill="1" applyBorder="1" applyAlignment="1" applyProtection="1">
      <alignment horizontal="right" vertical="top" wrapText="1"/>
      <protection locked="0"/>
    </xf>
    <xf numFmtId="169" fontId="4" fillId="3" borderId="3" xfId="11" applyNumberFormat="1" applyFont="1" applyFill="1" applyBorder="1" applyAlignment="1" applyProtection="1">
      <alignment horizontal="right" vertical="top" wrapText="1"/>
      <protection locked="0"/>
    </xf>
    <xf numFmtId="169" fontId="4" fillId="4" borderId="3" xfId="11" applyNumberFormat="1" applyFont="1" applyFill="1" applyBorder="1" applyAlignment="1" applyProtection="1">
      <alignment horizontal="right" vertical="top" wrapText="1"/>
      <protection locked="0"/>
    </xf>
    <xf numFmtId="9" fontId="4" fillId="4" borderId="3" xfId="11" applyNumberFormat="1" applyFont="1" applyFill="1" applyBorder="1" applyAlignment="1" applyProtection="1">
      <alignment horizontal="right" vertical="top" wrapText="1"/>
      <protection locked="0"/>
    </xf>
    <xf numFmtId="0" fontId="49" fillId="0" borderId="0" xfId="0" applyFont="1" applyAlignment="1">
      <alignment vertical="top" wrapText="1"/>
    </xf>
    <xf numFmtId="0" fontId="26" fillId="0" borderId="0" xfId="9" applyFont="1" applyAlignment="1" applyProtection="1">
      <alignment vertical="top" wrapText="1"/>
      <protection locked="0"/>
    </xf>
    <xf numFmtId="0" fontId="25" fillId="0" borderId="0" xfId="0" applyFont="1" applyAlignment="1" applyProtection="1">
      <alignment vertical="top" wrapText="1"/>
      <protection locked="0"/>
    </xf>
    <xf numFmtId="0" fontId="26" fillId="0" borderId="0" xfId="9" applyFont="1" applyAlignment="1">
      <alignment vertical="top" wrapText="1"/>
    </xf>
    <xf numFmtId="166" fontId="4" fillId="3" borderId="0" xfId="1" applyNumberFormat="1" applyFill="1" applyAlignment="1" applyProtection="1">
      <alignment horizontal="right" vertical="top" wrapText="1"/>
      <protection locked="0"/>
    </xf>
    <xf numFmtId="0" fontId="20" fillId="0" borderId="0" xfId="3" applyFont="1" applyAlignment="1" applyProtection="1">
      <alignment vertical="top" wrapText="1"/>
      <protection locked="0"/>
    </xf>
    <xf numFmtId="3" fontId="34" fillId="0" borderId="0" xfId="3" applyNumberFormat="1" applyFont="1" applyAlignment="1" applyProtection="1">
      <alignment vertical="top" wrapText="1"/>
      <protection locked="0"/>
    </xf>
    <xf numFmtId="3" fontId="4" fillId="5" borderId="3" xfId="4" applyNumberFormat="1" applyFont="1" applyFill="1" applyBorder="1" applyAlignment="1" applyProtection="1">
      <alignment vertical="top" wrapText="1"/>
      <protection locked="0"/>
    </xf>
    <xf numFmtId="3" fontId="4" fillId="6" borderId="3" xfId="4" applyNumberFormat="1" applyFont="1" applyFill="1" applyBorder="1" applyAlignment="1" applyProtection="1">
      <alignment vertical="top" wrapText="1"/>
      <protection locked="0"/>
    </xf>
    <xf numFmtId="3" fontId="4" fillId="3" borderId="3" xfId="4" applyNumberFormat="1" applyFont="1" applyFill="1" applyBorder="1" applyAlignment="1" applyProtection="1">
      <alignment vertical="top" wrapText="1"/>
      <protection locked="0"/>
    </xf>
    <xf numFmtId="3" fontId="4" fillId="4" borderId="3" xfId="4" applyNumberFormat="1" applyFont="1" applyFill="1" applyBorder="1" applyAlignment="1" applyProtection="1">
      <alignment vertical="top" wrapText="1"/>
      <protection locked="0"/>
    </xf>
    <xf numFmtId="3" fontId="4" fillId="5" borderId="3" xfId="4" applyNumberFormat="1" applyFont="1" applyFill="1" applyBorder="1" applyAlignment="1" applyProtection="1">
      <alignment horizontal="right" vertical="top" wrapText="1"/>
      <protection locked="0"/>
    </xf>
    <xf numFmtId="3" fontId="4" fillId="6" borderId="3" xfId="4" applyNumberFormat="1" applyFont="1" applyFill="1" applyBorder="1" applyAlignment="1" applyProtection="1">
      <alignment horizontal="right" vertical="top" wrapText="1"/>
      <protection locked="0"/>
    </xf>
    <xf numFmtId="3" fontId="13" fillId="5" borderId="3" xfId="4" applyNumberFormat="1" applyFont="1" applyFill="1" applyBorder="1" applyAlignment="1" applyProtection="1">
      <alignment horizontal="right" vertical="top" wrapText="1"/>
      <protection locked="0"/>
    </xf>
    <xf numFmtId="3" fontId="13" fillId="6" borderId="3" xfId="4" applyNumberFormat="1" applyFont="1" applyFill="1" applyBorder="1" applyAlignment="1" applyProtection="1">
      <alignment horizontal="right" vertical="top" wrapText="1"/>
      <protection locked="0"/>
    </xf>
    <xf numFmtId="1" fontId="13" fillId="5" borderId="3" xfId="3" applyNumberFormat="1" applyFont="1" applyFill="1" applyBorder="1" applyAlignment="1" applyProtection="1">
      <alignment vertical="top" wrapText="1"/>
      <protection locked="0"/>
    </xf>
    <xf numFmtId="3" fontId="13" fillId="0" borderId="0" xfId="0" applyNumberFormat="1" applyFont="1" applyAlignment="1">
      <alignment vertical="top" wrapText="1"/>
    </xf>
    <xf numFmtId="3" fontId="13" fillId="0" borderId="0" xfId="15" applyNumberFormat="1" applyFont="1" applyFill="1" applyBorder="1" applyAlignment="1">
      <alignment vertical="top" wrapText="1"/>
    </xf>
    <xf numFmtId="173" fontId="4" fillId="5" borderId="3" xfId="3" applyNumberFormat="1" applyFont="1" applyFill="1" applyBorder="1" applyAlignment="1" applyProtection="1">
      <alignment vertical="top" wrapText="1"/>
      <protection locked="0"/>
    </xf>
    <xf numFmtId="173" fontId="4" fillId="6" borderId="3" xfId="3" applyNumberFormat="1" applyFont="1" applyFill="1" applyBorder="1" applyAlignment="1" applyProtection="1">
      <alignment vertical="top" wrapText="1"/>
      <protection locked="0"/>
    </xf>
    <xf numFmtId="173" fontId="4" fillId="3" borderId="3" xfId="3" applyNumberFormat="1" applyFont="1" applyFill="1" applyBorder="1" applyAlignment="1" applyProtection="1">
      <alignment vertical="top" wrapText="1"/>
      <protection locked="0"/>
    </xf>
    <xf numFmtId="173" fontId="4" fillId="4" borderId="3" xfId="3" applyNumberFormat="1" applyFont="1" applyFill="1" applyBorder="1" applyAlignment="1" applyProtection="1">
      <alignment vertical="top" wrapText="1"/>
      <protection locked="0"/>
    </xf>
    <xf numFmtId="9" fontId="4" fillId="5" borderId="3" xfId="12" applyFont="1" applyFill="1" applyBorder="1" applyAlignment="1" applyProtection="1">
      <alignment horizontal="right" vertical="top" wrapText="1"/>
      <protection locked="0"/>
    </xf>
    <xf numFmtId="167" fontId="4" fillId="5" borderId="3" xfId="3" applyNumberFormat="1" applyFont="1" applyFill="1" applyBorder="1" applyAlignment="1" applyProtection="1">
      <alignment vertical="top" wrapText="1"/>
      <protection locked="0"/>
    </xf>
    <xf numFmtId="167" fontId="4" fillId="6" borderId="3" xfId="3" applyNumberFormat="1" applyFont="1" applyFill="1" applyBorder="1" applyAlignment="1" applyProtection="1">
      <alignment vertical="top" wrapText="1"/>
      <protection locked="0"/>
    </xf>
    <xf numFmtId="166" fontId="4" fillId="0" borderId="0" xfId="15" applyNumberFormat="1" applyFont="1" applyAlignment="1">
      <alignment horizontal="right" vertical="top" wrapText="1"/>
    </xf>
    <xf numFmtId="0" fontId="26" fillId="0" borderId="0" xfId="0" applyFont="1" applyAlignment="1">
      <alignment vertical="top" wrapText="1"/>
    </xf>
    <xf numFmtId="3" fontId="4" fillId="4" borderId="3" xfId="1" applyNumberFormat="1" applyFill="1" applyBorder="1" applyAlignment="1">
      <alignment horizontal="right" vertical="top" wrapText="1"/>
    </xf>
    <xf numFmtId="9" fontId="17" fillId="0" borderId="0" xfId="0" applyNumberFormat="1" applyFont="1" applyAlignment="1">
      <alignment vertical="top" wrapText="1"/>
    </xf>
    <xf numFmtId="0" fontId="20" fillId="0" borderId="0" xfId="3" applyFont="1" applyAlignment="1" applyProtection="1">
      <alignment horizontal="left" vertical="top" wrapText="1"/>
      <protection locked="0"/>
    </xf>
    <xf numFmtId="3" fontId="9" fillId="0" borderId="0" xfId="4" applyNumberFormat="1" applyFont="1" applyAlignment="1" applyProtection="1">
      <alignment horizontal="right" vertical="top" wrapText="1"/>
      <protection locked="0"/>
    </xf>
    <xf numFmtId="3" fontId="9" fillId="5" borderId="3" xfId="4" applyNumberFormat="1" applyFont="1" applyFill="1" applyBorder="1" applyAlignment="1" applyProtection="1">
      <alignment horizontal="right" vertical="top" wrapText="1"/>
      <protection locked="0"/>
    </xf>
    <xf numFmtId="3" fontId="9" fillId="6" borderId="3" xfId="4" applyNumberFormat="1" applyFont="1" applyFill="1" applyBorder="1" applyAlignment="1" applyProtection="1">
      <alignment horizontal="right" vertical="top" wrapText="1"/>
      <protection locked="0"/>
    </xf>
    <xf numFmtId="3" fontId="13" fillId="5" borderId="3" xfId="3" applyNumberFormat="1" applyFont="1" applyFill="1" applyBorder="1" applyAlignment="1" applyProtection="1">
      <alignment horizontal="right" vertical="top" wrapText="1"/>
      <protection locked="0"/>
    </xf>
    <xf numFmtId="1" fontId="13" fillId="5" borderId="3" xfId="3" applyNumberFormat="1" applyFont="1" applyFill="1" applyBorder="1" applyAlignment="1" applyProtection="1">
      <alignment horizontal="right" vertical="top" wrapText="1"/>
      <protection locked="0"/>
    </xf>
    <xf numFmtId="0" fontId="37" fillId="0" borderId="0" xfId="0" applyFont="1" applyAlignment="1">
      <alignment vertical="top" wrapText="1"/>
    </xf>
    <xf numFmtId="0" fontId="40" fillId="0" borderId="0" xfId="3" applyFont="1" applyAlignment="1" applyProtection="1">
      <alignment vertical="top" wrapText="1"/>
      <protection locked="0"/>
    </xf>
    <xf numFmtId="9" fontId="4" fillId="0" borderId="0" xfId="3" applyNumberFormat="1" applyFont="1" applyAlignment="1" applyProtection="1">
      <alignment horizontal="center" vertical="top" wrapText="1"/>
      <protection locked="0"/>
    </xf>
    <xf numFmtId="3" fontId="4" fillId="0" borderId="3" xfId="1" applyNumberFormat="1" applyBorder="1" applyAlignment="1" applyProtection="1">
      <alignment horizontal="right" vertical="top" wrapText="1"/>
    </xf>
    <xf numFmtId="3" fontId="13" fillId="0" borderId="3" xfId="1" applyNumberFormat="1" applyFont="1" applyBorder="1" applyAlignment="1" applyProtection="1">
      <alignment horizontal="right" vertical="top" wrapText="1"/>
    </xf>
    <xf numFmtId="9" fontId="4" fillId="0" borderId="3" xfId="12" applyFont="1" applyBorder="1" applyAlignment="1" applyProtection="1">
      <alignment horizontal="right" vertical="top" wrapText="1"/>
    </xf>
    <xf numFmtId="175" fontId="13" fillId="3" borderId="3" xfId="11" applyNumberFormat="1" applyFont="1" applyFill="1" applyBorder="1" applyAlignment="1" applyProtection="1">
      <alignment vertical="top" wrapText="1"/>
    </xf>
    <xf numFmtId="175" fontId="13" fillId="4" borderId="3" xfId="11" applyNumberFormat="1" applyFont="1" applyFill="1" applyBorder="1" applyAlignment="1" applyProtection="1">
      <alignment vertical="top" wrapText="1"/>
    </xf>
    <xf numFmtId="3" fontId="4" fillId="2" borderId="12" xfId="3" applyNumberFormat="1" applyFont="1" applyFill="1" applyBorder="1" applyAlignment="1" applyProtection="1">
      <alignment vertical="top" wrapText="1"/>
      <protection locked="0"/>
    </xf>
    <xf numFmtId="3" fontId="4" fillId="2" borderId="0" xfId="3" applyNumberFormat="1" applyFont="1" applyFill="1" applyAlignment="1" applyProtection="1">
      <alignment vertical="top" wrapText="1"/>
      <protection locked="0"/>
    </xf>
    <xf numFmtId="3" fontId="13" fillId="3" borderId="3" xfId="1" applyNumberFormat="1" applyFont="1" applyFill="1" applyBorder="1" applyAlignment="1" applyProtection="1">
      <alignment horizontal="right" vertical="top" wrapText="1"/>
      <protection locked="0"/>
    </xf>
    <xf numFmtId="3" fontId="13" fillId="4" borderId="3" xfId="1" applyNumberFormat="1" applyFont="1" applyFill="1" applyBorder="1" applyAlignment="1" applyProtection="1">
      <alignment horizontal="right" vertical="top" wrapText="1"/>
      <protection locked="0"/>
    </xf>
    <xf numFmtId="3" fontId="4" fillId="3" borderId="3" xfId="1" applyNumberFormat="1" applyFill="1" applyBorder="1" applyAlignment="1" applyProtection="1">
      <alignment horizontal="right" vertical="top" wrapText="1"/>
      <protection locked="0"/>
    </xf>
    <xf numFmtId="3" fontId="4" fillId="4" borderId="3" xfId="1" applyNumberFormat="1" applyFill="1" applyBorder="1" applyAlignment="1" applyProtection="1">
      <alignment horizontal="right" vertical="top" wrapText="1"/>
      <protection locked="0"/>
    </xf>
    <xf numFmtId="9" fontId="4" fillId="4" borderId="3" xfId="1" applyNumberFormat="1" applyFill="1" applyBorder="1" applyAlignment="1" applyProtection="1">
      <alignment horizontal="right" vertical="top" wrapText="1"/>
      <protection locked="0"/>
    </xf>
    <xf numFmtId="9" fontId="4" fillId="3" borderId="3" xfId="1" applyNumberFormat="1" applyFill="1" applyBorder="1" applyAlignment="1" applyProtection="1">
      <alignment horizontal="right" vertical="top" wrapText="1"/>
      <protection locked="0"/>
    </xf>
    <xf numFmtId="9" fontId="13" fillId="4" borderId="3" xfId="1" applyNumberFormat="1" applyFont="1" applyFill="1" applyBorder="1" applyAlignment="1" applyProtection="1">
      <alignment horizontal="right" vertical="top" wrapText="1"/>
      <protection locked="0"/>
    </xf>
    <xf numFmtId="3" fontId="4" fillId="3" borderId="0" xfId="3" applyNumberFormat="1" applyFont="1" applyFill="1" applyAlignment="1" applyProtection="1">
      <alignment horizontal="right" vertical="top" wrapText="1"/>
      <protection locked="0"/>
    </xf>
    <xf numFmtId="0" fontId="23" fillId="0" borderId="0" xfId="0" applyFont="1" applyAlignment="1">
      <alignment vertical="top" wrapText="1"/>
    </xf>
    <xf numFmtId="0" fontId="21" fillId="0" borderId="0" xfId="3" applyFont="1" applyAlignment="1" applyProtection="1">
      <alignment vertical="top" wrapText="1"/>
      <protection locked="0"/>
    </xf>
    <xf numFmtId="3" fontId="39" fillId="0" borderId="0" xfId="3" applyNumberFormat="1" applyFont="1" applyAlignment="1" applyProtection="1">
      <alignment vertical="top" wrapText="1"/>
      <protection locked="0"/>
    </xf>
    <xf numFmtId="167" fontId="4" fillId="4" borderId="3" xfId="12" applyNumberFormat="1" applyFont="1" applyFill="1" applyBorder="1" applyAlignment="1" applyProtection="1">
      <alignment horizontal="right" vertical="top" wrapText="1"/>
      <protection locked="0"/>
    </xf>
    <xf numFmtId="0" fontId="41" fillId="0" borderId="0" xfId="0" applyFont="1" applyAlignment="1">
      <alignment vertical="top" wrapText="1"/>
    </xf>
    <xf numFmtId="0" fontId="47" fillId="0" borderId="0" xfId="0" applyFont="1" applyAlignment="1">
      <alignment vertical="top" wrapText="1"/>
    </xf>
    <xf numFmtId="9" fontId="4" fillId="3" borderId="3" xfId="3" applyNumberFormat="1" applyFont="1" applyFill="1" applyBorder="1" applyAlignment="1">
      <alignment horizontal="right" vertical="top" wrapText="1"/>
    </xf>
    <xf numFmtId="9" fontId="4" fillId="4" borderId="3" xfId="3" applyNumberFormat="1" applyFont="1" applyFill="1" applyBorder="1" applyAlignment="1">
      <alignment horizontal="right" vertical="top" wrapText="1"/>
    </xf>
    <xf numFmtId="9" fontId="4" fillId="5" borderId="3" xfId="3" applyNumberFormat="1" applyFont="1" applyFill="1" applyBorder="1" applyAlignment="1">
      <alignment horizontal="right" vertical="top" wrapText="1"/>
    </xf>
    <xf numFmtId="9" fontId="4" fillId="6" borderId="3" xfId="3" applyNumberFormat="1" applyFont="1" applyFill="1" applyBorder="1" applyAlignment="1">
      <alignment horizontal="right" vertical="top" wrapText="1"/>
    </xf>
    <xf numFmtId="9" fontId="17" fillId="3" borderId="3" xfId="5" applyFont="1" applyFill="1" applyBorder="1" applyAlignment="1">
      <alignment horizontal="right" vertical="top" wrapText="1"/>
    </xf>
    <xf numFmtId="9" fontId="17" fillId="5" borderId="3" xfId="5" applyFont="1" applyFill="1" applyBorder="1" applyAlignment="1">
      <alignment horizontal="right" vertical="top" wrapText="1"/>
    </xf>
    <xf numFmtId="9" fontId="17" fillId="6" borderId="3" xfId="5" applyFont="1" applyFill="1" applyBorder="1" applyAlignment="1">
      <alignment horizontal="right" vertical="top" wrapText="1"/>
    </xf>
    <xf numFmtId="3" fontId="4" fillId="3" borderId="3" xfId="1" applyNumberFormat="1" applyFill="1" applyBorder="1" applyAlignment="1">
      <alignment horizontal="right" vertical="top" wrapText="1"/>
    </xf>
    <xf numFmtId="9" fontId="4" fillId="4" borderId="3" xfId="1" applyNumberFormat="1" applyFill="1" applyBorder="1" applyAlignment="1">
      <alignment horizontal="right" vertical="top" wrapText="1"/>
    </xf>
    <xf numFmtId="0" fontId="38" fillId="0" borderId="0" xfId="3" applyFont="1" applyAlignment="1">
      <alignment vertical="top" wrapText="1"/>
    </xf>
    <xf numFmtId="0" fontId="10" fillId="0" borderId="0" xfId="3" applyFont="1" applyAlignment="1">
      <alignment horizontal="left" vertical="top" wrapText="1"/>
    </xf>
    <xf numFmtId="0" fontId="18" fillId="0" borderId="0" xfId="3" applyFont="1" applyAlignment="1">
      <alignment vertical="top" wrapText="1"/>
    </xf>
    <xf numFmtId="4" fontId="4" fillId="4" borderId="3" xfId="12" applyNumberFormat="1" applyFont="1" applyFill="1" applyBorder="1" applyAlignment="1" applyProtection="1">
      <alignment horizontal="right" vertical="top"/>
    </xf>
    <xf numFmtId="0" fontId="17" fillId="0" borderId="15" xfId="0" applyFont="1" applyBorder="1" applyAlignment="1">
      <alignment vertical="top"/>
    </xf>
    <xf numFmtId="0" fontId="17" fillId="9" borderId="17" xfId="0" applyFont="1" applyFill="1" applyBorder="1" applyAlignment="1">
      <alignment vertical="top"/>
    </xf>
    <xf numFmtId="0" fontId="17" fillId="0" borderId="14" xfId="0" applyFont="1" applyBorder="1" applyAlignment="1">
      <alignment vertical="top"/>
    </xf>
    <xf numFmtId="0" fontId="17" fillId="0" borderId="14" xfId="0" applyFont="1" applyBorder="1" applyAlignment="1">
      <alignment horizontal="left" vertical="top"/>
    </xf>
    <xf numFmtId="0" fontId="17" fillId="9" borderId="16" xfId="0" applyFont="1" applyFill="1" applyBorder="1" applyAlignment="1">
      <alignment horizontal="left" vertical="center"/>
    </xf>
    <xf numFmtId="0" fontId="17" fillId="9" borderId="20" xfId="0" applyFont="1" applyFill="1" applyBorder="1" applyAlignment="1">
      <alignment horizontal="left" vertical="top" wrapText="1"/>
    </xf>
    <xf numFmtId="172" fontId="4" fillId="3" borderId="3" xfId="1" applyNumberFormat="1" applyFill="1" applyBorder="1" applyAlignment="1" applyProtection="1">
      <alignment horizontal="right" vertical="top"/>
    </xf>
    <xf numFmtId="49" fontId="0" fillId="0" borderId="0" xfId="0" applyNumberFormat="1" applyAlignment="1" applyProtection="1">
      <alignment vertical="top"/>
      <protection locked="0"/>
    </xf>
    <xf numFmtId="0" fontId="60" fillId="0" borderId="3" xfId="3" applyFont="1" applyBorder="1" applyAlignment="1">
      <alignment horizontal="left" vertical="top" wrapText="1"/>
    </xf>
    <xf numFmtId="3" fontId="4" fillId="0" borderId="0" xfId="1" applyNumberFormat="1" applyBorder="1" applyAlignment="1" applyProtection="1">
      <alignment horizontal="right" vertical="top" wrapText="1"/>
    </xf>
    <xf numFmtId="0" fontId="36" fillId="0" borderId="0" xfId="0" applyFont="1" applyAlignment="1">
      <alignment vertical="top" wrapText="1"/>
    </xf>
    <xf numFmtId="9" fontId="4" fillId="0" borderId="0" xfId="12" applyFont="1" applyFill="1" applyBorder="1" applyAlignment="1" applyProtection="1">
      <alignment horizontal="right" vertical="top"/>
    </xf>
    <xf numFmtId="3" fontId="4" fillId="0" borderId="0" xfId="0" applyNumberFormat="1" applyFont="1" applyAlignment="1" applyProtection="1">
      <alignment horizontal="right" vertical="top"/>
      <protection locked="0"/>
    </xf>
    <xf numFmtId="9" fontId="4" fillId="0" borderId="0" xfId="12" applyFont="1" applyFill="1" applyBorder="1" applyAlignment="1" applyProtection="1">
      <alignment horizontal="right" vertical="top"/>
      <protection locked="0"/>
    </xf>
    <xf numFmtId="3" fontId="4" fillId="0" borderId="0" xfId="0" applyNumberFormat="1" applyFont="1" applyAlignment="1">
      <alignment horizontal="right" vertical="top" wrapText="1"/>
    </xf>
    <xf numFmtId="3" fontId="4" fillId="0" borderId="0" xfId="0" applyNumberFormat="1" applyFont="1" applyAlignment="1">
      <alignment horizontal="right" vertical="top"/>
    </xf>
    <xf numFmtId="0" fontId="15" fillId="0" borderId="0" xfId="3" applyAlignment="1">
      <alignment vertical="top"/>
    </xf>
    <xf numFmtId="0" fontId="15" fillId="0" borderId="0" xfId="3" applyAlignment="1">
      <alignment horizontal="left" vertical="top"/>
    </xf>
    <xf numFmtId="0" fontId="15" fillId="2" borderId="0" xfId="3" applyFill="1" applyAlignment="1">
      <alignment vertical="top"/>
    </xf>
    <xf numFmtId="0" fontId="57" fillId="0" borderId="0" xfId="3" applyFont="1" applyAlignment="1">
      <alignment horizontal="center" vertical="top" wrapText="1"/>
    </xf>
    <xf numFmtId="0" fontId="15" fillId="0" borderId="0" xfId="3" applyAlignment="1">
      <alignment horizontal="center" vertical="top"/>
    </xf>
    <xf numFmtId="0" fontId="53" fillId="0" borderId="0" xfId="3" applyFont="1" applyAlignment="1">
      <alignment horizontal="left" vertical="top" wrapText="1"/>
    </xf>
    <xf numFmtId="0" fontId="61" fillId="0" borderId="0" xfId="3" applyFont="1" applyAlignment="1">
      <alignment horizontal="left" vertical="top" wrapText="1"/>
    </xf>
    <xf numFmtId="0" fontId="60" fillId="0" borderId="3" xfId="3" applyFont="1" applyBorder="1" applyAlignment="1">
      <alignment horizontal="center" vertical="top" wrapText="1"/>
    </xf>
    <xf numFmtId="0" fontId="61" fillId="10" borderId="3" xfId="3" applyFont="1" applyFill="1" applyBorder="1" applyAlignment="1">
      <alignment horizontal="left" vertical="top" wrapText="1"/>
    </xf>
    <xf numFmtId="0" fontId="52" fillId="5" borderId="3" xfId="3" applyFont="1" applyFill="1" applyBorder="1" applyAlignment="1">
      <alignment horizontal="center" vertical="top" wrapText="1"/>
    </xf>
    <xf numFmtId="2" fontId="60" fillId="5" borderId="3" xfId="3" applyNumberFormat="1" applyFont="1" applyFill="1" applyBorder="1" applyAlignment="1">
      <alignment horizontal="center" vertical="center" wrapText="1"/>
    </xf>
    <xf numFmtId="2" fontId="57" fillId="5" borderId="3" xfId="3" applyNumberFormat="1" applyFont="1" applyFill="1" applyBorder="1" applyAlignment="1">
      <alignment horizontal="center" vertical="center" wrapText="1"/>
    </xf>
    <xf numFmtId="2" fontId="61" fillId="5" borderId="3" xfId="3" applyNumberFormat="1" applyFont="1" applyFill="1" applyBorder="1" applyAlignment="1">
      <alignment horizontal="center" vertical="center" wrapText="1"/>
    </xf>
    <xf numFmtId="0" fontId="57" fillId="5" borderId="3" xfId="3" applyFont="1" applyFill="1" applyBorder="1" applyAlignment="1">
      <alignment horizontal="center" vertical="center" wrapText="1"/>
    </xf>
    <xf numFmtId="49" fontId="32" fillId="0" borderId="0" xfId="0" applyNumberFormat="1" applyFont="1" applyAlignment="1">
      <alignment horizontal="left" vertical="top" wrapText="1"/>
    </xf>
    <xf numFmtId="0" fontId="20" fillId="0" borderId="0" xfId="0" applyFont="1" applyAlignment="1">
      <alignment vertical="top"/>
    </xf>
    <xf numFmtId="0" fontId="75" fillId="0" borderId="0" xfId="0" applyFont="1" applyAlignment="1">
      <alignment horizontal="left" vertical="top" wrapText="1"/>
    </xf>
    <xf numFmtId="0" fontId="34" fillId="0" borderId="0" xfId="0" applyFont="1" applyAlignment="1" applyProtection="1">
      <alignment vertical="top"/>
      <protection locked="0"/>
    </xf>
    <xf numFmtId="9" fontId="34" fillId="0" borderId="0" xfId="0" applyNumberFormat="1" applyFont="1" applyAlignment="1" applyProtection="1">
      <alignment vertical="top" wrapText="1"/>
      <protection locked="0"/>
    </xf>
    <xf numFmtId="49" fontId="32" fillId="0" borderId="0" xfId="0" applyNumberFormat="1" applyFont="1" applyAlignment="1">
      <alignment vertical="top" wrapText="1"/>
    </xf>
    <xf numFmtId="3" fontId="4" fillId="3" borderId="3" xfId="4" applyNumberFormat="1" applyFont="1" applyFill="1" applyBorder="1" applyAlignment="1" applyProtection="1">
      <alignment horizontal="right" vertical="top"/>
    </xf>
    <xf numFmtId="3" fontId="4" fillId="5" borderId="3" xfId="4" applyNumberFormat="1" applyFont="1" applyFill="1" applyBorder="1" applyAlignment="1" applyProtection="1">
      <alignment horizontal="right" vertical="top"/>
    </xf>
    <xf numFmtId="3" fontId="4" fillId="6" borderId="3" xfId="4" applyNumberFormat="1" applyFont="1" applyFill="1" applyBorder="1" applyAlignment="1" applyProtection="1">
      <alignment horizontal="right" vertical="top"/>
    </xf>
    <xf numFmtId="3" fontId="4" fillId="4" borderId="3" xfId="4" applyNumberFormat="1" applyFont="1" applyFill="1" applyBorder="1" applyAlignment="1" applyProtection="1">
      <alignment horizontal="right" vertical="top"/>
    </xf>
    <xf numFmtId="37" fontId="4" fillId="4" borderId="3" xfId="4" applyNumberFormat="1" applyFont="1" applyFill="1" applyBorder="1" applyAlignment="1" applyProtection="1">
      <alignment horizontal="right" vertical="top"/>
    </xf>
    <xf numFmtId="3" fontId="13" fillId="3" borderId="3" xfId="4" applyNumberFormat="1" applyFont="1" applyFill="1" applyBorder="1" applyAlignment="1" applyProtection="1">
      <alignment horizontal="right" vertical="top"/>
    </xf>
    <xf numFmtId="3" fontId="13" fillId="5" borderId="3" xfId="4" applyNumberFormat="1" applyFont="1" applyFill="1" applyBorder="1" applyAlignment="1" applyProtection="1">
      <alignment horizontal="right" vertical="top"/>
    </xf>
    <xf numFmtId="3" fontId="13" fillId="6" borderId="3" xfId="4" applyNumberFormat="1" applyFont="1" applyFill="1" applyBorder="1" applyAlignment="1" applyProtection="1">
      <alignment horizontal="right" vertical="top"/>
    </xf>
    <xf numFmtId="3" fontId="13" fillId="4" borderId="3" xfId="4" applyNumberFormat="1" applyFont="1" applyFill="1" applyBorder="1" applyAlignment="1" applyProtection="1">
      <alignment horizontal="right" vertical="top"/>
    </xf>
    <xf numFmtId="37" fontId="13" fillId="4" borderId="3" xfId="4" applyNumberFormat="1" applyFont="1" applyFill="1" applyBorder="1" applyAlignment="1" applyProtection="1">
      <alignment horizontal="right" vertical="top"/>
    </xf>
    <xf numFmtId="3" fontId="4" fillId="3" borderId="3" xfId="5" applyNumberFormat="1" applyFont="1" applyFill="1" applyBorder="1" applyAlignment="1" applyProtection="1">
      <alignment horizontal="right" vertical="top"/>
    </xf>
    <xf numFmtId="3" fontId="4" fillId="5" borderId="3" xfId="5" applyNumberFormat="1" applyFont="1" applyFill="1" applyBorder="1" applyAlignment="1" applyProtection="1">
      <alignment horizontal="right" vertical="top"/>
    </xf>
    <xf numFmtId="3" fontId="4" fillId="6" borderId="3" xfId="5" applyNumberFormat="1" applyFont="1" applyFill="1" applyBorder="1" applyAlignment="1" applyProtection="1">
      <alignment horizontal="right" vertical="top"/>
    </xf>
    <xf numFmtId="173" fontId="4" fillId="5" borderId="3" xfId="4" applyNumberFormat="1" applyFont="1" applyFill="1" applyBorder="1" applyAlignment="1" applyProtection="1">
      <alignment horizontal="right" vertical="top"/>
    </xf>
    <xf numFmtId="173" fontId="4" fillId="6" borderId="3" xfId="4" applyNumberFormat="1" applyFont="1" applyFill="1" applyBorder="1" applyAlignment="1" applyProtection="1">
      <alignment horizontal="right" vertical="top"/>
    </xf>
    <xf numFmtId="173" fontId="4" fillId="4" borderId="3" xfId="4" applyNumberFormat="1" applyFont="1" applyFill="1" applyBorder="1" applyAlignment="1" applyProtection="1">
      <alignment horizontal="right" vertical="top"/>
    </xf>
    <xf numFmtId="176" fontId="4" fillId="5" borderId="3" xfId="4" applyNumberFormat="1" applyFont="1" applyFill="1" applyBorder="1" applyAlignment="1" applyProtection="1">
      <alignment horizontal="right" vertical="top"/>
    </xf>
    <xf numFmtId="176" fontId="4" fillId="6" borderId="3" xfId="4" applyNumberFormat="1" applyFont="1" applyFill="1" applyBorder="1" applyAlignment="1" applyProtection="1">
      <alignment horizontal="right" vertical="top"/>
    </xf>
    <xf numFmtId="176" fontId="4" fillId="4" borderId="3" xfId="4" applyNumberFormat="1" applyFont="1" applyFill="1" applyBorder="1" applyAlignment="1" applyProtection="1">
      <alignment horizontal="right" vertical="top"/>
    </xf>
    <xf numFmtId="0" fontId="18" fillId="0" borderId="0" xfId="0" applyFont="1" applyAlignment="1" applyProtection="1">
      <alignment horizontal="center" vertical="top" wrapText="1"/>
      <protection locked="0"/>
    </xf>
    <xf numFmtId="0" fontId="27" fillId="0" borderId="0" xfId="0" applyFont="1" applyAlignment="1" applyProtection="1">
      <alignment vertical="top" wrapText="1"/>
      <protection locked="0"/>
    </xf>
    <xf numFmtId="0" fontId="26" fillId="0" borderId="0" xfId="0" applyFont="1" applyAlignment="1" applyProtection="1">
      <alignment vertical="top" wrapText="1"/>
      <protection locked="0"/>
    </xf>
    <xf numFmtId="0" fontId="18" fillId="0" borderId="0" xfId="0" applyFont="1" applyAlignment="1" applyProtection="1">
      <alignment horizontal="center" vertical="top"/>
      <protection locked="0"/>
    </xf>
    <xf numFmtId="0" fontId="76" fillId="0" borderId="0" xfId="0" applyFont="1" applyAlignment="1" applyProtection="1">
      <alignment vertical="top"/>
      <protection locked="0"/>
    </xf>
    <xf numFmtId="168" fontId="27" fillId="0" borderId="0" xfId="4" applyNumberFormat="1" applyFont="1" applyBorder="1" applyAlignment="1" applyProtection="1">
      <alignment vertical="top"/>
      <protection locked="0"/>
    </xf>
    <xf numFmtId="0" fontId="27" fillId="0" borderId="0" xfId="0" applyFont="1" applyAlignment="1" applyProtection="1">
      <alignment vertical="top"/>
      <protection locked="0"/>
    </xf>
    <xf numFmtId="0" fontId="17" fillId="0" borderId="0" xfId="0" applyFont="1" applyAlignment="1" applyProtection="1">
      <alignment horizontal="center" vertical="top"/>
      <protection locked="0"/>
    </xf>
    <xf numFmtId="0" fontId="27" fillId="0" borderId="0" xfId="0" applyFont="1" applyAlignment="1" applyProtection="1">
      <alignment horizontal="center" vertical="top"/>
      <protection locked="0"/>
    </xf>
    <xf numFmtId="0" fontId="26" fillId="0" borderId="0" xfId="0" applyFont="1" applyAlignment="1" applyProtection="1">
      <alignment horizontal="center" vertical="top"/>
      <protection locked="0"/>
    </xf>
    <xf numFmtId="0" fontId="26" fillId="0" borderId="0" xfId="0" applyFont="1" applyAlignment="1" applyProtection="1">
      <alignment vertical="top"/>
      <protection locked="0"/>
    </xf>
    <xf numFmtId="0" fontId="77" fillId="0" borderId="3" xfId="3" applyFont="1" applyBorder="1" applyAlignment="1" applyProtection="1">
      <alignment vertical="top" wrapText="1"/>
      <protection locked="0"/>
    </xf>
    <xf numFmtId="173" fontId="26" fillId="5" borderId="3" xfId="3" applyNumberFormat="1" applyFont="1" applyFill="1" applyBorder="1" applyAlignment="1" applyProtection="1">
      <alignment vertical="top"/>
      <protection locked="0"/>
    </xf>
    <xf numFmtId="173" fontId="26" fillId="6" borderId="3" xfId="3" applyNumberFormat="1" applyFont="1" applyFill="1" applyBorder="1" applyAlignment="1" applyProtection="1">
      <alignment vertical="top"/>
      <protection locked="0"/>
    </xf>
    <xf numFmtId="173" fontId="26" fillId="3" borderId="3" xfId="3" applyNumberFormat="1" applyFont="1" applyFill="1" applyBorder="1" applyAlignment="1" applyProtection="1">
      <alignment vertical="top"/>
      <protection locked="0"/>
    </xf>
    <xf numFmtId="173" fontId="26" fillId="4" borderId="3" xfId="3" applyNumberFormat="1" applyFont="1" applyFill="1" applyBorder="1" applyAlignment="1" applyProtection="1">
      <alignment vertical="top"/>
      <protection locked="0"/>
    </xf>
    <xf numFmtId="9" fontId="26" fillId="5" borderId="3" xfId="12" applyFont="1" applyFill="1" applyBorder="1" applyAlignment="1" applyProtection="1">
      <alignment vertical="top"/>
      <protection locked="0"/>
    </xf>
    <xf numFmtId="9" fontId="26" fillId="6" borderId="3" xfId="12" applyFont="1" applyFill="1" applyBorder="1" applyAlignment="1" applyProtection="1">
      <alignment vertical="top"/>
      <protection locked="0"/>
    </xf>
    <xf numFmtId="9" fontId="26" fillId="4" borderId="3" xfId="12" applyFont="1" applyFill="1" applyBorder="1" applyAlignment="1" applyProtection="1">
      <alignment vertical="top"/>
      <protection locked="0"/>
    </xf>
    <xf numFmtId="0" fontId="8" fillId="0" borderId="0" xfId="3" applyFont="1" applyAlignment="1" applyProtection="1">
      <alignment horizontal="left" vertical="top"/>
      <protection locked="0"/>
    </xf>
    <xf numFmtId="3" fontId="10" fillId="0" borderId="1" xfId="3" applyNumberFormat="1" applyFont="1" applyBorder="1" applyAlignment="1" applyProtection="1">
      <alignment vertical="top" wrapText="1"/>
      <protection locked="0"/>
    </xf>
    <xf numFmtId="0" fontId="10" fillId="0" borderId="1" xfId="3" applyFont="1" applyBorder="1" applyAlignment="1" applyProtection="1">
      <alignment vertical="top" wrapText="1"/>
      <protection locked="0"/>
    </xf>
    <xf numFmtId="0" fontId="10" fillId="0" borderId="1" xfId="3" applyFont="1" applyBorder="1" applyAlignment="1" applyProtection="1">
      <alignment vertical="top"/>
      <protection locked="0"/>
    </xf>
    <xf numFmtId="0" fontId="10" fillId="0" borderId="0" xfId="3" applyFont="1" applyAlignment="1" applyProtection="1">
      <alignment vertical="top"/>
      <protection locked="0"/>
    </xf>
    <xf numFmtId="0" fontId="10" fillId="0" borderId="0" xfId="3" applyFont="1" applyAlignment="1" applyProtection="1">
      <alignment vertical="top" wrapText="1"/>
      <protection locked="0"/>
    </xf>
    <xf numFmtId="0" fontId="50" fillId="0" borderId="0" xfId="3" applyFont="1" applyAlignment="1" applyProtection="1">
      <alignment vertical="top" wrapText="1"/>
      <protection locked="0"/>
    </xf>
    <xf numFmtId="0" fontId="50" fillId="0" borderId="0" xfId="3" applyFont="1" applyAlignment="1" applyProtection="1">
      <alignment horizontal="center" vertical="top" wrapText="1"/>
      <protection locked="0"/>
    </xf>
    <xf numFmtId="0" fontId="8" fillId="0" borderId="0" xfId="3" applyFont="1" applyAlignment="1" applyProtection="1">
      <alignment horizontal="left" vertical="top" wrapText="1"/>
      <protection locked="0"/>
    </xf>
    <xf numFmtId="0" fontId="10" fillId="0" borderId="0" xfId="0" applyFont="1" applyAlignment="1" applyProtection="1">
      <alignment vertical="top" wrapText="1"/>
      <protection locked="0"/>
    </xf>
    <xf numFmtId="0" fontId="50" fillId="0" borderId="0" xfId="3" applyFont="1" applyAlignment="1" applyProtection="1">
      <alignment vertical="top"/>
      <protection locked="0"/>
    </xf>
    <xf numFmtId="175" fontId="4" fillId="3" borderId="3" xfId="11" applyNumberFormat="1" applyFont="1" applyFill="1" applyBorder="1" applyAlignment="1" applyProtection="1">
      <alignment horizontal="right" vertical="top" wrapText="1"/>
    </xf>
    <xf numFmtId="175" fontId="4" fillId="4" borderId="3" xfId="11" applyNumberFormat="1" applyFont="1" applyFill="1" applyBorder="1" applyAlignment="1" applyProtection="1">
      <alignment horizontal="right" vertical="top" wrapText="1"/>
    </xf>
    <xf numFmtId="0" fontId="10" fillId="0" borderId="1" xfId="3" applyFont="1" applyBorder="1" applyAlignment="1">
      <alignment vertical="top" wrapText="1"/>
    </xf>
    <xf numFmtId="0" fontId="10" fillId="0" borderId="1" xfId="3" applyFont="1" applyBorder="1" applyAlignment="1">
      <alignment vertical="top"/>
    </xf>
    <xf numFmtId="0" fontId="10" fillId="0" borderId="0" xfId="3" applyFont="1" applyAlignment="1">
      <alignment vertical="top"/>
    </xf>
    <xf numFmtId="0" fontId="10" fillId="0" borderId="0" xfId="3" applyFont="1" applyAlignment="1">
      <alignment vertical="top" wrapText="1"/>
    </xf>
    <xf numFmtId="3" fontId="10" fillId="0" borderId="1" xfId="3" applyNumberFormat="1" applyFont="1" applyBorder="1" applyAlignment="1" applyProtection="1">
      <alignment vertical="top"/>
      <protection locked="0"/>
    </xf>
    <xf numFmtId="0" fontId="50" fillId="0" borderId="0" xfId="3" applyFont="1" applyAlignment="1" applyProtection="1">
      <alignment horizontal="center" vertical="top"/>
      <protection locked="0"/>
    </xf>
    <xf numFmtId="0" fontId="50" fillId="0" borderId="0" xfId="0" applyFont="1" applyAlignment="1">
      <alignment vertical="top" wrapText="1"/>
    </xf>
    <xf numFmtId="0" fontId="10" fillId="0" borderId="0" xfId="0" applyFont="1" applyAlignment="1">
      <alignment vertical="top" wrapText="1"/>
    </xf>
    <xf numFmtId="0" fontId="75" fillId="0" borderId="0" xfId="0" applyFont="1" applyAlignment="1">
      <alignment vertical="top"/>
    </xf>
    <xf numFmtId="0" fontId="13" fillId="0" borderId="3" xfId="0" applyFont="1" applyBorder="1" applyAlignment="1" applyProtection="1">
      <alignment vertical="top"/>
      <protection locked="0"/>
    </xf>
    <xf numFmtId="0" fontId="13" fillId="0" borderId="6" xfId="0" applyFont="1" applyBorder="1" applyAlignment="1" applyProtection="1">
      <alignment vertical="top"/>
      <protection locked="0"/>
    </xf>
    <xf numFmtId="0" fontId="13" fillId="0" borderId="7" xfId="0" applyFont="1" applyBorder="1" applyAlignment="1" applyProtection="1">
      <alignment vertical="top"/>
      <protection locked="0"/>
    </xf>
    <xf numFmtId="0" fontId="13" fillId="0" borderId="8" xfId="0" applyFont="1" applyBorder="1" applyAlignment="1" applyProtection="1">
      <alignment vertical="top"/>
      <protection locked="0"/>
    </xf>
    <xf numFmtId="0" fontId="20" fillId="0" borderId="0" xfId="0" applyFont="1" applyAlignment="1" applyProtection="1">
      <alignment vertical="top"/>
      <protection locked="0"/>
    </xf>
    <xf numFmtId="166" fontId="11" fillId="2" borderId="0" xfId="15" applyNumberFormat="1" applyFont="1" applyFill="1" applyBorder="1" applyAlignment="1">
      <alignment vertical="top"/>
    </xf>
    <xf numFmtId="169" fontId="9" fillId="2" borderId="0" xfId="0" applyNumberFormat="1" applyFont="1" applyFill="1" applyAlignment="1" applyProtection="1">
      <alignment horizontal="right" vertical="top" wrapText="1"/>
      <protection locked="0"/>
    </xf>
    <xf numFmtId="0" fontId="21" fillId="0" borderId="0" xfId="0" applyFont="1" applyAlignment="1">
      <alignment horizontal="left" vertical="top" wrapText="1"/>
    </xf>
    <xf numFmtId="0" fontId="40" fillId="0" borderId="0" xfId="0" applyFont="1" applyAlignment="1">
      <alignment vertical="top" wrapText="1"/>
    </xf>
    <xf numFmtId="0" fontId="78" fillId="0" borderId="3" xfId="2" applyFont="1" applyBorder="1" applyAlignment="1">
      <alignment horizontal="center" vertical="top" wrapText="1"/>
    </xf>
    <xf numFmtId="0" fontId="13" fillId="3" borderId="3" xfId="0" applyFont="1" applyFill="1" applyBorder="1" applyAlignment="1">
      <alignment horizontal="center" vertical="top" wrapText="1"/>
    </xf>
    <xf numFmtId="0" fontId="11" fillId="4" borderId="4" xfId="4" applyNumberFormat="1" applyFont="1" applyFill="1" applyBorder="1" applyAlignment="1">
      <alignment horizontal="center" vertical="top"/>
    </xf>
    <xf numFmtId="0" fontId="11" fillId="4" borderId="3" xfId="1" quotePrefix="1" applyNumberFormat="1" applyFont="1" applyFill="1" applyBorder="1" applyAlignment="1" applyProtection="1">
      <alignment horizontal="center" vertical="top" wrapText="1"/>
    </xf>
    <xf numFmtId="0" fontId="11" fillId="4" borderId="3" xfId="4" quotePrefix="1" applyNumberFormat="1" applyFont="1" applyFill="1" applyBorder="1" applyAlignment="1" applyProtection="1">
      <alignment horizontal="center" vertical="top" wrapText="1"/>
    </xf>
    <xf numFmtId="0" fontId="13" fillId="4" borderId="3" xfId="0" quotePrefix="1" applyFont="1" applyFill="1" applyBorder="1" applyAlignment="1">
      <alignment horizontal="center" vertical="top" wrapText="1"/>
    </xf>
    <xf numFmtId="49" fontId="13" fillId="2" borderId="3" xfId="0" applyNumberFormat="1" applyFont="1" applyFill="1" applyBorder="1" applyAlignment="1">
      <alignment horizontal="left" vertical="top" wrapText="1"/>
    </xf>
    <xf numFmtId="0" fontId="78" fillId="0" borderId="3" xfId="2" applyFont="1" applyBorder="1" applyAlignment="1" applyProtection="1">
      <alignment horizontal="center" vertical="top" wrapText="1"/>
      <protection locked="0"/>
    </xf>
    <xf numFmtId="0" fontId="11" fillId="4" borderId="3" xfId="1" applyNumberFormat="1" applyFont="1" applyFill="1" applyBorder="1" applyAlignment="1" applyProtection="1">
      <alignment horizontal="center" vertical="top"/>
    </xf>
    <xf numFmtId="0" fontId="13" fillId="3" borderId="3" xfId="0" applyFont="1" applyFill="1" applyBorder="1" applyAlignment="1">
      <alignment horizontal="center" vertical="top"/>
    </xf>
    <xf numFmtId="0" fontId="11" fillId="4" borderId="3" xfId="4" applyNumberFormat="1" applyFont="1" applyFill="1" applyBorder="1" applyAlignment="1" applyProtection="1">
      <alignment horizontal="center" vertical="top"/>
    </xf>
    <xf numFmtId="0" fontId="23" fillId="2" borderId="3" xfId="0" applyFont="1" applyFill="1" applyBorder="1" applyAlignment="1">
      <alignment vertical="top" wrapText="1"/>
    </xf>
    <xf numFmtId="49" fontId="11" fillId="4" borderId="3" xfId="4" applyNumberFormat="1" applyFont="1" applyFill="1" applyBorder="1" applyAlignment="1" applyProtection="1">
      <alignment horizontal="center" vertical="top"/>
    </xf>
    <xf numFmtId="0" fontId="13" fillId="4" borderId="3" xfId="0" applyFont="1" applyFill="1" applyBorder="1" applyAlignment="1">
      <alignment horizontal="center" vertical="top"/>
    </xf>
    <xf numFmtId="49" fontId="13" fillId="4" borderId="3" xfId="0" applyNumberFormat="1" applyFont="1" applyFill="1" applyBorder="1" applyAlignment="1">
      <alignment horizontal="center" vertical="top"/>
    </xf>
    <xf numFmtId="0" fontId="81" fillId="3" borderId="6" xfId="0" applyFont="1" applyFill="1" applyBorder="1" applyAlignment="1">
      <alignment horizontal="center" vertical="top" wrapText="1"/>
    </xf>
    <xf numFmtId="0" fontId="13" fillId="3" borderId="7" xfId="0" applyFont="1" applyFill="1" applyBorder="1" applyAlignment="1">
      <alignment horizontal="center" vertical="top" wrapText="1"/>
    </xf>
    <xf numFmtId="0" fontId="81" fillId="3" borderId="7" xfId="0" applyFont="1" applyFill="1" applyBorder="1" applyAlignment="1">
      <alignment horizontal="center" vertical="top" wrapText="1"/>
    </xf>
    <xf numFmtId="0" fontId="82"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0" fontId="82" fillId="4" borderId="8" xfId="0" applyFont="1" applyFill="1" applyBorder="1" applyAlignment="1">
      <alignment horizontal="center" vertical="top" wrapText="1"/>
    </xf>
    <xf numFmtId="0" fontId="13" fillId="5" borderId="3" xfId="0" applyFont="1" applyFill="1" applyBorder="1" applyAlignment="1">
      <alignment horizontal="center" vertical="top"/>
    </xf>
    <xf numFmtId="0" fontId="13" fillId="6" borderId="3" xfId="0" applyFont="1" applyFill="1" applyBorder="1" applyAlignment="1">
      <alignment horizontal="center" vertical="top" wrapText="1"/>
    </xf>
    <xf numFmtId="0" fontId="13" fillId="0" borderId="3" xfId="0" applyFont="1" applyBorder="1" applyAlignment="1">
      <alignment horizontal="center" vertical="top"/>
    </xf>
    <xf numFmtId="0" fontId="13" fillId="5" borderId="5" xfId="0" applyFont="1" applyFill="1" applyBorder="1" applyAlignment="1">
      <alignment horizontal="center" vertical="top"/>
    </xf>
    <xf numFmtId="0" fontId="13" fillId="6" borderId="5" xfId="0" applyFont="1" applyFill="1" applyBorder="1" applyAlignment="1">
      <alignment horizontal="center" vertical="top" wrapText="1"/>
    </xf>
    <xf numFmtId="0" fontId="13" fillId="3" borderId="5" xfId="0"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10" xfId="0" applyFont="1" applyFill="1" applyBorder="1" applyAlignment="1">
      <alignment horizontal="center" vertical="top" wrapText="1"/>
    </xf>
    <xf numFmtId="0" fontId="13" fillId="4" borderId="4" xfId="0" applyFont="1" applyFill="1" applyBorder="1" applyAlignment="1">
      <alignment horizontal="center" vertical="top" wrapText="1"/>
    </xf>
    <xf numFmtId="0" fontId="81" fillId="3" borderId="8" xfId="0" applyFont="1" applyFill="1" applyBorder="1" applyAlignment="1">
      <alignment horizontal="center" vertical="top" wrapText="1"/>
    </xf>
    <xf numFmtId="0" fontId="13" fillId="6" borderId="5" xfId="0" applyFont="1" applyFill="1" applyBorder="1" applyAlignment="1">
      <alignment horizontal="center" vertical="top"/>
    </xf>
    <xf numFmtId="0" fontId="13" fillId="0" borderId="5" xfId="0" applyFont="1" applyBorder="1" applyAlignment="1">
      <alignment horizontal="center" vertical="top" wrapText="1"/>
    </xf>
    <xf numFmtId="9" fontId="13" fillId="5" borderId="5" xfId="12" applyFont="1" applyFill="1" applyBorder="1" applyAlignment="1">
      <alignment horizontal="center" vertical="top"/>
    </xf>
    <xf numFmtId="9" fontId="13" fillId="6" borderId="5" xfId="12" applyFont="1" applyFill="1" applyBorder="1" applyAlignment="1">
      <alignment horizontal="center" vertical="top"/>
    </xf>
    <xf numFmtId="9" fontId="13" fillId="4" borderId="5" xfId="12" applyFont="1" applyFill="1" applyBorder="1" applyAlignment="1">
      <alignment horizontal="center" vertical="top" wrapText="1"/>
    </xf>
    <xf numFmtId="0" fontId="82" fillId="4" borderId="7" xfId="0" applyFont="1" applyFill="1" applyBorder="1" applyAlignment="1">
      <alignment horizontal="center" vertical="top" wrapText="1"/>
    </xf>
    <xf numFmtId="0" fontId="13" fillId="3" borderId="10" xfId="0" applyFont="1" applyFill="1" applyBorder="1" applyAlignment="1">
      <alignment horizontal="center" vertical="top" wrapText="1"/>
    </xf>
    <xf numFmtId="0" fontId="13" fillId="2" borderId="3" xfId="0" applyFont="1" applyFill="1" applyBorder="1" applyAlignment="1" applyProtection="1">
      <alignment horizontal="left" vertical="top" wrapText="1"/>
      <protection locked="0"/>
    </xf>
    <xf numFmtId="0" fontId="13" fillId="3" borderId="10" xfId="0" applyFont="1" applyFill="1" applyBorder="1" applyAlignment="1" applyProtection="1">
      <alignment horizontal="center" vertical="top" wrapText="1"/>
      <protection locked="0"/>
    </xf>
    <xf numFmtId="0" fontId="13" fillId="4" borderId="10" xfId="0" applyFont="1" applyFill="1" applyBorder="1" applyAlignment="1" applyProtection="1">
      <alignment horizontal="center" vertical="top" wrapText="1"/>
      <protection locked="0"/>
    </xf>
    <xf numFmtId="0" fontId="13" fillId="0" borderId="4" xfId="0" applyFont="1" applyBorder="1" applyAlignment="1" applyProtection="1">
      <alignment vertical="top" wrapText="1"/>
      <protection locked="0"/>
    </xf>
    <xf numFmtId="0" fontId="81" fillId="3" borderId="6" xfId="0" applyFont="1" applyFill="1" applyBorder="1" applyAlignment="1" applyProtection="1">
      <alignment horizontal="center" vertical="top" wrapText="1"/>
      <protection locked="0"/>
    </xf>
    <xf numFmtId="0" fontId="13" fillId="3" borderId="7" xfId="0" applyFont="1" applyFill="1" applyBorder="1" applyAlignment="1" applyProtection="1">
      <alignment horizontal="center" vertical="top" wrapText="1"/>
      <protection locked="0"/>
    </xf>
    <xf numFmtId="0" fontId="81" fillId="3" borderId="8" xfId="0" applyFont="1" applyFill="1" applyBorder="1" applyAlignment="1" applyProtection="1">
      <alignment horizontal="center" vertical="top" wrapText="1"/>
      <protection locked="0"/>
    </xf>
    <xf numFmtId="0" fontId="82" fillId="4" borderId="6" xfId="0" applyFont="1" applyFill="1" applyBorder="1" applyAlignment="1" applyProtection="1">
      <alignment horizontal="center" vertical="top" wrapText="1"/>
      <protection locked="0"/>
    </xf>
    <xf numFmtId="0" fontId="13" fillId="4" borderId="7" xfId="0" applyFont="1" applyFill="1" applyBorder="1" applyAlignment="1" applyProtection="1">
      <alignment horizontal="center" vertical="top" wrapText="1"/>
      <protection locked="0"/>
    </xf>
    <xf numFmtId="0" fontId="82" fillId="4" borderId="8" xfId="0" applyFont="1" applyFill="1" applyBorder="1" applyAlignment="1" applyProtection="1">
      <alignment horizontal="center" vertical="top" wrapText="1"/>
      <protection locked="0"/>
    </xf>
    <xf numFmtId="0" fontId="82" fillId="4" borderId="7" xfId="0" applyFont="1" applyFill="1" applyBorder="1" applyAlignment="1" applyProtection="1">
      <alignment horizontal="center" vertical="top" wrapText="1"/>
      <protection locked="0"/>
    </xf>
    <xf numFmtId="0" fontId="13" fillId="2" borderId="5" xfId="0" applyFont="1" applyFill="1" applyBorder="1" applyAlignment="1" applyProtection="1">
      <alignment vertical="top" wrapText="1"/>
      <protection locked="0"/>
    </xf>
    <xf numFmtId="0" fontId="13" fillId="0" borderId="3" xfId="0" applyFont="1" applyBorder="1" applyAlignment="1" applyProtection="1">
      <alignment horizontal="center" vertical="top" wrapText="1"/>
      <protection locked="0"/>
    </xf>
    <xf numFmtId="0" fontId="13" fillId="3" borderId="3" xfId="0" applyFont="1" applyFill="1" applyBorder="1" applyAlignment="1" applyProtection="1">
      <alignment horizontal="center" vertical="top" wrapText="1"/>
      <protection locked="0"/>
    </xf>
    <xf numFmtId="0" fontId="13" fillId="4" borderId="3" xfId="0" applyFont="1" applyFill="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3" fillId="4" borderId="11" xfId="0" applyFont="1" applyFill="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9" fontId="9" fillId="0" borderId="0" xfId="5" applyFont="1" applyAlignment="1" applyProtection="1">
      <alignment vertical="top" wrapText="1"/>
      <protection locked="0"/>
    </xf>
    <xf numFmtId="0" fontId="11" fillId="0" borderId="3" xfId="0" applyFont="1" applyBorder="1" applyAlignment="1" applyProtection="1">
      <alignment horizontal="left" vertical="top"/>
      <protection locked="0"/>
    </xf>
    <xf numFmtId="0" fontId="13" fillId="0" borderId="3" xfId="0" applyFont="1" applyBorder="1" applyAlignment="1" applyProtection="1">
      <alignment horizontal="left" vertical="top"/>
      <protection locked="0"/>
    </xf>
    <xf numFmtId="0" fontId="13" fillId="2" borderId="3" xfId="0" applyFont="1" applyFill="1" applyBorder="1" applyAlignment="1" applyProtection="1">
      <alignment horizontal="center" vertical="top" wrapText="1"/>
      <protection locked="0"/>
    </xf>
    <xf numFmtId="0" fontId="23" fillId="7" borderId="3" xfId="0" applyFont="1" applyFill="1" applyBorder="1" applyAlignment="1" applyProtection="1">
      <alignment horizontal="center" vertical="top" wrapText="1"/>
      <protection locked="0"/>
    </xf>
    <xf numFmtId="0" fontId="23" fillId="8" borderId="3" xfId="0" applyFont="1" applyFill="1" applyBorder="1" applyAlignment="1" applyProtection="1">
      <alignment horizontal="center" vertical="top" wrapText="1"/>
      <protection locked="0"/>
    </xf>
    <xf numFmtId="0" fontId="13" fillId="0" borderId="3" xfId="3" applyFont="1" applyBorder="1" applyAlignment="1">
      <alignment horizontal="left" vertical="top" wrapText="1"/>
    </xf>
    <xf numFmtId="0" fontId="13" fillId="3" borderId="3" xfId="3" applyFont="1" applyFill="1" applyBorder="1" applyAlignment="1">
      <alignment horizontal="center" vertical="top" wrapText="1"/>
    </xf>
    <xf numFmtId="0" fontId="11" fillId="4" borderId="3" xfId="4" applyNumberFormat="1" applyFont="1" applyFill="1" applyBorder="1" applyAlignment="1" applyProtection="1">
      <alignment horizontal="center" vertical="top" wrapText="1"/>
    </xf>
    <xf numFmtId="9" fontId="13" fillId="4" borderId="3" xfId="3" applyNumberFormat="1" applyFont="1" applyFill="1" applyBorder="1" applyAlignment="1">
      <alignment horizontal="center" vertical="top" wrapText="1"/>
    </xf>
    <xf numFmtId="0" fontId="13" fillId="3" borderId="3" xfId="3" applyFont="1" applyFill="1" applyBorder="1" applyAlignment="1" applyProtection="1">
      <alignment horizontal="center" vertical="top" wrapText="1"/>
      <protection locked="0"/>
    </xf>
    <xf numFmtId="0" fontId="11" fillId="4" borderId="3" xfId="4" applyNumberFormat="1" applyFont="1" applyFill="1" applyBorder="1" applyAlignment="1" applyProtection="1">
      <alignment horizontal="center" vertical="top" wrapText="1"/>
      <protection locked="0"/>
    </xf>
    <xf numFmtId="9" fontId="13" fillId="4" borderId="3" xfId="3" applyNumberFormat="1" applyFont="1" applyFill="1" applyBorder="1" applyAlignment="1" applyProtection="1">
      <alignment horizontal="center" vertical="top" wrapText="1"/>
      <protection locked="0"/>
    </xf>
    <xf numFmtId="49" fontId="11" fillId="4" borderId="3" xfId="4" applyNumberFormat="1" applyFont="1" applyFill="1" applyBorder="1" applyAlignment="1" applyProtection="1">
      <alignment horizontal="center" vertical="top" wrapText="1"/>
      <protection locked="0"/>
    </xf>
    <xf numFmtId="0" fontId="13" fillId="3" borderId="3" xfId="3" applyFont="1" applyFill="1" applyBorder="1" applyAlignment="1" applyProtection="1">
      <alignment horizontal="center" vertical="top"/>
      <protection locked="0"/>
    </xf>
    <xf numFmtId="0" fontId="11" fillId="4" borderId="3" xfId="4" applyNumberFormat="1" applyFont="1" applyFill="1" applyBorder="1" applyAlignment="1" applyProtection="1">
      <alignment horizontal="center" vertical="top"/>
      <protection locked="0"/>
    </xf>
    <xf numFmtId="49" fontId="11" fillId="4" borderId="3" xfId="4" applyNumberFormat="1" applyFont="1" applyFill="1" applyBorder="1" applyAlignment="1" applyProtection="1">
      <alignment horizontal="center" vertical="top"/>
      <protection locked="0"/>
    </xf>
    <xf numFmtId="0" fontId="23" fillId="2" borderId="4" xfId="3" applyFont="1" applyFill="1" applyBorder="1" applyAlignment="1" applyProtection="1">
      <alignment vertical="top" wrapText="1"/>
      <protection locked="0"/>
    </xf>
    <xf numFmtId="0" fontId="11" fillId="2" borderId="5" xfId="3" applyFont="1" applyFill="1" applyBorder="1" applyAlignment="1" applyProtection="1">
      <alignment vertical="top" wrapText="1"/>
      <protection locked="0"/>
    </xf>
    <xf numFmtId="3" fontId="13" fillId="6" borderId="3" xfId="3" applyNumberFormat="1" applyFont="1" applyFill="1" applyBorder="1" applyAlignment="1" applyProtection="1">
      <alignment horizontal="right" vertical="top" wrapText="1"/>
      <protection locked="0"/>
    </xf>
    <xf numFmtId="3" fontId="13" fillId="3" borderId="3" xfId="3" applyNumberFormat="1" applyFont="1" applyFill="1" applyBorder="1" applyAlignment="1" applyProtection="1">
      <alignment horizontal="center" vertical="top"/>
      <protection locked="0"/>
    </xf>
    <xf numFmtId="3" fontId="13" fillId="4" borderId="3" xfId="3" applyNumberFormat="1" applyFont="1" applyFill="1" applyBorder="1" applyAlignment="1" applyProtection="1">
      <alignment horizontal="center" vertical="top"/>
      <protection locked="0"/>
    </xf>
    <xf numFmtId="0" fontId="13" fillId="5" borderId="3" xfId="3" applyFont="1" applyFill="1" applyBorder="1" applyAlignment="1" applyProtection="1">
      <alignment horizontal="right" vertical="top"/>
      <protection locked="0"/>
    </xf>
    <xf numFmtId="0" fontId="13" fillId="6" borderId="3" xfId="3" applyFont="1" applyFill="1" applyBorder="1" applyAlignment="1" applyProtection="1">
      <alignment horizontal="right" vertical="top" wrapText="1"/>
      <protection locked="0"/>
    </xf>
    <xf numFmtId="0" fontId="13" fillId="4" borderId="3" xfId="3" applyFont="1" applyFill="1" applyBorder="1" applyAlignment="1" applyProtection="1">
      <alignment horizontal="center" vertical="top"/>
      <protection locked="0"/>
    </xf>
    <xf numFmtId="0" fontId="13" fillId="2" borderId="3" xfId="0" applyFont="1" applyFill="1" applyBorder="1" applyAlignment="1">
      <alignment horizontal="left" vertical="top" wrapText="1"/>
    </xf>
    <xf numFmtId="3" fontId="13" fillId="5" borderId="3" xfId="3" applyNumberFormat="1" applyFont="1" applyFill="1" applyBorder="1" applyAlignment="1" applyProtection="1">
      <alignment horizontal="center" vertical="top"/>
      <protection locked="0"/>
    </xf>
    <xf numFmtId="3" fontId="13" fillId="6" borderId="3" xfId="3" applyNumberFormat="1" applyFont="1" applyFill="1" applyBorder="1" applyAlignment="1" applyProtection="1">
      <alignment horizontal="center" vertical="top" wrapText="1"/>
      <protection locked="0"/>
    </xf>
    <xf numFmtId="0" fontId="13" fillId="5" borderId="3" xfId="3" applyFont="1" applyFill="1" applyBorder="1" applyAlignment="1" applyProtection="1">
      <alignment horizontal="center" vertical="top"/>
      <protection locked="0"/>
    </xf>
    <xf numFmtId="0" fontId="13" fillId="6" borderId="3" xfId="3" applyFont="1" applyFill="1" applyBorder="1" applyAlignment="1" applyProtection="1">
      <alignment horizontal="center" vertical="top" wrapText="1"/>
      <protection locked="0"/>
    </xf>
    <xf numFmtId="0" fontId="13" fillId="0" borderId="4" xfId="0" applyFont="1" applyBorder="1" applyAlignment="1">
      <alignment vertical="top" wrapText="1"/>
    </xf>
    <xf numFmtId="0" fontId="13" fillId="2" borderId="5" xfId="0" applyFont="1" applyFill="1" applyBorder="1" applyAlignment="1">
      <alignment vertical="top" wrapText="1"/>
    </xf>
    <xf numFmtId="0" fontId="13" fillId="0" borderId="3" xfId="3" applyFont="1" applyBorder="1" applyAlignment="1">
      <alignment horizontal="left" vertical="top"/>
    </xf>
    <xf numFmtId="3" fontId="13" fillId="4" borderId="3" xfId="3" applyNumberFormat="1" applyFont="1" applyFill="1" applyBorder="1" applyAlignment="1">
      <alignment horizontal="center" vertical="top" wrapText="1"/>
    </xf>
    <xf numFmtId="0" fontId="81" fillId="3" borderId="6" xfId="0" applyFont="1" applyFill="1" applyBorder="1" applyAlignment="1">
      <alignment horizontal="center" vertical="top"/>
    </xf>
    <xf numFmtId="0" fontId="13" fillId="3" borderId="7" xfId="0" applyFont="1" applyFill="1" applyBorder="1" applyAlignment="1">
      <alignment horizontal="center" vertical="top"/>
    </xf>
    <xf numFmtId="0" fontId="81" fillId="3" borderId="8" xfId="0" applyFont="1" applyFill="1" applyBorder="1" applyAlignment="1">
      <alignment horizontal="center" vertical="top"/>
    </xf>
    <xf numFmtId="0" fontId="82" fillId="4" borderId="6" xfId="0" applyFont="1" applyFill="1" applyBorder="1" applyAlignment="1">
      <alignment horizontal="center" vertical="top"/>
    </xf>
    <xf numFmtId="0" fontId="13" fillId="4" borderId="7" xfId="0" applyFont="1" applyFill="1" applyBorder="1" applyAlignment="1">
      <alignment horizontal="center" vertical="top"/>
    </xf>
    <xf numFmtId="0" fontId="82" fillId="4" borderId="8" xfId="0" applyFont="1" applyFill="1" applyBorder="1" applyAlignment="1">
      <alignment horizontal="center" vertical="top"/>
    </xf>
    <xf numFmtId="0" fontId="31" fillId="0" borderId="0" xfId="0" applyFont="1" applyProtection="1">
      <protection locked="0"/>
    </xf>
    <xf numFmtId="0" fontId="13" fillId="4" borderId="3" xfId="3" applyFont="1" applyFill="1" applyBorder="1" applyAlignment="1" applyProtection="1">
      <alignment horizontal="center" vertical="top" wrapText="1"/>
      <protection locked="0"/>
    </xf>
    <xf numFmtId="3" fontId="13" fillId="5" borderId="3" xfId="3" applyNumberFormat="1" applyFont="1" applyFill="1" applyBorder="1" applyAlignment="1" applyProtection="1">
      <alignment horizontal="center" vertical="top" wrapText="1"/>
      <protection locked="0"/>
    </xf>
    <xf numFmtId="3" fontId="13" fillId="3" borderId="3" xfId="3" applyNumberFormat="1" applyFont="1" applyFill="1" applyBorder="1" applyAlignment="1" applyProtection="1">
      <alignment horizontal="center" vertical="top" wrapText="1"/>
      <protection locked="0"/>
    </xf>
    <xf numFmtId="3" fontId="13" fillId="4" borderId="3" xfId="3" applyNumberFormat="1" applyFont="1" applyFill="1" applyBorder="1" applyAlignment="1" applyProtection="1">
      <alignment horizontal="center" vertical="top" wrapText="1"/>
      <protection locked="0"/>
    </xf>
    <xf numFmtId="0" fontId="13" fillId="5" borderId="3" xfId="3" applyFont="1" applyFill="1" applyBorder="1" applyAlignment="1" applyProtection="1">
      <alignment horizontal="center" vertical="top" wrapText="1"/>
      <protection locked="0"/>
    </xf>
    <xf numFmtId="0" fontId="13" fillId="5" borderId="5" xfId="0" applyFont="1" applyFill="1" applyBorder="1" applyAlignment="1">
      <alignment horizontal="center" vertical="top" wrapText="1"/>
    </xf>
    <xf numFmtId="172" fontId="11" fillId="0" borderId="0" xfId="3" applyNumberFormat="1" applyFont="1" applyAlignment="1" applyProtection="1">
      <alignment vertical="top" wrapText="1"/>
      <protection locked="0"/>
    </xf>
    <xf numFmtId="0" fontId="23" fillId="2" borderId="5" xfId="3" applyFont="1" applyFill="1" applyBorder="1" applyAlignment="1" applyProtection="1">
      <alignment vertical="top" wrapText="1"/>
      <protection locked="0"/>
    </xf>
    <xf numFmtId="0" fontId="13" fillId="4" borderId="3" xfId="4" applyNumberFormat="1" applyFont="1" applyFill="1" applyBorder="1" applyAlignment="1" applyProtection="1">
      <alignment horizontal="center" vertical="top" wrapText="1"/>
    </xf>
    <xf numFmtId="0" fontId="13" fillId="2" borderId="4" xfId="0" applyFont="1" applyFill="1" applyBorder="1" applyAlignment="1">
      <alignment vertical="top" wrapText="1"/>
    </xf>
    <xf numFmtId="0" fontId="13" fillId="2" borderId="3" xfId="3" applyFont="1" applyFill="1" applyBorder="1" applyAlignment="1">
      <alignment horizontal="left" vertical="top" wrapText="1"/>
    </xf>
    <xf numFmtId="0" fontId="13" fillId="4" borderId="7" xfId="0" applyFont="1" applyFill="1" applyBorder="1" applyAlignment="1" applyProtection="1">
      <alignment horizontal="center" vertical="top"/>
      <protection locked="0"/>
    </xf>
    <xf numFmtId="0" fontId="82" fillId="4" borderId="8" xfId="0" applyFont="1" applyFill="1" applyBorder="1" applyAlignment="1" applyProtection="1">
      <alignment horizontal="center" vertical="top"/>
      <protection locked="0"/>
    </xf>
    <xf numFmtId="0" fontId="82" fillId="4" borderId="6" xfId="0" applyFont="1" applyFill="1" applyBorder="1" applyAlignment="1" applyProtection="1">
      <alignment horizontal="center" vertical="top"/>
      <protection locked="0"/>
    </xf>
    <xf numFmtId="0" fontId="13" fillId="6" borderId="3" xfId="3" applyFont="1" applyFill="1" applyBorder="1" applyAlignment="1" applyProtection="1">
      <alignment horizontal="center" vertical="top"/>
      <protection locked="0"/>
    </xf>
    <xf numFmtId="3" fontId="13" fillId="6" borderId="3" xfId="0" applyNumberFormat="1" applyFont="1" applyFill="1" applyBorder="1" applyAlignment="1">
      <alignment horizontal="center" vertical="top"/>
    </xf>
    <xf numFmtId="3" fontId="13" fillId="5" borderId="3" xfId="0" applyNumberFormat="1" applyFont="1" applyFill="1" applyBorder="1" applyAlignment="1">
      <alignment horizontal="center" vertical="top"/>
    </xf>
    <xf numFmtId="3" fontId="13" fillId="4" borderId="3" xfId="3" applyNumberFormat="1" applyFont="1" applyFill="1" applyBorder="1" applyAlignment="1">
      <alignment horizontal="center" vertical="top"/>
    </xf>
    <xf numFmtId="0" fontId="13" fillId="2" borderId="4" xfId="3" applyFont="1" applyFill="1" applyBorder="1" applyAlignment="1">
      <alignment vertical="top" wrapText="1"/>
    </xf>
    <xf numFmtId="0" fontId="13" fillId="2" borderId="5" xfId="3" applyFont="1" applyFill="1" applyBorder="1" applyAlignment="1">
      <alignment vertical="top" wrapText="1"/>
    </xf>
    <xf numFmtId="3" fontId="13" fillId="12" borderId="5" xfId="0" applyNumberFormat="1" applyFont="1" applyFill="1" applyBorder="1" applyAlignment="1" applyProtection="1">
      <alignment horizontal="center" vertical="top" wrapText="1"/>
      <protection locked="0"/>
    </xf>
    <xf numFmtId="3" fontId="13" fillId="13" borderId="9" xfId="0" applyNumberFormat="1" applyFont="1" applyFill="1" applyBorder="1" applyAlignment="1" applyProtection="1">
      <alignment horizontal="center" vertical="top" wrapText="1"/>
      <protection locked="0"/>
    </xf>
    <xf numFmtId="3" fontId="13" fillId="11" borderId="9" xfId="0" applyNumberFormat="1" applyFont="1" applyFill="1" applyBorder="1" applyAlignment="1" applyProtection="1">
      <alignment horizontal="center" vertical="top" wrapText="1"/>
      <protection locked="0"/>
    </xf>
    <xf numFmtId="0" fontId="11" fillId="0" borderId="0" xfId="3" applyFont="1" applyAlignment="1">
      <alignment vertical="top"/>
    </xf>
    <xf numFmtId="0" fontId="13" fillId="0" borderId="0" xfId="3" applyFont="1" applyAlignment="1">
      <alignment vertical="top" wrapText="1"/>
    </xf>
    <xf numFmtId="0" fontId="11" fillId="0" borderId="0" xfId="3" applyFont="1" applyAlignment="1">
      <alignment vertical="top" wrapText="1"/>
    </xf>
    <xf numFmtId="0" fontId="11" fillId="4" borderId="3" xfId="4" applyNumberFormat="1" applyFont="1" applyFill="1" applyBorder="1" applyAlignment="1">
      <alignment horizontal="center" vertical="top" wrapText="1"/>
    </xf>
    <xf numFmtId="0" fontId="11" fillId="4" borderId="3" xfId="4" applyNumberFormat="1" applyFont="1" applyFill="1" applyBorder="1" applyAlignment="1">
      <alignment horizontal="center" vertical="top"/>
    </xf>
    <xf numFmtId="0" fontId="13" fillId="0" borderId="0" xfId="3" applyFont="1"/>
    <xf numFmtId="49" fontId="13" fillId="0" borderId="3" xfId="3" applyNumberFormat="1" applyFont="1" applyBorder="1" applyAlignment="1">
      <alignment vertical="top" wrapText="1"/>
    </xf>
    <xf numFmtId="0" fontId="11" fillId="0" borderId="10" xfId="3" applyFont="1" applyBorder="1" applyAlignment="1">
      <alignment vertical="top" wrapText="1"/>
    </xf>
    <xf numFmtId="0" fontId="11" fillId="3" borderId="3" xfId="3" applyFont="1" applyFill="1" applyBorder="1" applyAlignment="1">
      <alignment horizontal="center" vertical="top" wrapText="1"/>
    </xf>
    <xf numFmtId="0" fontId="11" fillId="4" borderId="3" xfId="3"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0" borderId="0" xfId="0" applyFont="1" applyAlignment="1">
      <alignment vertical="top" wrapText="1"/>
    </xf>
    <xf numFmtId="0" fontId="46" fillId="0" borderId="1" xfId="2" applyFont="1" applyBorder="1" applyAlignment="1" applyProtection="1">
      <alignment vertical="top"/>
      <protection locked="0"/>
    </xf>
    <xf numFmtId="0" fontId="46" fillId="0" borderId="1" xfId="2" applyFont="1" applyBorder="1" applyAlignment="1" applyProtection="1">
      <alignment vertical="top" wrapText="1"/>
      <protection locked="0"/>
    </xf>
    <xf numFmtId="0" fontId="46" fillId="2" borderId="1" xfId="2" applyFont="1" applyFill="1" applyBorder="1" applyAlignment="1" applyProtection="1">
      <alignment vertical="top" wrapText="1"/>
      <protection locked="0"/>
    </xf>
    <xf numFmtId="0" fontId="17" fillId="9" borderId="18" xfId="0" applyFont="1" applyFill="1" applyBorder="1" applyAlignment="1">
      <alignment horizontal="left" vertical="center"/>
    </xf>
    <xf numFmtId="0" fontId="17" fillId="0" borderId="0" xfId="0" applyFont="1" applyAlignment="1" applyProtection="1">
      <alignment vertical="center"/>
      <protection locked="0"/>
    </xf>
    <xf numFmtId="0" fontId="17" fillId="0" borderId="0" xfId="0" applyFont="1" applyAlignment="1">
      <alignment vertical="center"/>
    </xf>
    <xf numFmtId="9" fontId="4" fillId="4" borderId="3" xfId="12" quotePrefix="1" applyFont="1" applyFill="1" applyBorder="1" applyAlignment="1">
      <alignment horizontal="right" vertical="top" wrapText="1"/>
    </xf>
    <xf numFmtId="9" fontId="4" fillId="4" borderId="3" xfId="12" quotePrefix="1" applyFont="1" applyFill="1" applyBorder="1" applyAlignment="1">
      <alignment horizontal="right" vertical="top"/>
    </xf>
    <xf numFmtId="0" fontId="85" fillId="9" borderId="3" xfId="2" applyFont="1" applyFill="1" applyBorder="1" applyAlignment="1">
      <alignment horizontal="left" vertical="top" wrapText="1"/>
    </xf>
    <xf numFmtId="49" fontId="7" fillId="0" borderId="19" xfId="2" applyNumberFormat="1" applyFill="1" applyBorder="1" applyAlignment="1">
      <alignment horizontal="left" vertical="center" wrapText="1"/>
    </xf>
    <xf numFmtId="2" fontId="88" fillId="0" borderId="3" xfId="3" quotePrefix="1" applyNumberFormat="1" applyFont="1" applyBorder="1" applyAlignment="1">
      <alignment horizontal="center" vertical="center" wrapText="1"/>
    </xf>
    <xf numFmtId="0" fontId="52" fillId="15" borderId="3" xfId="3" applyFont="1" applyFill="1" applyBorder="1" applyAlignment="1">
      <alignment horizontal="center" vertical="top" wrapText="1"/>
    </xf>
    <xf numFmtId="0" fontId="61" fillId="16" borderId="3" xfId="3" applyFont="1" applyFill="1" applyBorder="1" applyAlignment="1">
      <alignment horizontal="left" vertical="top" wrapText="1"/>
    </xf>
    <xf numFmtId="0" fontId="60" fillId="16" borderId="3" xfId="3" applyFont="1" applyFill="1" applyBorder="1" applyAlignment="1">
      <alignment horizontal="center" vertical="top" wrapText="1"/>
    </xf>
    <xf numFmtId="168" fontId="60" fillId="16" borderId="3" xfId="13" applyNumberFormat="1" applyFont="1" applyFill="1" applyBorder="1" applyAlignment="1">
      <alignment horizontal="center" vertical="center" wrapText="1"/>
    </xf>
    <xf numFmtId="2" fontId="60" fillId="16" borderId="3" xfId="3" applyNumberFormat="1" applyFont="1" applyFill="1" applyBorder="1" applyAlignment="1">
      <alignment horizontal="center" vertical="center" wrapText="1"/>
    </xf>
    <xf numFmtId="2" fontId="60" fillId="16" borderId="3" xfId="3" quotePrefix="1" applyNumberFormat="1" applyFont="1" applyFill="1" applyBorder="1" applyAlignment="1">
      <alignment horizontal="center" vertical="center" wrapText="1"/>
    </xf>
    <xf numFmtId="173" fontId="60" fillId="16" borderId="3" xfId="3" applyNumberFormat="1" applyFont="1" applyFill="1" applyBorder="1" applyAlignment="1">
      <alignment horizontal="center" vertical="center" wrapText="1"/>
    </xf>
    <xf numFmtId="1" fontId="60" fillId="16" borderId="3" xfId="13" applyNumberFormat="1" applyFont="1" applyFill="1" applyBorder="1" applyAlignment="1">
      <alignment horizontal="center" vertical="center" wrapText="1"/>
    </xf>
    <xf numFmtId="1" fontId="60" fillId="16" borderId="3" xfId="3" applyNumberFormat="1" applyFont="1" applyFill="1" applyBorder="1" applyAlignment="1">
      <alignment horizontal="center" vertical="center" wrapText="1"/>
    </xf>
    <xf numFmtId="0" fontId="57" fillId="16" borderId="3" xfId="3" applyFont="1" applyFill="1" applyBorder="1" applyAlignment="1">
      <alignment horizontal="center" vertical="center" wrapText="1"/>
    </xf>
    <xf numFmtId="0" fontId="57" fillId="16" borderId="3" xfId="3" applyFont="1" applyFill="1" applyBorder="1" applyAlignment="1">
      <alignment horizontal="left" vertical="top" wrapText="1"/>
    </xf>
    <xf numFmtId="9" fontId="57" fillId="16" borderId="3" xfId="5" applyFont="1" applyFill="1" applyBorder="1" applyAlignment="1">
      <alignment horizontal="center" vertical="center" wrapText="1"/>
    </xf>
    <xf numFmtId="2" fontId="57" fillId="16" borderId="3" xfId="3" applyNumberFormat="1" applyFont="1" applyFill="1" applyBorder="1" applyAlignment="1">
      <alignment horizontal="center" vertical="center" wrapText="1"/>
    </xf>
    <xf numFmtId="0" fontId="17" fillId="0" borderId="0" xfId="0" applyFont="1" applyAlignment="1">
      <alignment horizontal="left" vertical="top"/>
    </xf>
    <xf numFmtId="0" fontId="17" fillId="0" borderId="14" xfId="0" applyFont="1" applyBorder="1" applyAlignment="1">
      <alignment horizontal="left" vertical="top"/>
    </xf>
    <xf numFmtId="0" fontId="17" fillId="9" borderId="3" xfId="0" applyFont="1" applyFill="1" applyBorder="1" applyAlignment="1">
      <alignment horizontal="left" vertical="top" wrapText="1"/>
    </xf>
    <xf numFmtId="0" fontId="17" fillId="9" borderId="3" xfId="0" applyFont="1" applyFill="1" applyBorder="1" applyAlignment="1">
      <alignment horizontal="left" vertical="center"/>
    </xf>
    <xf numFmtId="0" fontId="17" fillId="9" borderId="3" xfId="0" applyFont="1" applyFill="1" applyBorder="1" applyAlignment="1">
      <alignment horizontal="left" vertical="center" wrapText="1"/>
    </xf>
    <xf numFmtId="0" fontId="11" fillId="9" borderId="3" xfId="0" applyFont="1" applyFill="1" applyBorder="1" applyAlignment="1">
      <alignment horizontal="left" vertical="top" wrapText="1"/>
    </xf>
    <xf numFmtId="0" fontId="21" fillId="0" borderId="0" xfId="0" applyFont="1" applyAlignment="1">
      <alignment horizontal="left" vertical="center" wrapText="1"/>
    </xf>
    <xf numFmtId="0" fontId="32" fillId="0" borderId="0" xfId="0" applyFont="1" applyAlignment="1">
      <alignment horizontal="left" vertical="top" wrapText="1"/>
    </xf>
    <xf numFmtId="0" fontId="21" fillId="0" borderId="0" xfId="0" applyFont="1" applyAlignment="1">
      <alignment horizontal="left" vertical="top" wrapText="1"/>
    </xf>
    <xf numFmtId="49" fontId="32" fillId="0" borderId="0" xfId="0" applyNumberFormat="1" applyFont="1" applyAlignment="1">
      <alignment horizontal="left" vertical="top" wrapText="1"/>
    </xf>
    <xf numFmtId="0" fontId="87" fillId="9" borderId="3" xfId="0" applyFont="1" applyFill="1" applyBorder="1" applyAlignment="1">
      <alignment horizontal="left" vertical="center"/>
    </xf>
    <xf numFmtId="0" fontId="17" fillId="0" borderId="3" xfId="0" applyFont="1" applyBorder="1" applyAlignment="1">
      <alignment horizontal="left" vertical="center" wrapText="1"/>
    </xf>
    <xf numFmtId="0" fontId="87" fillId="0" borderId="3" xfId="0" applyFont="1" applyBorder="1" applyAlignment="1">
      <alignment horizontal="left" vertical="center" wrapText="1"/>
    </xf>
    <xf numFmtId="0" fontId="26" fillId="0" borderId="3" xfId="0" applyFont="1" applyBorder="1" applyAlignment="1">
      <alignment vertical="center" wrapText="1"/>
    </xf>
    <xf numFmtId="0" fontId="86" fillId="0" borderId="3" xfId="0" applyFont="1" applyBorder="1" applyAlignment="1">
      <alignment vertical="center" wrapText="1"/>
    </xf>
    <xf numFmtId="0" fontId="87" fillId="9" borderId="3" xfId="0" applyFont="1" applyFill="1" applyBorder="1" applyAlignment="1">
      <alignment horizontal="left" vertical="center" wrapText="1"/>
    </xf>
    <xf numFmtId="0" fontId="21" fillId="0" borderId="0" xfId="0" applyFont="1" applyAlignment="1">
      <alignment horizontal="left"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0" fontId="13" fillId="4" borderId="8" xfId="0" applyFont="1" applyFill="1" applyBorder="1" applyAlignment="1">
      <alignment horizontal="center" vertical="top" wrapText="1"/>
    </xf>
    <xf numFmtId="0" fontId="78" fillId="0" borderId="6" xfId="2" applyFont="1" applyBorder="1" applyAlignment="1">
      <alignment horizontal="center" vertical="top" wrapText="1"/>
    </xf>
    <xf numFmtId="0" fontId="78" fillId="0" borderId="7" xfId="2" applyFont="1" applyBorder="1" applyAlignment="1">
      <alignment horizontal="center" vertical="top" wrapText="1"/>
    </xf>
    <xf numFmtId="0" fontId="78" fillId="0" borderId="8" xfId="2" applyFont="1" applyBorder="1" applyAlignment="1">
      <alignment horizontal="center" vertical="top" wrapText="1"/>
    </xf>
    <xf numFmtId="0" fontId="33" fillId="0" borderId="0" xfId="0" applyFont="1" applyAlignment="1">
      <alignment horizontal="left" vertical="top" wrapText="1"/>
    </xf>
    <xf numFmtId="0" fontId="78" fillId="0" borderId="6" xfId="2" applyFont="1" applyBorder="1" applyAlignment="1" applyProtection="1">
      <alignment horizontal="center" vertical="top" wrapText="1"/>
      <protection locked="0"/>
    </xf>
    <xf numFmtId="0" fontId="78" fillId="0" borderId="7" xfId="2" applyFont="1" applyBorder="1" applyAlignment="1" applyProtection="1">
      <alignment horizontal="center" vertical="top" wrapText="1"/>
      <protection locked="0"/>
    </xf>
    <xf numFmtId="0" fontId="78" fillId="0" borderId="8" xfId="2" applyFont="1" applyBorder="1" applyAlignment="1" applyProtection="1">
      <alignment horizontal="center" vertical="top" wrapText="1"/>
      <protection locked="0"/>
    </xf>
    <xf numFmtId="0" fontId="13" fillId="0" borderId="4" xfId="0" applyFont="1" applyBorder="1" applyAlignment="1">
      <alignment horizontal="left" vertical="top"/>
    </xf>
    <xf numFmtId="0" fontId="13" fillId="0" borderId="5" xfId="0" applyFont="1" applyBorder="1" applyAlignment="1">
      <alignment horizontal="left" vertical="top"/>
    </xf>
    <xf numFmtId="0" fontId="40" fillId="0" borderId="0" xfId="0" applyFont="1" applyAlignment="1">
      <alignment horizontal="left" vertical="top" wrapText="1"/>
    </xf>
    <xf numFmtId="0" fontId="13" fillId="4" borderId="6" xfId="0" applyFont="1" applyFill="1" applyBorder="1" applyAlignment="1" applyProtection="1">
      <alignment horizontal="center" vertical="top" wrapText="1"/>
      <protection locked="0"/>
    </xf>
    <xf numFmtId="0" fontId="13" fillId="4" borderId="7" xfId="0" applyFont="1" applyFill="1" applyBorder="1" applyAlignment="1" applyProtection="1">
      <alignment horizontal="center" vertical="top" wrapText="1"/>
      <protection locked="0"/>
    </xf>
    <xf numFmtId="0" fontId="13" fillId="4" borderId="8" xfId="0" applyFont="1" applyFill="1" applyBorder="1" applyAlignment="1" applyProtection="1">
      <alignment horizontal="center" vertical="top" wrapText="1"/>
      <protection locked="0"/>
    </xf>
    <xf numFmtId="0" fontId="48" fillId="0" borderId="0" xfId="0" applyFont="1" applyAlignment="1">
      <alignment horizontal="left" vertical="center"/>
    </xf>
    <xf numFmtId="0" fontId="60" fillId="0" borderId="0" xfId="3" applyFont="1" applyAlignment="1">
      <alignment horizontal="left" vertical="top" wrapText="1"/>
    </xf>
    <xf numFmtId="0" fontId="57" fillId="10" borderId="3" xfId="3" applyFont="1" applyFill="1" applyBorder="1" applyAlignment="1">
      <alignment horizontal="left" vertical="top" wrapText="1"/>
    </xf>
    <xf numFmtId="0" fontId="57" fillId="16" borderId="3" xfId="3" applyFont="1" applyFill="1" applyBorder="1" applyAlignment="1">
      <alignment horizontal="left" vertical="top" wrapText="1"/>
    </xf>
    <xf numFmtId="0" fontId="52" fillId="15" borderId="3" xfId="3" applyFont="1" applyFill="1" applyBorder="1" applyAlignment="1">
      <alignment horizontal="center" vertical="top" wrapText="1"/>
    </xf>
    <xf numFmtId="0" fontId="54" fillId="15" borderId="3" xfId="3" applyFont="1" applyFill="1" applyBorder="1" applyAlignment="1">
      <alignment horizontal="left" vertical="top" wrapText="1"/>
    </xf>
    <xf numFmtId="0" fontId="13" fillId="0" borderId="4" xfId="3" applyFont="1" applyBorder="1" applyAlignment="1">
      <alignment horizontal="left" vertical="top" wrapText="1"/>
    </xf>
    <xf numFmtId="0" fontId="13" fillId="0" borderId="5" xfId="3" applyFont="1" applyBorder="1" applyAlignment="1">
      <alignment horizontal="left" vertical="top" wrapText="1"/>
    </xf>
    <xf numFmtId="0" fontId="13" fillId="0" borderId="3" xfId="3" applyFont="1" applyBorder="1" applyAlignment="1">
      <alignment horizontal="left" vertical="top" wrapText="1"/>
    </xf>
    <xf numFmtId="49" fontId="13" fillId="0" borderId="4" xfId="3" applyNumberFormat="1" applyFont="1" applyBorder="1" applyAlignment="1">
      <alignment horizontal="left" vertical="top"/>
    </xf>
    <xf numFmtId="49" fontId="13" fillId="0" borderId="5" xfId="3" applyNumberFormat="1" applyFont="1" applyBorder="1" applyAlignment="1">
      <alignment horizontal="left" vertical="top"/>
    </xf>
    <xf numFmtId="0" fontId="13" fillId="0" borderId="4" xfId="3" applyFont="1" applyBorder="1" applyAlignment="1" applyProtection="1">
      <alignment horizontal="left" vertical="top" wrapText="1"/>
      <protection locked="0"/>
    </xf>
    <xf numFmtId="0" fontId="13" fillId="0" borderId="5" xfId="3" applyFont="1" applyBorder="1" applyAlignment="1" applyProtection="1">
      <alignment horizontal="left" vertical="top" wrapText="1"/>
      <protection locked="0"/>
    </xf>
    <xf numFmtId="0" fontId="23" fillId="2" borderId="3" xfId="3" applyFont="1" applyFill="1" applyBorder="1" applyAlignment="1" applyProtection="1">
      <alignment horizontal="left" vertical="top" wrapText="1"/>
      <protection locked="0"/>
    </xf>
    <xf numFmtId="0" fontId="36" fillId="0" borderId="0" xfId="0" applyFont="1" applyAlignment="1">
      <alignment horizontal="left" vertical="top" wrapText="1"/>
    </xf>
    <xf numFmtId="49" fontId="13" fillId="0" borderId="4" xfId="3" applyNumberFormat="1" applyFont="1" applyBorder="1" applyAlignment="1">
      <alignment horizontal="left" vertical="top" wrapText="1"/>
    </xf>
    <xf numFmtId="49" fontId="13" fillId="0" borderId="5" xfId="3" applyNumberFormat="1" applyFont="1" applyBorder="1" applyAlignment="1">
      <alignment horizontal="left" vertical="top" wrapText="1"/>
    </xf>
    <xf numFmtId="0" fontId="23" fillId="2" borderId="4" xfId="3" applyFont="1" applyFill="1" applyBorder="1" applyAlignment="1" applyProtection="1">
      <alignment horizontal="left" vertical="top" wrapText="1"/>
      <protection locked="0"/>
    </xf>
    <xf numFmtId="0" fontId="23" fillId="2" borderId="5" xfId="3" applyFont="1" applyFill="1" applyBorder="1" applyAlignment="1" applyProtection="1">
      <alignment horizontal="left" vertical="top" wrapText="1"/>
      <protection locked="0"/>
    </xf>
    <xf numFmtId="0" fontId="40" fillId="0" borderId="0" xfId="0" applyFont="1" applyAlignment="1">
      <alignment horizontal="left" vertical="center" wrapText="1"/>
    </xf>
    <xf numFmtId="0" fontId="13" fillId="2" borderId="4" xfId="3" applyFont="1" applyFill="1" applyBorder="1" applyAlignment="1">
      <alignment horizontal="left" vertical="top" wrapText="1"/>
    </xf>
    <xf numFmtId="0" fontId="13" fillId="2" borderId="5" xfId="3" applyFont="1" applyFill="1" applyBorder="1" applyAlignment="1">
      <alignment horizontal="left" vertical="top" wrapText="1"/>
    </xf>
  </cellXfs>
  <cellStyles count="16">
    <cellStyle name="Comma" xfId="1" builtinId="3"/>
    <cellStyle name="Comma 2" xfId="4" xr:uid="{E8BB0498-F5FE-A941-8431-DDB4255E7F14}"/>
    <cellStyle name="Comma 2 2" xfId="15" xr:uid="{4DF9E221-9972-3642-95F6-AF0715C7D76C}"/>
    <cellStyle name="Comma 3" xfId="13" xr:uid="{509E2C5A-91C9-524A-B73A-2DA0181875FC}"/>
    <cellStyle name="Currency" xfId="11" builtinId="4"/>
    <cellStyle name="Currency 2" xfId="8" xr:uid="{B45D4E53-720E-5248-B8CF-55A904E55BEC}"/>
    <cellStyle name="Hyperlink" xfId="2" builtinId="8"/>
    <cellStyle name="Normal" xfId="0" builtinId="0"/>
    <cellStyle name="Normal 2" xfId="3" xr:uid="{B9753EAF-AEDF-964A-BA52-4A968062F5D8}"/>
    <cellStyle name="Normal 2 2" xfId="7" xr:uid="{BA99FA43-2DFF-7247-A3E3-DF83253B64B1}"/>
    <cellStyle name="Normal 2 3" xfId="10" xr:uid="{74D4CA0A-0200-6242-B170-EC30F96CFE2A}"/>
    <cellStyle name="Normal 2 4" xfId="14" xr:uid="{20513BB2-F761-9443-A178-128BBAA8ED42}"/>
    <cellStyle name="Normal 3" xfId="9" xr:uid="{2BEED195-478C-3E44-BA06-6EBA8E4CC220}"/>
    <cellStyle name="Percent" xfId="12" builtinId="5"/>
    <cellStyle name="Percent 2" xfId="5" xr:uid="{18696AAD-4C70-9649-917E-5B4E8DC04EDE}"/>
    <cellStyle name="Percent 3" xfId="6" xr:uid="{D9CCF4C4-FC43-1D4D-A9FD-8EAE19F9DD29}"/>
  </cellStyles>
  <dxfs count="0"/>
  <tableStyles count="0" defaultTableStyle="TableStyleMedium2" defaultPivotStyle="PivotStyleLight16"/>
  <colors>
    <mruColors>
      <color rgb="FFFFFFFF"/>
      <color rgb="FF00FF00"/>
      <color rgb="FF66FF33"/>
      <color rgb="FF00FFFF"/>
      <color rgb="FFBE3614"/>
      <color rgb="FFA3B1DE"/>
      <color rgb="FFDFC028"/>
      <color rgb="FF5B4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FE80C874-2D16-254F-9F3D-D693FFCDE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2460326</xdr:colOff>
      <xdr:row>6</xdr:row>
      <xdr:rowOff>98425</xdr:rowOff>
    </xdr:to>
    <xdr:pic>
      <xdr:nvPicPr>
        <xdr:cNvPr id="2" name="Picture 1" descr="Capstone Copper Corp. (Capstone Copper) - BNamericas">
          <a:extLst>
            <a:ext uri="{FF2B5EF4-FFF2-40B4-BE49-F238E27FC236}">
              <a16:creationId xmlns:a16="http://schemas.microsoft.com/office/drawing/2014/main" id="{86C473B2-A527-4D47-B0C8-B6E7CD39A4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2460326</xdr:colOff>
      <xdr:row>6</xdr:row>
      <xdr:rowOff>117475</xdr:rowOff>
    </xdr:to>
    <xdr:pic>
      <xdr:nvPicPr>
        <xdr:cNvPr id="3" name="Picture 2" descr="Capstone Copper Corp. (Capstone Copper) - BNamericas">
          <a:extLst>
            <a:ext uri="{FF2B5EF4-FFF2-40B4-BE49-F238E27FC236}">
              <a16:creationId xmlns:a16="http://schemas.microsoft.com/office/drawing/2014/main" id="{61B92BBF-1845-AE49-BA44-A1A9C2C75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F13AD5A2-9F2A-764E-806E-745F89609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445ED476-7B22-3D49-ADCF-57E525C41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346481</xdr:colOff>
      <xdr:row>6</xdr:row>
      <xdr:rowOff>22225</xdr:rowOff>
    </xdr:to>
    <xdr:pic>
      <xdr:nvPicPr>
        <xdr:cNvPr id="2" name="Picture 1" descr="Capstone Copper Corp. (Capstone Copper) - BNamericas">
          <a:extLst>
            <a:ext uri="{FF2B5EF4-FFF2-40B4-BE49-F238E27FC236}">
              <a16:creationId xmlns:a16="http://schemas.microsoft.com/office/drawing/2014/main" id="{C0DD570C-6247-DA4E-9E72-0735E9EC8B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6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2</xdr:col>
      <xdr:colOff>346481</xdr:colOff>
      <xdr:row>6</xdr:row>
      <xdr:rowOff>41275</xdr:rowOff>
    </xdr:to>
    <xdr:pic>
      <xdr:nvPicPr>
        <xdr:cNvPr id="3" name="Picture 2" descr="Capstone Copper Corp. (Capstone Copper) - BNamericas">
          <a:extLst>
            <a:ext uri="{FF2B5EF4-FFF2-40B4-BE49-F238E27FC236}">
              <a16:creationId xmlns:a16="http://schemas.microsoft.com/office/drawing/2014/main" id="{76FE8916-8CCA-B943-BA8B-EB21FB645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8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346481</xdr:colOff>
      <xdr:row>5</xdr:row>
      <xdr:rowOff>136525</xdr:rowOff>
    </xdr:to>
    <xdr:pic>
      <xdr:nvPicPr>
        <xdr:cNvPr id="2" name="Picture 1" descr="Capstone Copper Corp. (Capstone Copper) - BNamericas">
          <a:extLst>
            <a:ext uri="{FF2B5EF4-FFF2-40B4-BE49-F238E27FC236}">
              <a16:creationId xmlns:a16="http://schemas.microsoft.com/office/drawing/2014/main" id="{7E1AE3A4-E3F5-484C-81DE-B0AF5B908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2</xdr:col>
      <xdr:colOff>346481</xdr:colOff>
      <xdr:row>6</xdr:row>
      <xdr:rowOff>3175</xdr:rowOff>
    </xdr:to>
    <xdr:pic>
      <xdr:nvPicPr>
        <xdr:cNvPr id="3" name="Picture 2" descr="Capstone Copper Corp. (Capstone Copper) - BNamericas">
          <a:extLst>
            <a:ext uri="{FF2B5EF4-FFF2-40B4-BE49-F238E27FC236}">
              <a16:creationId xmlns:a16="http://schemas.microsoft.com/office/drawing/2014/main" id="{9956837A-4080-2844-BD46-ACF60AD581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7</xdr:row>
      <xdr:rowOff>33655</xdr:rowOff>
    </xdr:to>
    <xdr:pic>
      <xdr:nvPicPr>
        <xdr:cNvPr id="3" name="Picture 2" descr="Capstone Copper Corp. (Capstone Copper) - BNamericas">
          <a:extLst>
            <a:ext uri="{FF2B5EF4-FFF2-40B4-BE49-F238E27FC236}">
              <a16:creationId xmlns:a16="http://schemas.microsoft.com/office/drawing/2014/main" id="{2B7C4CF4-9C5A-C541-8C29-25E1F4CB31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0"/>
          <a:ext cx="2454666" cy="1176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167005</xdr:rowOff>
    </xdr:to>
    <xdr:pic>
      <xdr:nvPicPr>
        <xdr:cNvPr id="2" name="Picture 1" descr="Capstone Copper Corp. (Capstone Copper) - BNamericas">
          <a:extLst>
            <a:ext uri="{FF2B5EF4-FFF2-40B4-BE49-F238E27FC236}">
              <a16:creationId xmlns:a16="http://schemas.microsoft.com/office/drawing/2014/main" id="{C75E83D6-9F0A-0745-BDC8-A523B4A90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228E38B8-7555-3042-A135-ABBD21372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FC88511B-7D3F-F948-B06C-F8830A7B8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1905</xdr:rowOff>
    </xdr:to>
    <xdr:pic>
      <xdr:nvPicPr>
        <xdr:cNvPr id="2" name="Picture 1" descr="Capstone Copper Corp. (Capstone Copper) - BNamericas">
          <a:extLst>
            <a:ext uri="{FF2B5EF4-FFF2-40B4-BE49-F238E27FC236}">
              <a16:creationId xmlns:a16="http://schemas.microsoft.com/office/drawing/2014/main" id="{8C470532-530D-8549-B73E-68BEABCF3D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1D3DBEBB-F62D-1D40-8EBA-BA61573CA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19045</xdr:colOff>
      <xdr:row>0</xdr:row>
      <xdr:rowOff>19046</xdr:rowOff>
    </xdr:from>
    <xdr:to>
      <xdr:col>2</xdr:col>
      <xdr:colOff>250893</xdr:colOff>
      <xdr:row>6</xdr:row>
      <xdr:rowOff>113661</xdr:rowOff>
    </xdr:to>
    <xdr:pic>
      <xdr:nvPicPr>
        <xdr:cNvPr id="2" name="Picture 1" descr="Capstone Copper Corp. (Capstone Copper) - BNamericas">
          <a:extLst>
            <a:ext uri="{FF2B5EF4-FFF2-40B4-BE49-F238E27FC236}">
              <a16:creationId xmlns:a16="http://schemas.microsoft.com/office/drawing/2014/main" id="{DBB85B5A-C917-424B-8FDF-A03E21A189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45" y="19046"/>
          <a:ext cx="2441648" cy="1085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CB35D03B-AE5A-1D47-AB6A-82FD74B8E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41681</xdr:colOff>
      <xdr:row>6</xdr:row>
      <xdr:rowOff>98425</xdr:rowOff>
    </xdr:to>
    <xdr:pic>
      <xdr:nvPicPr>
        <xdr:cNvPr id="2" name="Picture 1" descr="Capstone Copper Corp. (Capstone Copper) - BNamericas">
          <a:extLst>
            <a:ext uri="{FF2B5EF4-FFF2-40B4-BE49-F238E27FC236}">
              <a16:creationId xmlns:a16="http://schemas.microsoft.com/office/drawing/2014/main" id="{7714F430-0D9E-D048-8A98-8455A3A58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234" y="0"/>
          <a:ext cx="2756291" cy="116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60325</xdr:rowOff>
    </xdr:to>
    <xdr:pic>
      <xdr:nvPicPr>
        <xdr:cNvPr id="2" name="Picture 1" descr="Capstone Copper Corp. (Capstone Copper) - BNamericas">
          <a:extLst>
            <a:ext uri="{FF2B5EF4-FFF2-40B4-BE49-F238E27FC236}">
              <a16:creationId xmlns:a16="http://schemas.microsoft.com/office/drawing/2014/main" id="{675E8092-1471-1D4D-9BA4-6135DA43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79375</xdr:rowOff>
    </xdr:to>
    <xdr:pic>
      <xdr:nvPicPr>
        <xdr:cNvPr id="3" name="Picture 2" descr="Capstone Copper Corp. (Capstone Copper) - BNamericas">
          <a:extLst>
            <a:ext uri="{FF2B5EF4-FFF2-40B4-BE49-F238E27FC236}">
              <a16:creationId xmlns:a16="http://schemas.microsoft.com/office/drawing/2014/main" id="{E5DA1427-1FF3-4040-9E54-E634FC95C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144992</xdr:rowOff>
    </xdr:to>
    <xdr:pic>
      <xdr:nvPicPr>
        <xdr:cNvPr id="2" name="Picture 1" descr="Capstone Copper Corp. (Capstone Copper) - BNamericas">
          <a:extLst>
            <a:ext uri="{FF2B5EF4-FFF2-40B4-BE49-F238E27FC236}">
              <a16:creationId xmlns:a16="http://schemas.microsoft.com/office/drawing/2014/main" id="{6B7C1461-46CB-8B4E-901B-BFE083091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148167</xdr:rowOff>
    </xdr:to>
    <xdr:pic>
      <xdr:nvPicPr>
        <xdr:cNvPr id="3" name="Picture 2" descr="Capstone Copper Corp. (Capstone Copper) - BNamericas">
          <a:extLst>
            <a:ext uri="{FF2B5EF4-FFF2-40B4-BE49-F238E27FC236}">
              <a16:creationId xmlns:a16="http://schemas.microsoft.com/office/drawing/2014/main" id="{1271EAF1-9BAE-9D46-ACCA-5C1C6A71B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51DA4BE1-0132-42DB-AD75-350B812D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65" y="0"/>
          <a:ext cx="2454666"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2AF50CB2-D48E-7A47-9F8C-79B40E9D1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F8959CA5-EE07-2849-93B0-D43A479094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2452114</xdr:colOff>
      <xdr:row>6</xdr:row>
      <xdr:rowOff>98425</xdr:rowOff>
    </xdr:to>
    <xdr:pic>
      <xdr:nvPicPr>
        <xdr:cNvPr id="2" name="Picture 1" descr="Capstone Copper Corp. (Capstone Copper) - BNamericas">
          <a:extLst>
            <a:ext uri="{FF2B5EF4-FFF2-40B4-BE49-F238E27FC236}">
              <a16:creationId xmlns:a16="http://schemas.microsoft.com/office/drawing/2014/main" id="{41B794B7-FC16-8D44-8026-DFCF2155F4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2452114</xdr:colOff>
      <xdr:row>6</xdr:row>
      <xdr:rowOff>117475</xdr:rowOff>
    </xdr:to>
    <xdr:pic>
      <xdr:nvPicPr>
        <xdr:cNvPr id="3" name="Picture 2" descr="Capstone Copper Corp. (Capstone Copper) - BNamericas">
          <a:extLst>
            <a:ext uri="{FF2B5EF4-FFF2-40B4-BE49-F238E27FC236}">
              <a16:creationId xmlns:a16="http://schemas.microsoft.com/office/drawing/2014/main" id="{C63CD8B8-9188-4A41-BBBE-91341C639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CF6CDAF8-20E7-FF49-8DC1-5F66B56E5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24981181-164C-ED4D-9A78-2B9447BF7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stonecopper.com/cs-2024-sustainability-repor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F2E9-AD9F-4D4E-9153-E45FA18163FA}">
  <sheetPr>
    <tabColor theme="5"/>
  </sheetPr>
  <dimension ref="A1:D25"/>
  <sheetViews>
    <sheetView tabSelected="1" workbookViewId="0">
      <selection activeCell="B36" sqref="B36"/>
    </sheetView>
  </sheetViews>
  <sheetFormatPr defaultColWidth="11" defaultRowHeight="12.5"/>
  <cols>
    <col min="1" max="1" width="3.1796875" style="21" customWidth="1"/>
    <col min="2" max="3" width="73.453125" customWidth="1"/>
  </cols>
  <sheetData>
    <row r="1" spans="1:3" s="330" customFormat="1" ht="14">
      <c r="A1" s="475"/>
      <c r="B1" s="468"/>
    </row>
    <row r="2" spans="1:3" s="330" customFormat="1" ht="14">
      <c r="A2" s="475"/>
      <c r="B2" s="468"/>
    </row>
    <row r="3" spans="1:3" s="330" customFormat="1" ht="14">
      <c r="A3" s="475"/>
      <c r="B3" s="468"/>
    </row>
    <row r="4" spans="1:3" s="330" customFormat="1" ht="14">
      <c r="A4" s="475"/>
      <c r="B4" s="468"/>
    </row>
    <row r="5" spans="1:3" s="330" customFormat="1" ht="14">
      <c r="A5" s="475"/>
      <c r="B5" s="468"/>
    </row>
    <row r="6" spans="1:3" s="330" customFormat="1" ht="15" customHeight="1">
      <c r="A6" s="475"/>
      <c r="B6" s="468"/>
    </row>
    <row r="7" spans="1:3" s="330" customFormat="1" ht="14">
      <c r="A7" s="475"/>
      <c r="B7" s="468"/>
    </row>
    <row r="8" spans="1:3" s="330" customFormat="1" ht="18">
      <c r="A8" s="475"/>
      <c r="B8" s="577" t="s">
        <v>0</v>
      </c>
      <c r="C8" s="578"/>
    </row>
    <row r="9" spans="1:3" s="330" customFormat="1" ht="14.5" thickBot="1">
      <c r="A9" s="15"/>
      <c r="B9" s="468"/>
    </row>
    <row r="10" spans="1:3" s="330" customFormat="1" ht="16.5" thickTop="1" thickBot="1">
      <c r="A10" s="15"/>
      <c r="B10" s="579" t="s">
        <v>1</v>
      </c>
      <c r="C10" s="580"/>
    </row>
    <row r="11" spans="1:3" s="330" customFormat="1" ht="14.5" thickTop="1">
      <c r="A11" s="15"/>
      <c r="B11" s="468"/>
    </row>
    <row r="12" spans="1:3" s="330" customFormat="1" ht="73.400000000000006" customHeight="1">
      <c r="A12" s="18"/>
      <c r="B12" s="1119" t="s">
        <v>2</v>
      </c>
      <c r="C12" s="1119"/>
    </row>
    <row r="13" spans="1:3" s="330" customFormat="1" ht="4.75" customHeight="1">
      <c r="A13" s="15"/>
      <c r="B13" s="1117"/>
      <c r="C13" s="1117"/>
    </row>
    <row r="14" spans="1:3" s="330" customFormat="1" ht="48" customHeight="1">
      <c r="A14" s="15"/>
      <c r="B14" s="1119" t="s">
        <v>3</v>
      </c>
      <c r="C14" s="1119"/>
    </row>
    <row r="15" spans="1:3" s="330" customFormat="1" ht="4.75" customHeight="1">
      <c r="A15" s="98"/>
      <c r="B15" s="1117"/>
      <c r="C15" s="1117"/>
    </row>
    <row r="16" spans="1:3" s="330" customFormat="1" ht="20.5" customHeight="1">
      <c r="A16" s="15"/>
      <c r="B16" s="1120" t="s">
        <v>4</v>
      </c>
      <c r="C16" s="1120"/>
    </row>
    <row r="17" spans="1:4" s="330" customFormat="1" ht="4.75" customHeight="1">
      <c r="A17" s="15"/>
      <c r="B17" s="1117"/>
      <c r="C17" s="1117"/>
    </row>
    <row r="18" spans="1:4" s="330" customFormat="1" ht="35.5" customHeight="1">
      <c r="A18" s="98"/>
      <c r="B18" s="1121" t="s">
        <v>5</v>
      </c>
      <c r="C18" s="1121"/>
    </row>
    <row r="19" spans="1:4" s="330" customFormat="1" ht="4.75" customHeight="1">
      <c r="A19" s="98"/>
      <c r="B19" s="1117"/>
      <c r="C19" s="1117"/>
    </row>
    <row r="20" spans="1:4" s="330" customFormat="1" ht="23.25" customHeight="1">
      <c r="A20" s="15"/>
      <c r="B20" s="860" t="s">
        <v>6</v>
      </c>
      <c r="C20" s="1102" t="s">
        <v>958</v>
      </c>
      <c r="D20" s="856"/>
    </row>
    <row r="21" spans="1:4" s="330" customFormat="1" ht="4.75" customHeight="1">
      <c r="A21" s="475"/>
      <c r="B21" s="1118"/>
      <c r="C21" s="1118"/>
    </row>
    <row r="22" spans="1:4" s="330" customFormat="1" ht="29.25" customHeight="1">
      <c r="A22" s="475"/>
      <c r="B22" s="1096" t="s">
        <v>965</v>
      </c>
      <c r="C22" s="857"/>
    </row>
    <row r="23" spans="1:4" s="330" customFormat="1" ht="4.75" customHeight="1">
      <c r="A23" s="475"/>
      <c r="B23" s="1117"/>
      <c r="C23" s="1117"/>
    </row>
    <row r="24" spans="1:4" s="330" customFormat="1" ht="32.5" customHeight="1">
      <c r="A24" s="475"/>
      <c r="B24" s="861" t="s">
        <v>7</v>
      </c>
      <c r="C24" s="857"/>
      <c r="D24" s="856"/>
    </row>
    <row r="25" spans="1:4" s="330" customFormat="1" ht="14">
      <c r="A25" s="21"/>
      <c r="B25" s="859"/>
      <c r="C25" s="858"/>
    </row>
  </sheetData>
  <sheetProtection algorithmName="SHA-512" hashValue="Zaukyk+MtK2kSXM1kNX6n0n/ytBc1AVH2Rhi7b0aEj4FC+lVR9If08LrWRxqkO2y14qwoCyjNrMAvn1RCQYbqQ==" saltValue="JpOrsArBSgdy/bwLIkx0EA==" spinCount="100000" sheet="1" objects="1" scenarios="1"/>
  <mergeCells count="10">
    <mergeCell ref="B23:C23"/>
    <mergeCell ref="B21:C21"/>
    <mergeCell ref="B12:C12"/>
    <mergeCell ref="B14:C14"/>
    <mergeCell ref="B16:C16"/>
    <mergeCell ref="B18:C18"/>
    <mergeCell ref="B19:C19"/>
    <mergeCell ref="B13:C13"/>
    <mergeCell ref="B15:C15"/>
    <mergeCell ref="B17:C17"/>
  </mergeCells>
  <hyperlinks>
    <hyperlink ref="C20" r:id="rId1" xr:uid="{DFFCABE3-097E-4387-AAD2-39A6443753E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75AD-99F0-B942-AE4E-A92F6854E38B}">
  <sheetPr>
    <tabColor theme="4"/>
  </sheetPr>
  <dimension ref="A1:AM107"/>
  <sheetViews>
    <sheetView topLeftCell="A81" zoomScaleNormal="100" workbookViewId="0">
      <pane xSplit="2" topLeftCell="C1" activePane="topRight" state="frozen"/>
      <selection activeCell="A173" sqref="A173"/>
      <selection pane="topRight" activeCell="K1" sqref="K1"/>
    </sheetView>
  </sheetViews>
  <sheetFormatPr defaultColWidth="11" defaultRowHeight="12.5"/>
  <cols>
    <col min="1" max="1" width="3.1796875" style="21" customWidth="1"/>
    <col min="2" max="2" width="42.81640625" style="21" customWidth="1"/>
    <col min="3" max="10" width="14.1796875" style="21" customWidth="1"/>
    <col min="11" max="11" width="13.08984375" style="21" customWidth="1"/>
    <col min="12" max="38" width="14.1796875" style="21" customWidth="1"/>
    <col min="39" max="39" width="11" style="21" customWidth="1"/>
    <col min="40" max="16384" width="11" style="21"/>
  </cols>
  <sheetData>
    <row r="1" spans="1:39" s="475" customFormat="1">
      <c r="L1" s="474"/>
      <c r="M1" s="474"/>
      <c r="N1" s="474"/>
      <c r="O1" s="474"/>
      <c r="Y1" s="474"/>
      <c r="Z1" s="474"/>
      <c r="AE1" s="474"/>
      <c r="AF1" s="474"/>
    </row>
    <row r="2" spans="1:39" s="475" customFormat="1" ht="15" customHeight="1">
      <c r="L2" s="474"/>
      <c r="M2" s="474"/>
      <c r="N2" s="474"/>
      <c r="O2" s="474"/>
      <c r="W2" s="474"/>
      <c r="Y2" s="474"/>
      <c r="Z2" s="474"/>
      <c r="AC2" s="474"/>
      <c r="AE2" s="474"/>
      <c r="AF2" s="474"/>
      <c r="AL2" s="474"/>
      <c r="AM2" s="474"/>
    </row>
    <row r="3" spans="1:39" s="475" customFormat="1">
      <c r="L3" s="474"/>
      <c r="M3" s="474"/>
      <c r="N3" s="474"/>
      <c r="O3" s="474"/>
      <c r="X3" s="474"/>
      <c r="Y3" s="474"/>
      <c r="Z3" s="474"/>
      <c r="AD3" s="474"/>
      <c r="AE3" s="474"/>
      <c r="AF3" s="474"/>
    </row>
    <row r="4" spans="1:39" s="475" customFormat="1" ht="15" customHeight="1">
      <c r="L4" s="474"/>
      <c r="M4" s="474"/>
      <c r="N4" s="474"/>
      <c r="O4" s="474"/>
      <c r="X4" s="474"/>
      <c r="Y4" s="474"/>
      <c r="Z4" s="474"/>
      <c r="AD4" s="474"/>
      <c r="AE4" s="474"/>
      <c r="AF4" s="474"/>
      <c r="AK4" s="474"/>
      <c r="AL4" s="474"/>
      <c r="AM4" s="474"/>
    </row>
    <row r="5" spans="1:39" s="475" customFormat="1" ht="15" customHeight="1">
      <c r="L5" s="474"/>
      <c r="M5" s="474"/>
      <c r="N5" s="474"/>
      <c r="O5" s="474"/>
      <c r="W5" s="474"/>
      <c r="X5" s="474"/>
      <c r="Y5" s="474"/>
      <c r="Z5" s="474"/>
      <c r="AE5" s="474"/>
      <c r="AF5" s="474"/>
      <c r="AK5" s="474"/>
      <c r="AL5" s="474"/>
      <c r="AM5" s="474"/>
    </row>
    <row r="6" spans="1:39" s="475" customFormat="1">
      <c r="L6" s="474"/>
      <c r="M6" s="474"/>
      <c r="N6" s="474"/>
      <c r="X6" s="474"/>
      <c r="Y6" s="474"/>
      <c r="Z6" s="474"/>
      <c r="AE6" s="474"/>
      <c r="AF6" s="474"/>
    </row>
    <row r="7" spans="1:39" s="475" customFormat="1">
      <c r="L7" s="474"/>
      <c r="M7" s="474"/>
      <c r="N7" s="474"/>
      <c r="O7" s="474"/>
      <c r="X7" s="474"/>
      <c r="Y7" s="474"/>
      <c r="Z7" s="474"/>
      <c r="AC7" s="474"/>
      <c r="AD7" s="474"/>
      <c r="AE7" s="474"/>
      <c r="AF7" s="474"/>
      <c r="AK7" s="474"/>
      <c r="AL7" s="474"/>
      <c r="AM7" s="474"/>
    </row>
    <row r="8" spans="1:39" s="15" customFormat="1" ht="18">
      <c r="B8" s="14" t="s">
        <v>0</v>
      </c>
      <c r="S8" s="21"/>
      <c r="T8" s="21"/>
      <c r="U8" s="21"/>
    </row>
    <row r="9" spans="1:39" s="15" customFormat="1" ht="14.5" thickBot="1">
      <c r="S9" s="21"/>
      <c r="T9" s="21"/>
      <c r="U9" s="21"/>
    </row>
    <row r="10" spans="1:39" s="15" customFormat="1" ht="16.5" thickTop="1" thickBot="1">
      <c r="B10" s="16" t="s">
        <v>274</v>
      </c>
      <c r="C10" s="17"/>
      <c r="D10" s="17"/>
      <c r="E10" s="17"/>
      <c r="F10" s="17"/>
      <c r="G10" s="17"/>
      <c r="H10" s="17"/>
      <c r="I10" s="17"/>
      <c r="J10" s="17"/>
      <c r="K10" s="17"/>
      <c r="L10" s="17"/>
      <c r="M10" s="17"/>
      <c r="N10" s="17"/>
      <c r="O10" s="39"/>
      <c r="AE10" s="39"/>
      <c r="AF10" s="39"/>
    </row>
    <row r="11" spans="1:39" s="15" customFormat="1" ht="14.5" thickTop="1">
      <c r="B11" s="84"/>
      <c r="C11" s="30"/>
      <c r="L11" s="39"/>
      <c r="M11" s="39"/>
      <c r="N11" s="39"/>
      <c r="O11" s="39"/>
    </row>
    <row r="12" spans="1:39" s="102" customFormat="1" ht="27" customHeight="1">
      <c r="A12" s="914"/>
      <c r="B12" s="113" t="s">
        <v>275</v>
      </c>
      <c r="C12" s="961" t="s">
        <v>34</v>
      </c>
      <c r="D12" s="961" t="s">
        <v>35</v>
      </c>
      <c r="E12" s="961" t="s">
        <v>36</v>
      </c>
      <c r="F12" s="961" t="s">
        <v>37</v>
      </c>
      <c r="G12" s="961" t="s">
        <v>38</v>
      </c>
      <c r="H12" s="961" t="s">
        <v>39</v>
      </c>
      <c r="I12" s="998" t="s">
        <v>42</v>
      </c>
      <c r="J12" s="989">
        <v>2023</v>
      </c>
      <c r="K12" s="989" t="s">
        <v>43</v>
      </c>
      <c r="L12" s="989">
        <v>2022</v>
      </c>
      <c r="M12" s="989">
        <v>2021</v>
      </c>
      <c r="N12" s="989">
        <v>2020</v>
      </c>
      <c r="AH12" s="911"/>
    </row>
    <row r="13" spans="1:39" s="39" customFormat="1" ht="14.5">
      <c r="A13" s="23"/>
      <c r="B13" s="120" t="s">
        <v>276</v>
      </c>
      <c r="C13" s="156">
        <v>685</v>
      </c>
      <c r="D13" s="156">
        <v>969</v>
      </c>
      <c r="E13" s="156">
        <v>1122</v>
      </c>
      <c r="F13" s="156">
        <v>533</v>
      </c>
      <c r="G13" s="156">
        <v>13</v>
      </c>
      <c r="H13" s="156">
        <v>59</v>
      </c>
      <c r="I13" s="145">
        <v>3381</v>
      </c>
      <c r="J13" s="140">
        <v>3189</v>
      </c>
      <c r="K13" s="284" t="s">
        <v>154</v>
      </c>
      <c r="L13" s="140">
        <v>2968</v>
      </c>
      <c r="M13" s="140">
        <v>2712</v>
      </c>
      <c r="N13" s="140">
        <v>2395</v>
      </c>
      <c r="O13" s="43"/>
      <c r="P13" s="43"/>
      <c r="Q13" s="43"/>
      <c r="R13" s="85"/>
      <c r="S13" s="85"/>
      <c r="T13" s="85"/>
      <c r="U13" s="43"/>
      <c r="V13" s="43"/>
      <c r="W13" s="43"/>
      <c r="X13" s="43"/>
      <c r="Y13" s="43"/>
      <c r="Z13" s="43"/>
      <c r="AA13" s="43"/>
      <c r="AB13" s="43"/>
      <c r="AC13" s="43"/>
      <c r="AD13" s="43"/>
      <c r="AE13" s="43"/>
      <c r="AF13" s="43"/>
      <c r="AG13" s="43"/>
    </row>
    <row r="14" spans="1:39" s="39" customFormat="1" ht="14.5">
      <c r="A14" s="23"/>
      <c r="B14" s="120" t="s">
        <v>277</v>
      </c>
      <c r="C14" s="156">
        <v>0</v>
      </c>
      <c r="D14" s="156">
        <v>47</v>
      </c>
      <c r="E14" s="156">
        <v>79</v>
      </c>
      <c r="F14" s="156">
        <v>0</v>
      </c>
      <c r="G14" s="156">
        <v>1</v>
      </c>
      <c r="H14" s="156">
        <v>3</v>
      </c>
      <c r="I14" s="145">
        <v>130</v>
      </c>
      <c r="J14" s="140">
        <v>101</v>
      </c>
      <c r="K14" s="284" t="s">
        <v>162</v>
      </c>
      <c r="L14" s="140">
        <v>63</v>
      </c>
      <c r="M14" s="140">
        <v>47</v>
      </c>
      <c r="N14" s="140">
        <v>147</v>
      </c>
      <c r="O14" s="43"/>
      <c r="P14" s="43"/>
      <c r="Q14" s="43"/>
      <c r="R14" s="85"/>
      <c r="S14" s="85"/>
      <c r="T14" s="85"/>
      <c r="U14" s="43"/>
      <c r="V14" s="43"/>
      <c r="W14" s="43"/>
      <c r="X14" s="43"/>
      <c r="Y14" s="43"/>
      <c r="Z14" s="43"/>
      <c r="AA14" s="43"/>
      <c r="AB14" s="43"/>
      <c r="AC14" s="43"/>
      <c r="AD14" s="43"/>
      <c r="AE14" s="43"/>
      <c r="AF14" s="43"/>
      <c r="AG14" s="43"/>
    </row>
    <row r="15" spans="1:39" s="59" customFormat="1" ht="13">
      <c r="A15" s="25"/>
      <c r="B15" s="121" t="s">
        <v>278</v>
      </c>
      <c r="C15" s="595">
        <v>685</v>
      </c>
      <c r="D15" s="595">
        <v>1016</v>
      </c>
      <c r="E15" s="595">
        <v>1201</v>
      </c>
      <c r="F15" s="595">
        <v>533</v>
      </c>
      <c r="G15" s="595">
        <v>14</v>
      </c>
      <c r="H15" s="595">
        <v>63</v>
      </c>
      <c r="I15" s="596">
        <v>3512</v>
      </c>
      <c r="J15" s="597">
        <v>3290</v>
      </c>
      <c r="K15" s="450" t="s">
        <v>94</v>
      </c>
      <c r="L15" s="597">
        <v>3031</v>
      </c>
      <c r="M15" s="597">
        <v>2759</v>
      </c>
      <c r="N15" s="597">
        <v>2542</v>
      </c>
      <c r="R15" s="86"/>
      <c r="S15" s="86"/>
      <c r="T15" s="86"/>
    </row>
    <row r="16" spans="1:39" s="59" customFormat="1" ht="15">
      <c r="A16" s="25"/>
      <c r="B16" s="121" t="s">
        <v>279</v>
      </c>
      <c r="C16" s="595">
        <v>201</v>
      </c>
      <c r="D16" s="595">
        <v>1260</v>
      </c>
      <c r="E16" s="595">
        <v>1382</v>
      </c>
      <c r="F16" s="595">
        <v>442</v>
      </c>
      <c r="G16" s="595">
        <v>3</v>
      </c>
      <c r="H16" s="595">
        <v>6</v>
      </c>
      <c r="I16" s="596">
        <v>3294</v>
      </c>
      <c r="J16" s="597">
        <v>5320</v>
      </c>
      <c r="K16" s="450" t="s">
        <v>280</v>
      </c>
      <c r="L16" s="597">
        <v>5503</v>
      </c>
      <c r="M16" s="597">
        <v>3587</v>
      </c>
      <c r="N16" s="597">
        <v>3276</v>
      </c>
      <c r="R16" s="86"/>
      <c r="S16" s="86"/>
      <c r="T16" s="60"/>
    </row>
    <row r="17" spans="1:39" s="59" customFormat="1" ht="13">
      <c r="A17" s="25"/>
      <c r="B17" s="121" t="s">
        <v>226</v>
      </c>
      <c r="C17" s="595">
        <v>886</v>
      </c>
      <c r="D17" s="595">
        <v>2276</v>
      </c>
      <c r="E17" s="595">
        <v>2583</v>
      </c>
      <c r="F17" s="595">
        <v>975</v>
      </c>
      <c r="G17" s="595">
        <v>17</v>
      </c>
      <c r="H17" s="595">
        <v>69</v>
      </c>
      <c r="I17" s="596">
        <v>6806</v>
      </c>
      <c r="J17" s="597">
        <v>8610</v>
      </c>
      <c r="K17" s="450" t="s">
        <v>281</v>
      </c>
      <c r="L17" s="597">
        <v>8534</v>
      </c>
      <c r="M17" s="597">
        <v>6346</v>
      </c>
      <c r="N17" s="597">
        <v>5818</v>
      </c>
      <c r="P17" s="86"/>
      <c r="Q17" s="86"/>
      <c r="R17" s="86"/>
      <c r="S17" s="86"/>
      <c r="T17" s="86"/>
    </row>
    <row r="18" spans="1:39" s="39" customFormat="1" ht="14">
      <c r="A18" s="23"/>
      <c r="B18" s="120" t="s">
        <v>282</v>
      </c>
      <c r="C18" s="160" t="s">
        <v>231</v>
      </c>
      <c r="D18" s="160" t="s">
        <v>283</v>
      </c>
      <c r="E18" s="160" t="s">
        <v>284</v>
      </c>
      <c r="F18" s="160" t="s">
        <v>285</v>
      </c>
      <c r="G18" s="160" t="s">
        <v>173</v>
      </c>
      <c r="H18" s="160" t="s">
        <v>92</v>
      </c>
      <c r="I18" s="149" t="s">
        <v>286</v>
      </c>
      <c r="J18" s="137" t="s">
        <v>287</v>
      </c>
      <c r="K18" s="284" t="s">
        <v>288</v>
      </c>
      <c r="L18" s="137" t="s">
        <v>289</v>
      </c>
      <c r="M18" s="137" t="s">
        <v>290</v>
      </c>
      <c r="N18" s="137" t="s">
        <v>291</v>
      </c>
      <c r="O18" s="43"/>
      <c r="P18" s="88"/>
      <c r="Q18" s="88"/>
      <c r="R18" s="88"/>
      <c r="S18" s="88"/>
      <c r="T18" s="85"/>
      <c r="U18" s="43"/>
      <c r="V18" s="43"/>
      <c r="W18" s="43"/>
      <c r="X18" s="43"/>
      <c r="Y18" s="43"/>
      <c r="Z18" s="43"/>
      <c r="AA18" s="43"/>
      <c r="AB18" s="43"/>
      <c r="AC18" s="43"/>
      <c r="AD18" s="43"/>
      <c r="AE18" s="43"/>
      <c r="AF18" s="43"/>
      <c r="AG18" s="43"/>
    </row>
    <row r="19" spans="1:39" s="15" customFormat="1" ht="14">
      <c r="U19" s="43"/>
      <c r="V19" s="43"/>
      <c r="W19" s="43"/>
      <c r="X19" s="43"/>
      <c r="Y19" s="43"/>
      <c r="Z19" s="43"/>
      <c r="AG19" s="43"/>
      <c r="AH19" s="39"/>
      <c r="AI19" s="39"/>
    </row>
    <row r="20" spans="1:39" s="475" customFormat="1">
      <c r="B20" s="471" t="s">
        <v>59</v>
      </c>
      <c r="N20" s="474"/>
    </row>
    <row r="21" spans="1:39" s="469" customFormat="1" ht="14.15" customHeight="1">
      <c r="A21" s="475"/>
      <c r="B21" s="1150" t="s">
        <v>292</v>
      </c>
      <c r="C21" s="1150"/>
      <c r="D21" s="1150"/>
      <c r="E21" s="1150"/>
      <c r="F21" s="1150"/>
      <c r="G21" s="1150"/>
      <c r="H21" s="1150"/>
      <c r="I21" s="1150"/>
      <c r="J21" s="1150"/>
      <c r="K21" s="1150"/>
      <c r="L21" s="1150"/>
      <c r="M21" s="960"/>
      <c r="N21" s="960"/>
      <c r="O21" s="475"/>
      <c r="P21" s="475"/>
      <c r="Q21" s="475"/>
      <c r="R21" s="475"/>
      <c r="S21" s="542"/>
      <c r="T21" s="651"/>
      <c r="U21" s="470"/>
      <c r="V21" s="470"/>
      <c r="W21" s="470"/>
      <c r="X21" s="470"/>
      <c r="Y21" s="470"/>
      <c r="Z21" s="470"/>
      <c r="AA21" s="470"/>
      <c r="AB21" s="470"/>
      <c r="AC21" s="470"/>
      <c r="AD21" s="470"/>
      <c r="AE21" s="470"/>
      <c r="AF21" s="470"/>
      <c r="AG21" s="470"/>
    </row>
    <row r="22" spans="1:39" s="469" customFormat="1" ht="14.15" customHeight="1">
      <c r="A22" s="475"/>
      <c r="B22" s="1150" t="s">
        <v>293</v>
      </c>
      <c r="C22" s="1150"/>
      <c r="D22" s="1150"/>
      <c r="E22" s="1150"/>
      <c r="F22" s="1150"/>
      <c r="G22" s="1150"/>
      <c r="H22" s="1150"/>
      <c r="I22" s="1150"/>
      <c r="J22" s="1150"/>
      <c r="K22" s="1150"/>
      <c r="L22" s="1150"/>
      <c r="M22" s="1150"/>
      <c r="N22" s="1150"/>
      <c r="O22" s="542"/>
      <c r="P22" s="542"/>
      <c r="Q22" s="542"/>
      <c r="R22" s="542"/>
      <c r="S22" s="542"/>
      <c r="T22" s="651"/>
      <c r="U22" s="470"/>
      <c r="V22" s="470"/>
      <c r="W22" s="470"/>
      <c r="X22" s="470"/>
      <c r="Y22" s="470"/>
      <c r="Z22" s="470"/>
      <c r="AA22" s="470"/>
      <c r="AB22" s="470"/>
      <c r="AC22" s="470"/>
      <c r="AD22" s="470"/>
      <c r="AE22" s="470"/>
      <c r="AF22" s="470"/>
      <c r="AG22" s="470"/>
    </row>
    <row r="23" spans="1:39" s="469" customFormat="1" ht="48" customHeight="1">
      <c r="A23" s="475"/>
      <c r="B23" s="1150" t="s">
        <v>294</v>
      </c>
      <c r="C23" s="1150"/>
      <c r="D23" s="1150"/>
      <c r="E23" s="1150"/>
      <c r="F23" s="1150"/>
      <c r="G23" s="1150"/>
      <c r="H23" s="1150"/>
      <c r="I23" s="1150"/>
      <c r="J23" s="1150"/>
      <c r="K23" s="1150"/>
      <c r="L23" s="1150"/>
      <c r="M23" s="1150"/>
      <c r="N23" s="1150"/>
      <c r="O23" s="542"/>
      <c r="P23" s="542"/>
      <c r="Q23" s="542"/>
      <c r="R23" s="542"/>
      <c r="S23" s="542"/>
      <c r="U23" s="470"/>
      <c r="V23" s="470"/>
      <c r="W23" s="470"/>
      <c r="X23" s="470"/>
      <c r="Y23" s="470"/>
      <c r="Z23" s="470"/>
      <c r="AA23" s="470"/>
      <c r="AB23" s="470"/>
      <c r="AC23" s="470"/>
      <c r="AD23" s="470"/>
      <c r="AE23" s="470"/>
      <c r="AF23" s="470"/>
      <c r="AG23" s="470"/>
    </row>
    <row r="24" spans="1:39" s="15" customFormat="1" ht="14">
      <c r="U24" s="43"/>
      <c r="V24" s="43"/>
      <c r="W24" s="43"/>
      <c r="X24" s="43"/>
      <c r="Y24" s="43"/>
      <c r="Z24" s="43"/>
      <c r="AG24" s="43"/>
      <c r="AH24" s="39"/>
      <c r="AI24" s="39"/>
    </row>
    <row r="25" spans="1:39" s="469" customFormat="1" ht="14">
      <c r="A25" s="475"/>
      <c r="B25" s="651"/>
      <c r="C25" s="472"/>
      <c r="D25" s="472"/>
      <c r="E25" s="472"/>
      <c r="F25" s="472"/>
      <c r="G25" s="472"/>
      <c r="H25" s="472"/>
      <c r="I25" s="472"/>
      <c r="J25" s="472"/>
      <c r="K25" s="472"/>
      <c r="L25" s="472"/>
      <c r="M25" s="472"/>
      <c r="N25" s="470"/>
      <c r="O25" s="542"/>
      <c r="P25" s="542"/>
      <c r="Q25" s="542"/>
      <c r="R25" s="542"/>
      <c r="S25" s="542"/>
      <c r="U25" s="470"/>
      <c r="V25" s="470"/>
      <c r="W25" s="470"/>
      <c r="X25" s="470"/>
      <c r="Y25" s="470"/>
      <c r="Z25" s="470"/>
      <c r="AA25" s="470"/>
      <c r="AB25" s="470"/>
      <c r="AC25" s="470"/>
      <c r="AD25" s="470"/>
      <c r="AE25" s="470"/>
      <c r="AF25" s="470"/>
      <c r="AG25" s="470"/>
    </row>
    <row r="26" spans="1:39" s="102" customFormat="1" ht="14">
      <c r="A26" s="911"/>
      <c r="B26" s="1136" t="s">
        <v>295</v>
      </c>
      <c r="C26" s="1141" t="s">
        <v>34</v>
      </c>
      <c r="D26" s="1142"/>
      <c r="E26" s="1143"/>
      <c r="F26" s="1141" t="s">
        <v>35</v>
      </c>
      <c r="G26" s="1142"/>
      <c r="H26" s="1143"/>
      <c r="I26" s="1141" t="s">
        <v>36</v>
      </c>
      <c r="J26" s="1142"/>
      <c r="K26" s="1143"/>
      <c r="L26" s="1141" t="s">
        <v>37</v>
      </c>
      <c r="M26" s="1142"/>
      <c r="N26" s="1143"/>
      <c r="O26" s="1145" t="s">
        <v>38</v>
      </c>
      <c r="P26" s="1146"/>
      <c r="Q26" s="1147"/>
      <c r="R26" s="1145" t="s">
        <v>39</v>
      </c>
      <c r="S26" s="1146"/>
      <c r="T26" s="1147"/>
      <c r="U26" s="976" t="s">
        <v>42</v>
      </c>
      <c r="V26" s="977" t="s">
        <v>42</v>
      </c>
      <c r="W26" s="991" t="s">
        <v>42</v>
      </c>
      <c r="X26" s="979">
        <v>2023</v>
      </c>
      <c r="Y26" s="980">
        <v>2023</v>
      </c>
      <c r="Z26" s="981">
        <v>2023</v>
      </c>
      <c r="AA26" s="1138" t="s">
        <v>43</v>
      </c>
      <c r="AB26" s="1139"/>
      <c r="AC26" s="1140"/>
      <c r="AD26" s="997">
        <v>2022</v>
      </c>
      <c r="AE26" s="980">
        <v>2022</v>
      </c>
      <c r="AF26" s="981">
        <v>2022</v>
      </c>
      <c r="AG26" s="979">
        <v>2021</v>
      </c>
      <c r="AH26" s="980">
        <v>2021</v>
      </c>
      <c r="AI26" s="981">
        <v>2021</v>
      </c>
      <c r="AJ26" s="979">
        <v>2020</v>
      </c>
      <c r="AK26" s="980">
        <v>2020</v>
      </c>
      <c r="AL26" s="981">
        <v>2020</v>
      </c>
      <c r="AM26" s="912"/>
    </row>
    <row r="27" spans="1:39" s="912" customFormat="1" ht="14">
      <c r="A27" s="98"/>
      <c r="B27" s="1137"/>
      <c r="C27" s="9" t="s">
        <v>296</v>
      </c>
      <c r="D27" s="133" t="s">
        <v>297</v>
      </c>
      <c r="E27" s="993" t="s">
        <v>147</v>
      </c>
      <c r="F27" s="9" t="s">
        <v>296</v>
      </c>
      <c r="G27" s="133" t="s">
        <v>297</v>
      </c>
      <c r="H27" s="993" t="s">
        <v>147</v>
      </c>
      <c r="I27" s="9" t="s">
        <v>296</v>
      </c>
      <c r="J27" s="133" t="s">
        <v>297</v>
      </c>
      <c r="K27" s="993" t="s">
        <v>147</v>
      </c>
      <c r="L27" s="9" t="s">
        <v>296</v>
      </c>
      <c r="M27" s="133" t="s">
        <v>297</v>
      </c>
      <c r="N27" s="993" t="s">
        <v>147</v>
      </c>
      <c r="O27" s="9" t="s">
        <v>296</v>
      </c>
      <c r="P27" s="133" t="s">
        <v>297</v>
      </c>
      <c r="Q27" s="993" t="s">
        <v>147</v>
      </c>
      <c r="R27" s="9" t="s">
        <v>296</v>
      </c>
      <c r="S27" s="133" t="s">
        <v>297</v>
      </c>
      <c r="T27" s="993" t="s">
        <v>147</v>
      </c>
      <c r="U27" s="9" t="s">
        <v>296</v>
      </c>
      <c r="V27" s="133" t="s">
        <v>297</v>
      </c>
      <c r="W27" s="962" t="s">
        <v>147</v>
      </c>
      <c r="X27" s="9" t="s">
        <v>296</v>
      </c>
      <c r="Y27" s="133" t="s">
        <v>297</v>
      </c>
      <c r="Z27" s="988" t="s">
        <v>147</v>
      </c>
      <c r="AA27" s="9" t="s">
        <v>296</v>
      </c>
      <c r="AB27" s="133" t="s">
        <v>297</v>
      </c>
      <c r="AC27" s="988" t="s">
        <v>147</v>
      </c>
      <c r="AD27" s="9" t="s">
        <v>296</v>
      </c>
      <c r="AE27" s="133" t="s">
        <v>297</v>
      </c>
      <c r="AF27" s="988" t="s">
        <v>147</v>
      </c>
      <c r="AG27" s="9" t="s">
        <v>296</v>
      </c>
      <c r="AH27" s="133" t="s">
        <v>297</v>
      </c>
      <c r="AI27" s="988" t="s">
        <v>147</v>
      </c>
      <c r="AJ27" s="9" t="s">
        <v>296</v>
      </c>
      <c r="AK27" s="133" t="s">
        <v>297</v>
      </c>
      <c r="AL27" s="988" t="s">
        <v>147</v>
      </c>
      <c r="AM27" s="913"/>
    </row>
    <row r="28" spans="1:39" s="90" customFormat="1" ht="14.5">
      <c r="A28" s="89"/>
      <c r="B28" s="120" t="s">
        <v>276</v>
      </c>
      <c r="C28" s="159">
        <v>584</v>
      </c>
      <c r="D28" s="112">
        <v>101</v>
      </c>
      <c r="E28" s="156">
        <v>685</v>
      </c>
      <c r="F28" s="159">
        <v>900</v>
      </c>
      <c r="G28" s="112">
        <v>69</v>
      </c>
      <c r="H28" s="156">
        <v>969</v>
      </c>
      <c r="I28" s="159">
        <v>1044</v>
      </c>
      <c r="J28" s="112">
        <v>78</v>
      </c>
      <c r="K28" s="156">
        <v>1122</v>
      </c>
      <c r="L28" s="159">
        <v>505</v>
      </c>
      <c r="M28" s="112">
        <v>28</v>
      </c>
      <c r="N28" s="156">
        <v>533</v>
      </c>
      <c r="O28" s="159">
        <v>12</v>
      </c>
      <c r="P28" s="112">
        <v>1</v>
      </c>
      <c r="Q28" s="156">
        <v>13</v>
      </c>
      <c r="R28" s="159">
        <v>35</v>
      </c>
      <c r="S28" s="112">
        <v>24</v>
      </c>
      <c r="T28" s="156">
        <v>59</v>
      </c>
      <c r="U28" s="159">
        <v>3080</v>
      </c>
      <c r="V28" s="112">
        <v>301</v>
      </c>
      <c r="W28" s="145">
        <v>3381</v>
      </c>
      <c r="X28" s="159">
        <v>2940</v>
      </c>
      <c r="Y28" s="112">
        <v>249</v>
      </c>
      <c r="Z28" s="140">
        <v>3189</v>
      </c>
      <c r="AA28" s="448" t="s">
        <v>77</v>
      </c>
      <c r="AB28" s="451" t="s">
        <v>52</v>
      </c>
      <c r="AC28" s="284" t="s">
        <v>154</v>
      </c>
      <c r="AD28" s="159">
        <v>2751</v>
      </c>
      <c r="AE28" s="112">
        <v>217</v>
      </c>
      <c r="AF28" s="140">
        <v>2968</v>
      </c>
      <c r="AG28" s="159">
        <v>2521</v>
      </c>
      <c r="AH28" s="112">
        <v>191</v>
      </c>
      <c r="AI28" s="140">
        <v>2712</v>
      </c>
      <c r="AJ28" s="159">
        <v>2215</v>
      </c>
      <c r="AK28" s="112">
        <v>180</v>
      </c>
      <c r="AL28" s="140">
        <v>2395</v>
      </c>
    </row>
    <row r="29" spans="1:39" s="90" customFormat="1" ht="14.5">
      <c r="A29" s="89"/>
      <c r="B29" s="120" t="s">
        <v>277</v>
      </c>
      <c r="C29" s="159">
        <v>0</v>
      </c>
      <c r="D29" s="112">
        <v>0</v>
      </c>
      <c r="E29" s="156">
        <v>0</v>
      </c>
      <c r="F29" s="159">
        <v>32</v>
      </c>
      <c r="G29" s="112">
        <v>15</v>
      </c>
      <c r="H29" s="156">
        <v>47</v>
      </c>
      <c r="I29" s="159">
        <v>54</v>
      </c>
      <c r="J29" s="112">
        <v>25</v>
      </c>
      <c r="K29" s="156">
        <v>79</v>
      </c>
      <c r="L29" s="159">
        <v>0</v>
      </c>
      <c r="M29" s="112">
        <v>0</v>
      </c>
      <c r="N29" s="156">
        <v>0</v>
      </c>
      <c r="O29" s="159">
        <v>1</v>
      </c>
      <c r="P29" s="112">
        <v>0</v>
      </c>
      <c r="Q29" s="156">
        <v>1</v>
      </c>
      <c r="R29" s="159">
        <v>2</v>
      </c>
      <c r="S29" s="112">
        <v>1</v>
      </c>
      <c r="T29" s="156">
        <v>3</v>
      </c>
      <c r="U29" s="159">
        <v>89</v>
      </c>
      <c r="V29" s="112">
        <v>41</v>
      </c>
      <c r="W29" s="145">
        <v>130</v>
      </c>
      <c r="X29" s="159">
        <v>69</v>
      </c>
      <c r="Y29" s="112">
        <v>32</v>
      </c>
      <c r="Z29" s="140">
        <v>101</v>
      </c>
      <c r="AA29" s="448" t="s">
        <v>162</v>
      </c>
      <c r="AB29" s="451" t="s">
        <v>81</v>
      </c>
      <c r="AC29" s="284" t="s">
        <v>162</v>
      </c>
      <c r="AD29" s="159">
        <v>51</v>
      </c>
      <c r="AE29" s="112">
        <v>12</v>
      </c>
      <c r="AF29" s="140">
        <v>63</v>
      </c>
      <c r="AG29" s="159">
        <v>40</v>
      </c>
      <c r="AH29" s="112">
        <v>7</v>
      </c>
      <c r="AI29" s="140">
        <v>47</v>
      </c>
      <c r="AJ29" s="159">
        <v>140</v>
      </c>
      <c r="AK29" s="112">
        <v>7</v>
      </c>
      <c r="AL29" s="140">
        <v>147</v>
      </c>
    </row>
    <row r="30" spans="1:39" s="90" customFormat="1" ht="13" customHeight="1">
      <c r="A30" s="89"/>
      <c r="B30" s="120" t="s">
        <v>298</v>
      </c>
      <c r="C30" s="159">
        <v>584</v>
      </c>
      <c r="D30" s="112">
        <v>101</v>
      </c>
      <c r="E30" s="156">
        <v>685</v>
      </c>
      <c r="F30" s="159">
        <v>932</v>
      </c>
      <c r="G30" s="112">
        <v>84</v>
      </c>
      <c r="H30" s="156">
        <v>1016</v>
      </c>
      <c r="I30" s="159">
        <v>1098</v>
      </c>
      <c r="J30" s="112">
        <v>103</v>
      </c>
      <c r="K30" s="156">
        <v>1201</v>
      </c>
      <c r="L30" s="159">
        <v>505</v>
      </c>
      <c r="M30" s="112">
        <v>28</v>
      </c>
      <c r="N30" s="156">
        <v>533</v>
      </c>
      <c r="O30" s="159">
        <v>13</v>
      </c>
      <c r="P30" s="112">
        <v>1</v>
      </c>
      <c r="Q30" s="156">
        <v>14</v>
      </c>
      <c r="R30" s="159">
        <v>37</v>
      </c>
      <c r="S30" s="112">
        <v>26</v>
      </c>
      <c r="T30" s="156">
        <v>63</v>
      </c>
      <c r="U30" s="159">
        <v>3169</v>
      </c>
      <c r="V30" s="112">
        <v>343</v>
      </c>
      <c r="W30" s="145">
        <v>3512</v>
      </c>
      <c r="X30" s="159">
        <v>3009</v>
      </c>
      <c r="Y30" s="112">
        <v>281</v>
      </c>
      <c r="Z30" s="140">
        <v>3290</v>
      </c>
      <c r="AA30" s="448" t="s">
        <v>77</v>
      </c>
      <c r="AB30" s="451" t="s">
        <v>299</v>
      </c>
      <c r="AC30" s="284" t="s">
        <v>94</v>
      </c>
      <c r="AD30" s="159">
        <v>2802</v>
      </c>
      <c r="AE30" s="112">
        <v>229</v>
      </c>
      <c r="AF30" s="140">
        <v>3031</v>
      </c>
      <c r="AG30" s="159">
        <v>2561</v>
      </c>
      <c r="AH30" s="112">
        <v>198</v>
      </c>
      <c r="AI30" s="140">
        <v>2759</v>
      </c>
      <c r="AJ30" s="159">
        <v>2355</v>
      </c>
      <c r="AK30" s="112">
        <v>187</v>
      </c>
      <c r="AL30" s="140">
        <v>2542</v>
      </c>
    </row>
    <row r="31" spans="1:39" s="39" customFormat="1" ht="14">
      <c r="A31" s="23"/>
      <c r="B31" s="120" t="s">
        <v>300</v>
      </c>
      <c r="C31" s="161" t="s">
        <v>171</v>
      </c>
      <c r="D31" s="131" t="s">
        <v>170</v>
      </c>
      <c r="E31" s="162" t="s">
        <v>165</v>
      </c>
      <c r="F31" s="161" t="s">
        <v>301</v>
      </c>
      <c r="G31" s="131" t="s">
        <v>159</v>
      </c>
      <c r="H31" s="162" t="s">
        <v>165</v>
      </c>
      <c r="I31" s="161" t="s">
        <v>302</v>
      </c>
      <c r="J31" s="131" t="s">
        <v>92</v>
      </c>
      <c r="K31" s="162" t="s">
        <v>165</v>
      </c>
      <c r="L31" s="161" t="s">
        <v>303</v>
      </c>
      <c r="M31" s="131" t="s">
        <v>77</v>
      </c>
      <c r="N31" s="162" t="s">
        <v>165</v>
      </c>
      <c r="O31" s="161" t="s">
        <v>304</v>
      </c>
      <c r="P31" s="131" t="s">
        <v>94</v>
      </c>
      <c r="Q31" s="162" t="s">
        <v>165</v>
      </c>
      <c r="R31" s="161" t="s">
        <v>305</v>
      </c>
      <c r="S31" s="131" t="s">
        <v>244</v>
      </c>
      <c r="T31" s="162" t="s">
        <v>165</v>
      </c>
      <c r="U31" s="161" t="s">
        <v>306</v>
      </c>
      <c r="V31" s="131" t="s">
        <v>87</v>
      </c>
      <c r="W31" s="150" t="s">
        <v>165</v>
      </c>
      <c r="X31" s="161" t="s">
        <v>302</v>
      </c>
      <c r="Y31" s="131" t="s">
        <v>92</v>
      </c>
      <c r="Z31" s="141" t="s">
        <v>165</v>
      </c>
      <c r="AA31" s="445" t="s">
        <v>200</v>
      </c>
      <c r="AB31" s="446" t="s">
        <v>168</v>
      </c>
      <c r="AC31" s="447" t="s">
        <v>47</v>
      </c>
      <c r="AD31" s="161" t="s">
        <v>301</v>
      </c>
      <c r="AE31" s="131" t="s">
        <v>159</v>
      </c>
      <c r="AF31" s="141" t="s">
        <v>165</v>
      </c>
      <c r="AG31" s="161" t="s">
        <v>304</v>
      </c>
      <c r="AH31" s="131" t="s">
        <v>94</v>
      </c>
      <c r="AI31" s="141" t="s">
        <v>165</v>
      </c>
      <c r="AJ31" s="161" t="s">
        <v>304</v>
      </c>
      <c r="AK31" s="131" t="s">
        <v>94</v>
      </c>
      <c r="AL31" s="141" t="s">
        <v>165</v>
      </c>
      <c r="AM31" s="92"/>
    </row>
    <row r="32" spans="1:39" s="90" customFormat="1" ht="14.5">
      <c r="A32" s="89"/>
      <c r="B32" s="120" t="s">
        <v>307</v>
      </c>
      <c r="C32" s="159">
        <v>180</v>
      </c>
      <c r="D32" s="112">
        <v>21</v>
      </c>
      <c r="E32" s="156">
        <v>201</v>
      </c>
      <c r="F32" s="159">
        <v>1159</v>
      </c>
      <c r="G32" s="112">
        <v>101</v>
      </c>
      <c r="H32" s="156">
        <v>1260</v>
      </c>
      <c r="I32" s="159">
        <v>1233</v>
      </c>
      <c r="J32" s="112">
        <v>149</v>
      </c>
      <c r="K32" s="156">
        <v>1382</v>
      </c>
      <c r="L32" s="159">
        <v>428</v>
      </c>
      <c r="M32" s="112">
        <v>14</v>
      </c>
      <c r="N32" s="156">
        <v>442</v>
      </c>
      <c r="O32" s="159">
        <v>2</v>
      </c>
      <c r="P32" s="112">
        <v>1</v>
      </c>
      <c r="Q32" s="156">
        <v>3</v>
      </c>
      <c r="R32" s="159">
        <v>4</v>
      </c>
      <c r="S32" s="112">
        <v>2</v>
      </c>
      <c r="T32" s="156">
        <v>6</v>
      </c>
      <c r="U32" s="159">
        <v>3006</v>
      </c>
      <c r="V32" s="112">
        <v>288</v>
      </c>
      <c r="W32" s="145">
        <v>3294</v>
      </c>
      <c r="X32" s="159">
        <v>4952</v>
      </c>
      <c r="Y32" s="112">
        <v>368</v>
      </c>
      <c r="Z32" s="140">
        <v>5320</v>
      </c>
      <c r="AA32" s="448" t="s">
        <v>308</v>
      </c>
      <c r="AB32" s="451" t="s">
        <v>288</v>
      </c>
      <c r="AC32" s="284" t="s">
        <v>280</v>
      </c>
      <c r="AD32" s="159">
        <v>4943</v>
      </c>
      <c r="AE32" s="112">
        <v>560</v>
      </c>
      <c r="AF32" s="140">
        <v>5503</v>
      </c>
      <c r="AG32" s="159">
        <v>3265</v>
      </c>
      <c r="AH32" s="112">
        <v>322</v>
      </c>
      <c r="AI32" s="140">
        <v>3587</v>
      </c>
      <c r="AJ32" s="159">
        <v>2956</v>
      </c>
      <c r="AK32" s="112">
        <v>320</v>
      </c>
      <c r="AL32" s="140">
        <v>3276</v>
      </c>
    </row>
    <row r="33" spans="1:39" s="39" customFormat="1" ht="14">
      <c r="A33" s="23"/>
      <c r="B33" s="120" t="s">
        <v>309</v>
      </c>
      <c r="C33" s="161" t="s">
        <v>306</v>
      </c>
      <c r="D33" s="131" t="s">
        <v>87</v>
      </c>
      <c r="E33" s="162" t="s">
        <v>165</v>
      </c>
      <c r="F33" s="161" t="s">
        <v>301</v>
      </c>
      <c r="G33" s="131" t="s">
        <v>159</v>
      </c>
      <c r="H33" s="162" t="s">
        <v>165</v>
      </c>
      <c r="I33" s="161" t="s">
        <v>310</v>
      </c>
      <c r="J33" s="131" t="s">
        <v>58</v>
      </c>
      <c r="K33" s="162" t="s">
        <v>165</v>
      </c>
      <c r="L33" s="161" t="s">
        <v>311</v>
      </c>
      <c r="M33" s="131" t="s">
        <v>114</v>
      </c>
      <c r="N33" s="162" t="s">
        <v>165</v>
      </c>
      <c r="O33" s="161" t="s">
        <v>164</v>
      </c>
      <c r="P33" s="131" t="s">
        <v>161</v>
      </c>
      <c r="Q33" s="162" t="s">
        <v>165</v>
      </c>
      <c r="R33" s="161" t="s">
        <v>164</v>
      </c>
      <c r="S33" s="131" t="s">
        <v>161</v>
      </c>
      <c r="T33" s="162" t="s">
        <v>165</v>
      </c>
      <c r="U33" s="161" t="s">
        <v>302</v>
      </c>
      <c r="V33" s="131" t="s">
        <v>92</v>
      </c>
      <c r="W33" s="150" t="s">
        <v>165</v>
      </c>
      <c r="X33" s="161" t="s">
        <v>304</v>
      </c>
      <c r="Y33" s="131" t="s">
        <v>94</v>
      </c>
      <c r="Z33" s="141" t="s">
        <v>165</v>
      </c>
      <c r="AA33" s="445" t="s">
        <v>198</v>
      </c>
      <c r="AB33" s="446" t="s">
        <v>312</v>
      </c>
      <c r="AC33" s="447" t="s">
        <v>47</v>
      </c>
      <c r="AD33" s="161" t="s">
        <v>306</v>
      </c>
      <c r="AE33" s="131" t="s">
        <v>87</v>
      </c>
      <c r="AF33" s="141" t="s">
        <v>165</v>
      </c>
      <c r="AG33" s="161" t="s">
        <v>302</v>
      </c>
      <c r="AH33" s="131" t="s">
        <v>92</v>
      </c>
      <c r="AI33" s="141" t="s">
        <v>165</v>
      </c>
      <c r="AJ33" s="161" t="s">
        <v>306</v>
      </c>
      <c r="AK33" s="131" t="s">
        <v>87</v>
      </c>
      <c r="AL33" s="141" t="s">
        <v>165</v>
      </c>
      <c r="AM33" s="43"/>
    </row>
    <row r="34" spans="1:39" s="90" customFormat="1">
      <c r="A34" s="89"/>
      <c r="B34" s="120" t="s">
        <v>313</v>
      </c>
      <c r="C34" s="159">
        <v>764</v>
      </c>
      <c r="D34" s="112">
        <v>122</v>
      </c>
      <c r="E34" s="156">
        <v>886</v>
      </c>
      <c r="F34" s="159">
        <v>2091</v>
      </c>
      <c r="G34" s="112">
        <v>185</v>
      </c>
      <c r="H34" s="156">
        <v>2276</v>
      </c>
      <c r="I34" s="159">
        <v>2331</v>
      </c>
      <c r="J34" s="112">
        <v>252</v>
      </c>
      <c r="K34" s="156">
        <v>2583</v>
      </c>
      <c r="L34" s="159">
        <v>933</v>
      </c>
      <c r="M34" s="112">
        <v>42</v>
      </c>
      <c r="N34" s="156">
        <v>975</v>
      </c>
      <c r="O34" s="159">
        <v>15</v>
      </c>
      <c r="P34" s="112">
        <v>2</v>
      </c>
      <c r="Q34" s="156">
        <v>17</v>
      </c>
      <c r="R34" s="159">
        <v>41</v>
      </c>
      <c r="S34" s="112">
        <v>28</v>
      </c>
      <c r="T34" s="156">
        <v>69</v>
      </c>
      <c r="U34" s="159">
        <v>6175</v>
      </c>
      <c r="V34" s="112">
        <v>631</v>
      </c>
      <c r="W34" s="145">
        <v>6806</v>
      </c>
      <c r="X34" s="159">
        <v>7961</v>
      </c>
      <c r="Y34" s="112">
        <v>649</v>
      </c>
      <c r="Z34" s="140">
        <v>8610</v>
      </c>
      <c r="AA34" s="448" t="s">
        <v>288</v>
      </c>
      <c r="AB34" s="451" t="s">
        <v>314</v>
      </c>
      <c r="AC34" s="284" t="s">
        <v>281</v>
      </c>
      <c r="AD34" s="159">
        <v>7745</v>
      </c>
      <c r="AE34" s="112">
        <v>789</v>
      </c>
      <c r="AF34" s="140">
        <v>8534</v>
      </c>
      <c r="AG34" s="159">
        <v>5826</v>
      </c>
      <c r="AH34" s="112">
        <v>520</v>
      </c>
      <c r="AI34" s="140">
        <v>6346</v>
      </c>
      <c r="AJ34" s="159">
        <v>5311</v>
      </c>
      <c r="AK34" s="112">
        <v>507</v>
      </c>
      <c r="AL34" s="140">
        <v>5818</v>
      </c>
    </row>
    <row r="35" spans="1:39" s="39" customFormat="1" ht="14">
      <c r="A35" s="23"/>
      <c r="B35" s="120" t="s">
        <v>315</v>
      </c>
      <c r="C35" s="161" t="s">
        <v>169</v>
      </c>
      <c r="D35" s="131" t="s">
        <v>168</v>
      </c>
      <c r="E35" s="162" t="s">
        <v>165</v>
      </c>
      <c r="F35" s="161" t="s">
        <v>301</v>
      </c>
      <c r="G35" s="131" t="s">
        <v>159</v>
      </c>
      <c r="H35" s="162" t="s">
        <v>165</v>
      </c>
      <c r="I35" s="161" t="s">
        <v>306</v>
      </c>
      <c r="J35" s="131" t="s">
        <v>87</v>
      </c>
      <c r="K35" s="162" t="s">
        <v>165</v>
      </c>
      <c r="L35" s="161" t="s">
        <v>316</v>
      </c>
      <c r="M35" s="131" t="s">
        <v>101</v>
      </c>
      <c r="N35" s="162" t="s">
        <v>165</v>
      </c>
      <c r="O35" s="161" t="s">
        <v>317</v>
      </c>
      <c r="P35" s="131" t="s">
        <v>56</v>
      </c>
      <c r="Q35" s="162" t="s">
        <v>165</v>
      </c>
      <c r="R35" s="161" t="s">
        <v>305</v>
      </c>
      <c r="S35" s="131" t="s">
        <v>244</v>
      </c>
      <c r="T35" s="162" t="s">
        <v>165</v>
      </c>
      <c r="U35" s="161" t="s">
        <v>302</v>
      </c>
      <c r="V35" s="131" t="s">
        <v>92</v>
      </c>
      <c r="W35" s="150" t="s">
        <v>165</v>
      </c>
      <c r="X35" s="161" t="s">
        <v>301</v>
      </c>
      <c r="Y35" s="131" t="s">
        <v>159</v>
      </c>
      <c r="Z35" s="141" t="s">
        <v>165</v>
      </c>
      <c r="AA35" s="445" t="s">
        <v>198</v>
      </c>
      <c r="AB35" s="446" t="s">
        <v>231</v>
      </c>
      <c r="AC35" s="447" t="s">
        <v>47</v>
      </c>
      <c r="AD35" s="161" t="s">
        <v>302</v>
      </c>
      <c r="AE35" s="131" t="s">
        <v>92</v>
      </c>
      <c r="AF35" s="141" t="s">
        <v>165</v>
      </c>
      <c r="AG35" s="161" t="s">
        <v>301</v>
      </c>
      <c r="AH35" s="131" t="s">
        <v>159</v>
      </c>
      <c r="AI35" s="141" t="s">
        <v>165</v>
      </c>
      <c r="AJ35" s="161" t="s">
        <v>302</v>
      </c>
      <c r="AK35" s="131" t="s">
        <v>92</v>
      </c>
      <c r="AL35" s="141" t="s">
        <v>165</v>
      </c>
      <c r="AM35" s="93"/>
    </row>
    <row r="36" spans="1:39" s="39" customFormat="1" ht="14">
      <c r="A36" s="48"/>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row>
    <row r="37" spans="1:39" s="475" customFormat="1" ht="13.4" customHeight="1">
      <c r="B37" s="471" t="s">
        <v>59</v>
      </c>
      <c r="N37" s="474"/>
    </row>
    <row r="38" spans="1:39" s="475" customFormat="1" ht="13" customHeight="1">
      <c r="B38" s="1150" t="s">
        <v>292</v>
      </c>
      <c r="C38" s="1150"/>
      <c r="D38" s="1150"/>
      <c r="E38" s="1150"/>
      <c r="F38" s="1150"/>
      <c r="G38" s="1150"/>
      <c r="H38" s="1150"/>
      <c r="I38" s="1150"/>
      <c r="J38" s="1150"/>
      <c r="K38" s="1150"/>
      <c r="L38" s="1150"/>
      <c r="M38" s="1150"/>
      <c r="N38" s="1150"/>
    </row>
    <row r="39" spans="1:39" s="475" customFormat="1" ht="13" customHeight="1">
      <c r="B39" s="1150" t="s">
        <v>293</v>
      </c>
      <c r="C39" s="1150"/>
      <c r="D39" s="1150"/>
      <c r="E39" s="1150"/>
      <c r="F39" s="1150"/>
      <c r="G39" s="1150"/>
      <c r="H39" s="1150"/>
      <c r="I39" s="1150"/>
      <c r="J39" s="1150"/>
      <c r="K39" s="1150"/>
      <c r="L39" s="1150"/>
      <c r="M39" s="1150"/>
      <c r="N39" s="1150"/>
    </row>
    <row r="40" spans="1:39" s="475" customFormat="1" ht="31" customHeight="1">
      <c r="B40" s="1150" t="s">
        <v>318</v>
      </c>
      <c r="C40" s="1150"/>
      <c r="D40" s="1150"/>
      <c r="E40" s="1150"/>
      <c r="F40" s="1150"/>
      <c r="G40" s="1150"/>
      <c r="H40" s="1150"/>
      <c r="I40" s="1150"/>
      <c r="J40" s="1150"/>
      <c r="K40" s="1150"/>
      <c r="L40" s="1150"/>
      <c r="M40" s="1150"/>
      <c r="N40" s="1150"/>
    </row>
    <row r="41" spans="1:39" s="15" customFormat="1" ht="14">
      <c r="U41" s="43"/>
      <c r="V41" s="43"/>
      <c r="W41" s="43"/>
      <c r="X41" s="43"/>
      <c r="Y41" s="43"/>
      <c r="Z41" s="43"/>
      <c r="AG41" s="43"/>
      <c r="AH41" s="39"/>
      <c r="AI41" s="39"/>
    </row>
    <row r="42" spans="1:39" s="15" customFormat="1" ht="14">
      <c r="U42" s="43"/>
      <c r="V42" s="43"/>
      <c r="W42" s="43"/>
      <c r="X42" s="43"/>
      <c r="Y42" s="43"/>
      <c r="Z42" s="43"/>
      <c r="AG42" s="43"/>
      <c r="AH42" s="39"/>
      <c r="AI42" s="39"/>
    </row>
    <row r="43" spans="1:39" s="60" customFormat="1" ht="30" customHeight="1">
      <c r="A43" s="26"/>
      <c r="B43" s="999" t="s">
        <v>319</v>
      </c>
      <c r="C43" s="961" t="s">
        <v>34</v>
      </c>
      <c r="D43" s="961" t="s">
        <v>35</v>
      </c>
      <c r="E43" s="961" t="s">
        <v>36</v>
      </c>
      <c r="F43" s="961" t="s">
        <v>37</v>
      </c>
      <c r="G43" s="968" t="s">
        <v>38</v>
      </c>
      <c r="H43" s="968" t="s">
        <v>39</v>
      </c>
      <c r="I43" s="1000" t="s">
        <v>42</v>
      </c>
      <c r="J43" s="1001">
        <v>2023</v>
      </c>
      <c r="K43" s="1001" t="s">
        <v>43</v>
      </c>
      <c r="L43" s="1001">
        <v>2022</v>
      </c>
      <c r="M43" s="1001">
        <v>2021</v>
      </c>
      <c r="N43" s="1001">
        <v>2020</v>
      </c>
      <c r="O43" s="59"/>
      <c r="P43" s="43"/>
      <c r="AH43" s="18"/>
    </row>
    <row r="44" spans="1:39" s="39" customFormat="1" ht="14">
      <c r="A44" s="23"/>
      <c r="B44" s="31" t="s">
        <v>320</v>
      </c>
      <c r="C44" s="80">
        <v>584</v>
      </c>
      <c r="D44" s="80">
        <v>932</v>
      </c>
      <c r="E44" s="80">
        <v>1098</v>
      </c>
      <c r="F44" s="80">
        <v>505</v>
      </c>
      <c r="G44" s="80">
        <v>13</v>
      </c>
      <c r="H44" s="80">
        <v>37</v>
      </c>
      <c r="I44" s="81">
        <v>3169</v>
      </c>
      <c r="J44" s="82">
        <v>3009</v>
      </c>
      <c r="K44" s="449">
        <v>5.2999999999999999E-2</v>
      </c>
      <c r="L44" s="82">
        <v>2802</v>
      </c>
      <c r="M44" s="82">
        <v>2561</v>
      </c>
      <c r="N44" s="82">
        <v>2355</v>
      </c>
      <c r="O44" s="43"/>
      <c r="P44" s="43"/>
      <c r="Q44" s="60"/>
      <c r="R44" s="60"/>
      <c r="S44" s="60"/>
      <c r="T44" s="60"/>
      <c r="U44" s="60"/>
      <c r="V44" s="60"/>
      <c r="W44" s="60"/>
      <c r="X44" s="60"/>
      <c r="Y44" s="60"/>
      <c r="Z44" s="60"/>
      <c r="AA44" s="60"/>
      <c r="AB44" s="60"/>
      <c r="AC44" s="60"/>
      <c r="AD44" s="60"/>
      <c r="AE44" s="43"/>
      <c r="AF44" s="43"/>
      <c r="AG44" s="43"/>
    </row>
    <row r="45" spans="1:39" s="39" customFormat="1" ht="14">
      <c r="A45" s="23"/>
      <c r="B45" s="31" t="s">
        <v>321</v>
      </c>
      <c r="C45" s="80">
        <v>101</v>
      </c>
      <c r="D45" s="80">
        <v>84</v>
      </c>
      <c r="E45" s="80">
        <v>103</v>
      </c>
      <c r="F45" s="80">
        <v>28</v>
      </c>
      <c r="G45" s="80">
        <v>1</v>
      </c>
      <c r="H45" s="80">
        <v>26</v>
      </c>
      <c r="I45" s="81">
        <v>343</v>
      </c>
      <c r="J45" s="82">
        <v>281</v>
      </c>
      <c r="K45" s="449">
        <v>0.221</v>
      </c>
      <c r="L45" s="82">
        <v>229</v>
      </c>
      <c r="M45" s="82">
        <v>198</v>
      </c>
      <c r="N45" s="82">
        <v>187</v>
      </c>
      <c r="O45" s="43"/>
      <c r="P45" s="43"/>
      <c r="Q45" s="60"/>
      <c r="R45" s="60"/>
      <c r="S45" s="60"/>
      <c r="T45" s="60"/>
      <c r="U45" s="60"/>
      <c r="V45" s="60"/>
      <c r="W45" s="60"/>
      <c r="X45" s="60"/>
      <c r="Y45" s="60"/>
      <c r="Z45" s="60"/>
      <c r="AA45" s="60"/>
      <c r="AB45" s="60"/>
      <c r="AC45" s="60"/>
      <c r="AD45" s="60"/>
      <c r="AE45" s="43"/>
      <c r="AF45" s="43"/>
      <c r="AG45" s="43"/>
    </row>
    <row r="46" spans="1:39" s="39" customFormat="1" ht="14">
      <c r="A46" s="23"/>
      <c r="B46" s="31" t="s">
        <v>322</v>
      </c>
      <c r="C46" s="62">
        <v>0.85255474452554747</v>
      </c>
      <c r="D46" s="62">
        <v>0.91732283464566933</v>
      </c>
      <c r="E46" s="62">
        <v>0.91423813488759365</v>
      </c>
      <c r="F46" s="62">
        <v>0.94746716697936206</v>
      </c>
      <c r="G46" s="62">
        <v>0.9285714285714286</v>
      </c>
      <c r="H46" s="62">
        <v>0.58730158730158732</v>
      </c>
      <c r="I46" s="457">
        <v>0.90233485193621865</v>
      </c>
      <c r="J46" s="449">
        <v>0.91458966565349542</v>
      </c>
      <c r="K46" s="83">
        <v>-1.3399247966048711E-2</v>
      </c>
      <c r="L46" s="83">
        <v>0.9244473771032663</v>
      </c>
      <c r="M46" s="83">
        <v>0.92823486770569041</v>
      </c>
      <c r="N46" s="83">
        <v>0.92643587726199839</v>
      </c>
      <c r="O46" s="43"/>
      <c r="P46" s="43"/>
      <c r="Q46" s="60"/>
      <c r="R46" s="60"/>
      <c r="S46" s="60"/>
      <c r="T46" s="60"/>
      <c r="U46" s="60"/>
      <c r="V46" s="60"/>
      <c r="W46" s="60"/>
      <c r="X46" s="60"/>
      <c r="Y46" s="60"/>
      <c r="Z46" s="60"/>
      <c r="AA46" s="60"/>
      <c r="AB46" s="60"/>
      <c r="AC46" s="60"/>
      <c r="AD46" s="60"/>
      <c r="AE46" s="43"/>
      <c r="AF46" s="43"/>
      <c r="AG46" s="43"/>
    </row>
    <row r="47" spans="1:39" s="39" customFormat="1" ht="14">
      <c r="A47" s="23"/>
      <c r="B47" s="31" t="s">
        <v>323</v>
      </c>
      <c r="C47" s="62">
        <v>0.14744525547445256</v>
      </c>
      <c r="D47" s="62">
        <v>8.2677165354330714E-2</v>
      </c>
      <c r="E47" s="62">
        <v>8.5761865112406327E-2</v>
      </c>
      <c r="F47" s="62">
        <v>5.2532833020637902E-2</v>
      </c>
      <c r="G47" s="62">
        <v>7.1428571428571425E-2</v>
      </c>
      <c r="H47" s="62">
        <v>0.41269841269841268</v>
      </c>
      <c r="I47" s="457">
        <v>9.7665148063781321E-2</v>
      </c>
      <c r="J47" s="449">
        <v>8.5410334346504566E-2</v>
      </c>
      <c r="K47" s="83">
        <v>0.14348162679658549</v>
      </c>
      <c r="L47" s="83">
        <v>7.5552622896733757E-2</v>
      </c>
      <c r="M47" s="83">
        <v>7.176513229430953E-2</v>
      </c>
      <c r="N47" s="83">
        <v>7.3564122738001572E-2</v>
      </c>
      <c r="O47" s="43"/>
      <c r="P47" s="43"/>
      <c r="Q47" s="43"/>
      <c r="R47" s="85"/>
      <c r="S47" s="85"/>
      <c r="T47" s="85"/>
      <c r="U47" s="43"/>
      <c r="V47" s="43"/>
      <c r="W47" s="43"/>
      <c r="X47" s="43"/>
      <c r="Y47" s="43"/>
      <c r="Z47" s="43"/>
      <c r="AA47" s="43"/>
      <c r="AB47" s="43"/>
      <c r="AC47" s="43"/>
      <c r="AD47" s="43"/>
      <c r="AE47" s="43"/>
      <c r="AF47" s="43"/>
      <c r="AG47" s="43"/>
    </row>
    <row r="48" spans="1:39" s="39" customFormat="1" ht="14">
      <c r="A48" s="23"/>
      <c r="B48" s="520" t="s">
        <v>324</v>
      </c>
      <c r="C48" s="80">
        <v>180</v>
      </c>
      <c r="D48" s="80">
        <v>1159</v>
      </c>
      <c r="E48" s="80">
        <v>1233</v>
      </c>
      <c r="F48" s="80">
        <v>428</v>
      </c>
      <c r="G48" s="80">
        <v>2</v>
      </c>
      <c r="H48" s="80">
        <v>4</v>
      </c>
      <c r="I48" s="81">
        <v>3006</v>
      </c>
      <c r="J48" s="82">
        <v>4952</v>
      </c>
      <c r="K48" s="449">
        <v>-0.39300000000000002</v>
      </c>
      <c r="L48" s="82">
        <v>4943</v>
      </c>
      <c r="M48" s="82">
        <v>3265</v>
      </c>
      <c r="N48" s="82">
        <v>2956</v>
      </c>
      <c r="O48" s="43"/>
      <c r="P48" s="43"/>
      <c r="Q48" s="43"/>
      <c r="R48" s="85"/>
      <c r="S48" s="85"/>
      <c r="T48" s="85"/>
      <c r="U48" s="43"/>
      <c r="V48" s="43"/>
      <c r="W48" s="43"/>
      <c r="X48" s="43"/>
      <c r="Y48" s="43"/>
      <c r="Z48" s="43"/>
      <c r="AA48" s="43"/>
      <c r="AB48" s="43"/>
      <c r="AC48" s="43"/>
      <c r="AD48" s="43"/>
      <c r="AE48" s="43"/>
      <c r="AF48" s="43"/>
      <c r="AG48" s="43"/>
    </row>
    <row r="49" spans="1:38" s="39" customFormat="1" ht="14">
      <c r="A49" s="23"/>
      <c r="B49" s="520" t="s">
        <v>325</v>
      </c>
      <c r="C49" s="80">
        <v>21</v>
      </c>
      <c r="D49" s="80">
        <v>101</v>
      </c>
      <c r="E49" s="80">
        <v>149</v>
      </c>
      <c r="F49" s="80">
        <v>14</v>
      </c>
      <c r="G49" s="80">
        <v>1</v>
      </c>
      <c r="H49" s="80">
        <v>2</v>
      </c>
      <c r="I49" s="81">
        <v>288</v>
      </c>
      <c r="J49" s="82">
        <v>368</v>
      </c>
      <c r="K49" s="449">
        <v>-0.217</v>
      </c>
      <c r="L49" s="82">
        <v>560</v>
      </c>
      <c r="M49" s="82">
        <v>322</v>
      </c>
      <c r="N49" s="82">
        <v>320</v>
      </c>
      <c r="O49" s="43"/>
      <c r="P49" s="43"/>
      <c r="Q49" s="43"/>
      <c r="R49" s="85"/>
      <c r="S49" s="85"/>
      <c r="T49" s="85"/>
      <c r="U49" s="43"/>
      <c r="V49" s="43"/>
      <c r="W49" s="43"/>
      <c r="X49" s="43"/>
      <c r="Y49" s="43"/>
      <c r="Z49" s="43"/>
      <c r="AA49" s="43"/>
      <c r="AB49" s="43"/>
      <c r="AC49" s="43"/>
      <c r="AD49" s="43"/>
      <c r="AE49" s="43"/>
      <c r="AF49" s="43"/>
      <c r="AG49" s="43"/>
    </row>
    <row r="50" spans="1:38" s="39" customFormat="1" ht="14">
      <c r="A50" s="23"/>
      <c r="B50" s="31" t="s">
        <v>326</v>
      </c>
      <c r="C50" s="62">
        <v>0.89552238805970152</v>
      </c>
      <c r="D50" s="62">
        <v>0.91984126984126979</v>
      </c>
      <c r="E50" s="62">
        <v>0.8921852387843705</v>
      </c>
      <c r="F50" s="62">
        <v>0.96832579185520362</v>
      </c>
      <c r="G50" s="62">
        <v>0.66666666666666663</v>
      </c>
      <c r="H50" s="62">
        <v>0.66666666666666663</v>
      </c>
      <c r="I50" s="457">
        <v>0.91256830601092898</v>
      </c>
      <c r="J50" s="83">
        <v>0.93082706766917289</v>
      </c>
      <c r="K50" s="83">
        <v>-1.9615632476142494E-2</v>
      </c>
      <c r="L50" s="83">
        <v>0.89823732509540255</v>
      </c>
      <c r="M50" s="83">
        <v>0.9102313911346529</v>
      </c>
      <c r="N50" s="83">
        <v>0.90231990231990233</v>
      </c>
      <c r="O50" s="43"/>
      <c r="P50" s="43"/>
      <c r="Q50" s="43"/>
      <c r="R50" s="85"/>
      <c r="S50" s="85"/>
      <c r="T50" s="85"/>
      <c r="U50" s="43"/>
      <c r="V50" s="43"/>
      <c r="W50" s="43"/>
      <c r="X50" s="43"/>
      <c r="Y50" s="43"/>
      <c r="Z50" s="43"/>
      <c r="AA50" s="43"/>
      <c r="AB50" s="43"/>
      <c r="AC50" s="43"/>
      <c r="AD50" s="43"/>
      <c r="AE50" s="43"/>
      <c r="AF50" s="43"/>
      <c r="AG50" s="43"/>
    </row>
    <row r="51" spans="1:38" s="39" customFormat="1" ht="14">
      <c r="A51" s="23"/>
      <c r="B51" s="31" t="s">
        <v>327</v>
      </c>
      <c r="C51" s="62">
        <v>0.1044776119402985</v>
      </c>
      <c r="D51" s="62">
        <v>8.0158730158730165E-2</v>
      </c>
      <c r="E51" s="62">
        <v>0.10781476121562952</v>
      </c>
      <c r="F51" s="62">
        <v>3.1674208144796379E-2</v>
      </c>
      <c r="G51" s="62">
        <v>0.33333333333333331</v>
      </c>
      <c r="H51" s="62">
        <v>0.33333333333333331</v>
      </c>
      <c r="I51" s="457">
        <v>8.7431693989071038E-2</v>
      </c>
      <c r="J51" s="83">
        <v>6.9172932330827067E-2</v>
      </c>
      <c r="K51" s="83">
        <v>0.26395818484200523</v>
      </c>
      <c r="L51" s="83">
        <v>0.10176267490459749</v>
      </c>
      <c r="M51" s="83">
        <v>8.9768608865347085E-2</v>
      </c>
      <c r="N51" s="83">
        <v>9.768009768009768E-2</v>
      </c>
      <c r="O51" s="43"/>
      <c r="P51" s="43"/>
      <c r="Q51" s="43"/>
      <c r="R51" s="85"/>
      <c r="S51" s="85"/>
      <c r="T51" s="85"/>
      <c r="U51" s="43"/>
      <c r="V51" s="43"/>
      <c r="W51" s="43"/>
      <c r="X51" s="43"/>
      <c r="Y51" s="43"/>
      <c r="Z51" s="43"/>
      <c r="AA51" s="43"/>
      <c r="AB51" s="43"/>
      <c r="AC51" s="43"/>
      <c r="AD51" s="43"/>
      <c r="AE51" s="43"/>
      <c r="AF51" s="43"/>
      <c r="AG51" s="43"/>
    </row>
    <row r="52" spans="1:38" s="39" customFormat="1" ht="14">
      <c r="A52" s="23"/>
      <c r="B52" s="520" t="s">
        <v>328</v>
      </c>
      <c r="C52" s="80">
        <v>764</v>
      </c>
      <c r="D52" s="80">
        <v>2091</v>
      </c>
      <c r="E52" s="80">
        <v>2331</v>
      </c>
      <c r="F52" s="80">
        <v>933</v>
      </c>
      <c r="G52" s="80">
        <v>15</v>
      </c>
      <c r="H52" s="80">
        <v>41</v>
      </c>
      <c r="I52" s="81">
        <v>6175</v>
      </c>
      <c r="J52" s="82">
        <v>7961</v>
      </c>
      <c r="K52" s="449">
        <v>-0.224</v>
      </c>
      <c r="L52" s="82">
        <v>7745</v>
      </c>
      <c r="M52" s="82">
        <v>5826</v>
      </c>
      <c r="N52" s="82">
        <v>5311</v>
      </c>
      <c r="O52" s="43"/>
      <c r="P52" s="43"/>
      <c r="Q52" s="43"/>
      <c r="R52" s="85"/>
      <c r="S52" s="85"/>
      <c r="T52" s="85"/>
      <c r="U52" s="43"/>
      <c r="V52" s="43"/>
      <c r="W52" s="43"/>
      <c r="X52" s="43"/>
      <c r="Y52" s="43"/>
      <c r="Z52" s="43"/>
      <c r="AA52" s="43"/>
      <c r="AB52" s="43"/>
      <c r="AC52" s="43"/>
      <c r="AD52" s="43"/>
      <c r="AE52" s="43"/>
      <c r="AF52" s="43"/>
      <c r="AG52" s="43"/>
    </row>
    <row r="53" spans="1:38" s="39" customFormat="1" ht="14">
      <c r="A53" s="23"/>
      <c r="B53" s="520" t="s">
        <v>329</v>
      </c>
      <c r="C53" s="134">
        <v>122</v>
      </c>
      <c r="D53" s="134">
        <v>185</v>
      </c>
      <c r="E53" s="134">
        <v>252</v>
      </c>
      <c r="F53" s="134">
        <v>42</v>
      </c>
      <c r="G53" s="134">
        <v>2</v>
      </c>
      <c r="H53" s="134">
        <v>28</v>
      </c>
      <c r="I53" s="76">
        <v>631</v>
      </c>
      <c r="J53" s="77">
        <v>649</v>
      </c>
      <c r="K53" s="449">
        <v>-2.8000000000000001E-2</v>
      </c>
      <c r="L53" s="77">
        <v>789</v>
      </c>
      <c r="M53" s="77">
        <v>520</v>
      </c>
      <c r="N53" s="77">
        <v>507</v>
      </c>
      <c r="O53" s="43"/>
      <c r="P53" s="43"/>
      <c r="Q53" s="43"/>
      <c r="R53" s="85"/>
      <c r="S53" s="85"/>
      <c r="T53" s="85"/>
      <c r="U53" s="43"/>
      <c r="V53" s="43"/>
      <c r="W53" s="43"/>
      <c r="X53" s="43"/>
      <c r="Y53" s="43"/>
      <c r="Z53" s="43"/>
      <c r="AA53" s="43"/>
      <c r="AB53" s="43"/>
      <c r="AC53" s="43"/>
      <c r="AD53" s="43"/>
      <c r="AE53" s="43"/>
      <c r="AF53" s="43"/>
      <c r="AG53" s="43"/>
    </row>
    <row r="54" spans="1:38" s="59" customFormat="1" ht="13">
      <c r="A54" s="25"/>
      <c r="B54" s="31" t="s">
        <v>330</v>
      </c>
      <c r="C54" s="62">
        <v>0.86230248306997748</v>
      </c>
      <c r="D54" s="62">
        <v>0.9187170474516696</v>
      </c>
      <c r="E54" s="62">
        <v>0.90243902439024393</v>
      </c>
      <c r="F54" s="62">
        <v>0.95692307692307688</v>
      </c>
      <c r="G54" s="62">
        <v>0.88235294117647056</v>
      </c>
      <c r="H54" s="62">
        <v>0.59420289855072461</v>
      </c>
      <c r="I54" s="457">
        <v>0.90728768733470466</v>
      </c>
      <c r="J54" s="83">
        <v>0.92462253193960509</v>
      </c>
      <c r="K54" s="83">
        <v>-1.8748023118727881E-2</v>
      </c>
      <c r="L54" s="83">
        <v>0.90754628544644944</v>
      </c>
      <c r="M54" s="83">
        <v>0.91805861960289947</v>
      </c>
      <c r="N54" s="83">
        <v>0.91285665177036779</v>
      </c>
      <c r="P54" s="43"/>
      <c r="R54" s="86"/>
      <c r="S54" s="86"/>
      <c r="T54" s="60"/>
    </row>
    <row r="55" spans="1:38" s="59" customFormat="1" ht="13">
      <c r="A55" s="25"/>
      <c r="B55" s="31" t="s">
        <v>331</v>
      </c>
      <c r="C55" s="62">
        <v>0.13769751693002258</v>
      </c>
      <c r="D55" s="62">
        <v>8.1282952548330401E-2</v>
      </c>
      <c r="E55" s="62">
        <v>9.7560975609756101E-2</v>
      </c>
      <c r="F55" s="62">
        <v>4.3076923076923075E-2</v>
      </c>
      <c r="G55" s="62">
        <v>0.11764705882352941</v>
      </c>
      <c r="H55" s="62">
        <v>0.40579710144927539</v>
      </c>
      <c r="I55" s="457">
        <v>9.2712312665295324E-2</v>
      </c>
      <c r="J55" s="83">
        <v>7.5377468060394887E-2</v>
      </c>
      <c r="K55" s="83">
        <v>0.22997382441940334</v>
      </c>
      <c r="L55" s="83">
        <v>9.2453714553550503E-2</v>
      </c>
      <c r="M55" s="83">
        <v>8.1941380397100541E-2</v>
      </c>
      <c r="N55" s="83">
        <v>8.714334822963217E-2</v>
      </c>
      <c r="P55" s="43"/>
      <c r="R55" s="86"/>
      <c r="S55" s="86"/>
      <c r="T55" s="86"/>
    </row>
    <row r="56" spans="1:38" s="59" customFormat="1" ht="13">
      <c r="A56" s="25"/>
      <c r="B56" s="43"/>
      <c r="C56" s="68"/>
      <c r="D56" s="68"/>
      <c r="E56" s="68"/>
      <c r="F56" s="68"/>
      <c r="G56" s="68"/>
      <c r="H56" s="68"/>
      <c r="I56" s="68"/>
      <c r="J56" s="68"/>
      <c r="K56" s="68"/>
      <c r="L56" s="68"/>
      <c r="M56" s="68"/>
      <c r="N56" s="68"/>
      <c r="P56" s="43"/>
      <c r="R56" s="86"/>
      <c r="S56" s="86"/>
      <c r="T56" s="86"/>
    </row>
    <row r="57" spans="1:38" s="59" customFormat="1" ht="13">
      <c r="A57" s="25"/>
      <c r="B57" s="471" t="s">
        <v>59</v>
      </c>
      <c r="C57" s="68"/>
      <c r="D57" s="68"/>
      <c r="E57" s="68"/>
      <c r="F57" s="68"/>
      <c r="G57" s="68"/>
      <c r="H57" s="68"/>
      <c r="I57" s="68"/>
      <c r="J57" s="68"/>
      <c r="K57" s="68"/>
      <c r="L57" s="68"/>
      <c r="M57" s="68"/>
      <c r="N57" s="68"/>
      <c r="P57" s="43"/>
      <c r="R57" s="86"/>
      <c r="S57" s="86"/>
      <c r="T57" s="86"/>
    </row>
    <row r="58" spans="1:38" s="59" customFormat="1" ht="25" customHeight="1">
      <c r="A58" s="25"/>
      <c r="B58" s="1150" t="s">
        <v>332</v>
      </c>
      <c r="C58" s="1150"/>
      <c r="D58" s="1150"/>
      <c r="E58" s="1150"/>
      <c r="F58" s="1150"/>
      <c r="G58" s="1150"/>
      <c r="H58" s="1150"/>
      <c r="I58" s="1150"/>
      <c r="J58" s="1150"/>
      <c r="K58" s="1150"/>
      <c r="L58" s="1150"/>
      <c r="M58" s="960"/>
      <c r="N58" s="960"/>
      <c r="P58" s="43"/>
      <c r="R58" s="86"/>
      <c r="S58" s="86"/>
      <c r="T58" s="86"/>
    </row>
    <row r="59" spans="1:38" s="15" customFormat="1" ht="14">
      <c r="U59" s="43"/>
      <c r="V59" s="43"/>
      <c r="W59" s="43"/>
      <c r="X59" s="43"/>
      <c r="Y59" s="43"/>
      <c r="Z59" s="43"/>
      <c r="AG59" s="43"/>
      <c r="AH59" s="39"/>
      <c r="AI59" s="39"/>
    </row>
    <row r="60" spans="1:38" s="15" customFormat="1" ht="14">
      <c r="U60" s="43"/>
      <c r="V60" s="43"/>
      <c r="W60" s="43"/>
      <c r="X60" s="43"/>
      <c r="Y60" s="43"/>
      <c r="Z60" s="43"/>
      <c r="AG60" s="43"/>
      <c r="AH60" s="39"/>
      <c r="AI60" s="39"/>
    </row>
    <row r="61" spans="1:38" s="60" customFormat="1" ht="13">
      <c r="A61" s="18"/>
      <c r="B61" s="1002" t="s">
        <v>333</v>
      </c>
      <c r="C61" s="1141" t="s">
        <v>34</v>
      </c>
      <c r="D61" s="1142"/>
      <c r="E61" s="1143"/>
      <c r="F61" s="1141" t="s">
        <v>35</v>
      </c>
      <c r="G61" s="1142"/>
      <c r="H61" s="1143"/>
      <c r="I61" s="1141" t="s">
        <v>36</v>
      </c>
      <c r="J61" s="1142"/>
      <c r="K61" s="1143"/>
      <c r="L61" s="1141" t="s">
        <v>37</v>
      </c>
      <c r="M61" s="1142"/>
      <c r="N61" s="1143"/>
      <c r="O61" s="1145" t="s">
        <v>38</v>
      </c>
      <c r="P61" s="1146"/>
      <c r="Q61" s="1147"/>
      <c r="R61" s="1145" t="s">
        <v>39</v>
      </c>
      <c r="S61" s="1146"/>
      <c r="T61" s="1147"/>
      <c r="U61" s="1003" t="s">
        <v>42</v>
      </c>
      <c r="V61" s="1004" t="s">
        <v>42</v>
      </c>
      <c r="W61" s="1005" t="s">
        <v>42</v>
      </c>
      <c r="X61" s="1006">
        <v>2023</v>
      </c>
      <c r="Y61" s="1007">
        <v>2023</v>
      </c>
      <c r="Z61" s="1008">
        <v>2023</v>
      </c>
      <c r="AA61" s="1151" t="s">
        <v>43</v>
      </c>
      <c r="AB61" s="1152"/>
      <c r="AC61" s="1153"/>
      <c r="AD61" s="1009">
        <v>2022</v>
      </c>
      <c r="AE61" s="1007">
        <v>2022</v>
      </c>
      <c r="AF61" s="1008">
        <v>2022</v>
      </c>
      <c r="AG61" s="1006">
        <v>2021</v>
      </c>
      <c r="AH61" s="1007">
        <v>2021</v>
      </c>
      <c r="AI61" s="1008">
        <v>2021</v>
      </c>
      <c r="AJ61" s="1006">
        <v>2020</v>
      </c>
      <c r="AK61" s="1007">
        <v>2020</v>
      </c>
      <c r="AL61" s="1008">
        <v>2020</v>
      </c>
    </row>
    <row r="62" spans="1:38" s="1014" customFormat="1" ht="17.25" customHeight="1">
      <c r="A62" s="25"/>
      <c r="B62" s="1010"/>
      <c r="C62" s="9" t="s">
        <v>296</v>
      </c>
      <c r="D62" s="133" t="s">
        <v>297</v>
      </c>
      <c r="E62" s="9" t="s">
        <v>147</v>
      </c>
      <c r="F62" s="133" t="s">
        <v>297</v>
      </c>
      <c r="G62" s="133" t="s">
        <v>296</v>
      </c>
      <c r="H62" s="9" t="s">
        <v>147</v>
      </c>
      <c r="I62" s="133" t="s">
        <v>297</v>
      </c>
      <c r="J62" s="133" t="s">
        <v>296</v>
      </c>
      <c r="K62" s="9" t="s">
        <v>147</v>
      </c>
      <c r="L62" s="133" t="s">
        <v>297</v>
      </c>
      <c r="M62" s="133" t="s">
        <v>296</v>
      </c>
      <c r="N62" s="1011" t="s">
        <v>147</v>
      </c>
      <c r="O62" s="9" t="s">
        <v>296</v>
      </c>
      <c r="P62" s="133" t="s">
        <v>297</v>
      </c>
      <c r="Q62" s="1011" t="s">
        <v>147</v>
      </c>
      <c r="R62" s="9" t="s">
        <v>296</v>
      </c>
      <c r="S62" s="133" t="s">
        <v>297</v>
      </c>
      <c r="T62" s="1011" t="s">
        <v>147</v>
      </c>
      <c r="U62" s="9" t="s">
        <v>296</v>
      </c>
      <c r="V62" s="133" t="s">
        <v>297</v>
      </c>
      <c r="W62" s="1012" t="s">
        <v>147</v>
      </c>
      <c r="X62" s="9" t="s">
        <v>296</v>
      </c>
      <c r="Y62" s="133" t="s">
        <v>297</v>
      </c>
      <c r="Z62" s="1013" t="s">
        <v>147</v>
      </c>
      <c r="AA62" s="9" t="s">
        <v>296</v>
      </c>
      <c r="AB62" s="133" t="s">
        <v>297</v>
      </c>
      <c r="AC62" s="1013" t="s">
        <v>147</v>
      </c>
      <c r="AD62" s="9" t="s">
        <v>296</v>
      </c>
      <c r="AE62" s="133" t="s">
        <v>297</v>
      </c>
      <c r="AF62" s="1013" t="s">
        <v>147</v>
      </c>
      <c r="AG62" s="9" t="s">
        <v>296</v>
      </c>
      <c r="AH62" s="133" t="s">
        <v>297</v>
      </c>
      <c r="AI62" s="1013" t="s">
        <v>147</v>
      </c>
      <c r="AJ62" s="9" t="s">
        <v>296</v>
      </c>
      <c r="AK62" s="133" t="s">
        <v>297</v>
      </c>
      <c r="AL62" s="1013" t="s">
        <v>147</v>
      </c>
    </row>
    <row r="63" spans="1:38" s="39" customFormat="1" ht="14">
      <c r="A63" s="23"/>
      <c r="B63" s="31" t="s">
        <v>334</v>
      </c>
      <c r="C63" s="159">
        <v>128</v>
      </c>
      <c r="D63" s="519">
        <v>19</v>
      </c>
      <c r="E63" s="134">
        <v>147</v>
      </c>
      <c r="F63" s="518">
        <v>70</v>
      </c>
      <c r="G63" s="519">
        <v>16</v>
      </c>
      <c r="H63" s="134">
        <v>86</v>
      </c>
      <c r="I63" s="518">
        <v>88</v>
      </c>
      <c r="J63" s="519">
        <v>18</v>
      </c>
      <c r="K63" s="134">
        <v>106</v>
      </c>
      <c r="L63" s="518">
        <v>106</v>
      </c>
      <c r="M63" s="519">
        <v>8</v>
      </c>
      <c r="N63" s="134">
        <v>114</v>
      </c>
      <c r="O63" s="518">
        <v>0</v>
      </c>
      <c r="P63" s="519">
        <v>0</v>
      </c>
      <c r="Q63" s="134">
        <v>0</v>
      </c>
      <c r="R63" s="518">
        <v>2</v>
      </c>
      <c r="S63" s="519">
        <v>3</v>
      </c>
      <c r="T63" s="134">
        <v>5</v>
      </c>
      <c r="U63" s="518">
        <v>394</v>
      </c>
      <c r="V63" s="519">
        <v>64</v>
      </c>
      <c r="W63" s="76">
        <v>458</v>
      </c>
      <c r="X63" s="518">
        <v>375</v>
      </c>
      <c r="Y63" s="519">
        <v>50</v>
      </c>
      <c r="Z63" s="77">
        <v>425</v>
      </c>
      <c r="AA63" s="515" t="s">
        <v>77</v>
      </c>
      <c r="AB63" s="516" t="s">
        <v>81</v>
      </c>
      <c r="AC63" s="517" t="s">
        <v>159</v>
      </c>
      <c r="AD63" s="518">
        <v>359</v>
      </c>
      <c r="AE63" s="519">
        <v>39</v>
      </c>
      <c r="AF63" s="77">
        <v>398</v>
      </c>
      <c r="AG63" s="518">
        <v>295</v>
      </c>
      <c r="AH63" s="519">
        <v>32</v>
      </c>
      <c r="AI63" s="77">
        <v>327</v>
      </c>
      <c r="AJ63" s="518">
        <v>243</v>
      </c>
      <c r="AK63" s="519">
        <v>25</v>
      </c>
      <c r="AL63" s="77">
        <v>268</v>
      </c>
    </row>
    <row r="64" spans="1:38" s="39" customFormat="1" ht="14">
      <c r="A64" s="23"/>
      <c r="B64" s="31" t="s">
        <v>335</v>
      </c>
      <c r="C64" s="518">
        <v>298</v>
      </c>
      <c r="D64" s="519">
        <v>50</v>
      </c>
      <c r="E64" s="134">
        <v>348</v>
      </c>
      <c r="F64" s="518">
        <v>669</v>
      </c>
      <c r="G64" s="519">
        <v>58</v>
      </c>
      <c r="H64" s="134">
        <v>727</v>
      </c>
      <c r="I64" s="518">
        <v>709</v>
      </c>
      <c r="J64" s="519">
        <v>77</v>
      </c>
      <c r="K64" s="134">
        <v>786</v>
      </c>
      <c r="L64" s="518">
        <v>318</v>
      </c>
      <c r="M64" s="519">
        <v>18</v>
      </c>
      <c r="N64" s="134">
        <v>336</v>
      </c>
      <c r="O64" s="518">
        <v>8</v>
      </c>
      <c r="P64" s="519">
        <v>1</v>
      </c>
      <c r="Q64" s="134">
        <v>9</v>
      </c>
      <c r="R64" s="518">
        <v>27</v>
      </c>
      <c r="S64" s="519">
        <v>16</v>
      </c>
      <c r="T64" s="134">
        <v>43</v>
      </c>
      <c r="U64" s="518">
        <v>2029</v>
      </c>
      <c r="V64" s="519">
        <v>220</v>
      </c>
      <c r="W64" s="76">
        <v>2249</v>
      </c>
      <c r="X64" s="518">
        <v>1897</v>
      </c>
      <c r="Y64" s="519">
        <v>187</v>
      </c>
      <c r="Z64" s="77">
        <v>2084</v>
      </c>
      <c r="AA64" s="515" t="s">
        <v>94</v>
      </c>
      <c r="AB64" s="516" t="s">
        <v>173</v>
      </c>
      <c r="AC64" s="517" t="s">
        <v>159</v>
      </c>
      <c r="AD64" s="518">
        <v>1737</v>
      </c>
      <c r="AE64" s="519">
        <v>147</v>
      </c>
      <c r="AF64" s="77">
        <v>1884</v>
      </c>
      <c r="AG64" s="518">
        <v>1603</v>
      </c>
      <c r="AH64" s="519">
        <v>128</v>
      </c>
      <c r="AI64" s="77">
        <v>1731</v>
      </c>
      <c r="AJ64" s="518">
        <v>1469</v>
      </c>
      <c r="AK64" s="519">
        <v>124</v>
      </c>
      <c r="AL64" s="77">
        <v>1593</v>
      </c>
    </row>
    <row r="65" spans="1:38" s="39" customFormat="1" ht="14">
      <c r="A65" s="23"/>
      <c r="B65" s="31" t="s">
        <v>336</v>
      </c>
      <c r="C65" s="518">
        <v>158</v>
      </c>
      <c r="D65" s="519">
        <v>32</v>
      </c>
      <c r="E65" s="134">
        <v>190</v>
      </c>
      <c r="F65" s="518">
        <v>193</v>
      </c>
      <c r="G65" s="519">
        <v>10</v>
      </c>
      <c r="H65" s="134">
        <v>203</v>
      </c>
      <c r="I65" s="518">
        <v>301</v>
      </c>
      <c r="J65" s="519">
        <v>8</v>
      </c>
      <c r="K65" s="134">
        <v>309</v>
      </c>
      <c r="L65" s="518">
        <v>81</v>
      </c>
      <c r="M65" s="519">
        <v>2</v>
      </c>
      <c r="N65" s="134">
        <v>83</v>
      </c>
      <c r="O65" s="518">
        <v>5</v>
      </c>
      <c r="P65" s="519">
        <v>0</v>
      </c>
      <c r="Q65" s="134">
        <v>5</v>
      </c>
      <c r="R65" s="518">
        <v>8</v>
      </c>
      <c r="S65" s="519">
        <v>7</v>
      </c>
      <c r="T65" s="134">
        <v>15</v>
      </c>
      <c r="U65" s="518">
        <v>746</v>
      </c>
      <c r="V65" s="519">
        <v>59</v>
      </c>
      <c r="W65" s="76">
        <v>805</v>
      </c>
      <c r="X65" s="518">
        <v>737</v>
      </c>
      <c r="Y65" s="519">
        <v>44</v>
      </c>
      <c r="Z65" s="77">
        <v>781</v>
      </c>
      <c r="AA65" s="515" t="s">
        <v>118</v>
      </c>
      <c r="AB65" s="516" t="s">
        <v>84</v>
      </c>
      <c r="AC65" s="517" t="s">
        <v>114</v>
      </c>
      <c r="AD65" s="518">
        <v>706</v>
      </c>
      <c r="AE65" s="519">
        <v>43</v>
      </c>
      <c r="AF65" s="77">
        <v>749</v>
      </c>
      <c r="AG65" s="518">
        <v>663</v>
      </c>
      <c r="AH65" s="519">
        <v>38</v>
      </c>
      <c r="AI65" s="77">
        <v>701</v>
      </c>
      <c r="AJ65" s="518">
        <v>643</v>
      </c>
      <c r="AK65" s="519">
        <v>38</v>
      </c>
      <c r="AL65" s="77">
        <v>681</v>
      </c>
    </row>
    <row r="66" spans="1:38" s="605" customFormat="1" ht="14">
      <c r="A66" s="25"/>
      <c r="B66" s="36" t="s">
        <v>278</v>
      </c>
      <c r="C66" s="649">
        <v>584</v>
      </c>
      <c r="D66" s="650">
        <v>101</v>
      </c>
      <c r="E66" s="602">
        <v>685</v>
      </c>
      <c r="F66" s="649">
        <v>932</v>
      </c>
      <c r="G66" s="650">
        <v>84</v>
      </c>
      <c r="H66" s="602">
        <v>1016</v>
      </c>
      <c r="I66" s="649">
        <v>1098</v>
      </c>
      <c r="J66" s="650">
        <v>103</v>
      </c>
      <c r="K66" s="602">
        <v>1201</v>
      </c>
      <c r="L66" s="649">
        <v>505</v>
      </c>
      <c r="M66" s="650">
        <v>28</v>
      </c>
      <c r="N66" s="602">
        <v>533</v>
      </c>
      <c r="O66" s="649">
        <v>13</v>
      </c>
      <c r="P66" s="650">
        <v>1</v>
      </c>
      <c r="Q66" s="602">
        <v>14</v>
      </c>
      <c r="R66" s="649">
        <v>37</v>
      </c>
      <c r="S66" s="650">
        <v>26</v>
      </c>
      <c r="T66" s="602">
        <v>63</v>
      </c>
      <c r="U66" s="649">
        <v>3169</v>
      </c>
      <c r="V66" s="650">
        <v>343</v>
      </c>
      <c r="W66" s="467">
        <v>3512</v>
      </c>
      <c r="X66" s="649">
        <v>3009</v>
      </c>
      <c r="Y66" s="650">
        <v>281</v>
      </c>
      <c r="Z66" s="603">
        <v>3290</v>
      </c>
      <c r="AA66" s="646" t="s">
        <v>77</v>
      </c>
      <c r="AB66" s="647" t="s">
        <v>299</v>
      </c>
      <c r="AC66" s="648" t="s">
        <v>94</v>
      </c>
      <c r="AD66" s="649">
        <v>2802</v>
      </c>
      <c r="AE66" s="650">
        <v>229</v>
      </c>
      <c r="AF66" s="603">
        <v>3031</v>
      </c>
      <c r="AG66" s="649">
        <v>2561</v>
      </c>
      <c r="AH66" s="650">
        <v>198</v>
      </c>
      <c r="AI66" s="603">
        <v>2759</v>
      </c>
      <c r="AJ66" s="649">
        <v>2355</v>
      </c>
      <c r="AK66" s="650">
        <v>187</v>
      </c>
      <c r="AL66" s="603">
        <v>2542</v>
      </c>
    </row>
    <row r="67" spans="1:38" s="39" customFormat="1" ht="14">
      <c r="A67" s="23"/>
      <c r="B67" s="31" t="s">
        <v>337</v>
      </c>
      <c r="C67" s="73" t="s">
        <v>299</v>
      </c>
      <c r="D67" s="74" t="s">
        <v>45</v>
      </c>
      <c r="E67" s="163" t="s">
        <v>52</v>
      </c>
      <c r="F67" s="73" t="s">
        <v>159</v>
      </c>
      <c r="G67" s="74" t="s">
        <v>45</v>
      </c>
      <c r="H67" s="163" t="s">
        <v>159</v>
      </c>
      <c r="I67" s="73" t="s">
        <v>159</v>
      </c>
      <c r="J67" s="74" t="s">
        <v>166</v>
      </c>
      <c r="K67" s="163" t="s">
        <v>92</v>
      </c>
      <c r="L67" s="73" t="s">
        <v>52</v>
      </c>
      <c r="M67" s="74" t="s">
        <v>162</v>
      </c>
      <c r="N67" s="163" t="s">
        <v>52</v>
      </c>
      <c r="O67" s="73" t="s">
        <v>66</v>
      </c>
      <c r="P67" s="74" t="s">
        <v>66</v>
      </c>
      <c r="Q67" s="163" t="s">
        <v>66</v>
      </c>
      <c r="R67" s="73" t="s">
        <v>77</v>
      </c>
      <c r="S67" s="74" t="s">
        <v>56</v>
      </c>
      <c r="T67" s="163" t="s">
        <v>159</v>
      </c>
      <c r="U67" s="73" t="s">
        <v>56</v>
      </c>
      <c r="V67" s="74" t="s">
        <v>45</v>
      </c>
      <c r="W67" s="91" t="s">
        <v>249</v>
      </c>
      <c r="X67" s="73" t="s">
        <v>56</v>
      </c>
      <c r="Y67" s="74" t="s">
        <v>173</v>
      </c>
      <c r="Z67" s="75" t="s">
        <v>249</v>
      </c>
      <c r="AA67" s="452" t="s">
        <v>66</v>
      </c>
      <c r="AB67" s="453" t="s">
        <v>77</v>
      </c>
      <c r="AC67" s="449" t="s">
        <v>118</v>
      </c>
      <c r="AD67" s="73" t="s">
        <v>249</v>
      </c>
      <c r="AE67" s="74" t="s">
        <v>166</v>
      </c>
      <c r="AF67" s="75" t="s">
        <v>249</v>
      </c>
      <c r="AG67" s="73" t="s">
        <v>56</v>
      </c>
      <c r="AH67" s="74" t="s">
        <v>75</v>
      </c>
      <c r="AI67" s="75" t="s">
        <v>56</v>
      </c>
      <c r="AJ67" s="73" t="s">
        <v>87</v>
      </c>
      <c r="AK67" s="74" t="s">
        <v>249</v>
      </c>
      <c r="AL67" s="75" t="s">
        <v>58</v>
      </c>
    </row>
    <row r="68" spans="1:38" s="39" customFormat="1" ht="14">
      <c r="A68" s="23"/>
      <c r="B68" s="31" t="s">
        <v>338</v>
      </c>
      <c r="C68" s="73" t="s">
        <v>339</v>
      </c>
      <c r="D68" s="74" t="s">
        <v>340</v>
      </c>
      <c r="E68" s="163" t="s">
        <v>339</v>
      </c>
      <c r="F68" s="73" t="s">
        <v>341</v>
      </c>
      <c r="G68" s="74" t="s">
        <v>342</v>
      </c>
      <c r="H68" s="163" t="s">
        <v>341</v>
      </c>
      <c r="I68" s="73" t="s">
        <v>343</v>
      </c>
      <c r="J68" s="74" t="s">
        <v>344</v>
      </c>
      <c r="K68" s="163" t="s">
        <v>343</v>
      </c>
      <c r="L68" s="73" t="s">
        <v>83</v>
      </c>
      <c r="M68" s="74" t="s">
        <v>289</v>
      </c>
      <c r="N68" s="163" t="s">
        <v>83</v>
      </c>
      <c r="O68" s="73" t="s">
        <v>287</v>
      </c>
      <c r="P68" s="74" t="s">
        <v>165</v>
      </c>
      <c r="Q68" s="163" t="s">
        <v>289</v>
      </c>
      <c r="R68" s="73" t="s">
        <v>345</v>
      </c>
      <c r="S68" s="74" t="s">
        <v>287</v>
      </c>
      <c r="T68" s="163" t="s">
        <v>346</v>
      </c>
      <c r="U68" s="73" t="s">
        <v>289</v>
      </c>
      <c r="V68" s="74" t="s">
        <v>289</v>
      </c>
      <c r="W68" s="91" t="s">
        <v>289</v>
      </c>
      <c r="X68" s="73" t="s">
        <v>83</v>
      </c>
      <c r="Y68" s="74" t="s">
        <v>164</v>
      </c>
      <c r="Z68" s="75" t="s">
        <v>83</v>
      </c>
      <c r="AA68" s="452" t="s">
        <v>50</v>
      </c>
      <c r="AB68" s="453" t="s">
        <v>347</v>
      </c>
      <c r="AC68" s="449" t="s">
        <v>118</v>
      </c>
      <c r="AD68" s="73" t="s">
        <v>287</v>
      </c>
      <c r="AE68" s="74" t="s">
        <v>289</v>
      </c>
      <c r="AF68" s="75" t="s">
        <v>287</v>
      </c>
      <c r="AG68" s="73" t="s">
        <v>83</v>
      </c>
      <c r="AH68" s="74" t="s">
        <v>343</v>
      </c>
      <c r="AI68" s="75" t="s">
        <v>83</v>
      </c>
      <c r="AJ68" s="73" t="s">
        <v>287</v>
      </c>
      <c r="AK68" s="74" t="s">
        <v>348</v>
      </c>
      <c r="AL68" s="75" t="s">
        <v>83</v>
      </c>
    </row>
    <row r="69" spans="1:38" s="39" customFormat="1" ht="14">
      <c r="A69" s="23"/>
      <c r="B69" s="31" t="s">
        <v>349</v>
      </c>
      <c r="C69" s="73" t="s">
        <v>196</v>
      </c>
      <c r="D69" s="74" t="s">
        <v>86</v>
      </c>
      <c r="E69" s="163" t="s">
        <v>81</v>
      </c>
      <c r="F69" s="73" t="s">
        <v>52</v>
      </c>
      <c r="G69" s="74" t="s">
        <v>56</v>
      </c>
      <c r="H69" s="163" t="s">
        <v>201</v>
      </c>
      <c r="I69" s="73" t="s">
        <v>196</v>
      </c>
      <c r="J69" s="74" t="s">
        <v>159</v>
      </c>
      <c r="K69" s="163" t="s">
        <v>312</v>
      </c>
      <c r="L69" s="73" t="s">
        <v>75</v>
      </c>
      <c r="M69" s="74" t="s">
        <v>94</v>
      </c>
      <c r="N69" s="163" t="s">
        <v>75</v>
      </c>
      <c r="O69" s="73" t="s">
        <v>350</v>
      </c>
      <c r="P69" s="74" t="s">
        <v>66</v>
      </c>
      <c r="Q69" s="163" t="s">
        <v>85</v>
      </c>
      <c r="R69" s="73" t="s">
        <v>299</v>
      </c>
      <c r="S69" s="74" t="s">
        <v>196</v>
      </c>
      <c r="T69" s="163" t="s">
        <v>351</v>
      </c>
      <c r="U69" s="73" t="s">
        <v>351</v>
      </c>
      <c r="V69" s="74" t="s">
        <v>166</v>
      </c>
      <c r="W69" s="91" t="s">
        <v>231</v>
      </c>
      <c r="X69" s="73" t="s">
        <v>351</v>
      </c>
      <c r="Y69" s="74" t="s">
        <v>75</v>
      </c>
      <c r="Z69" s="75" t="s">
        <v>351</v>
      </c>
      <c r="AA69" s="452" t="s">
        <v>347</v>
      </c>
      <c r="AB69" s="453" t="s">
        <v>87</v>
      </c>
      <c r="AC69" s="449" t="s">
        <v>314</v>
      </c>
      <c r="AD69" s="73" t="s">
        <v>245</v>
      </c>
      <c r="AE69" s="74" t="s">
        <v>45</v>
      </c>
      <c r="AF69" s="75" t="s">
        <v>245</v>
      </c>
      <c r="AG69" s="73" t="s">
        <v>312</v>
      </c>
      <c r="AH69" s="74" t="s">
        <v>45</v>
      </c>
      <c r="AI69" s="75" t="s">
        <v>245</v>
      </c>
      <c r="AJ69" s="73" t="s">
        <v>196</v>
      </c>
      <c r="AK69" s="74" t="s">
        <v>201</v>
      </c>
      <c r="AL69" s="75" t="s">
        <v>196</v>
      </c>
    </row>
    <row r="70" spans="1:38" s="59" customFormat="1" ht="13">
      <c r="A70" s="25"/>
      <c r="C70" s="94"/>
      <c r="D70" s="94"/>
      <c r="E70" s="95"/>
      <c r="F70" s="94"/>
      <c r="G70" s="94"/>
      <c r="H70" s="95"/>
      <c r="I70" s="94"/>
      <c r="J70" s="94"/>
      <c r="K70" s="95"/>
      <c r="L70" s="94"/>
      <c r="M70" s="94"/>
      <c r="N70" s="95"/>
      <c r="O70" s="94"/>
      <c r="P70" s="94"/>
      <c r="Q70" s="95"/>
      <c r="R70" s="94"/>
      <c r="S70" s="94"/>
      <c r="T70" s="95"/>
      <c r="U70" s="94"/>
      <c r="V70" s="94"/>
      <c r="W70" s="95"/>
      <c r="X70" s="94"/>
      <c r="Y70" s="94"/>
      <c r="Z70" s="95"/>
      <c r="AA70" s="94"/>
      <c r="AB70" s="94"/>
      <c r="AC70" s="95"/>
      <c r="AD70" s="94"/>
      <c r="AE70" s="94"/>
      <c r="AF70" s="95"/>
    </row>
    <row r="71" spans="1:38" s="15" customFormat="1" ht="14.5" thickBot="1">
      <c r="AG71" s="43"/>
      <c r="AH71" s="39"/>
      <c r="AI71" s="39"/>
    </row>
    <row r="72" spans="1:38" s="59" customFormat="1" ht="16.5" thickTop="1" thickBot="1">
      <c r="A72" s="15"/>
      <c r="B72" s="19" t="s">
        <v>352</v>
      </c>
      <c r="C72" s="17"/>
      <c r="D72" s="17"/>
      <c r="E72" s="17"/>
      <c r="F72" s="17"/>
      <c r="G72" s="17"/>
      <c r="H72" s="17"/>
      <c r="I72" s="17"/>
      <c r="J72" s="17"/>
      <c r="K72" s="17"/>
      <c r="L72" s="17"/>
      <c r="M72" s="17"/>
      <c r="N72" s="17"/>
      <c r="O72" s="39"/>
      <c r="P72" s="15"/>
      <c r="Q72" s="15"/>
      <c r="R72" s="15"/>
      <c r="S72" s="15"/>
      <c r="T72" s="15"/>
      <c r="U72" s="15"/>
      <c r="V72" s="15"/>
      <c r="W72" s="15"/>
      <c r="X72" s="15"/>
      <c r="Y72" s="15"/>
      <c r="Z72" s="15"/>
      <c r="AA72" s="15"/>
      <c r="AB72" s="15"/>
      <c r="AC72" s="15"/>
      <c r="AD72" s="15"/>
      <c r="AE72" s="39"/>
      <c r="AF72" s="39"/>
    </row>
    <row r="73" spans="1:38" s="15" customFormat="1" ht="16" thickTop="1">
      <c r="B73" s="97"/>
      <c r="C73" s="98"/>
      <c r="D73" s="98"/>
      <c r="E73" s="98"/>
      <c r="F73" s="98"/>
      <c r="G73" s="98"/>
      <c r="H73" s="98"/>
      <c r="I73" s="98"/>
      <c r="J73" s="98"/>
      <c r="K73" s="98"/>
      <c r="L73" s="98"/>
      <c r="M73" s="39"/>
      <c r="N73" s="39"/>
      <c r="O73" s="39"/>
      <c r="AE73" s="39"/>
      <c r="AF73" s="39"/>
    </row>
    <row r="74" spans="1:38" s="60" customFormat="1" ht="26">
      <c r="A74" s="25"/>
      <c r="B74" s="999" t="s">
        <v>353</v>
      </c>
      <c r="C74" s="961" t="s">
        <v>34</v>
      </c>
      <c r="D74" s="961" t="s">
        <v>35</v>
      </c>
      <c r="E74" s="961" t="s">
        <v>36</v>
      </c>
      <c r="F74" s="961" t="s">
        <v>37</v>
      </c>
      <c r="G74" s="968" t="s">
        <v>38</v>
      </c>
      <c r="H74" s="968" t="s">
        <v>39</v>
      </c>
      <c r="I74" s="1000" t="s">
        <v>42</v>
      </c>
      <c r="J74" s="1001">
        <v>2023</v>
      </c>
      <c r="K74" s="1001" t="s">
        <v>43</v>
      </c>
      <c r="L74" s="1001">
        <v>2022</v>
      </c>
      <c r="M74" s="1001">
        <v>2021</v>
      </c>
      <c r="N74" s="1015">
        <v>2020</v>
      </c>
      <c r="R74" s="59"/>
      <c r="S74" s="59"/>
    </row>
    <row r="75" spans="1:38" s="101" customFormat="1" ht="14.5">
      <c r="A75" s="23"/>
      <c r="B75" s="31" t="s">
        <v>354</v>
      </c>
      <c r="C75" s="134">
        <v>685</v>
      </c>
      <c r="D75" s="134">
        <v>1016</v>
      </c>
      <c r="E75" s="134">
        <v>1201</v>
      </c>
      <c r="F75" s="134">
        <v>533</v>
      </c>
      <c r="G75" s="134">
        <v>14</v>
      </c>
      <c r="H75" s="134">
        <v>63</v>
      </c>
      <c r="I75" s="76">
        <v>3512</v>
      </c>
      <c r="J75" s="77">
        <v>3290</v>
      </c>
      <c r="K75" s="449" t="s">
        <v>94</v>
      </c>
      <c r="L75" s="77">
        <v>3031</v>
      </c>
      <c r="M75" s="77">
        <v>2759</v>
      </c>
      <c r="N75" s="77">
        <v>2542</v>
      </c>
      <c r="O75" s="99"/>
      <c r="P75" s="43"/>
      <c r="Q75" s="43"/>
      <c r="R75" s="43"/>
      <c r="S75" s="43"/>
      <c r="T75" s="43"/>
      <c r="U75" s="43"/>
      <c r="V75" s="43"/>
      <c r="W75" s="43"/>
      <c r="X75" s="43"/>
      <c r="Y75" s="43"/>
      <c r="Z75" s="43"/>
      <c r="AA75" s="43"/>
      <c r="AB75" s="43"/>
      <c r="AC75" s="43"/>
      <c r="AD75" s="43"/>
      <c r="AE75" s="43"/>
      <c r="AF75" s="43"/>
      <c r="AG75" s="43"/>
      <c r="AH75" s="100"/>
    </row>
    <row r="76" spans="1:38" s="605" customFormat="1" ht="14">
      <c r="A76" s="25"/>
      <c r="B76" s="36" t="s">
        <v>355</v>
      </c>
      <c r="C76" s="602">
        <v>207</v>
      </c>
      <c r="D76" s="602">
        <v>157</v>
      </c>
      <c r="E76" s="602">
        <v>305</v>
      </c>
      <c r="F76" s="602">
        <v>54</v>
      </c>
      <c r="G76" s="602">
        <v>3</v>
      </c>
      <c r="H76" s="602">
        <v>22</v>
      </c>
      <c r="I76" s="467">
        <v>748</v>
      </c>
      <c r="J76" s="603">
        <v>689</v>
      </c>
      <c r="K76" s="456" t="s">
        <v>92</v>
      </c>
      <c r="L76" s="603">
        <v>663</v>
      </c>
      <c r="M76" s="603">
        <v>842</v>
      </c>
      <c r="N76" s="603">
        <v>917</v>
      </c>
      <c r="O76" s="604"/>
      <c r="P76" s="59"/>
      <c r="Q76" s="59"/>
      <c r="R76" s="59"/>
      <c r="S76" s="59"/>
      <c r="T76" s="59"/>
      <c r="U76" s="59"/>
      <c r="V76" s="59"/>
      <c r="W76" s="59"/>
      <c r="X76" s="59"/>
      <c r="Y76" s="59"/>
      <c r="Z76" s="59"/>
      <c r="AA76" s="59"/>
      <c r="AB76" s="59"/>
      <c r="AC76" s="59"/>
      <c r="AD76" s="59"/>
      <c r="AE76" s="59"/>
      <c r="AF76" s="59"/>
      <c r="AG76" s="59"/>
      <c r="AH76" s="59"/>
    </row>
    <row r="77" spans="1:38" s="59" customFormat="1" ht="14.5">
      <c r="A77" s="23"/>
      <c r="B77" s="31" t="s">
        <v>356</v>
      </c>
      <c r="C77" s="62" t="s">
        <v>357</v>
      </c>
      <c r="D77" s="62" t="s">
        <v>170</v>
      </c>
      <c r="E77" s="62" t="s">
        <v>245</v>
      </c>
      <c r="F77" s="62" t="s">
        <v>87</v>
      </c>
      <c r="G77" s="62" t="s">
        <v>52</v>
      </c>
      <c r="H77" s="62" t="s">
        <v>88</v>
      </c>
      <c r="I77" s="87" t="s">
        <v>52</v>
      </c>
      <c r="J77" s="83" t="s">
        <v>52</v>
      </c>
      <c r="K77" s="449" t="s">
        <v>50</v>
      </c>
      <c r="L77" s="83" t="s">
        <v>299</v>
      </c>
      <c r="M77" s="83" t="s">
        <v>82</v>
      </c>
      <c r="N77" s="83" t="s">
        <v>85</v>
      </c>
      <c r="O77" s="99"/>
      <c r="P77" s="43"/>
      <c r="Q77" s="43"/>
      <c r="R77" s="43"/>
      <c r="S77" s="43"/>
      <c r="T77" s="43"/>
      <c r="U77" s="43"/>
      <c r="V77" s="43"/>
      <c r="W77" s="43"/>
      <c r="X77" s="43"/>
      <c r="Y77" s="43"/>
      <c r="Z77" s="43"/>
      <c r="AA77" s="43"/>
      <c r="AB77" s="43"/>
      <c r="AC77" s="43"/>
      <c r="AD77" s="43"/>
      <c r="AE77" s="43"/>
      <c r="AF77" s="43"/>
      <c r="AG77" s="43"/>
    </row>
    <row r="78" spans="1:38" s="39" customFormat="1" ht="14">
      <c r="A78" s="23"/>
      <c r="B78" s="10" t="s">
        <v>358</v>
      </c>
      <c r="C78" s="11"/>
      <c r="D78" s="11"/>
      <c r="E78" s="13"/>
      <c r="F78" s="11"/>
      <c r="G78" s="11"/>
      <c r="H78" s="12"/>
      <c r="I78" s="10"/>
      <c r="J78" s="11"/>
      <c r="K78" s="454"/>
      <c r="L78" s="13"/>
      <c r="M78" s="11"/>
      <c r="N78" s="12"/>
      <c r="O78" s="99"/>
      <c r="P78" s="43"/>
      <c r="Q78" s="43"/>
      <c r="R78" s="43"/>
      <c r="S78" s="43"/>
      <c r="T78" s="43"/>
      <c r="U78" s="43"/>
      <c r="V78" s="43"/>
      <c r="W78" s="43"/>
      <c r="X78" s="43"/>
      <c r="Y78" s="43"/>
      <c r="Z78" s="43"/>
      <c r="AA78" s="43"/>
      <c r="AB78" s="43"/>
      <c r="AC78" s="43"/>
      <c r="AD78" s="43"/>
      <c r="AE78" s="43"/>
      <c r="AF78" s="43"/>
      <c r="AG78" s="43"/>
      <c r="AH78" s="43"/>
    </row>
    <row r="79" spans="1:38" s="39" customFormat="1" ht="14">
      <c r="A79" s="23"/>
      <c r="B79" s="31" t="s">
        <v>296</v>
      </c>
      <c r="C79" s="134">
        <v>171</v>
      </c>
      <c r="D79" s="134">
        <v>130</v>
      </c>
      <c r="E79" s="134">
        <v>260</v>
      </c>
      <c r="F79" s="134">
        <v>49</v>
      </c>
      <c r="G79" s="134">
        <v>3</v>
      </c>
      <c r="H79" s="134">
        <v>15</v>
      </c>
      <c r="I79" s="76">
        <v>628</v>
      </c>
      <c r="J79" s="77">
        <v>586</v>
      </c>
      <c r="K79" s="449" t="s">
        <v>94</v>
      </c>
      <c r="L79" s="77">
        <v>597</v>
      </c>
      <c r="M79" s="77">
        <v>777</v>
      </c>
      <c r="N79" s="77">
        <v>860</v>
      </c>
      <c r="O79" s="99"/>
      <c r="P79" s="43"/>
      <c r="Q79" s="43"/>
      <c r="R79" s="43"/>
      <c r="S79" s="43"/>
      <c r="T79" s="43"/>
      <c r="U79" s="43"/>
      <c r="V79" s="43"/>
      <c r="W79" s="43"/>
      <c r="X79" s="43"/>
      <c r="Y79" s="43"/>
      <c r="Z79" s="43"/>
      <c r="AA79" s="43"/>
      <c r="AB79" s="43"/>
      <c r="AC79" s="43"/>
      <c r="AD79" s="43"/>
      <c r="AE79" s="43"/>
      <c r="AF79" s="43"/>
      <c r="AG79" s="43"/>
      <c r="AH79" s="43"/>
    </row>
    <row r="80" spans="1:38" s="39" customFormat="1" ht="14">
      <c r="A80" s="23"/>
      <c r="B80" s="31" t="s">
        <v>297</v>
      </c>
      <c r="C80" s="134">
        <v>36</v>
      </c>
      <c r="D80" s="134">
        <v>27</v>
      </c>
      <c r="E80" s="134">
        <v>45</v>
      </c>
      <c r="F80" s="134">
        <v>5</v>
      </c>
      <c r="G80" s="134">
        <v>0</v>
      </c>
      <c r="H80" s="134">
        <v>7</v>
      </c>
      <c r="I80" s="76">
        <v>120</v>
      </c>
      <c r="J80" s="77">
        <v>103</v>
      </c>
      <c r="K80" s="449" t="s">
        <v>166</v>
      </c>
      <c r="L80" s="77">
        <v>66</v>
      </c>
      <c r="M80" s="77">
        <v>65</v>
      </c>
      <c r="N80" s="77">
        <v>57</v>
      </c>
      <c r="O80" s="99"/>
      <c r="P80" s="43"/>
      <c r="Q80" s="43"/>
      <c r="R80" s="43"/>
      <c r="S80" s="43"/>
      <c r="T80" s="43"/>
      <c r="U80" s="43"/>
      <c r="V80" s="43"/>
      <c r="W80" s="43"/>
      <c r="X80" s="43"/>
      <c r="Y80" s="43"/>
      <c r="Z80" s="43"/>
      <c r="AA80" s="43"/>
      <c r="AB80" s="43"/>
      <c r="AC80" s="43"/>
      <c r="AD80" s="43"/>
      <c r="AE80" s="43"/>
      <c r="AF80" s="43"/>
      <c r="AG80" s="43"/>
      <c r="AH80" s="43"/>
    </row>
    <row r="81" spans="1:35" s="39" customFormat="1" ht="14">
      <c r="A81" s="23"/>
      <c r="B81" s="10" t="s">
        <v>359</v>
      </c>
      <c r="C81" s="11"/>
      <c r="D81" s="11"/>
      <c r="E81" s="13"/>
      <c r="F81" s="11"/>
      <c r="G81" s="11"/>
      <c r="H81" s="12"/>
      <c r="I81" s="10"/>
      <c r="J81" s="11"/>
      <c r="K81" s="454"/>
      <c r="L81" s="13"/>
      <c r="M81" s="11"/>
      <c r="N81" s="12"/>
      <c r="O81" s="99"/>
      <c r="P81" s="43"/>
      <c r="Q81" s="43"/>
      <c r="R81" s="43"/>
      <c r="S81" s="43"/>
      <c r="T81" s="43"/>
      <c r="U81" s="43"/>
      <c r="V81" s="43"/>
      <c r="W81" s="43"/>
      <c r="X81" s="43"/>
      <c r="Y81" s="43"/>
      <c r="Z81" s="43"/>
      <c r="AA81" s="43"/>
      <c r="AB81" s="43"/>
      <c r="AC81" s="43"/>
      <c r="AD81" s="43"/>
      <c r="AE81" s="43"/>
      <c r="AF81" s="43"/>
      <c r="AG81" s="43"/>
      <c r="AH81" s="43"/>
    </row>
    <row r="82" spans="1:35" s="39" customFormat="1" ht="14">
      <c r="A82" s="23"/>
      <c r="B82" s="31" t="s">
        <v>334</v>
      </c>
      <c r="C82" s="134">
        <v>86</v>
      </c>
      <c r="D82" s="134">
        <v>27</v>
      </c>
      <c r="E82" s="134">
        <v>48</v>
      </c>
      <c r="F82" s="134">
        <v>29</v>
      </c>
      <c r="G82" s="134">
        <v>0</v>
      </c>
      <c r="H82" s="134">
        <v>6</v>
      </c>
      <c r="I82" s="76">
        <v>196</v>
      </c>
      <c r="J82" s="77">
        <v>164</v>
      </c>
      <c r="K82" s="449" t="s">
        <v>201</v>
      </c>
      <c r="L82" s="77">
        <v>195</v>
      </c>
      <c r="M82" s="77">
        <v>187</v>
      </c>
      <c r="N82" s="77">
        <v>188</v>
      </c>
      <c r="O82" s="99"/>
      <c r="P82" s="43"/>
      <c r="Q82" s="43"/>
      <c r="R82" s="43"/>
      <c r="S82" s="43"/>
      <c r="T82" s="43"/>
      <c r="U82" s="43"/>
      <c r="V82" s="43"/>
      <c r="W82" s="43"/>
      <c r="X82" s="43"/>
      <c r="Y82" s="43"/>
      <c r="Z82" s="43"/>
      <c r="AA82" s="43"/>
      <c r="AB82" s="43"/>
      <c r="AC82" s="43"/>
      <c r="AD82" s="43"/>
      <c r="AE82" s="43"/>
      <c r="AF82" s="43"/>
      <c r="AG82" s="43"/>
      <c r="AH82" s="43"/>
    </row>
    <row r="83" spans="1:35" s="39" customFormat="1" ht="14">
      <c r="A83" s="23"/>
      <c r="B83" s="31" t="s">
        <v>335</v>
      </c>
      <c r="C83" s="134">
        <v>99</v>
      </c>
      <c r="D83" s="134">
        <v>112</v>
      </c>
      <c r="E83" s="134">
        <v>218</v>
      </c>
      <c r="F83" s="134">
        <v>23</v>
      </c>
      <c r="G83" s="134">
        <v>2</v>
      </c>
      <c r="H83" s="134">
        <v>14</v>
      </c>
      <c r="I83" s="76">
        <v>468</v>
      </c>
      <c r="J83" s="77">
        <v>437</v>
      </c>
      <c r="K83" s="449" t="s">
        <v>94</v>
      </c>
      <c r="L83" s="77">
        <v>398</v>
      </c>
      <c r="M83" s="77">
        <v>531</v>
      </c>
      <c r="N83" s="77">
        <v>604</v>
      </c>
      <c r="O83" s="99"/>
      <c r="P83" s="43"/>
      <c r="Q83" s="43"/>
      <c r="R83" s="43"/>
      <c r="S83" s="43"/>
      <c r="T83" s="43"/>
      <c r="U83" s="43"/>
      <c r="V83" s="43"/>
      <c r="W83" s="43"/>
      <c r="X83" s="43"/>
      <c r="Y83" s="43"/>
      <c r="Z83" s="43"/>
      <c r="AA83" s="43"/>
      <c r="AB83" s="43"/>
      <c r="AC83" s="43"/>
      <c r="AD83" s="43"/>
      <c r="AE83" s="43"/>
      <c r="AF83" s="43"/>
      <c r="AG83" s="43"/>
      <c r="AH83" s="43"/>
    </row>
    <row r="84" spans="1:35" s="39" customFormat="1" ht="14">
      <c r="A84" s="23"/>
      <c r="B84" s="31" t="s">
        <v>336</v>
      </c>
      <c r="C84" s="134">
        <v>22</v>
      </c>
      <c r="D84" s="134">
        <v>18</v>
      </c>
      <c r="E84" s="134">
        <v>39</v>
      </c>
      <c r="F84" s="134">
        <v>2</v>
      </c>
      <c r="G84" s="134">
        <v>1</v>
      </c>
      <c r="H84" s="134">
        <v>2</v>
      </c>
      <c r="I84" s="76">
        <v>84</v>
      </c>
      <c r="J84" s="77">
        <v>88</v>
      </c>
      <c r="K84" s="449" t="s">
        <v>105</v>
      </c>
      <c r="L84" s="77">
        <v>70</v>
      </c>
      <c r="M84" s="77">
        <v>124</v>
      </c>
      <c r="N84" s="77">
        <v>125</v>
      </c>
      <c r="O84" s="99"/>
      <c r="P84" s="43"/>
      <c r="Q84" s="43"/>
      <c r="R84" s="43"/>
      <c r="S84" s="43"/>
      <c r="T84" s="43"/>
      <c r="U84" s="43"/>
      <c r="V84" s="43"/>
      <c r="W84" s="43"/>
      <c r="X84" s="43"/>
      <c r="Y84" s="43"/>
      <c r="Z84" s="43"/>
      <c r="AA84" s="43"/>
      <c r="AB84" s="43"/>
      <c r="AC84" s="43"/>
      <c r="AD84" s="43"/>
      <c r="AE84" s="43"/>
      <c r="AF84" s="43"/>
      <c r="AG84" s="43"/>
      <c r="AH84" s="43"/>
    </row>
    <row r="85" spans="1:35" s="39" customFormat="1" ht="14">
      <c r="A85" s="15"/>
      <c r="B85" s="15"/>
      <c r="C85" s="15"/>
      <c r="D85" s="15"/>
      <c r="E85" s="15"/>
      <c r="F85" s="15"/>
      <c r="G85" s="15"/>
      <c r="H85" s="15"/>
      <c r="I85" s="15"/>
      <c r="J85" s="15"/>
      <c r="K85" s="15"/>
      <c r="L85" s="15"/>
      <c r="M85" s="15"/>
      <c r="N85" s="43"/>
      <c r="O85" s="99"/>
      <c r="P85" s="15"/>
      <c r="Q85" s="15"/>
      <c r="R85" s="15"/>
      <c r="S85" s="15"/>
      <c r="T85" s="15"/>
      <c r="U85" s="15"/>
      <c r="V85" s="15"/>
      <c r="W85" s="15"/>
      <c r="X85" s="15"/>
      <c r="Y85" s="15"/>
      <c r="Z85" s="15"/>
      <c r="AA85" s="15"/>
      <c r="AB85" s="15"/>
      <c r="AC85" s="15"/>
      <c r="AD85" s="15"/>
      <c r="AE85" s="15"/>
      <c r="AF85" s="15"/>
      <c r="AG85" s="15"/>
      <c r="AH85" s="43"/>
    </row>
    <row r="86" spans="1:35" s="330" customFormat="1" ht="14">
      <c r="A86" s="475"/>
      <c r="B86" s="471" t="s">
        <v>59</v>
      </c>
      <c r="C86" s="475"/>
      <c r="D86" s="475"/>
      <c r="E86" s="475"/>
      <c r="F86" s="475"/>
      <c r="G86" s="475"/>
      <c r="H86" s="475"/>
      <c r="I86" s="475"/>
      <c r="J86" s="475"/>
      <c r="K86" s="475"/>
      <c r="L86" s="475"/>
      <c r="M86" s="470"/>
      <c r="N86" s="474"/>
      <c r="O86" s="475"/>
      <c r="P86" s="475"/>
      <c r="Q86" s="475"/>
      <c r="R86" s="475"/>
      <c r="S86" s="475"/>
      <c r="T86" s="475"/>
      <c r="U86" s="475"/>
      <c r="V86" s="475"/>
      <c r="W86" s="475"/>
      <c r="X86" s="475"/>
      <c r="Y86" s="475"/>
      <c r="Z86" s="475"/>
      <c r="AA86" s="475"/>
      <c r="AB86" s="475"/>
      <c r="AC86" s="475"/>
      <c r="AD86" s="475"/>
      <c r="AE86" s="475"/>
      <c r="AF86" s="475"/>
    </row>
    <row r="87" spans="1:35" s="475" customFormat="1" ht="13" customHeight="1">
      <c r="B87" s="1150" t="s">
        <v>360</v>
      </c>
      <c r="C87" s="1150"/>
      <c r="D87" s="1150"/>
      <c r="E87" s="1150"/>
      <c r="F87" s="1150"/>
      <c r="G87" s="1150"/>
      <c r="H87" s="1150"/>
      <c r="I87" s="1150"/>
      <c r="J87" s="1150"/>
      <c r="K87" s="1150"/>
      <c r="L87" s="1150"/>
      <c r="M87" s="1150"/>
      <c r="N87" s="1150"/>
      <c r="O87" s="470"/>
      <c r="P87" s="470"/>
      <c r="Q87" s="470"/>
      <c r="R87" s="470"/>
      <c r="S87" s="470"/>
      <c r="T87" s="470"/>
      <c r="U87" s="470"/>
      <c r="V87" s="470"/>
      <c r="W87" s="470"/>
      <c r="X87" s="470"/>
      <c r="Y87" s="470"/>
      <c r="Z87" s="470"/>
      <c r="AA87" s="470"/>
      <c r="AB87" s="470"/>
      <c r="AC87" s="470"/>
      <c r="AD87" s="470"/>
      <c r="AE87" s="470"/>
      <c r="AF87" s="470"/>
    </row>
    <row r="88" spans="1:35" s="469" customFormat="1" ht="14.15" customHeight="1">
      <c r="A88" s="475"/>
      <c r="B88" s="1150" t="s">
        <v>361</v>
      </c>
      <c r="C88" s="1150"/>
      <c r="D88" s="1150"/>
      <c r="E88" s="1150"/>
      <c r="F88" s="1150"/>
      <c r="G88" s="1150"/>
      <c r="H88" s="1150"/>
      <c r="I88" s="1150"/>
      <c r="J88" s="1150"/>
      <c r="K88" s="1150"/>
      <c r="L88" s="1150"/>
      <c r="M88" s="1150"/>
      <c r="N88" s="1150"/>
      <c r="O88" s="470"/>
      <c r="P88" s="470"/>
      <c r="Q88" s="470"/>
      <c r="R88" s="470"/>
      <c r="S88" s="470"/>
      <c r="T88" s="470"/>
      <c r="U88" s="470"/>
      <c r="V88" s="470"/>
      <c r="W88" s="470"/>
      <c r="X88" s="470"/>
      <c r="Y88" s="470"/>
      <c r="Z88" s="470"/>
      <c r="AA88" s="470"/>
      <c r="AB88" s="470"/>
      <c r="AC88" s="470"/>
      <c r="AD88" s="470"/>
      <c r="AE88" s="470"/>
      <c r="AF88" s="470"/>
      <c r="AG88" s="470"/>
    </row>
    <row r="89" spans="1:35" s="15" customFormat="1" ht="14">
      <c r="U89" s="43"/>
      <c r="V89" s="43"/>
      <c r="W89" s="43"/>
      <c r="X89" s="43"/>
      <c r="Y89" s="43"/>
      <c r="Z89" s="43"/>
      <c r="AG89" s="43"/>
      <c r="AH89" s="39"/>
      <c r="AI89" s="39"/>
    </row>
    <row r="90" spans="1:35" s="15" customFormat="1" ht="14">
      <c r="U90" s="43"/>
      <c r="V90" s="43"/>
      <c r="W90" s="43"/>
      <c r="X90" s="43"/>
      <c r="Y90" s="43"/>
      <c r="Z90" s="43"/>
      <c r="AG90" s="43"/>
      <c r="AH90" s="39"/>
      <c r="AI90" s="39"/>
    </row>
    <row r="91" spans="1:35" s="60" customFormat="1" ht="26">
      <c r="A91" s="23"/>
      <c r="B91" s="1016" t="s">
        <v>362</v>
      </c>
      <c r="C91" s="961" t="s">
        <v>34</v>
      </c>
      <c r="D91" s="961" t="s">
        <v>35</v>
      </c>
      <c r="E91" s="961" t="s">
        <v>36</v>
      </c>
      <c r="F91" s="961" t="s">
        <v>37</v>
      </c>
      <c r="G91" s="968" t="s">
        <v>38</v>
      </c>
      <c r="H91" s="968" t="s">
        <v>39</v>
      </c>
      <c r="I91" s="1000" t="s">
        <v>42</v>
      </c>
      <c r="J91" s="1001">
        <v>2023</v>
      </c>
      <c r="K91" s="1001" t="s">
        <v>43</v>
      </c>
      <c r="L91" s="1001">
        <v>2022</v>
      </c>
      <c r="M91" s="1001">
        <v>2021</v>
      </c>
      <c r="N91" s="1015">
        <v>2020</v>
      </c>
      <c r="O91" s="1017"/>
      <c r="P91" s="85"/>
      <c r="Q91" s="85"/>
      <c r="R91" s="85"/>
      <c r="S91" s="85"/>
      <c r="T91" s="85"/>
      <c r="U91" s="85"/>
      <c r="V91" s="85"/>
      <c r="W91" s="85"/>
      <c r="X91" s="85"/>
      <c r="Y91" s="85"/>
      <c r="Z91" s="85"/>
      <c r="AA91" s="85"/>
      <c r="AB91" s="85"/>
      <c r="AC91" s="85"/>
      <c r="AD91" s="85"/>
      <c r="AE91" s="85"/>
      <c r="AF91" s="85"/>
      <c r="AG91" s="85"/>
    </row>
    <row r="92" spans="1:35" s="101" customFormat="1" ht="14.5">
      <c r="A92" s="23"/>
      <c r="B92" s="31" t="s">
        <v>363</v>
      </c>
      <c r="C92" s="134">
        <v>685</v>
      </c>
      <c r="D92" s="134">
        <v>1016</v>
      </c>
      <c r="E92" s="134">
        <v>1201</v>
      </c>
      <c r="F92" s="134">
        <v>533</v>
      </c>
      <c r="G92" s="134">
        <v>14</v>
      </c>
      <c r="H92" s="134">
        <v>63</v>
      </c>
      <c r="I92" s="76">
        <v>3512</v>
      </c>
      <c r="J92" s="77">
        <v>3290</v>
      </c>
      <c r="K92" s="449" t="s">
        <v>94</v>
      </c>
      <c r="L92" s="77">
        <v>3031</v>
      </c>
      <c r="M92" s="77">
        <v>2759</v>
      </c>
      <c r="N92" s="77">
        <v>2542</v>
      </c>
      <c r="O92" s="99"/>
      <c r="P92" s="43"/>
      <c r="Q92" s="43"/>
      <c r="R92" s="43"/>
      <c r="S92" s="43"/>
      <c r="T92" s="43"/>
      <c r="U92" s="43"/>
      <c r="V92" s="43"/>
      <c r="W92" s="43"/>
      <c r="X92" s="43"/>
      <c r="Y92" s="43"/>
      <c r="Z92" s="43"/>
      <c r="AA92" s="43"/>
      <c r="AB92" s="43"/>
      <c r="AC92" s="43"/>
      <c r="AD92" s="43"/>
      <c r="AE92" s="43"/>
      <c r="AF92" s="43"/>
      <c r="AG92" s="43"/>
      <c r="AH92" s="100"/>
    </row>
    <row r="93" spans="1:35" s="605" customFormat="1" ht="15">
      <c r="A93" s="25"/>
      <c r="B93" s="36" t="s">
        <v>364</v>
      </c>
      <c r="C93" s="602">
        <v>202</v>
      </c>
      <c r="D93" s="602">
        <v>134</v>
      </c>
      <c r="E93" s="602">
        <v>118</v>
      </c>
      <c r="F93" s="602">
        <v>52</v>
      </c>
      <c r="G93" s="602">
        <v>10</v>
      </c>
      <c r="H93" s="602">
        <v>13</v>
      </c>
      <c r="I93" s="467">
        <v>529</v>
      </c>
      <c r="J93" s="603">
        <v>430</v>
      </c>
      <c r="K93" s="456" t="s">
        <v>231</v>
      </c>
      <c r="L93" s="603">
        <v>410</v>
      </c>
      <c r="M93" s="603">
        <v>411</v>
      </c>
      <c r="N93" s="603">
        <v>337</v>
      </c>
      <c r="O93" s="604"/>
      <c r="P93" s="59"/>
      <c r="Q93" s="59"/>
      <c r="R93" s="59"/>
      <c r="S93" s="59"/>
      <c r="T93" s="59"/>
      <c r="U93" s="59"/>
      <c r="V93" s="59"/>
      <c r="W93" s="59"/>
      <c r="X93" s="59"/>
      <c r="Y93" s="59"/>
      <c r="Z93" s="59"/>
      <c r="AA93" s="59"/>
      <c r="AB93" s="59"/>
      <c r="AC93" s="59"/>
      <c r="AD93" s="59"/>
      <c r="AE93" s="59"/>
      <c r="AF93" s="59"/>
      <c r="AG93" s="59"/>
      <c r="AH93" s="59"/>
    </row>
    <row r="94" spans="1:35" s="59" customFormat="1" ht="14.5">
      <c r="A94" s="23"/>
      <c r="B94" s="31" t="s">
        <v>365</v>
      </c>
      <c r="C94" s="62" t="s">
        <v>162</v>
      </c>
      <c r="D94" s="62" t="s">
        <v>249</v>
      </c>
      <c r="E94" s="62" t="s">
        <v>87</v>
      </c>
      <c r="F94" s="62" t="s">
        <v>87</v>
      </c>
      <c r="G94" s="62" t="s">
        <v>366</v>
      </c>
      <c r="H94" s="62" t="s">
        <v>52</v>
      </c>
      <c r="I94" s="87" t="s">
        <v>170</v>
      </c>
      <c r="J94" s="83" t="s">
        <v>249</v>
      </c>
      <c r="K94" s="449" t="s">
        <v>170</v>
      </c>
      <c r="L94" s="83" t="s">
        <v>168</v>
      </c>
      <c r="M94" s="83" t="s">
        <v>170</v>
      </c>
      <c r="N94" s="83" t="s">
        <v>249</v>
      </c>
      <c r="O94" s="99"/>
      <c r="P94" s="43"/>
      <c r="Q94" s="43"/>
      <c r="R94" s="43"/>
      <c r="S94" s="43"/>
      <c r="T94" s="43"/>
      <c r="U94" s="43"/>
      <c r="V94" s="43"/>
      <c r="W94" s="43"/>
      <c r="X94" s="43"/>
      <c r="Y94" s="43"/>
      <c r="Z94" s="43"/>
      <c r="AA94" s="43"/>
      <c r="AB94" s="43"/>
      <c r="AC94" s="43"/>
      <c r="AD94" s="43"/>
      <c r="AE94" s="43"/>
      <c r="AF94" s="43"/>
      <c r="AG94" s="43"/>
    </row>
    <row r="95" spans="1:35" s="39" customFormat="1" ht="14">
      <c r="A95" s="23"/>
      <c r="B95" s="10" t="s">
        <v>367</v>
      </c>
      <c r="C95" s="11"/>
      <c r="D95" s="11"/>
      <c r="E95" s="13"/>
      <c r="F95" s="11"/>
      <c r="G95" s="11"/>
      <c r="H95" s="12"/>
      <c r="I95" s="10"/>
      <c r="J95" s="11"/>
      <c r="K95" s="454"/>
      <c r="L95" s="13"/>
      <c r="M95" s="11"/>
      <c r="N95" s="12"/>
      <c r="O95" s="99"/>
      <c r="P95" s="43"/>
      <c r="Q95" s="43"/>
      <c r="R95" s="43"/>
      <c r="S95" s="43"/>
      <c r="T95" s="43"/>
      <c r="U95" s="43"/>
      <c r="V95" s="43"/>
      <c r="W95" s="43"/>
      <c r="X95" s="43"/>
      <c r="Y95" s="43"/>
      <c r="Z95" s="43"/>
      <c r="AA95" s="43"/>
      <c r="AB95" s="43"/>
      <c r="AC95" s="43"/>
      <c r="AD95" s="43"/>
      <c r="AE95" s="43"/>
      <c r="AF95" s="43"/>
      <c r="AG95" s="43"/>
      <c r="AH95" s="43"/>
    </row>
    <row r="96" spans="1:35" s="39" customFormat="1" ht="14">
      <c r="A96" s="23"/>
      <c r="B96" s="31" t="s">
        <v>296</v>
      </c>
      <c r="C96" s="134">
        <v>181</v>
      </c>
      <c r="D96" s="134">
        <v>124</v>
      </c>
      <c r="E96" s="134">
        <v>102</v>
      </c>
      <c r="F96" s="134">
        <v>47</v>
      </c>
      <c r="G96" s="134">
        <v>5</v>
      </c>
      <c r="H96" s="134">
        <v>4</v>
      </c>
      <c r="I96" s="76">
        <v>463</v>
      </c>
      <c r="J96" s="77">
        <v>383</v>
      </c>
      <c r="K96" s="449" t="s">
        <v>52</v>
      </c>
      <c r="L96" s="77">
        <v>374</v>
      </c>
      <c r="M96" s="77">
        <v>371</v>
      </c>
      <c r="N96" s="77">
        <v>309</v>
      </c>
      <c r="O96" s="99"/>
      <c r="P96" s="43"/>
      <c r="Q96" s="43"/>
      <c r="R96" s="43"/>
      <c r="S96" s="43"/>
      <c r="T96" s="43"/>
      <c r="U96" s="43"/>
      <c r="V96" s="43"/>
      <c r="W96" s="43"/>
      <c r="X96" s="43"/>
      <c r="Y96" s="43"/>
      <c r="Z96" s="43"/>
      <c r="AA96" s="43"/>
      <c r="AB96" s="43"/>
      <c r="AC96" s="43"/>
      <c r="AD96" s="43"/>
      <c r="AE96" s="43"/>
      <c r="AF96" s="43"/>
      <c r="AG96" s="43"/>
      <c r="AH96" s="43"/>
    </row>
    <row r="97" spans="1:34" s="39" customFormat="1" ht="14">
      <c r="A97" s="23"/>
      <c r="B97" s="31" t="s">
        <v>297</v>
      </c>
      <c r="C97" s="134">
        <v>21</v>
      </c>
      <c r="D97" s="134">
        <v>10</v>
      </c>
      <c r="E97" s="134">
        <v>16</v>
      </c>
      <c r="F97" s="134">
        <v>5</v>
      </c>
      <c r="G97" s="134">
        <v>5</v>
      </c>
      <c r="H97" s="134">
        <v>9</v>
      </c>
      <c r="I97" s="76">
        <v>66</v>
      </c>
      <c r="J97" s="77">
        <v>47</v>
      </c>
      <c r="K97" s="449" t="s">
        <v>368</v>
      </c>
      <c r="L97" s="77">
        <v>36</v>
      </c>
      <c r="M97" s="77">
        <v>40</v>
      </c>
      <c r="N97" s="77">
        <v>28</v>
      </c>
      <c r="O97" s="99"/>
      <c r="P97" s="43"/>
      <c r="Q97" s="43"/>
      <c r="R97" s="43"/>
      <c r="S97" s="43"/>
      <c r="T97" s="43"/>
      <c r="U97" s="43"/>
      <c r="V97" s="43"/>
      <c r="W97" s="43"/>
      <c r="X97" s="43"/>
      <c r="Y97" s="43"/>
      <c r="Z97" s="43"/>
      <c r="AA97" s="43"/>
      <c r="AB97" s="43"/>
      <c r="AC97" s="43"/>
      <c r="AD97" s="43"/>
      <c r="AE97" s="43"/>
      <c r="AF97" s="43"/>
      <c r="AG97" s="43"/>
      <c r="AH97" s="43"/>
    </row>
    <row r="98" spans="1:34" s="39" customFormat="1" ht="14">
      <c r="A98" s="23"/>
      <c r="B98" s="10" t="s">
        <v>369</v>
      </c>
      <c r="C98" s="11"/>
      <c r="D98" s="11"/>
      <c r="E98" s="13"/>
      <c r="F98" s="11"/>
      <c r="G98" s="11"/>
      <c r="H98" s="12"/>
      <c r="I98" s="10"/>
      <c r="J98" s="11"/>
      <c r="K98" s="454"/>
      <c r="L98" s="13"/>
      <c r="M98" s="11"/>
      <c r="N98" s="12"/>
      <c r="O98" s="99"/>
      <c r="P98" s="43"/>
      <c r="Q98" s="43"/>
      <c r="R98" s="43"/>
      <c r="S98" s="43"/>
      <c r="T98" s="43"/>
      <c r="U98" s="43"/>
      <c r="V98" s="43"/>
      <c r="W98" s="43"/>
      <c r="X98" s="43"/>
      <c r="Y98" s="43"/>
      <c r="Z98" s="43"/>
      <c r="AA98" s="43"/>
      <c r="AB98" s="43"/>
      <c r="AC98" s="43"/>
      <c r="AD98" s="43"/>
      <c r="AE98" s="43"/>
      <c r="AF98" s="43"/>
      <c r="AG98" s="43"/>
      <c r="AH98" s="43"/>
    </row>
    <row r="99" spans="1:34" s="39" customFormat="1" ht="14">
      <c r="A99" s="23"/>
      <c r="B99" s="31" t="s">
        <v>334</v>
      </c>
      <c r="C99" s="134">
        <v>48</v>
      </c>
      <c r="D99" s="134">
        <v>13</v>
      </c>
      <c r="E99" s="134">
        <v>9</v>
      </c>
      <c r="F99" s="134">
        <v>19</v>
      </c>
      <c r="G99" s="134">
        <v>0</v>
      </c>
      <c r="H99" s="134">
        <v>4</v>
      </c>
      <c r="I99" s="76">
        <v>93</v>
      </c>
      <c r="J99" s="77">
        <v>79</v>
      </c>
      <c r="K99" s="449" t="s">
        <v>173</v>
      </c>
      <c r="L99" s="77">
        <v>78</v>
      </c>
      <c r="M99" s="77">
        <v>56</v>
      </c>
      <c r="N99" s="77">
        <v>40</v>
      </c>
      <c r="O99" s="99"/>
      <c r="P99" s="43"/>
      <c r="Q99" s="43"/>
      <c r="R99" s="43"/>
      <c r="S99" s="43"/>
      <c r="T99" s="43"/>
      <c r="U99" s="43"/>
      <c r="V99" s="43"/>
      <c r="W99" s="43"/>
      <c r="X99" s="43"/>
      <c r="Y99" s="43"/>
      <c r="Z99" s="43"/>
      <c r="AA99" s="43"/>
      <c r="AB99" s="43"/>
      <c r="AC99" s="43"/>
      <c r="AD99" s="43"/>
      <c r="AE99" s="43"/>
      <c r="AF99" s="43"/>
      <c r="AG99" s="43"/>
      <c r="AH99" s="43"/>
    </row>
    <row r="100" spans="1:34" s="39" customFormat="1" ht="14">
      <c r="A100" s="23"/>
      <c r="B100" s="31" t="s">
        <v>335</v>
      </c>
      <c r="C100" s="134">
        <v>102</v>
      </c>
      <c r="D100" s="134">
        <v>76</v>
      </c>
      <c r="E100" s="134">
        <v>74</v>
      </c>
      <c r="F100" s="134">
        <v>27</v>
      </c>
      <c r="G100" s="134">
        <v>6</v>
      </c>
      <c r="H100" s="134">
        <v>6</v>
      </c>
      <c r="I100" s="76">
        <v>291</v>
      </c>
      <c r="J100" s="77">
        <v>241</v>
      </c>
      <c r="K100" s="449" t="s">
        <v>52</v>
      </c>
      <c r="L100" s="77">
        <v>247</v>
      </c>
      <c r="M100" s="77">
        <v>238</v>
      </c>
      <c r="N100" s="77">
        <v>205</v>
      </c>
      <c r="O100" s="99"/>
      <c r="P100" s="43"/>
      <c r="Q100" s="43"/>
      <c r="R100" s="43"/>
      <c r="S100" s="43"/>
      <c r="T100" s="43"/>
      <c r="U100" s="43"/>
      <c r="V100" s="43"/>
      <c r="W100" s="43"/>
      <c r="X100" s="43"/>
      <c r="Y100" s="43"/>
      <c r="Z100" s="43"/>
      <c r="AA100" s="43"/>
      <c r="AB100" s="43"/>
      <c r="AC100" s="43"/>
      <c r="AD100" s="43"/>
      <c r="AE100" s="43"/>
      <c r="AF100" s="43"/>
      <c r="AG100" s="43"/>
      <c r="AH100" s="43"/>
    </row>
    <row r="101" spans="1:34" s="39" customFormat="1" ht="14">
      <c r="A101" s="23"/>
      <c r="B101" s="31" t="s">
        <v>336</v>
      </c>
      <c r="C101" s="134">
        <v>52</v>
      </c>
      <c r="D101" s="134">
        <v>45</v>
      </c>
      <c r="E101" s="134">
        <v>35</v>
      </c>
      <c r="F101" s="134">
        <v>6</v>
      </c>
      <c r="G101" s="134">
        <v>4</v>
      </c>
      <c r="H101" s="134">
        <v>3</v>
      </c>
      <c r="I101" s="76">
        <v>145</v>
      </c>
      <c r="J101" s="77">
        <v>110</v>
      </c>
      <c r="K101" s="449" t="s">
        <v>86</v>
      </c>
      <c r="L101" s="77">
        <v>85</v>
      </c>
      <c r="M101" s="77">
        <v>117</v>
      </c>
      <c r="N101" s="77">
        <v>92</v>
      </c>
      <c r="O101" s="99"/>
      <c r="P101" s="43"/>
      <c r="Q101" s="43"/>
      <c r="R101" s="43"/>
      <c r="S101" s="43"/>
      <c r="T101" s="43"/>
      <c r="U101" s="43"/>
      <c r="V101" s="43"/>
      <c r="W101" s="43"/>
      <c r="X101" s="43"/>
      <c r="Y101" s="43"/>
      <c r="Z101" s="43"/>
      <c r="AA101" s="43"/>
      <c r="AB101" s="43"/>
      <c r="AC101" s="43"/>
      <c r="AD101" s="43"/>
      <c r="AE101" s="43"/>
      <c r="AF101" s="43"/>
      <c r="AG101" s="43"/>
      <c r="AH101" s="43"/>
    </row>
    <row r="102" spans="1:34" s="39" customFormat="1" ht="14">
      <c r="A102" s="23"/>
      <c r="B102" s="164"/>
      <c r="C102" s="164"/>
      <c r="D102" s="164"/>
      <c r="E102" s="164"/>
      <c r="F102" s="164"/>
      <c r="G102" s="164"/>
      <c r="H102" s="164"/>
      <c r="I102" s="164"/>
      <c r="J102" s="164"/>
      <c r="K102" s="164"/>
      <c r="L102" s="164"/>
      <c r="M102" s="164"/>
      <c r="N102" s="164"/>
      <c r="O102" s="164"/>
      <c r="P102" s="43"/>
      <c r="Q102" s="43"/>
      <c r="R102" s="43"/>
      <c r="S102" s="43"/>
      <c r="T102" s="43"/>
      <c r="U102" s="43"/>
      <c r="V102" s="43"/>
      <c r="W102" s="43"/>
      <c r="X102" s="43"/>
      <c r="Y102" s="43"/>
      <c r="Z102" s="43"/>
      <c r="AA102" s="43"/>
      <c r="AB102" s="43"/>
      <c r="AC102" s="43"/>
      <c r="AD102" s="43"/>
      <c r="AE102" s="43"/>
      <c r="AF102" s="43"/>
      <c r="AG102" s="43"/>
      <c r="AH102" s="43"/>
    </row>
    <row r="103" spans="1:34" s="469" customFormat="1" ht="14">
      <c r="A103" s="475"/>
      <c r="B103" s="951" t="s">
        <v>59</v>
      </c>
      <c r="C103" s="475"/>
      <c r="D103" s="475"/>
      <c r="E103" s="475"/>
      <c r="F103" s="475"/>
      <c r="G103" s="475"/>
      <c r="H103" s="475"/>
      <c r="I103" s="475"/>
      <c r="J103" s="475"/>
      <c r="K103" s="475"/>
      <c r="L103" s="475"/>
      <c r="M103" s="475"/>
      <c r="N103" s="474"/>
      <c r="O103" s="475"/>
      <c r="P103" s="475"/>
      <c r="Q103" s="475"/>
      <c r="R103" s="475"/>
      <c r="S103" s="475"/>
      <c r="T103" s="475"/>
      <c r="U103" s="475"/>
      <c r="V103" s="475"/>
      <c r="W103" s="475"/>
      <c r="X103" s="475"/>
      <c r="Y103" s="475"/>
      <c r="Z103" s="475"/>
      <c r="AA103" s="475"/>
      <c r="AB103" s="475"/>
      <c r="AC103" s="475"/>
      <c r="AD103" s="475"/>
      <c r="AE103" s="475"/>
      <c r="AF103" s="475"/>
      <c r="AG103" s="470"/>
    </row>
    <row r="104" spans="1:34" s="475" customFormat="1" ht="13" customHeight="1">
      <c r="B104" s="1150" t="s">
        <v>370</v>
      </c>
      <c r="C104" s="1150"/>
      <c r="D104" s="1150"/>
      <c r="E104" s="1150"/>
      <c r="F104" s="1150"/>
      <c r="G104" s="1150"/>
      <c r="H104" s="1150"/>
      <c r="I104" s="1150"/>
      <c r="J104" s="1150"/>
      <c r="K104" s="1150"/>
      <c r="L104" s="1150"/>
      <c r="M104" s="1150"/>
      <c r="N104" s="1150"/>
      <c r="O104" s="470"/>
      <c r="P104" s="470"/>
      <c r="Q104" s="470"/>
      <c r="R104" s="470"/>
      <c r="S104" s="470"/>
      <c r="T104" s="470"/>
      <c r="U104" s="470"/>
      <c r="V104" s="470"/>
      <c r="W104" s="470"/>
      <c r="X104" s="470"/>
      <c r="Y104" s="470"/>
      <c r="Z104" s="470"/>
      <c r="AA104" s="470"/>
      <c r="AB104" s="470"/>
      <c r="AC104" s="470"/>
      <c r="AD104" s="470"/>
      <c r="AE104" s="470"/>
      <c r="AF104" s="470"/>
    </row>
    <row r="105" spans="1:34" s="469" customFormat="1" ht="14.15" customHeight="1">
      <c r="A105" s="475"/>
      <c r="B105" s="1150" t="s">
        <v>371</v>
      </c>
      <c r="C105" s="1150"/>
      <c r="D105" s="1150"/>
      <c r="E105" s="1150"/>
      <c r="F105" s="1150"/>
      <c r="G105" s="1150"/>
      <c r="H105" s="1150"/>
      <c r="I105" s="1150"/>
      <c r="J105" s="1150"/>
      <c r="K105" s="1150"/>
      <c r="L105" s="1150"/>
      <c r="M105" s="1150"/>
      <c r="N105" s="1150"/>
      <c r="O105" s="470"/>
      <c r="P105" s="470"/>
      <c r="Q105" s="470"/>
      <c r="R105" s="470"/>
      <c r="S105" s="470"/>
      <c r="T105" s="470"/>
      <c r="U105" s="470"/>
      <c r="V105" s="470"/>
      <c r="W105" s="470"/>
      <c r="X105" s="470"/>
      <c r="Y105" s="470"/>
      <c r="Z105" s="470"/>
      <c r="AA105" s="470"/>
      <c r="AB105" s="470"/>
      <c r="AC105" s="470"/>
      <c r="AD105" s="470"/>
      <c r="AE105" s="470"/>
      <c r="AF105" s="470"/>
      <c r="AG105" s="470"/>
    </row>
    <row r="106" spans="1:34" s="469" customFormat="1" ht="14.15" customHeight="1">
      <c r="A106" s="475"/>
      <c r="B106" s="1150" t="s">
        <v>372</v>
      </c>
      <c r="C106" s="1150"/>
      <c r="D106" s="1150"/>
      <c r="E106" s="1150"/>
      <c r="F106" s="1150"/>
      <c r="G106" s="1150"/>
      <c r="H106" s="1150"/>
      <c r="I106" s="1150"/>
      <c r="J106" s="1150"/>
      <c r="K106" s="1150"/>
      <c r="L106" s="1150"/>
      <c r="M106" s="1150"/>
      <c r="N106" s="1150"/>
      <c r="O106" s="470"/>
      <c r="P106" s="470"/>
      <c r="Q106" s="470"/>
      <c r="R106" s="470"/>
      <c r="S106" s="470"/>
      <c r="T106" s="470"/>
      <c r="U106" s="470"/>
      <c r="V106" s="470"/>
      <c r="W106" s="470"/>
      <c r="X106" s="470"/>
      <c r="Y106" s="470"/>
      <c r="Z106" s="470"/>
      <c r="AA106" s="470"/>
      <c r="AB106" s="470"/>
      <c r="AC106" s="470"/>
      <c r="AD106" s="470"/>
      <c r="AE106" s="470"/>
      <c r="AF106" s="470"/>
      <c r="AG106" s="470"/>
    </row>
    <row r="107" spans="1:34" s="469" customFormat="1" ht="14">
      <c r="A107" s="330"/>
      <c r="C107" s="330"/>
      <c r="D107" s="330"/>
      <c r="E107" s="330"/>
      <c r="F107" s="330"/>
      <c r="G107" s="330"/>
      <c r="H107" s="330"/>
      <c r="I107" s="330"/>
      <c r="J107" s="330"/>
      <c r="K107" s="330"/>
      <c r="P107" s="330"/>
      <c r="Q107" s="330"/>
      <c r="R107" s="330"/>
      <c r="S107" s="330"/>
      <c r="T107" s="330"/>
      <c r="U107" s="330"/>
      <c r="V107" s="330"/>
      <c r="W107" s="330"/>
      <c r="X107" s="330"/>
      <c r="Y107" s="330"/>
      <c r="Z107" s="330"/>
      <c r="AA107" s="330"/>
      <c r="AB107" s="330"/>
      <c r="AC107" s="330"/>
      <c r="AD107" s="330"/>
      <c r="AE107" s="330"/>
      <c r="AF107" s="330"/>
      <c r="AG107" s="470"/>
    </row>
  </sheetData>
  <sheetProtection algorithmName="SHA-512" hashValue="U+HzPH7iPOROyoiYgrIewQ0lCW2P+TaGhfihpTcyy0yHYlc1F6FACo6/AwXXCpQKljjcOLxcEo6qPLBAfysMMA==" saltValue="7PIf596yz44m8koVrTuN4A==" spinCount="100000" sheet="1" objects="1" scenarios="1"/>
  <mergeCells count="37">
    <mergeCell ref="AA26:AC26"/>
    <mergeCell ref="R61:T61"/>
    <mergeCell ref="AA61:AC61"/>
    <mergeCell ref="B26:B27"/>
    <mergeCell ref="O26:Q26"/>
    <mergeCell ref="C61:E61"/>
    <mergeCell ref="F61:H61"/>
    <mergeCell ref="I61:K61"/>
    <mergeCell ref="L61:N61"/>
    <mergeCell ref="O61:Q61"/>
    <mergeCell ref="C26:E26"/>
    <mergeCell ref="F26:H26"/>
    <mergeCell ref="I26:K26"/>
    <mergeCell ref="L26:N26"/>
    <mergeCell ref="R26:T26"/>
    <mergeCell ref="B87:L87"/>
    <mergeCell ref="M87:N87"/>
    <mergeCell ref="B88:L88"/>
    <mergeCell ref="M88:N88"/>
    <mergeCell ref="B104:L104"/>
    <mergeCell ref="M104:N104"/>
    <mergeCell ref="B105:L105"/>
    <mergeCell ref="M105:N105"/>
    <mergeCell ref="B106:L106"/>
    <mergeCell ref="M106:N106"/>
    <mergeCell ref="B21:L21"/>
    <mergeCell ref="B22:L22"/>
    <mergeCell ref="M22:N22"/>
    <mergeCell ref="B23:L23"/>
    <mergeCell ref="M23:N23"/>
    <mergeCell ref="B38:L38"/>
    <mergeCell ref="M38:N38"/>
    <mergeCell ref="B39:L39"/>
    <mergeCell ref="M39:N39"/>
    <mergeCell ref="B40:L40"/>
    <mergeCell ref="M40:N40"/>
    <mergeCell ref="B58:L58"/>
  </mergeCells>
  <hyperlinks>
    <hyperlink ref="C12" location="'Pinto Valley'!A1" display="Pinto Valley" xr:uid="{D6C04C3E-43E6-2C41-983E-0D113F7C2AE2}"/>
    <hyperlink ref="D12" location="'Mantos Blancos'!A1" display="Mantos Blancos" xr:uid="{C2F69896-8F46-5642-9526-12205CA3A2E7}"/>
    <hyperlink ref="E12" location="Mantoverde!A1" display="Mantoverde" xr:uid="{A9AB3D1C-E1DD-464C-9BF3-59B12D15012B}"/>
    <hyperlink ref="F12" location="Cozamin!A1" display="Cozamin" xr:uid="{0C4E2C76-8288-1D40-9887-BC8098B43066}"/>
    <hyperlink ref="C43" location="'Pinto Valley'!A1" display="Pinto Valley" xr:uid="{A387731A-A0F3-0E48-A9F7-ABBD2165320D}"/>
    <hyperlink ref="D43" location="'Mantos Blancos'!A1" display="Mantos Blancos" xr:uid="{A348F2D3-389D-914C-96F5-084B96F76CFB}"/>
    <hyperlink ref="E43" location="Mantoverde!A1" display="Mantoverde" xr:uid="{953C087B-28BE-6F41-BA2D-ACFA1285BC02}"/>
    <hyperlink ref="F43" location="Cozamin!A1" display="Cozamin" xr:uid="{D1AF5418-5508-7F4C-829B-AD0BBBAD1602}"/>
    <hyperlink ref="C74" location="'Pinto Valley'!A1" display="Pinto Valley" xr:uid="{5F30B39B-BEAA-7647-B29A-8D19E2A6CF7C}"/>
    <hyperlink ref="D74" location="'Mantos Blancos'!A1" display="Mantos Blancos" xr:uid="{AF02238C-DC77-DC4E-9226-7C540E071C83}"/>
    <hyperlink ref="E74" location="Mantoverde!A1" display="Mantoverde" xr:uid="{225306E3-F053-7348-930F-D88B8518BD31}"/>
    <hyperlink ref="F74" location="Cozamin!A1" display="Cozamin" xr:uid="{15B6D2E9-CA5A-584D-B17A-76F02C45A6B5}"/>
    <hyperlink ref="C91" location="'Pinto Valley'!A1" display="Pinto Valley" xr:uid="{B1813377-614C-E24E-AEE7-7E818C8D2D47}"/>
    <hyperlink ref="D91" location="'Mantos Blancos'!A1" display="Mantos Blancos" xr:uid="{0D06379B-A34A-4B44-A687-A80B01F266D8}"/>
    <hyperlink ref="E91" location="Mantoverde!A1" display="Mantoverde" xr:uid="{02B9740A-5FFB-3443-AFC7-FF7029A068AF}"/>
    <hyperlink ref="F91" location="Cozamin!A1" display="Cozamin" xr:uid="{77580C0A-6C47-4E4F-8C9C-782BC490E982}"/>
    <hyperlink ref="G91" location="'Santo Domingo'!A1" display="Santo Domingo" xr:uid="{8E81870A-CEEC-344B-AEF5-2F88447F775A}"/>
    <hyperlink ref="H91" location="'Corporate Office'!A1" display="Corporate Office" xr:uid="{AB968BD8-97F6-5E48-BED1-E35693BFE56C}"/>
    <hyperlink ref="G74" location="'Santo Domingo'!A1" display="Santo Domingo" xr:uid="{9C37766F-F662-2B46-905D-D603F42285E6}"/>
    <hyperlink ref="H74" location="'Corporate Office'!A1" display="Corporate Office" xr:uid="{674C85EA-68D9-1540-8984-5FEE52DE4771}"/>
    <hyperlink ref="G43" location="'Santo Domingo'!A1" display="Santo Domingo" xr:uid="{1583C194-57E1-5548-9B6B-FD4C3EC3548E}"/>
    <hyperlink ref="H43" location="'Corporate Office'!A1" display="Corporate Office" xr:uid="{7ADAC2E5-307A-8249-8851-295CEEAB5C20}"/>
    <hyperlink ref="G12" location="'Santo Domingo'!A1" display="Santo Domingo" xr:uid="{67C2237E-D7FF-1B4E-8FD8-39594D12D4A6}"/>
    <hyperlink ref="H12" location="'Corporate Office'!A1" display="Corporate Office" xr:uid="{42568B3A-ADA5-644E-9F86-218B95EFA6D7}"/>
    <hyperlink ref="C26" location="'Pinto Valley'!A1" display="Pinto Valley" xr:uid="{24AADD16-DBFB-7E45-A132-7DDDF41583B4}"/>
    <hyperlink ref="F26" location="'Mantos Blancos'!A1" display="Mantos Blancos" xr:uid="{2734D4D0-686E-6B43-A435-BDE52071771E}"/>
    <hyperlink ref="I26" location="Mantoverde!A1" display="Mantoverde" xr:uid="{8C34E450-A98C-0D47-B67F-1C7B92B07D18}"/>
    <hyperlink ref="L26" location="Cozamin!A1" display="Cozamin" xr:uid="{597938B1-5244-CA4A-BCB5-A5A1784AB430}"/>
    <hyperlink ref="O26" location="'Santo Domingo'!A1" display="Santo Domingo" xr:uid="{49C84265-71A0-324C-9915-464E19E75B74}"/>
    <hyperlink ref="C61" location="'Pinto Valley'!A1" display="Pinto Valley" xr:uid="{92E3CFD8-89FF-3A4B-BA25-052D2EA4C518}"/>
    <hyperlink ref="F61" location="'Mantos Blancos'!A1" display="Mantos Blancos" xr:uid="{4AAF77E3-32BF-3A48-9292-0886001B0332}"/>
    <hyperlink ref="I61" location="Mantoverde!A1" display="Mantoverde" xr:uid="{80031C9F-6E47-544E-9B7B-065B7B5C0D5D}"/>
    <hyperlink ref="L61" location="Cozamin!A1" display="Cozamin" xr:uid="{51D9E794-2A27-A240-B0A3-ACFB1D4FE40E}"/>
    <hyperlink ref="O61" location="'Santo Domingo'!A1" display="Santo Domingo" xr:uid="{587288AE-A57A-2242-8DDA-CEA29E16777C}"/>
    <hyperlink ref="R26" location="'Corporate Office'!A1" display="Corporate Office" xr:uid="{644FBF53-4416-3C46-95F4-842DD87582EB}"/>
    <hyperlink ref="R61" location="'Corporate Office'!A1" display="Corporate Office" xr:uid="{4C29512B-E3E0-F349-8AA6-012A7426134E}"/>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6673-EFC1-244B-ACDE-8A86D550D523}">
  <sheetPr>
    <tabColor theme="4"/>
  </sheetPr>
  <dimension ref="A1:AD54"/>
  <sheetViews>
    <sheetView topLeftCell="A52" zoomScaleNormal="100" workbookViewId="0">
      <pane xSplit="2" topLeftCell="C1" activePane="topRight" state="frozen"/>
      <selection activeCell="A173" sqref="A173"/>
      <selection pane="topRight" activeCell="B33" sqref="B33"/>
    </sheetView>
  </sheetViews>
  <sheetFormatPr defaultColWidth="11" defaultRowHeight="12.5"/>
  <cols>
    <col min="1" max="1" width="3.1796875" style="21" customWidth="1"/>
    <col min="2" max="2" width="74.453125" style="21" customWidth="1"/>
    <col min="3" max="8" width="13.81640625" style="21" customWidth="1"/>
    <col min="9" max="9" width="13.54296875" style="21" customWidth="1"/>
    <col min="10" max="10" width="13.81640625" style="21" customWidth="1"/>
    <col min="11" max="11" width="13.26953125" style="21" customWidth="1"/>
    <col min="12" max="14" width="13.81640625" style="21" customWidth="1"/>
    <col min="15" max="15" width="13.1796875" style="21" customWidth="1"/>
    <col min="16" max="25" width="13.81640625" style="21" customWidth="1"/>
    <col min="26" max="26" width="11" style="21"/>
    <col min="27" max="27" width="13.1796875" style="21" customWidth="1"/>
    <col min="28" max="28" width="11" style="21"/>
    <col min="29" max="29" width="9" style="21" customWidth="1"/>
    <col min="30" max="30" width="11" style="21"/>
    <col min="31" max="31" width="13.81640625" style="21" customWidth="1"/>
    <col min="32" max="32" width="11" style="21"/>
    <col min="33" max="33" width="8.1796875" style="21" customWidth="1"/>
    <col min="34" max="34" width="11" style="21"/>
    <col min="35" max="35" width="13.1796875" style="21" customWidth="1"/>
    <col min="36" max="16384" width="11" style="21"/>
  </cols>
  <sheetData>
    <row r="1" spans="1:30" s="475" customFormat="1">
      <c r="L1" s="474"/>
      <c r="M1" s="474"/>
      <c r="N1" s="474"/>
      <c r="O1" s="474"/>
    </row>
    <row r="2" spans="1:30" s="475" customFormat="1" ht="15" customHeight="1">
      <c r="L2" s="474"/>
      <c r="M2" s="474"/>
      <c r="N2" s="474"/>
      <c r="O2" s="474"/>
    </row>
    <row r="3" spans="1:30" s="475" customFormat="1">
      <c r="L3" s="474"/>
      <c r="M3" s="474"/>
      <c r="N3" s="474"/>
      <c r="O3" s="474"/>
    </row>
    <row r="4" spans="1:30" s="475" customFormat="1" ht="15" customHeight="1">
      <c r="L4" s="474"/>
      <c r="M4" s="474"/>
      <c r="N4" s="474"/>
      <c r="O4" s="474"/>
    </row>
    <row r="5" spans="1:30" s="475" customFormat="1" ht="15" customHeight="1">
      <c r="L5" s="474"/>
      <c r="M5" s="474"/>
      <c r="N5" s="474"/>
      <c r="O5" s="474"/>
    </row>
    <row r="6" spans="1:30" s="475" customFormat="1">
      <c r="L6" s="474"/>
      <c r="M6" s="474"/>
      <c r="N6" s="474"/>
    </row>
    <row r="7" spans="1:30" s="475" customFormat="1">
      <c r="L7" s="474"/>
      <c r="M7" s="474"/>
      <c r="N7" s="474"/>
      <c r="O7" s="474"/>
    </row>
    <row r="8" spans="1:30" s="15" customFormat="1" ht="18">
      <c r="B8" s="14" t="s">
        <v>0</v>
      </c>
    </row>
    <row r="9" spans="1:30" s="15" customFormat="1" ht="14.5" thickBot="1"/>
    <row r="10" spans="1:30" s="23" customFormat="1" ht="16.5" thickTop="1" thickBot="1">
      <c r="B10" s="364" t="s">
        <v>373</v>
      </c>
      <c r="C10" s="20"/>
      <c r="D10" s="20"/>
      <c r="E10" s="20"/>
      <c r="F10" s="20"/>
      <c r="G10" s="20"/>
      <c r="H10" s="20"/>
      <c r="I10" s="20"/>
      <c r="J10" s="20"/>
      <c r="K10" s="15"/>
      <c r="L10" s="15"/>
      <c r="M10" s="27"/>
      <c r="N10" s="27"/>
      <c r="O10" s="27"/>
      <c r="P10" s="39"/>
      <c r="Q10" s="39"/>
      <c r="R10" s="39"/>
      <c r="S10" s="39"/>
      <c r="T10" s="39"/>
      <c r="U10" s="39"/>
      <c r="V10" s="39"/>
      <c r="W10" s="39"/>
      <c r="X10" s="39"/>
      <c r="Y10" s="39"/>
      <c r="Z10" s="39"/>
      <c r="AA10" s="39"/>
      <c r="AB10" s="39"/>
      <c r="AC10" s="39"/>
      <c r="AD10" s="39"/>
    </row>
    <row r="11" spans="1:30" s="39" customFormat="1" ht="14.5" thickTop="1">
      <c r="A11" s="15"/>
      <c r="B11" s="108"/>
      <c r="C11" s="109"/>
      <c r="D11" s="109"/>
      <c r="E11" s="109"/>
      <c r="F11" s="109"/>
      <c r="G11" s="109"/>
      <c r="H11" s="109"/>
      <c r="I11" s="109"/>
      <c r="J11" s="15"/>
      <c r="K11" s="15"/>
      <c r="L11" s="15"/>
      <c r="M11" s="109"/>
    </row>
    <row r="12" spans="1:30" s="43" customFormat="1" ht="26">
      <c r="B12" s="1016" t="s">
        <v>374</v>
      </c>
      <c r="C12" s="1020" t="s">
        <v>375</v>
      </c>
      <c r="D12" s="1020" t="s">
        <v>376</v>
      </c>
      <c r="E12" s="1020" t="s">
        <v>377</v>
      </c>
      <c r="F12" s="1020" t="s">
        <v>378</v>
      </c>
      <c r="G12" s="1021" t="s">
        <v>42</v>
      </c>
      <c r="H12" s="1022">
        <v>2023</v>
      </c>
      <c r="I12" s="1013" t="s">
        <v>43</v>
      </c>
      <c r="J12" s="1022">
        <v>2022</v>
      </c>
      <c r="K12" s="27"/>
      <c r="L12" s="27"/>
    </row>
    <row r="13" spans="1:30" s="42" customFormat="1" ht="14">
      <c r="B13" s="953" t="s">
        <v>379</v>
      </c>
      <c r="C13" s="954"/>
      <c r="D13" s="954"/>
      <c r="E13" s="954"/>
      <c r="F13" s="954"/>
      <c r="G13" s="955"/>
      <c r="H13" s="366"/>
      <c r="I13" s="287"/>
      <c r="J13" s="366"/>
    </row>
    <row r="14" spans="1:30" s="42" customFormat="1">
      <c r="B14" s="49" t="s">
        <v>380</v>
      </c>
      <c r="C14" s="367">
        <v>10584</v>
      </c>
      <c r="D14" s="367">
        <v>875319</v>
      </c>
      <c r="E14" s="367">
        <v>234584</v>
      </c>
      <c r="F14" s="367">
        <v>483919</v>
      </c>
      <c r="G14" s="64">
        <v>1604406</v>
      </c>
      <c r="H14" s="65">
        <v>1351824</v>
      </c>
      <c r="I14" s="449" t="s">
        <v>45</v>
      </c>
      <c r="J14" s="65">
        <v>1296020</v>
      </c>
    </row>
    <row r="15" spans="1:30" s="42" customFormat="1" ht="13">
      <c r="B15" s="952" t="s">
        <v>381</v>
      </c>
      <c r="C15" s="952"/>
      <c r="D15" s="952"/>
      <c r="E15" s="952"/>
      <c r="F15" s="952"/>
      <c r="G15" s="952"/>
      <c r="H15" s="287"/>
      <c r="I15" s="464"/>
      <c r="J15" s="287"/>
    </row>
    <row r="16" spans="1:30" s="42" customFormat="1">
      <c r="B16" s="49" t="s">
        <v>382</v>
      </c>
      <c r="C16" s="32">
        <v>16932</v>
      </c>
      <c r="D16" s="32">
        <v>512077</v>
      </c>
      <c r="E16" s="32">
        <v>87967</v>
      </c>
      <c r="F16" s="32">
        <v>242111</v>
      </c>
      <c r="G16" s="71">
        <v>859087</v>
      </c>
      <c r="H16" s="72">
        <v>815827</v>
      </c>
      <c r="I16" s="449" t="s">
        <v>77</v>
      </c>
      <c r="J16" s="72">
        <v>869670</v>
      </c>
    </row>
    <row r="17" spans="2:10" s="42" customFormat="1">
      <c r="B17" s="49" t="s">
        <v>383</v>
      </c>
      <c r="C17" s="32">
        <v>30272</v>
      </c>
      <c r="D17" s="32">
        <v>136235</v>
      </c>
      <c r="E17" s="32">
        <v>18074</v>
      </c>
      <c r="F17" s="32">
        <v>82890</v>
      </c>
      <c r="G17" s="71">
        <v>267471</v>
      </c>
      <c r="H17" s="72">
        <v>241307</v>
      </c>
      <c r="I17" s="449" t="s">
        <v>58</v>
      </c>
      <c r="J17" s="72">
        <v>212005</v>
      </c>
    </row>
    <row r="18" spans="2:10" s="42" customFormat="1" ht="14.5">
      <c r="B18" s="49" t="s">
        <v>384</v>
      </c>
      <c r="C18" s="32">
        <v>11005</v>
      </c>
      <c r="D18" s="32">
        <v>32065</v>
      </c>
      <c r="E18" s="32">
        <v>225</v>
      </c>
      <c r="F18" s="32">
        <v>3349</v>
      </c>
      <c r="G18" s="71">
        <v>46644</v>
      </c>
      <c r="H18" s="72">
        <v>17766</v>
      </c>
      <c r="I18" s="449" t="s">
        <v>272</v>
      </c>
      <c r="J18" s="72">
        <v>30990</v>
      </c>
    </row>
    <row r="19" spans="2:10" s="42" customFormat="1" ht="14.5">
      <c r="B19" s="49" t="s">
        <v>385</v>
      </c>
      <c r="C19" s="32">
        <v>3994</v>
      </c>
      <c r="D19" s="32">
        <v>855</v>
      </c>
      <c r="E19" s="32">
        <v>18469</v>
      </c>
      <c r="F19" s="32">
        <v>1451</v>
      </c>
      <c r="G19" s="71">
        <v>24769</v>
      </c>
      <c r="H19" s="72">
        <v>14249</v>
      </c>
      <c r="I19" s="449" t="s">
        <v>386</v>
      </c>
      <c r="J19" s="72">
        <v>70540</v>
      </c>
    </row>
    <row r="20" spans="2:10" s="42" customFormat="1" ht="14.5">
      <c r="B20" s="49" t="s">
        <v>387</v>
      </c>
      <c r="C20" s="32">
        <v>15</v>
      </c>
      <c r="D20" s="32">
        <v>834</v>
      </c>
      <c r="E20" s="32">
        <v>280</v>
      </c>
      <c r="F20" s="32">
        <v>98</v>
      </c>
      <c r="G20" s="71">
        <v>1227</v>
      </c>
      <c r="H20" s="72">
        <v>1231</v>
      </c>
      <c r="I20" s="449" t="s">
        <v>66</v>
      </c>
      <c r="J20" s="72">
        <v>1390</v>
      </c>
    </row>
    <row r="21" spans="2:10" s="42" customFormat="1">
      <c r="B21" s="49" t="s">
        <v>381</v>
      </c>
      <c r="C21" s="32">
        <v>62218</v>
      </c>
      <c r="D21" s="32">
        <v>682066</v>
      </c>
      <c r="E21" s="32">
        <v>125015</v>
      </c>
      <c r="F21" s="32">
        <v>329899</v>
      </c>
      <c r="G21" s="71">
        <v>1199197</v>
      </c>
      <c r="H21" s="72">
        <v>1090380</v>
      </c>
      <c r="I21" s="449" t="s">
        <v>87</v>
      </c>
      <c r="J21" s="72">
        <v>1184595</v>
      </c>
    </row>
    <row r="22" spans="2:10" s="42" customFormat="1">
      <c r="B22" s="49" t="s">
        <v>388</v>
      </c>
      <c r="C22" s="32">
        <v>-51634</v>
      </c>
      <c r="D22" s="32">
        <v>193253</v>
      </c>
      <c r="E22" s="32">
        <v>109569</v>
      </c>
      <c r="F22" s="32">
        <v>154020</v>
      </c>
      <c r="G22" s="71">
        <v>405209</v>
      </c>
      <c r="H22" s="72">
        <v>261444</v>
      </c>
      <c r="I22" s="449" t="s">
        <v>283</v>
      </c>
      <c r="J22" s="72">
        <v>111425</v>
      </c>
    </row>
    <row r="23" spans="2:10" s="42" customFormat="1">
      <c r="B23" s="78"/>
      <c r="C23" s="868"/>
      <c r="D23" s="868"/>
      <c r="E23" s="868"/>
      <c r="F23" s="868"/>
      <c r="G23" s="868"/>
      <c r="H23" s="868"/>
      <c r="I23" s="869"/>
      <c r="J23" s="868"/>
    </row>
    <row r="24" spans="2:10" s="42" customFormat="1">
      <c r="B24" s="888" t="s">
        <v>59</v>
      </c>
      <c r="C24" s="868"/>
      <c r="D24" s="868"/>
      <c r="E24" s="868"/>
      <c r="F24" s="868"/>
      <c r="I24" s="868"/>
      <c r="J24" s="868"/>
    </row>
    <row r="25" spans="2:10" s="42" customFormat="1">
      <c r="B25" s="1123" t="s">
        <v>389</v>
      </c>
      <c r="C25" s="1123"/>
      <c r="D25" s="1123"/>
      <c r="E25" s="1123"/>
      <c r="F25" s="1123"/>
      <c r="G25" s="1123"/>
      <c r="H25" s="1123"/>
      <c r="I25" s="1123"/>
      <c r="J25" s="1123"/>
    </row>
    <row r="26" spans="2:10" s="42" customFormat="1">
      <c r="B26" s="1123" t="s">
        <v>390</v>
      </c>
      <c r="C26" s="1123"/>
      <c r="D26" s="1123"/>
      <c r="E26" s="1123"/>
      <c r="F26" s="1123"/>
      <c r="G26" s="1123"/>
      <c r="H26" s="1123"/>
      <c r="I26" s="1123"/>
      <c r="J26" s="1123"/>
    </row>
    <row r="27" spans="2:10" s="42" customFormat="1" ht="13" customHeight="1">
      <c r="B27" s="1123" t="s">
        <v>391</v>
      </c>
      <c r="C27" s="1123"/>
      <c r="D27" s="1123"/>
      <c r="E27" s="1123"/>
      <c r="F27" s="1123"/>
      <c r="G27" s="1123"/>
      <c r="H27" s="1123"/>
      <c r="I27" s="1123"/>
      <c r="J27" s="1123"/>
    </row>
    <row r="28" spans="2:10" s="42" customFormat="1">
      <c r="B28" s="1123" t="s">
        <v>392</v>
      </c>
      <c r="C28" s="1123"/>
      <c r="D28" s="1123"/>
      <c r="E28" s="1123"/>
      <c r="F28" s="1123"/>
      <c r="G28" s="1123"/>
      <c r="H28" s="1123"/>
      <c r="I28" s="1123"/>
      <c r="J28" s="1123"/>
    </row>
    <row r="29" spans="2:10" s="42" customFormat="1">
      <c r="B29" s="1123" t="s">
        <v>393</v>
      </c>
      <c r="C29" s="1123"/>
      <c r="D29" s="1123"/>
      <c r="E29" s="1123"/>
      <c r="F29" s="1123"/>
      <c r="G29" s="1123"/>
      <c r="H29" s="1123"/>
      <c r="I29" s="1123"/>
      <c r="J29" s="1123"/>
    </row>
    <row r="30" spans="2:10" s="42" customFormat="1">
      <c r="B30" s="1123" t="s">
        <v>394</v>
      </c>
      <c r="C30" s="1123"/>
      <c r="D30" s="1123"/>
      <c r="E30" s="1123"/>
      <c r="F30" s="1123"/>
      <c r="G30" s="1123"/>
      <c r="H30" s="1123"/>
      <c r="I30" s="1123"/>
      <c r="J30" s="1123"/>
    </row>
    <row r="31" spans="2:10" s="42" customFormat="1">
      <c r="B31" s="78"/>
      <c r="C31" s="868"/>
      <c r="D31" s="868"/>
      <c r="E31" s="868"/>
      <c r="F31" s="868"/>
      <c r="G31" s="868"/>
      <c r="H31" s="868"/>
      <c r="I31" s="869"/>
      <c r="J31" s="868"/>
    </row>
    <row r="32" spans="2:10" s="42" customFormat="1">
      <c r="B32" s="78"/>
      <c r="C32" s="868"/>
      <c r="D32" s="868"/>
      <c r="E32" s="868"/>
      <c r="F32" s="868"/>
      <c r="G32" s="868"/>
      <c r="H32" s="868"/>
      <c r="I32" s="869"/>
      <c r="J32" s="868"/>
    </row>
    <row r="33" spans="1:30" s="25" customFormat="1" ht="26">
      <c r="B33" s="1019" t="s">
        <v>395</v>
      </c>
      <c r="C33" s="961" t="s">
        <v>34</v>
      </c>
      <c r="D33" s="961" t="s">
        <v>35</v>
      </c>
      <c r="E33" s="961" t="s">
        <v>36</v>
      </c>
      <c r="F33" s="961" t="s">
        <v>37</v>
      </c>
      <c r="G33" s="1000" t="s">
        <v>42</v>
      </c>
      <c r="H33" s="1001">
        <v>2023</v>
      </c>
      <c r="I33" s="1001" t="s">
        <v>43</v>
      </c>
      <c r="J33" s="1001">
        <v>2022</v>
      </c>
      <c r="K33" s="1001">
        <v>2021</v>
      </c>
      <c r="L33" s="1001">
        <v>2020</v>
      </c>
      <c r="M33" s="54"/>
      <c r="N33" s="54"/>
      <c r="O33" s="54"/>
    </row>
    <row r="34" spans="1:30" s="15" customFormat="1" ht="14">
      <c r="A34" s="23"/>
      <c r="B34" s="606" t="s">
        <v>396</v>
      </c>
      <c r="C34" s="607">
        <v>317.5</v>
      </c>
      <c r="D34" s="607">
        <v>334</v>
      </c>
      <c r="E34" s="607">
        <v>519.79999999999995</v>
      </c>
      <c r="F34" s="607">
        <v>161.9</v>
      </c>
      <c r="G34" s="608">
        <v>1333.2</v>
      </c>
      <c r="H34" s="609">
        <v>1185.4000000000001</v>
      </c>
      <c r="I34" s="609" t="s">
        <v>56</v>
      </c>
      <c r="J34" s="609">
        <v>1325.3</v>
      </c>
      <c r="K34" s="609">
        <v>1009.2</v>
      </c>
      <c r="L34" s="609">
        <v>661.1</v>
      </c>
      <c r="M34" s="98"/>
      <c r="N34" s="98"/>
      <c r="O34" s="98"/>
      <c r="P34" s="23"/>
      <c r="Q34" s="23"/>
      <c r="R34" s="23"/>
      <c r="S34" s="23"/>
      <c r="T34" s="23"/>
      <c r="U34" s="23"/>
      <c r="V34" s="23"/>
      <c r="W34" s="23"/>
      <c r="X34" s="23"/>
      <c r="Y34" s="23"/>
      <c r="Z34" s="23"/>
      <c r="AA34" s="23"/>
      <c r="AB34" s="23"/>
      <c r="AC34" s="23"/>
      <c r="AD34" s="23"/>
    </row>
    <row r="35" spans="1:30" s="15" customFormat="1" ht="14.5">
      <c r="A35" s="23"/>
      <c r="B35" s="103" t="s">
        <v>397</v>
      </c>
      <c r="C35" s="104">
        <v>154.6</v>
      </c>
      <c r="D35" s="104">
        <v>58.3</v>
      </c>
      <c r="E35" s="104">
        <v>32.6</v>
      </c>
      <c r="F35" s="104">
        <v>45.1</v>
      </c>
      <c r="G35" s="105">
        <v>290.5</v>
      </c>
      <c r="H35" s="106">
        <v>170.9</v>
      </c>
      <c r="I35" s="455" t="s">
        <v>398</v>
      </c>
      <c r="J35" s="106">
        <v>180.3</v>
      </c>
      <c r="K35" s="106">
        <v>134.30000000000001</v>
      </c>
      <c r="L35" s="106">
        <v>99.1</v>
      </c>
      <c r="P35" s="23"/>
      <c r="Q35" s="23"/>
      <c r="R35" s="23"/>
      <c r="S35" s="23"/>
      <c r="T35" s="23"/>
      <c r="U35" s="23"/>
      <c r="V35" s="23"/>
      <c r="W35" s="23"/>
      <c r="X35" s="23"/>
      <c r="Y35" s="23"/>
      <c r="Z35" s="23"/>
      <c r="AA35" s="23"/>
      <c r="AB35" s="23"/>
      <c r="AC35" s="23"/>
      <c r="AD35" s="23"/>
    </row>
    <row r="36" spans="1:30" s="23" customFormat="1" ht="14">
      <c r="B36" s="103" t="s">
        <v>399</v>
      </c>
      <c r="C36" s="417">
        <v>0.49</v>
      </c>
      <c r="D36" s="417">
        <v>0.17</v>
      </c>
      <c r="E36" s="417">
        <v>0.06</v>
      </c>
      <c r="F36" s="417">
        <v>0.28000000000000003</v>
      </c>
      <c r="G36" s="418">
        <v>0.22</v>
      </c>
      <c r="H36" s="419">
        <v>0.14000000000000001</v>
      </c>
      <c r="I36" s="419" t="s">
        <v>339</v>
      </c>
      <c r="J36" s="419">
        <v>0.14000000000000001</v>
      </c>
      <c r="K36" s="419">
        <v>0.13</v>
      </c>
      <c r="L36" s="419">
        <v>0.15</v>
      </c>
      <c r="M36" s="15"/>
      <c r="N36" s="15"/>
      <c r="O36" s="15"/>
      <c r="P36" s="54"/>
      <c r="Q36" s="54"/>
      <c r="R36" s="54"/>
      <c r="S36" s="54"/>
      <c r="T36" s="54"/>
      <c r="U36" s="54"/>
      <c r="V36" s="54"/>
      <c r="W36" s="54"/>
      <c r="X36" s="54"/>
      <c r="Y36" s="54"/>
      <c r="Z36" s="54"/>
      <c r="AA36" s="54"/>
      <c r="AB36" s="54"/>
      <c r="AC36" s="54"/>
      <c r="AD36" s="54"/>
    </row>
    <row r="37" spans="1:30" s="475" customFormat="1">
      <c r="B37" s="28"/>
      <c r="C37" s="23"/>
      <c r="D37" s="23"/>
      <c r="E37" s="23"/>
      <c r="F37" s="23"/>
      <c r="G37" s="23"/>
      <c r="H37" s="958"/>
      <c r="I37" s="23"/>
      <c r="J37" s="23"/>
      <c r="K37" s="23"/>
      <c r="L37" s="27"/>
      <c r="M37" s="27"/>
      <c r="N37" s="27"/>
      <c r="O37" s="27"/>
    </row>
    <row r="38" spans="1:30" s="475" customFormat="1" ht="14.5" customHeight="1">
      <c r="B38" s="888" t="s">
        <v>59</v>
      </c>
      <c r="C38" s="889"/>
      <c r="D38" s="889"/>
      <c r="E38" s="889"/>
      <c r="F38" s="889"/>
      <c r="G38" s="889"/>
      <c r="H38" s="889"/>
      <c r="I38" s="889"/>
      <c r="J38" s="889"/>
      <c r="L38" s="474"/>
      <c r="M38" s="474"/>
      <c r="N38" s="474"/>
      <c r="O38" s="474"/>
    </row>
    <row r="39" spans="1:30" s="475" customFormat="1" ht="19" customHeight="1">
      <c r="B39" s="1123" t="s">
        <v>400</v>
      </c>
      <c r="C39" s="1123"/>
      <c r="D39" s="1123"/>
      <c r="E39" s="1123"/>
      <c r="F39" s="1123"/>
      <c r="G39" s="1123"/>
      <c r="H39" s="1123"/>
      <c r="I39" s="1123"/>
      <c r="J39" s="1123"/>
      <c r="K39" s="1123"/>
      <c r="L39" s="1123"/>
      <c r="M39" s="474"/>
      <c r="N39" s="474"/>
      <c r="O39" s="474"/>
    </row>
    <row r="40" spans="1:30" s="39" customFormat="1" ht="26.15" customHeight="1">
      <c r="A40" s="15"/>
      <c r="B40" s="1123" t="s">
        <v>401</v>
      </c>
      <c r="C40" s="1123"/>
      <c r="D40" s="1123"/>
      <c r="E40" s="1123"/>
      <c r="F40" s="1123"/>
      <c r="G40" s="1123"/>
      <c r="H40" s="1123"/>
      <c r="I40" s="1123"/>
      <c r="J40" s="1123"/>
      <c r="K40" s="1123"/>
      <c r="L40" s="1123"/>
      <c r="M40" s="474"/>
      <c r="N40" s="474"/>
      <c r="O40" s="474"/>
      <c r="P40" s="15"/>
      <c r="Q40" s="15"/>
      <c r="R40" s="15"/>
      <c r="S40" s="15"/>
      <c r="T40" s="15"/>
      <c r="U40" s="15"/>
      <c r="V40" s="15"/>
      <c r="W40" s="15"/>
      <c r="X40" s="15"/>
      <c r="Y40" s="15"/>
      <c r="Z40" s="15"/>
      <c r="AA40" s="15"/>
      <c r="AB40" s="15"/>
      <c r="AC40" s="15"/>
      <c r="AD40" s="15"/>
    </row>
    <row r="41" spans="1:30" s="39" customFormat="1" ht="14">
      <c r="A41" s="15"/>
      <c r="B41" s="1154"/>
      <c r="C41" s="1154"/>
      <c r="D41" s="1154"/>
      <c r="E41" s="1154"/>
      <c r="F41" s="1154"/>
      <c r="G41" s="1154"/>
      <c r="H41" s="1154"/>
      <c r="I41" s="1154"/>
      <c r="J41" s="1154"/>
      <c r="K41" s="475"/>
      <c r="L41" s="474"/>
      <c r="M41" s="474"/>
      <c r="N41" s="474"/>
      <c r="O41" s="474"/>
      <c r="P41" s="15"/>
      <c r="Q41" s="15"/>
      <c r="R41" s="15"/>
      <c r="S41" s="15"/>
      <c r="T41" s="15"/>
      <c r="U41" s="15"/>
      <c r="V41" s="15"/>
      <c r="W41" s="15"/>
      <c r="X41" s="15"/>
      <c r="Y41" s="15"/>
      <c r="Z41" s="15"/>
      <c r="AA41" s="15"/>
      <c r="AB41" s="15"/>
      <c r="AC41" s="15"/>
      <c r="AD41" s="15"/>
    </row>
    <row r="42" spans="1:30" s="39" customFormat="1" ht="14">
      <c r="A42" s="15"/>
      <c r="B42" s="651"/>
      <c r="C42" s="475"/>
      <c r="D42" s="475"/>
      <c r="E42" s="475"/>
      <c r="F42" s="475"/>
      <c r="G42" s="475"/>
      <c r="H42" s="475"/>
      <c r="I42" s="475"/>
      <c r="J42" s="475"/>
      <c r="K42" s="475"/>
      <c r="L42" s="474"/>
      <c r="M42" s="474"/>
      <c r="N42" s="474"/>
      <c r="O42" s="474"/>
      <c r="P42" s="15"/>
      <c r="Q42" s="15"/>
      <c r="R42" s="15"/>
      <c r="S42" s="15"/>
      <c r="T42" s="15"/>
      <c r="U42" s="15"/>
      <c r="V42" s="15"/>
      <c r="W42" s="15"/>
      <c r="X42" s="15"/>
      <c r="Y42" s="15"/>
      <c r="Z42" s="15"/>
      <c r="AA42" s="15"/>
      <c r="AB42" s="15"/>
      <c r="AC42" s="15"/>
      <c r="AD42" s="15"/>
    </row>
    <row r="43" spans="1:30" s="18" customFormat="1" ht="26">
      <c r="A43" s="25"/>
      <c r="B43" s="1018" t="s">
        <v>402</v>
      </c>
      <c r="C43" s="961" t="s">
        <v>34</v>
      </c>
      <c r="D43" s="961" t="s">
        <v>35</v>
      </c>
      <c r="E43" s="961" t="s">
        <v>36</v>
      </c>
      <c r="F43" s="961" t="s">
        <v>37</v>
      </c>
      <c r="G43" s="968" t="s">
        <v>38</v>
      </c>
      <c r="H43" s="968" t="s">
        <v>39</v>
      </c>
      <c r="I43" s="1000" t="s">
        <v>42</v>
      </c>
      <c r="J43" s="1001">
        <v>2023</v>
      </c>
      <c r="K43" s="1001" t="s">
        <v>43</v>
      </c>
      <c r="L43" s="1001">
        <v>2022</v>
      </c>
      <c r="M43" s="1001">
        <v>2021</v>
      </c>
      <c r="N43" s="1001">
        <v>2020</v>
      </c>
      <c r="O43" s="27"/>
      <c r="P43" s="25"/>
      <c r="Q43" s="25"/>
      <c r="R43" s="25"/>
      <c r="S43" s="25"/>
      <c r="T43" s="25"/>
      <c r="U43" s="25"/>
      <c r="V43" s="25"/>
      <c r="W43" s="25"/>
      <c r="X43" s="25"/>
      <c r="Y43" s="25"/>
      <c r="Z43" s="25"/>
      <c r="AA43" s="25"/>
      <c r="AB43" s="25"/>
      <c r="AC43" s="25"/>
      <c r="AD43" s="25"/>
    </row>
    <row r="44" spans="1:30" s="39" customFormat="1" ht="14">
      <c r="A44" s="15"/>
      <c r="B44" s="610" t="s">
        <v>278</v>
      </c>
      <c r="C44" s="602">
        <v>685</v>
      </c>
      <c r="D44" s="602">
        <v>1016</v>
      </c>
      <c r="E44" s="602">
        <v>1201</v>
      </c>
      <c r="F44" s="602">
        <v>533</v>
      </c>
      <c r="G44" s="602">
        <v>14</v>
      </c>
      <c r="H44" s="602">
        <v>63</v>
      </c>
      <c r="I44" s="467">
        <v>3512</v>
      </c>
      <c r="J44" s="603">
        <v>3290</v>
      </c>
      <c r="K44" s="456" t="s">
        <v>94</v>
      </c>
      <c r="L44" s="603">
        <v>3031</v>
      </c>
      <c r="M44" s="603">
        <v>2759</v>
      </c>
      <c r="N44" s="603">
        <v>2542</v>
      </c>
      <c r="O44" s="605"/>
      <c r="P44" s="23"/>
      <c r="Q44" s="23"/>
      <c r="R44" s="23"/>
      <c r="S44" s="23"/>
      <c r="T44" s="23"/>
      <c r="U44" s="23"/>
      <c r="V44" s="23"/>
      <c r="W44" s="23"/>
      <c r="X44" s="23"/>
      <c r="Y44" s="23"/>
      <c r="Z44" s="23"/>
      <c r="AA44" s="23"/>
      <c r="AB44" s="23"/>
      <c r="AC44" s="23"/>
      <c r="AD44" s="23"/>
    </row>
    <row r="45" spans="1:30" s="39" customFormat="1" ht="17" customHeight="1">
      <c r="A45" s="15"/>
      <c r="B45" s="107" t="s">
        <v>403</v>
      </c>
      <c r="C45" s="134">
        <v>403</v>
      </c>
      <c r="D45" s="134">
        <v>921</v>
      </c>
      <c r="E45" s="134">
        <v>528</v>
      </c>
      <c r="F45" s="134">
        <v>502</v>
      </c>
      <c r="G45" s="134">
        <v>3</v>
      </c>
      <c r="H45" s="134">
        <v>42</v>
      </c>
      <c r="I45" s="76">
        <v>2399</v>
      </c>
      <c r="J45" s="77">
        <v>2316</v>
      </c>
      <c r="K45" s="449" t="s">
        <v>101</v>
      </c>
      <c r="L45" s="77">
        <v>2226</v>
      </c>
      <c r="M45" s="77">
        <v>1940</v>
      </c>
      <c r="N45" s="77">
        <v>1827</v>
      </c>
    </row>
    <row r="46" spans="1:30" s="605" customFormat="1" ht="14">
      <c r="A46" s="98"/>
      <c r="B46" s="107" t="s">
        <v>404</v>
      </c>
      <c r="C46" s="134" t="s">
        <v>305</v>
      </c>
      <c r="D46" s="134" t="s">
        <v>302</v>
      </c>
      <c r="E46" s="134" t="s">
        <v>268</v>
      </c>
      <c r="F46" s="134" t="s">
        <v>405</v>
      </c>
      <c r="G46" s="134" t="s">
        <v>52</v>
      </c>
      <c r="H46" s="134" t="s">
        <v>164</v>
      </c>
      <c r="I46" s="76" t="s">
        <v>346</v>
      </c>
      <c r="J46" s="77" t="s">
        <v>398</v>
      </c>
      <c r="K46" s="449" t="s">
        <v>314</v>
      </c>
      <c r="L46" s="77" t="s">
        <v>345</v>
      </c>
      <c r="M46" s="77" t="s">
        <v>398</v>
      </c>
      <c r="N46" s="77" t="s">
        <v>341</v>
      </c>
      <c r="O46" s="39"/>
    </row>
    <row r="47" spans="1:30" s="15" customFormat="1" ht="16.5" customHeight="1">
      <c r="B47" s="255" t="s">
        <v>406</v>
      </c>
      <c r="C47" s="602">
        <v>9</v>
      </c>
      <c r="D47" s="602">
        <v>25</v>
      </c>
      <c r="E47" s="602">
        <v>14</v>
      </c>
      <c r="F47" s="602">
        <v>14</v>
      </c>
      <c r="G47" s="602">
        <v>2</v>
      </c>
      <c r="H47" s="602">
        <v>8</v>
      </c>
      <c r="I47" s="467">
        <v>72</v>
      </c>
      <c r="J47" s="603">
        <v>64</v>
      </c>
      <c r="K47" s="456" t="s">
        <v>249</v>
      </c>
      <c r="L47" s="603">
        <v>43</v>
      </c>
      <c r="M47" s="603">
        <v>43</v>
      </c>
      <c r="N47" s="603">
        <v>38</v>
      </c>
      <c r="O47" s="605"/>
    </row>
    <row r="48" spans="1:30" s="15" customFormat="1" ht="14.5">
      <c r="B48" s="61" t="s">
        <v>407</v>
      </c>
      <c r="C48" s="134">
        <v>3</v>
      </c>
      <c r="D48" s="134">
        <v>8</v>
      </c>
      <c r="E48" s="134">
        <v>1</v>
      </c>
      <c r="F48" s="134">
        <v>11</v>
      </c>
      <c r="G48" s="134">
        <v>0</v>
      </c>
      <c r="H48" s="134">
        <v>2</v>
      </c>
      <c r="I48" s="76">
        <v>25</v>
      </c>
      <c r="J48" s="77">
        <v>19</v>
      </c>
      <c r="K48" s="449" t="s">
        <v>86</v>
      </c>
      <c r="L48" s="77">
        <v>17</v>
      </c>
      <c r="M48" s="77">
        <v>22</v>
      </c>
      <c r="N48" s="77">
        <v>15</v>
      </c>
    </row>
    <row r="49" spans="1:15" s="39" customFormat="1" ht="14">
      <c r="A49" s="15"/>
      <c r="B49" s="61" t="s">
        <v>408</v>
      </c>
      <c r="C49" s="62" t="s">
        <v>161</v>
      </c>
      <c r="D49" s="62" t="s">
        <v>86</v>
      </c>
      <c r="E49" s="62" t="s">
        <v>94</v>
      </c>
      <c r="F49" s="62" t="s">
        <v>409</v>
      </c>
      <c r="G49" s="62" t="s">
        <v>66</v>
      </c>
      <c r="H49" s="62" t="s">
        <v>245</v>
      </c>
      <c r="I49" s="87" t="s">
        <v>88</v>
      </c>
      <c r="J49" s="83" t="s">
        <v>357</v>
      </c>
      <c r="K49" s="449" t="s">
        <v>166</v>
      </c>
      <c r="L49" s="83" t="s">
        <v>368</v>
      </c>
      <c r="M49" s="83" t="s">
        <v>339</v>
      </c>
      <c r="N49" s="83" t="s">
        <v>410</v>
      </c>
      <c r="O49" s="15"/>
    </row>
    <row r="50" spans="1:15" s="475" customFormat="1" ht="13" customHeight="1">
      <c r="B50" s="108"/>
      <c r="C50" s="109"/>
      <c r="D50" s="109"/>
      <c r="E50" s="109"/>
      <c r="F50" s="109"/>
      <c r="G50" s="109"/>
      <c r="H50" s="109"/>
      <c r="I50" s="109"/>
      <c r="J50" s="109"/>
      <c r="K50" s="109"/>
      <c r="L50" s="109"/>
      <c r="M50" s="109"/>
      <c r="N50" s="39"/>
      <c r="O50" s="39"/>
    </row>
    <row r="51" spans="1:15" s="469" customFormat="1" ht="14">
      <c r="A51" s="330"/>
      <c r="B51" s="476" t="s">
        <v>59</v>
      </c>
      <c r="C51" s="890"/>
      <c r="D51" s="890"/>
      <c r="E51" s="890"/>
      <c r="F51" s="890"/>
      <c r="G51" s="890"/>
      <c r="H51" s="890"/>
      <c r="I51" s="890"/>
      <c r="J51" s="890"/>
      <c r="K51" s="109"/>
      <c r="L51" s="109"/>
      <c r="M51" s="546"/>
      <c r="N51" s="546"/>
      <c r="O51" s="547"/>
    </row>
    <row r="52" spans="1:15" s="469" customFormat="1" ht="40" customHeight="1">
      <c r="A52" s="330"/>
      <c r="B52" s="1123" t="s">
        <v>411</v>
      </c>
      <c r="C52" s="1123"/>
      <c r="D52" s="1123"/>
      <c r="E52" s="1123"/>
      <c r="F52" s="1123"/>
      <c r="G52" s="1123"/>
      <c r="H52" s="1123"/>
      <c r="I52" s="1123"/>
      <c r="J52" s="1123"/>
      <c r="K52" s="1123"/>
      <c r="L52" s="1123"/>
      <c r="M52" s="478"/>
    </row>
    <row r="53" spans="1:15" ht="14.15" customHeight="1">
      <c r="B53" s="1123" t="s">
        <v>412</v>
      </c>
      <c r="C53" s="1123"/>
      <c r="D53" s="1123"/>
      <c r="E53" s="1123"/>
      <c r="F53" s="1123"/>
      <c r="G53" s="1123"/>
      <c r="H53" s="1123"/>
      <c r="I53" s="1123"/>
      <c r="J53" s="1123"/>
      <c r="K53" s="1123"/>
      <c r="L53" s="1123"/>
      <c r="M53" s="478"/>
      <c r="N53" s="469"/>
      <c r="O53" s="469"/>
    </row>
    <row r="54" spans="1:15">
      <c r="C54" s="109"/>
      <c r="D54" s="109"/>
      <c r="E54" s="109"/>
      <c r="F54" s="109"/>
      <c r="G54" s="109"/>
      <c r="H54" s="109"/>
      <c r="I54" s="109"/>
      <c r="J54" s="109"/>
      <c r="K54" s="109"/>
      <c r="L54" s="109"/>
    </row>
  </sheetData>
  <sheetProtection algorithmName="SHA-512" hashValue="ksik8PUkhHtDd0zTMvX05Mq1BDJGypWQV00MpnGgtAvRWUDYUJfyFW6nrP+Wh8yb01iUqDdz6cOjcBltJ6AngA==" saltValue="5AyFg8DF0WYuVur97d2Tiw==" spinCount="100000" sheet="1" objects="1" scenarios="1"/>
  <mergeCells count="11">
    <mergeCell ref="B53:L53"/>
    <mergeCell ref="B30:J30"/>
    <mergeCell ref="B41:J41"/>
    <mergeCell ref="B39:L39"/>
    <mergeCell ref="B40:L40"/>
    <mergeCell ref="B52:L52"/>
    <mergeCell ref="B25:J25"/>
    <mergeCell ref="B26:J26"/>
    <mergeCell ref="B27:J27"/>
    <mergeCell ref="B28:J28"/>
    <mergeCell ref="B29:J29"/>
  </mergeCells>
  <hyperlinks>
    <hyperlink ref="C33" location="'Pinto Valley'!A1" display="Pinto Valley" xr:uid="{A078FD30-7D7F-824F-A45B-2DF3866C8475}"/>
    <hyperlink ref="D33" location="'Mantos Blancos'!A1" display="Mantos Blancos" xr:uid="{3E418101-7BB2-264B-BA3B-D91CA9678EC0}"/>
    <hyperlink ref="E33" location="Mantoverde!A1" display="Mantoverde" xr:uid="{50846C21-9BED-0645-A301-5C5D1709739A}"/>
    <hyperlink ref="F33" location="Cozamin!A1" display="Cozamin" xr:uid="{5F091EC0-FF1C-C14D-8F54-2C1A8FED621B}"/>
    <hyperlink ref="C43" location="'Pinto Valley'!A1" display="Pinto Valley" xr:uid="{B4DBA0FA-0392-5F42-B32F-2EB2CFDB61A6}"/>
    <hyperlink ref="D43" location="'Mantos Blancos'!A1" display="Mantos Blancos" xr:uid="{D83AFA9B-C5FC-ED4C-B1CF-D95111E0BEEC}"/>
    <hyperlink ref="E43" location="Mantoverde!A1" display="Mantoverde" xr:uid="{99A9F18A-01F5-C34B-B014-2A29BC3C7623}"/>
    <hyperlink ref="F43" location="Cozamin!A1" display="Cozamin" xr:uid="{EEC0CE63-E156-8440-A15E-08D97A79FB83}"/>
    <hyperlink ref="G43" location="'Santo Domingo'!A1" display="Santo Domingo" xr:uid="{8262F340-0A69-6146-9F0E-5B6572700027}"/>
    <hyperlink ref="H43" location="'Corporate Office'!A1" display="Corporate Office" xr:uid="{439A5A89-8093-D44D-BF37-010C8594F891}"/>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A3B7-84A4-C94F-812F-2606350F6D01}">
  <sheetPr>
    <tabColor rgb="FF0070C0"/>
  </sheetPr>
  <dimension ref="A1:DS58"/>
  <sheetViews>
    <sheetView zoomScaleNormal="100" workbookViewId="0">
      <selection activeCell="H47" sqref="H47"/>
    </sheetView>
  </sheetViews>
  <sheetFormatPr defaultColWidth="10.81640625" defaultRowHeight="14.5"/>
  <cols>
    <col min="1" max="1" width="3.1796875" style="21" customWidth="1"/>
    <col min="2" max="2" width="33.1796875" style="873" customWidth="1"/>
    <col min="3" max="3" width="12.81640625" style="872" customWidth="1"/>
    <col min="4" max="5" width="14" style="872" bestFit="1" customWidth="1"/>
    <col min="6" max="7" width="13.81640625" style="872" bestFit="1" customWidth="1"/>
    <col min="8" max="9" width="10.81640625" style="872" bestFit="1" customWidth="1"/>
    <col min="10" max="10" width="13.81640625" style="872" bestFit="1" customWidth="1"/>
    <col min="11" max="11" width="12.1796875" style="872" bestFit="1" customWidth="1"/>
    <col min="12" max="13" width="10.81640625" style="872" bestFit="1" customWidth="1"/>
    <col min="14" max="14" width="2" style="872" customWidth="1"/>
    <col min="15" max="15" width="14" style="872" bestFit="1" customWidth="1"/>
    <col min="16" max="17" width="10.81640625" style="872" bestFit="1" customWidth="1"/>
    <col min="18" max="19" width="13.81640625" style="872" bestFit="1" customWidth="1"/>
    <col min="20" max="21" width="10.81640625" style="872" bestFit="1" customWidth="1"/>
    <col min="22" max="16384" width="10.81640625" style="872"/>
  </cols>
  <sheetData>
    <row r="1" spans="1:123" s="475" customFormat="1" ht="12.5">
      <c r="L1" s="474"/>
      <c r="M1" s="474"/>
      <c r="N1" s="474"/>
      <c r="O1" s="474"/>
    </row>
    <row r="2" spans="1:123" s="475" customFormat="1" ht="15" customHeight="1">
      <c r="L2" s="474"/>
      <c r="M2" s="474"/>
      <c r="N2" s="474"/>
      <c r="O2" s="474"/>
    </row>
    <row r="3" spans="1:123" s="475" customFormat="1" ht="12.5">
      <c r="L3" s="474"/>
      <c r="M3" s="474"/>
      <c r="N3" s="474"/>
      <c r="O3" s="474"/>
    </row>
    <row r="4" spans="1:123" s="475" customFormat="1" ht="15" customHeight="1">
      <c r="L4" s="474"/>
      <c r="M4" s="474"/>
      <c r="N4" s="474"/>
      <c r="O4" s="474"/>
    </row>
    <row r="5" spans="1:123" s="475" customFormat="1" ht="15" customHeight="1">
      <c r="L5" s="474"/>
      <c r="M5" s="474"/>
      <c r="N5" s="474"/>
      <c r="O5" s="474"/>
    </row>
    <row r="6" spans="1:123" s="475" customFormat="1" ht="12.5">
      <c r="L6" s="474"/>
      <c r="M6" s="474"/>
      <c r="N6" s="474"/>
    </row>
    <row r="7" spans="1:123" s="475" customFormat="1" ht="12.5">
      <c r="L7" s="474"/>
      <c r="M7" s="474"/>
      <c r="N7" s="474"/>
      <c r="O7" s="474"/>
    </row>
    <row r="8" spans="1:123" s="15" customFormat="1" ht="18">
      <c r="B8" s="14" t="s">
        <v>0</v>
      </c>
    </row>
    <row r="9" spans="1:123" s="15" customFormat="1" thickBot="1"/>
    <row r="10" spans="1:123" s="23" customFormat="1" ht="16.5" thickTop="1" thickBot="1">
      <c r="B10" s="364" t="s">
        <v>963</v>
      </c>
      <c r="C10" s="20"/>
      <c r="D10" s="20"/>
      <c r="E10" s="20"/>
      <c r="F10" s="20"/>
      <c r="G10" s="20"/>
      <c r="H10" s="20"/>
      <c r="I10" s="20"/>
      <c r="J10" s="20"/>
      <c r="K10" s="20"/>
      <c r="L10" s="20"/>
      <c r="M10" s="20"/>
      <c r="N10" s="20"/>
      <c r="O10" s="20"/>
      <c r="P10" s="20"/>
      <c r="Q10" s="20"/>
      <c r="R10" s="20"/>
      <c r="S10" s="20"/>
      <c r="T10" s="20"/>
      <c r="U10" s="20"/>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row>
    <row r="11" spans="1:123" s="39" customFormat="1" thickTop="1">
      <c r="A11" s="15"/>
      <c r="B11" s="108"/>
      <c r="C11" s="109"/>
      <c r="D11" s="109"/>
      <c r="E11" s="109"/>
      <c r="F11" s="109"/>
      <c r="G11" s="109"/>
      <c r="H11" s="109"/>
      <c r="I11" s="109"/>
      <c r="J11" s="15"/>
      <c r="K11" s="15"/>
      <c r="L11" s="15"/>
      <c r="M11" s="109"/>
    </row>
    <row r="12" spans="1:123">
      <c r="A12" s="42"/>
      <c r="B12" s="1158" t="s">
        <v>413</v>
      </c>
      <c r="C12" s="1158"/>
      <c r="D12" s="1158"/>
      <c r="E12" s="1158"/>
      <c r="F12" s="1158"/>
      <c r="G12" s="1158"/>
      <c r="H12" s="1158"/>
      <c r="I12" s="1158"/>
      <c r="J12" s="1158"/>
      <c r="K12" s="1158"/>
      <c r="L12" s="1158"/>
      <c r="M12" s="1158"/>
      <c r="N12" s="1104"/>
      <c r="O12" s="1158" t="s">
        <v>414</v>
      </c>
      <c r="P12" s="1158"/>
      <c r="Q12" s="1158"/>
      <c r="R12" s="1158"/>
      <c r="S12" s="1158"/>
      <c r="T12" s="1158"/>
      <c r="U12" s="1158"/>
    </row>
    <row r="13" spans="1:123">
      <c r="A13" s="42"/>
      <c r="B13" s="1159" t="s">
        <v>415</v>
      </c>
      <c r="C13" s="1158" t="s">
        <v>416</v>
      </c>
      <c r="D13" s="1158" t="s">
        <v>417</v>
      </c>
      <c r="E13" s="1104" t="s">
        <v>418</v>
      </c>
      <c r="F13" s="1104" t="s">
        <v>419</v>
      </c>
      <c r="G13" s="1104" t="s">
        <v>420</v>
      </c>
      <c r="H13" s="1104" t="s">
        <v>421</v>
      </c>
      <c r="I13" s="1104" t="s">
        <v>422</v>
      </c>
      <c r="J13" s="1104" t="s">
        <v>423</v>
      </c>
      <c r="K13" s="1104" t="s">
        <v>424</v>
      </c>
      <c r="L13" s="1104" t="s">
        <v>425</v>
      </c>
      <c r="M13" s="1104" t="s">
        <v>426</v>
      </c>
      <c r="N13" s="1104"/>
      <c r="O13" s="1104" t="s">
        <v>427</v>
      </c>
      <c r="P13" s="1104" t="s">
        <v>428</v>
      </c>
      <c r="Q13" s="1104" t="s">
        <v>429</v>
      </c>
      <c r="R13" s="1104" t="s">
        <v>423</v>
      </c>
      <c r="S13" s="1104" t="s">
        <v>430</v>
      </c>
      <c r="T13" s="1104" t="s">
        <v>431</v>
      </c>
      <c r="U13" s="1104" t="s">
        <v>432</v>
      </c>
    </row>
    <row r="14" spans="1:123" ht="30.75" customHeight="1">
      <c r="A14" s="42"/>
      <c r="B14" s="1159"/>
      <c r="C14" s="1158"/>
      <c r="D14" s="1158"/>
      <c r="E14" s="1104" t="s">
        <v>433</v>
      </c>
      <c r="F14" s="1104" t="s">
        <v>433</v>
      </c>
      <c r="G14" s="1104" t="s">
        <v>433</v>
      </c>
      <c r="H14" s="1104" t="s">
        <v>433</v>
      </c>
      <c r="I14" s="1104" t="s">
        <v>433</v>
      </c>
      <c r="J14" s="1104" t="s">
        <v>433</v>
      </c>
      <c r="K14" s="1104" t="s">
        <v>434</v>
      </c>
      <c r="L14" s="1104" t="s">
        <v>434</v>
      </c>
      <c r="M14" s="1104" t="s">
        <v>433</v>
      </c>
      <c r="N14" s="1104"/>
      <c r="O14" s="1104" t="s">
        <v>417</v>
      </c>
      <c r="P14" s="1104" t="s">
        <v>417</v>
      </c>
      <c r="Q14" s="1104" t="s">
        <v>417</v>
      </c>
      <c r="R14" s="1104" t="s">
        <v>417</v>
      </c>
      <c r="S14" s="1104" t="s">
        <v>435</v>
      </c>
      <c r="T14" s="1104" t="s">
        <v>436</v>
      </c>
      <c r="U14" s="1104" t="s">
        <v>437</v>
      </c>
    </row>
    <row r="15" spans="1:123" s="874" customFormat="1" ht="15.75" customHeight="1">
      <c r="A15" s="42"/>
      <c r="B15" s="375" t="s">
        <v>438</v>
      </c>
      <c r="C15" s="376"/>
      <c r="D15" s="376"/>
      <c r="E15" s="376"/>
      <c r="F15" s="376"/>
      <c r="G15" s="376"/>
      <c r="H15" s="376"/>
      <c r="I15" s="376"/>
      <c r="J15" s="376"/>
      <c r="K15" s="376"/>
      <c r="L15" s="376"/>
      <c r="M15" s="376"/>
      <c r="N15" s="881"/>
      <c r="O15" s="376"/>
      <c r="P15" s="376"/>
      <c r="Q15" s="376"/>
      <c r="R15" s="376"/>
      <c r="S15" s="376"/>
      <c r="T15" s="376"/>
      <c r="U15" s="376"/>
      <c r="V15" s="872"/>
      <c r="W15" s="872"/>
      <c r="X15" s="872"/>
      <c r="Y15" s="872"/>
      <c r="Z15" s="872"/>
      <c r="AA15" s="872"/>
      <c r="AB15" s="872"/>
      <c r="AC15" s="872"/>
      <c r="AD15" s="872"/>
      <c r="AE15" s="872"/>
      <c r="AF15" s="872"/>
      <c r="AG15" s="872"/>
      <c r="AH15" s="872"/>
      <c r="AI15" s="872"/>
      <c r="AJ15" s="872"/>
      <c r="AK15" s="872"/>
      <c r="AL15" s="872"/>
      <c r="AM15" s="872"/>
      <c r="AN15" s="872"/>
      <c r="AO15" s="872"/>
      <c r="AP15" s="872"/>
      <c r="AQ15" s="872"/>
      <c r="AR15" s="872"/>
      <c r="AS15" s="872"/>
      <c r="AT15" s="872"/>
      <c r="AU15" s="872"/>
      <c r="AV15" s="872"/>
      <c r="AW15" s="872"/>
      <c r="AX15" s="872"/>
      <c r="AY15" s="872"/>
      <c r="AZ15" s="872"/>
      <c r="BA15" s="872"/>
      <c r="BB15" s="872"/>
      <c r="BC15" s="872"/>
      <c r="BD15" s="872"/>
      <c r="BE15" s="872"/>
      <c r="BF15" s="872"/>
      <c r="BG15" s="872"/>
      <c r="BH15" s="872"/>
      <c r="BI15" s="872"/>
      <c r="BJ15" s="872"/>
      <c r="BK15" s="872"/>
      <c r="BL15" s="872"/>
      <c r="BM15" s="872"/>
      <c r="BN15" s="872"/>
      <c r="BO15" s="872"/>
      <c r="BP15" s="872"/>
      <c r="BQ15" s="872"/>
      <c r="BR15" s="872"/>
      <c r="BS15" s="872"/>
      <c r="BT15" s="872"/>
      <c r="BU15" s="872"/>
      <c r="BV15" s="872"/>
      <c r="BW15" s="872"/>
      <c r="BX15" s="872"/>
      <c r="BY15" s="872"/>
      <c r="BZ15" s="872"/>
      <c r="CA15" s="872"/>
      <c r="CB15" s="872"/>
      <c r="CC15" s="872"/>
      <c r="CD15" s="872"/>
      <c r="CE15" s="872"/>
      <c r="CF15" s="872"/>
      <c r="CG15" s="872"/>
      <c r="CH15" s="872"/>
      <c r="CI15" s="872"/>
      <c r="CJ15" s="872"/>
      <c r="CK15" s="872"/>
      <c r="CL15" s="872"/>
      <c r="CM15" s="872"/>
      <c r="CN15" s="872"/>
      <c r="CO15" s="872"/>
      <c r="CP15" s="872"/>
      <c r="CQ15" s="872"/>
      <c r="CR15" s="872"/>
      <c r="CS15" s="872"/>
      <c r="CT15" s="872"/>
      <c r="CU15" s="872"/>
      <c r="CV15" s="872"/>
      <c r="CW15" s="872"/>
      <c r="CX15" s="872"/>
      <c r="CY15" s="872"/>
      <c r="CZ15" s="872"/>
      <c r="DA15" s="872"/>
      <c r="DB15" s="872"/>
      <c r="DC15" s="872"/>
      <c r="DD15" s="872"/>
      <c r="DE15" s="872"/>
      <c r="DF15" s="872"/>
      <c r="DG15" s="872"/>
      <c r="DH15" s="872"/>
      <c r="DI15" s="872"/>
      <c r="DJ15" s="872"/>
      <c r="DK15" s="872"/>
      <c r="DL15" s="872"/>
      <c r="DM15" s="872"/>
      <c r="DN15" s="872"/>
      <c r="DO15" s="872"/>
      <c r="DP15" s="872"/>
      <c r="DQ15" s="872"/>
      <c r="DR15" s="872"/>
      <c r="DS15" s="872"/>
    </row>
    <row r="16" spans="1:123">
      <c r="A16" s="42"/>
      <c r="B16" s="370"/>
      <c r="C16" s="377" t="s">
        <v>439</v>
      </c>
      <c r="D16" s="378">
        <v>216001.14356247507</v>
      </c>
      <c r="E16" s="379">
        <v>0.33588818601099352</v>
      </c>
      <c r="F16" s="380" t="s">
        <v>47</v>
      </c>
      <c r="G16" s="380" t="s">
        <v>47</v>
      </c>
      <c r="H16" s="380" t="s">
        <v>47</v>
      </c>
      <c r="I16" s="380" t="s">
        <v>47</v>
      </c>
      <c r="J16" s="381">
        <v>6.9970502497149461E-3</v>
      </c>
      <c r="K16" s="380" t="s">
        <v>47</v>
      </c>
      <c r="L16" s="380" t="s">
        <v>47</v>
      </c>
      <c r="M16" s="380" t="s">
        <v>47</v>
      </c>
      <c r="N16" s="882"/>
      <c r="O16" s="382">
        <v>725.52232287499942</v>
      </c>
      <c r="P16" s="380" t="s">
        <v>47</v>
      </c>
      <c r="Q16" s="380" t="s">
        <v>47</v>
      </c>
      <c r="R16" s="382">
        <v>15.113708555025301</v>
      </c>
      <c r="S16" s="380" t="s">
        <v>47</v>
      </c>
      <c r="T16" s="380" t="s">
        <v>47</v>
      </c>
      <c r="U16" s="380" t="s">
        <v>47</v>
      </c>
    </row>
    <row r="17" spans="1:123">
      <c r="A17" s="42"/>
      <c r="B17" s="864"/>
      <c r="C17" s="377" t="s">
        <v>440</v>
      </c>
      <c r="D17" s="378">
        <v>103885.16538999999</v>
      </c>
      <c r="E17" s="379">
        <v>0.28100000000000003</v>
      </c>
      <c r="F17" s="380" t="s">
        <v>47</v>
      </c>
      <c r="G17" s="380" t="s">
        <v>47</v>
      </c>
      <c r="H17" s="380" t="s">
        <v>47</v>
      </c>
      <c r="I17" s="380" t="s">
        <v>47</v>
      </c>
      <c r="J17" s="381">
        <v>6.0000000000000001E-3</v>
      </c>
      <c r="K17" s="380" t="s">
        <v>47</v>
      </c>
      <c r="L17" s="380" t="s">
        <v>47</v>
      </c>
      <c r="M17" s="380" t="s">
        <v>47</v>
      </c>
      <c r="N17" s="882"/>
      <c r="O17" s="382">
        <v>291.9173147459</v>
      </c>
      <c r="P17" s="380" t="s">
        <v>47</v>
      </c>
      <c r="Q17" s="380" t="s">
        <v>47</v>
      </c>
      <c r="R17" s="382">
        <v>6.2331099233999998</v>
      </c>
      <c r="S17" s="380" t="s">
        <v>47</v>
      </c>
      <c r="T17" s="380" t="s">
        <v>47</v>
      </c>
      <c r="U17" s="380" t="s">
        <v>47</v>
      </c>
    </row>
    <row r="18" spans="1:123" s="874" customFormat="1">
      <c r="A18" s="42"/>
      <c r="B18" s="370"/>
      <c r="C18" s="383" t="s">
        <v>441</v>
      </c>
      <c r="D18" s="384">
        <v>319886.30895247508</v>
      </c>
      <c r="E18" s="385">
        <v>0.31806288957870293</v>
      </c>
      <c r="F18" s="380" t="s">
        <v>47</v>
      </c>
      <c r="G18" s="380" t="s">
        <v>47</v>
      </c>
      <c r="H18" s="380" t="s">
        <v>47</v>
      </c>
      <c r="I18" s="380" t="s">
        <v>47</v>
      </c>
      <c r="J18" s="386">
        <v>6.6732516775504635E-3</v>
      </c>
      <c r="K18" s="380" t="s">
        <v>47</v>
      </c>
      <c r="L18" s="380" t="s">
        <v>47</v>
      </c>
      <c r="M18" s="380" t="s">
        <v>47</v>
      </c>
      <c r="N18" s="883"/>
      <c r="O18" s="387">
        <v>1017.4396376208994</v>
      </c>
      <c r="P18" s="380" t="s">
        <v>47</v>
      </c>
      <c r="Q18" s="380" t="s">
        <v>47</v>
      </c>
      <c r="R18" s="387">
        <v>21.346818478425302</v>
      </c>
      <c r="S18" s="380" t="s">
        <v>47</v>
      </c>
      <c r="T18" s="380" t="s">
        <v>47</v>
      </c>
      <c r="U18" s="380" t="s">
        <v>47</v>
      </c>
      <c r="V18" s="872"/>
      <c r="W18" s="872"/>
      <c r="X18" s="872"/>
      <c r="Y18" s="872"/>
      <c r="Z18" s="872"/>
      <c r="AA18" s="872"/>
      <c r="AB18" s="872"/>
      <c r="AC18" s="872"/>
      <c r="AD18" s="872"/>
      <c r="AE18" s="872"/>
      <c r="AF18" s="872"/>
      <c r="AG18" s="872"/>
      <c r="AH18" s="872"/>
      <c r="AI18" s="872"/>
      <c r="AJ18" s="872"/>
      <c r="AK18" s="872"/>
      <c r="AL18" s="872"/>
      <c r="AM18" s="872"/>
      <c r="AN18" s="872"/>
      <c r="AO18" s="872"/>
      <c r="AP18" s="872"/>
      <c r="AQ18" s="872"/>
      <c r="AR18" s="872"/>
      <c r="AS18" s="872"/>
      <c r="AT18" s="872"/>
      <c r="AU18" s="872"/>
      <c r="AV18" s="872"/>
      <c r="AW18" s="872"/>
      <c r="AX18" s="872"/>
      <c r="AY18" s="872"/>
      <c r="AZ18" s="872"/>
      <c r="BA18" s="872"/>
      <c r="BB18" s="872"/>
      <c r="BC18" s="872"/>
      <c r="BD18" s="872"/>
      <c r="BE18" s="872"/>
      <c r="BF18" s="872"/>
      <c r="BG18" s="872"/>
      <c r="BH18" s="872"/>
      <c r="BI18" s="872"/>
      <c r="BJ18" s="872"/>
      <c r="BK18" s="872"/>
      <c r="BL18" s="872"/>
      <c r="BM18" s="872"/>
      <c r="BN18" s="872"/>
      <c r="BO18" s="872"/>
      <c r="BP18" s="872"/>
      <c r="BQ18" s="872"/>
      <c r="BR18" s="872"/>
      <c r="BS18" s="872"/>
      <c r="BT18" s="872"/>
      <c r="BU18" s="872"/>
      <c r="BV18" s="872"/>
      <c r="BW18" s="872"/>
      <c r="BX18" s="872"/>
      <c r="BY18" s="872"/>
      <c r="BZ18" s="872"/>
      <c r="CA18" s="872"/>
      <c r="CB18" s="872"/>
      <c r="CC18" s="872"/>
      <c r="CD18" s="872"/>
      <c r="CE18" s="872"/>
      <c r="CF18" s="872"/>
      <c r="CG18" s="872"/>
      <c r="CH18" s="872"/>
      <c r="CI18" s="872"/>
      <c r="CJ18" s="872"/>
      <c r="CK18" s="872"/>
      <c r="CL18" s="872"/>
      <c r="CM18" s="872"/>
      <c r="CN18" s="872"/>
      <c r="CO18" s="872"/>
      <c r="CP18" s="872"/>
      <c r="CQ18" s="872"/>
      <c r="CR18" s="872"/>
      <c r="CS18" s="872"/>
      <c r="CT18" s="872"/>
      <c r="CU18" s="872"/>
      <c r="CV18" s="872"/>
      <c r="CW18" s="872"/>
      <c r="CX18" s="872"/>
      <c r="CY18" s="872"/>
      <c r="CZ18" s="872"/>
      <c r="DA18" s="872"/>
      <c r="DB18" s="872"/>
      <c r="DC18" s="872"/>
      <c r="DD18" s="872"/>
      <c r="DE18" s="872"/>
      <c r="DF18" s="872"/>
      <c r="DG18" s="872"/>
      <c r="DH18" s="872"/>
      <c r="DI18" s="872"/>
      <c r="DJ18" s="872"/>
      <c r="DK18" s="872"/>
      <c r="DL18" s="872"/>
      <c r="DM18" s="872"/>
      <c r="DN18" s="872"/>
      <c r="DO18" s="872"/>
      <c r="DP18" s="872"/>
      <c r="DQ18" s="872"/>
      <c r="DR18" s="872"/>
      <c r="DS18" s="872"/>
    </row>
    <row r="19" spans="1:123">
      <c r="A19" s="42"/>
      <c r="B19" s="1105" t="s">
        <v>442</v>
      </c>
      <c r="C19" s="1106"/>
      <c r="D19" s="1107">
        <f>D18</f>
        <v>319886.30895247508</v>
      </c>
      <c r="E19" s="1108">
        <f>E18</f>
        <v>0.31806288957870293</v>
      </c>
      <c r="F19" s="1109" t="s">
        <v>47</v>
      </c>
      <c r="G19" s="1109" t="s">
        <v>47</v>
      </c>
      <c r="H19" s="1109" t="s">
        <v>47</v>
      </c>
      <c r="I19" s="1109" t="s">
        <v>47</v>
      </c>
      <c r="J19" s="1110">
        <f>J18</f>
        <v>6.6732516775504635E-3</v>
      </c>
      <c r="K19" s="1109" t="s">
        <v>47</v>
      </c>
      <c r="L19" s="1109" t="s">
        <v>47</v>
      </c>
      <c r="M19" s="1109" t="s">
        <v>47</v>
      </c>
      <c r="N19" s="883"/>
      <c r="O19" s="1111">
        <f>O18</f>
        <v>1017.4396376208994</v>
      </c>
      <c r="P19" s="1109" t="s">
        <v>47</v>
      </c>
      <c r="Q19" s="1109" t="s">
        <v>47</v>
      </c>
      <c r="R19" s="1112">
        <f>R18</f>
        <v>21.346818478425302</v>
      </c>
      <c r="S19" s="1109" t="s">
        <v>47</v>
      </c>
      <c r="T19" s="1109" t="s">
        <v>47</v>
      </c>
      <c r="U19" s="1109" t="s">
        <v>47</v>
      </c>
    </row>
    <row r="20" spans="1:123" ht="15.75" customHeight="1">
      <c r="A20" s="42"/>
      <c r="B20" s="375" t="s">
        <v>443</v>
      </c>
      <c r="C20" s="388"/>
      <c r="D20" s="389"/>
      <c r="E20" s="390"/>
      <c r="F20" s="390"/>
      <c r="G20" s="390"/>
      <c r="H20" s="390"/>
      <c r="I20" s="390"/>
      <c r="J20" s="390"/>
      <c r="K20" s="391"/>
      <c r="L20" s="390"/>
      <c r="M20" s="390"/>
      <c r="N20" s="884"/>
      <c r="O20" s="392"/>
      <c r="P20" s="392"/>
      <c r="Q20" s="392"/>
      <c r="R20" s="392"/>
      <c r="S20" s="390"/>
      <c r="T20" s="390"/>
      <c r="U20" s="392"/>
    </row>
    <row r="21" spans="1:123">
      <c r="A21" s="42"/>
      <c r="B21" s="370"/>
      <c r="C21" s="377" t="s">
        <v>439</v>
      </c>
      <c r="D21" s="378">
        <v>57000.249205514105</v>
      </c>
      <c r="E21" s="379">
        <v>0.74841688450224808</v>
      </c>
      <c r="F21" s="379">
        <v>8.9022480572138699E-2</v>
      </c>
      <c r="G21" s="379">
        <v>0.6639819439049035</v>
      </c>
      <c r="H21" s="380" t="s">
        <v>47</v>
      </c>
      <c r="I21" s="380" t="s">
        <v>47</v>
      </c>
      <c r="J21" s="380" t="s">
        <v>47</v>
      </c>
      <c r="K21" s="393">
        <v>6.0182556069523345</v>
      </c>
      <c r="L21" s="380" t="s">
        <v>47</v>
      </c>
      <c r="M21" s="380" t="s">
        <v>47</v>
      </c>
      <c r="N21" s="884"/>
      <c r="O21" s="382">
        <v>426.59948926242606</v>
      </c>
      <c r="P21" s="380" t="s">
        <v>47</v>
      </c>
      <c r="Q21" s="380" t="s">
        <v>47</v>
      </c>
      <c r="R21" s="380" t="s">
        <v>47</v>
      </c>
      <c r="S21" s="378">
        <v>11029.050408435243</v>
      </c>
      <c r="T21" s="380" t="s">
        <v>47</v>
      </c>
      <c r="U21" s="380" t="s">
        <v>47</v>
      </c>
    </row>
    <row r="22" spans="1:123">
      <c r="A22" s="42"/>
      <c r="B22" s="370"/>
      <c r="C22" s="377" t="s">
        <v>440</v>
      </c>
      <c r="D22" s="378">
        <v>47947.81487419203</v>
      </c>
      <c r="E22" s="379">
        <v>0.51286279092388876</v>
      </c>
      <c r="F22" s="379">
        <v>7.1807573408412012E-2</v>
      </c>
      <c r="G22" s="379">
        <v>0.44105521751547672</v>
      </c>
      <c r="H22" s="380" t="s">
        <v>47</v>
      </c>
      <c r="I22" s="380" t="s">
        <v>47</v>
      </c>
      <c r="J22" s="380" t="s">
        <v>47</v>
      </c>
      <c r="K22" s="393">
        <v>3.9499198129056672</v>
      </c>
      <c r="L22" s="380" t="s">
        <v>47</v>
      </c>
      <c r="M22" s="380" t="s">
        <v>47</v>
      </c>
      <c r="N22" s="884"/>
      <c r="O22" s="382">
        <v>245.90650155080073</v>
      </c>
      <c r="P22" s="380" t="s">
        <v>47</v>
      </c>
      <c r="Q22" s="380" t="s">
        <v>47</v>
      </c>
      <c r="R22" s="380" t="s">
        <v>47</v>
      </c>
      <c r="S22" s="378">
        <v>6089.0261210829703</v>
      </c>
      <c r="T22" s="380" t="s">
        <v>47</v>
      </c>
      <c r="U22" s="380" t="s">
        <v>47</v>
      </c>
    </row>
    <row r="23" spans="1:123">
      <c r="A23" s="42"/>
      <c r="B23" s="864" t="s">
        <v>444</v>
      </c>
      <c r="C23" s="377" t="s">
        <v>441</v>
      </c>
      <c r="D23" s="394">
        <v>104948.06407970614</v>
      </c>
      <c r="E23" s="395">
        <v>0.64079885294736916</v>
      </c>
      <c r="F23" s="395">
        <v>8.1157474304506358E-2</v>
      </c>
      <c r="G23" s="395">
        <v>0.55000000000000004</v>
      </c>
      <c r="H23" s="380" t="s">
        <v>47</v>
      </c>
      <c r="I23" s="380" t="s">
        <v>47</v>
      </c>
      <c r="J23" s="380" t="s">
        <v>47</v>
      </c>
      <c r="K23" s="396">
        <v>5.0732912322374739</v>
      </c>
      <c r="L23" s="380" t="s">
        <v>47</v>
      </c>
      <c r="M23" s="380" t="s">
        <v>47</v>
      </c>
      <c r="N23" s="884"/>
      <c r="O23" s="387">
        <v>672.50599081322684</v>
      </c>
      <c r="P23" s="380" t="s">
        <v>47</v>
      </c>
      <c r="Q23" s="380" t="s">
        <v>47</v>
      </c>
      <c r="R23" s="380" t="s">
        <v>47</v>
      </c>
      <c r="S23" s="394">
        <v>17118.076529518214</v>
      </c>
      <c r="T23" s="380" t="s">
        <v>47</v>
      </c>
      <c r="U23" s="380" t="s">
        <v>47</v>
      </c>
    </row>
    <row r="24" spans="1:123" ht="6" customHeight="1">
      <c r="A24" s="42"/>
      <c r="B24" s="864" t="s">
        <v>415</v>
      </c>
      <c r="C24" s="377" t="s">
        <v>445</v>
      </c>
      <c r="D24" s="397" t="s">
        <v>415</v>
      </c>
      <c r="E24" s="398" t="s">
        <v>415</v>
      </c>
      <c r="F24" s="398" t="s">
        <v>415</v>
      </c>
      <c r="G24" s="398" t="s">
        <v>415</v>
      </c>
      <c r="H24" s="398" t="s">
        <v>415</v>
      </c>
      <c r="I24" s="398" t="s">
        <v>415</v>
      </c>
      <c r="J24" s="398" t="s">
        <v>415</v>
      </c>
      <c r="K24" s="399" t="s">
        <v>415</v>
      </c>
      <c r="L24" s="398" t="s">
        <v>415</v>
      </c>
      <c r="M24" s="398" t="s">
        <v>415</v>
      </c>
      <c r="N24" s="884"/>
      <c r="O24" s="400" t="s">
        <v>415</v>
      </c>
      <c r="P24" s="400" t="s">
        <v>415</v>
      </c>
      <c r="Q24" s="400" t="s">
        <v>415</v>
      </c>
      <c r="R24" s="400" t="s">
        <v>415</v>
      </c>
      <c r="S24" s="398" t="s">
        <v>415</v>
      </c>
      <c r="T24" s="400" t="s">
        <v>415</v>
      </c>
      <c r="U24" s="400" t="s">
        <v>415</v>
      </c>
    </row>
    <row r="25" spans="1:123">
      <c r="A25" s="42"/>
      <c r="B25" s="370"/>
      <c r="C25" s="377" t="s">
        <v>439</v>
      </c>
      <c r="D25" s="378">
        <v>1706.3092592820483</v>
      </c>
      <c r="E25" s="379">
        <v>0.48446704690456527</v>
      </c>
      <c r="F25" s="379">
        <v>0.33432285435926512</v>
      </c>
      <c r="G25" s="380" t="s">
        <v>47</v>
      </c>
      <c r="H25" s="380" t="s">
        <v>47</v>
      </c>
      <c r="I25" s="380" t="s">
        <v>47</v>
      </c>
      <c r="J25" s="380" t="s">
        <v>47</v>
      </c>
      <c r="K25" s="380" t="s">
        <v>47</v>
      </c>
      <c r="L25" s="380" t="s">
        <v>47</v>
      </c>
      <c r="M25" s="380" t="s">
        <v>47</v>
      </c>
      <c r="N25" s="884"/>
      <c r="O25" s="382">
        <v>5.7045818198281779</v>
      </c>
      <c r="P25" s="380" t="s">
        <v>47</v>
      </c>
      <c r="Q25" s="380" t="s">
        <v>47</v>
      </c>
      <c r="R25" s="380" t="s">
        <v>47</v>
      </c>
      <c r="S25" s="380" t="s">
        <v>47</v>
      </c>
      <c r="T25" s="380" t="s">
        <v>47</v>
      </c>
      <c r="U25" s="380" t="s">
        <v>47</v>
      </c>
    </row>
    <row r="26" spans="1:123">
      <c r="A26" s="42"/>
      <c r="B26" s="864"/>
      <c r="C26" s="377" t="s">
        <v>440</v>
      </c>
      <c r="D26" s="378">
        <v>1339.2998279410604</v>
      </c>
      <c r="E26" s="379">
        <v>0.34378011429221206</v>
      </c>
      <c r="F26" s="379">
        <v>0.2186101722689246</v>
      </c>
      <c r="G26" s="380" t="s">
        <v>47</v>
      </c>
      <c r="H26" s="380" t="s">
        <v>47</v>
      </c>
      <c r="I26" s="380" t="s">
        <v>47</v>
      </c>
      <c r="J26" s="380" t="s">
        <v>47</v>
      </c>
      <c r="K26" s="380" t="s">
        <v>47</v>
      </c>
      <c r="L26" s="380" t="s">
        <v>47</v>
      </c>
      <c r="M26" s="380" t="s">
        <v>47</v>
      </c>
      <c r="N26" s="884"/>
      <c r="O26" s="382">
        <v>2.9278456610593628</v>
      </c>
      <c r="P26" s="380" t="s">
        <v>47</v>
      </c>
      <c r="Q26" s="380" t="s">
        <v>47</v>
      </c>
      <c r="R26" s="380" t="s">
        <v>47</v>
      </c>
      <c r="S26" s="380" t="s">
        <v>47</v>
      </c>
      <c r="T26" s="380" t="s">
        <v>47</v>
      </c>
      <c r="U26" s="380" t="s">
        <v>47</v>
      </c>
    </row>
    <row r="27" spans="1:123">
      <c r="A27" s="42"/>
      <c r="B27" s="864" t="s">
        <v>446</v>
      </c>
      <c r="C27" s="377" t="s">
        <v>441</v>
      </c>
      <c r="D27" s="394">
        <v>3045.6090872231089</v>
      </c>
      <c r="E27" s="395">
        <v>0.43</v>
      </c>
      <c r="F27" s="395">
        <v>0.28343845955484454</v>
      </c>
      <c r="G27" s="380" t="s">
        <v>47</v>
      </c>
      <c r="H27" s="380" t="s">
        <v>47</v>
      </c>
      <c r="I27" s="380" t="s">
        <v>47</v>
      </c>
      <c r="J27" s="380" t="s">
        <v>47</v>
      </c>
      <c r="K27" s="380" t="s">
        <v>47</v>
      </c>
      <c r="L27" s="380" t="s">
        <v>47</v>
      </c>
      <c r="M27" s="380" t="s">
        <v>47</v>
      </c>
      <c r="N27" s="881"/>
      <c r="O27" s="387">
        <v>8.6324274808875412</v>
      </c>
      <c r="P27" s="380" t="s">
        <v>47</v>
      </c>
      <c r="Q27" s="380" t="s">
        <v>47</v>
      </c>
      <c r="R27" s="380" t="s">
        <v>47</v>
      </c>
      <c r="S27" s="380" t="s">
        <v>47</v>
      </c>
      <c r="T27" s="380" t="s">
        <v>47</v>
      </c>
      <c r="U27" s="380" t="s">
        <v>47</v>
      </c>
    </row>
    <row r="28" spans="1:123">
      <c r="A28" s="42"/>
      <c r="B28" s="375" t="s">
        <v>447</v>
      </c>
      <c r="C28" s="388"/>
      <c r="D28" s="389"/>
      <c r="E28" s="390"/>
      <c r="F28" s="390"/>
      <c r="G28" s="390"/>
      <c r="H28" s="390"/>
      <c r="I28" s="390"/>
      <c r="J28" s="390"/>
      <c r="K28" s="391"/>
      <c r="L28" s="390"/>
      <c r="M28" s="390"/>
      <c r="N28" s="882"/>
      <c r="O28" s="392"/>
      <c r="P28" s="392"/>
      <c r="Q28" s="392"/>
      <c r="R28" s="392"/>
      <c r="S28" s="390"/>
      <c r="T28" s="390"/>
      <c r="U28" s="392"/>
    </row>
    <row r="29" spans="1:123">
      <c r="A29" s="42"/>
      <c r="B29" s="370"/>
      <c r="C29" s="377" t="s">
        <v>439</v>
      </c>
      <c r="D29" s="378">
        <v>213176</v>
      </c>
      <c r="E29" s="379">
        <v>0.56000000000000005</v>
      </c>
      <c r="F29" s="380" t="s">
        <v>47</v>
      </c>
      <c r="G29" s="380" t="s">
        <v>47</v>
      </c>
      <c r="H29" s="380" t="s">
        <v>47</v>
      </c>
      <c r="I29" s="380" t="s">
        <v>47</v>
      </c>
      <c r="J29" s="380" t="s">
        <v>47</v>
      </c>
      <c r="K29" s="380" t="s">
        <v>47</v>
      </c>
      <c r="L29" s="379">
        <v>0.1</v>
      </c>
      <c r="M29" s="380" t="s">
        <v>47</v>
      </c>
      <c r="N29" s="882"/>
      <c r="O29" s="382">
        <v>1193.7856000000002</v>
      </c>
      <c r="P29" s="380" t="s">
        <v>47</v>
      </c>
      <c r="Q29" s="380" t="s">
        <v>47</v>
      </c>
      <c r="R29" s="380" t="s">
        <v>47</v>
      </c>
      <c r="S29" s="380" t="s">
        <v>47</v>
      </c>
      <c r="T29" s="401">
        <v>685.37624383108016</v>
      </c>
      <c r="U29" s="380" t="s">
        <v>47</v>
      </c>
    </row>
    <row r="30" spans="1:123">
      <c r="A30" s="42"/>
      <c r="B30" s="370"/>
      <c r="C30" s="377" t="s">
        <v>440</v>
      </c>
      <c r="D30" s="378">
        <v>182299</v>
      </c>
      <c r="E30" s="379">
        <v>0.4</v>
      </c>
      <c r="F30" s="1103" t="s">
        <v>47</v>
      </c>
      <c r="G30" s="380" t="s">
        <v>47</v>
      </c>
      <c r="H30" s="380" t="s">
        <v>47</v>
      </c>
      <c r="I30" s="380" t="s">
        <v>47</v>
      </c>
      <c r="J30" s="380" t="s">
        <v>47</v>
      </c>
      <c r="K30" s="380" t="s">
        <v>47</v>
      </c>
      <c r="L30" s="379">
        <v>0.09</v>
      </c>
      <c r="M30" s="380" t="s">
        <v>47</v>
      </c>
      <c r="N30" s="882"/>
      <c r="O30" s="382">
        <v>729.19600000000003</v>
      </c>
      <c r="P30" s="380" t="s">
        <v>47</v>
      </c>
      <c r="Q30" s="380" t="s">
        <v>47</v>
      </c>
      <c r="R30" s="380" t="s">
        <v>47</v>
      </c>
      <c r="S30" s="380" t="s">
        <v>47</v>
      </c>
      <c r="T30" s="401">
        <v>527.49401192791811</v>
      </c>
      <c r="U30" s="380" t="s">
        <v>47</v>
      </c>
    </row>
    <row r="31" spans="1:123">
      <c r="A31" s="42"/>
      <c r="B31" s="864" t="s">
        <v>444</v>
      </c>
      <c r="C31" s="377" t="s">
        <v>441</v>
      </c>
      <c r="D31" s="394">
        <v>395475</v>
      </c>
      <c r="E31" s="395">
        <v>0.48624605853720221</v>
      </c>
      <c r="F31" s="380" t="s">
        <v>47</v>
      </c>
      <c r="G31" s="380" t="s">
        <v>47</v>
      </c>
      <c r="H31" s="380" t="s">
        <v>47</v>
      </c>
      <c r="I31" s="380" t="s">
        <v>47</v>
      </c>
      <c r="J31" s="380" t="s">
        <v>47</v>
      </c>
      <c r="K31" s="380" t="s">
        <v>47</v>
      </c>
      <c r="L31" s="395">
        <v>9.5390378658575137E-2</v>
      </c>
      <c r="M31" s="380" t="s">
        <v>47</v>
      </c>
      <c r="N31" s="883"/>
      <c r="O31" s="387">
        <v>1922.9816000000003</v>
      </c>
      <c r="P31" s="380" t="s">
        <v>47</v>
      </c>
      <c r="Q31" s="380" t="s">
        <v>47</v>
      </c>
      <c r="R31" s="380" t="s">
        <v>47</v>
      </c>
      <c r="S31" s="380" t="s">
        <v>47</v>
      </c>
      <c r="T31" s="402">
        <v>1212.8702557589982</v>
      </c>
      <c r="U31" s="380" t="s">
        <v>47</v>
      </c>
    </row>
    <row r="32" spans="1:123" ht="6" customHeight="1">
      <c r="A32" s="26"/>
      <c r="B32" s="864" t="s">
        <v>415</v>
      </c>
      <c r="C32" s="377" t="s">
        <v>445</v>
      </c>
      <c r="D32" s="397" t="s">
        <v>415</v>
      </c>
      <c r="E32" s="398" t="s">
        <v>415</v>
      </c>
      <c r="F32" s="398" t="s">
        <v>415</v>
      </c>
      <c r="G32" s="398" t="s">
        <v>415</v>
      </c>
      <c r="H32" s="398" t="s">
        <v>415</v>
      </c>
      <c r="I32" s="398" t="s">
        <v>415</v>
      </c>
      <c r="J32" s="398" t="s">
        <v>415</v>
      </c>
      <c r="K32" s="398" t="s">
        <v>415</v>
      </c>
      <c r="L32" s="398" t="s">
        <v>415</v>
      </c>
      <c r="M32" s="398" t="s">
        <v>415</v>
      </c>
      <c r="N32" s="883"/>
      <c r="O32" s="400" t="s">
        <v>415</v>
      </c>
      <c r="P32" s="398" t="s">
        <v>415</v>
      </c>
      <c r="Q32" s="398" t="s">
        <v>415</v>
      </c>
      <c r="R32" s="398" t="s">
        <v>415</v>
      </c>
      <c r="S32" s="398" t="s">
        <v>415</v>
      </c>
      <c r="T32" s="398" t="s">
        <v>415</v>
      </c>
      <c r="U32" s="398" t="s">
        <v>415</v>
      </c>
    </row>
    <row r="33" spans="1:123">
      <c r="A33" s="25"/>
      <c r="B33" s="370"/>
      <c r="C33" s="377" t="s">
        <v>439</v>
      </c>
      <c r="D33" s="378">
        <v>136813</v>
      </c>
      <c r="E33" s="379">
        <v>0.3</v>
      </c>
      <c r="F33" s="379">
        <v>0.21</v>
      </c>
      <c r="G33" s="380" t="s">
        <v>47</v>
      </c>
      <c r="H33" s="380" t="s">
        <v>47</v>
      </c>
      <c r="I33" s="380" t="s">
        <v>47</v>
      </c>
      <c r="J33" s="380" t="s">
        <v>47</v>
      </c>
      <c r="K33" s="380" t="s">
        <v>47</v>
      </c>
      <c r="L33" s="379" t="s">
        <v>448</v>
      </c>
      <c r="M33" s="380" t="s">
        <v>47</v>
      </c>
      <c r="N33" s="883"/>
      <c r="O33" s="382">
        <v>287.3073</v>
      </c>
      <c r="P33" s="380" t="s">
        <v>47</v>
      </c>
      <c r="Q33" s="380" t="s">
        <v>47</v>
      </c>
      <c r="R33" s="380" t="s">
        <v>47</v>
      </c>
      <c r="S33" s="380" t="s">
        <v>47</v>
      </c>
      <c r="T33" s="380" t="s">
        <v>47</v>
      </c>
      <c r="U33" s="380" t="s">
        <v>47</v>
      </c>
    </row>
    <row r="34" spans="1:123">
      <c r="A34" s="23"/>
      <c r="B34" s="864"/>
      <c r="C34" s="377" t="s">
        <v>440</v>
      </c>
      <c r="D34" s="378">
        <v>84860</v>
      </c>
      <c r="E34" s="379">
        <v>0.27</v>
      </c>
      <c r="F34" s="379">
        <v>0.19</v>
      </c>
      <c r="G34" s="380" t="s">
        <v>47</v>
      </c>
      <c r="H34" s="380" t="s">
        <v>47</v>
      </c>
      <c r="I34" s="380" t="s">
        <v>47</v>
      </c>
      <c r="J34" s="380" t="s">
        <v>47</v>
      </c>
      <c r="K34" s="380" t="s">
        <v>47</v>
      </c>
      <c r="L34" s="379" t="s">
        <v>448</v>
      </c>
      <c r="M34" s="380" t="s">
        <v>47</v>
      </c>
      <c r="N34" s="883"/>
      <c r="O34" s="382">
        <v>161.23400000000001</v>
      </c>
      <c r="P34" s="380" t="s">
        <v>47</v>
      </c>
      <c r="Q34" s="380" t="s">
        <v>47</v>
      </c>
      <c r="R34" s="380" t="s">
        <v>47</v>
      </c>
      <c r="S34" s="380" t="s">
        <v>47</v>
      </c>
      <c r="T34" s="380" t="s">
        <v>47</v>
      </c>
      <c r="U34" s="380" t="s">
        <v>47</v>
      </c>
    </row>
    <row r="35" spans="1:123">
      <c r="A35" s="23"/>
      <c r="B35" s="864" t="s">
        <v>449</v>
      </c>
      <c r="C35" s="377" t="s">
        <v>441</v>
      </c>
      <c r="D35" s="394">
        <v>221673</v>
      </c>
      <c r="E35" s="395">
        <v>0.28851551609803633</v>
      </c>
      <c r="F35" s="395">
        <v>0.21</v>
      </c>
      <c r="G35" s="380" t="s">
        <v>47</v>
      </c>
      <c r="H35" s="380" t="s">
        <v>47</v>
      </c>
      <c r="I35" s="380" t="s">
        <v>47</v>
      </c>
      <c r="J35" s="380" t="s">
        <v>47</v>
      </c>
      <c r="K35" s="380" t="s">
        <v>47</v>
      </c>
      <c r="L35" s="395" t="s">
        <v>450</v>
      </c>
      <c r="M35" s="380" t="s">
        <v>47</v>
      </c>
      <c r="N35" s="883"/>
      <c r="O35" s="387">
        <v>448.54129999999998</v>
      </c>
      <c r="P35" s="380" t="s">
        <v>47</v>
      </c>
      <c r="Q35" s="380" t="s">
        <v>47</v>
      </c>
      <c r="R35" s="380" t="s">
        <v>47</v>
      </c>
      <c r="S35" s="380" t="s">
        <v>47</v>
      </c>
      <c r="T35" s="380" t="s">
        <v>47</v>
      </c>
      <c r="U35" s="380" t="s">
        <v>47</v>
      </c>
    </row>
    <row r="36" spans="1:123">
      <c r="A36" s="23"/>
      <c r="B36" s="375" t="s">
        <v>451</v>
      </c>
      <c r="C36" s="388"/>
      <c r="D36" s="389"/>
      <c r="E36" s="390"/>
      <c r="F36" s="390"/>
      <c r="G36" s="390"/>
      <c r="H36" s="390"/>
      <c r="I36" s="390"/>
      <c r="J36" s="390"/>
      <c r="K36" s="391"/>
      <c r="L36" s="390"/>
      <c r="M36" s="390"/>
      <c r="N36" s="884"/>
      <c r="O36" s="392"/>
      <c r="P36" s="392"/>
      <c r="Q36" s="392"/>
      <c r="R36" s="392"/>
      <c r="S36" s="390"/>
      <c r="T36" s="390"/>
      <c r="U36" s="392"/>
    </row>
    <row r="37" spans="1:123">
      <c r="A37" s="475"/>
      <c r="B37" s="370"/>
      <c r="C37" s="377" t="s">
        <v>439</v>
      </c>
      <c r="D37" s="395" t="s">
        <v>452</v>
      </c>
      <c r="E37" s="395" t="s">
        <v>452</v>
      </c>
      <c r="F37" s="395" t="s">
        <v>452</v>
      </c>
      <c r="G37" s="395" t="s">
        <v>452</v>
      </c>
      <c r="H37" s="395" t="s">
        <v>452</v>
      </c>
      <c r="I37" s="395" t="s">
        <v>452</v>
      </c>
      <c r="J37" s="395" t="s">
        <v>452</v>
      </c>
      <c r="K37" s="395" t="s">
        <v>452</v>
      </c>
      <c r="L37" s="395" t="s">
        <v>452</v>
      </c>
      <c r="M37" s="395" t="s">
        <v>452</v>
      </c>
      <c r="N37" s="882"/>
      <c r="O37" s="387" t="s">
        <v>453</v>
      </c>
      <c r="P37" s="387" t="s">
        <v>453</v>
      </c>
      <c r="Q37" s="387" t="s">
        <v>453</v>
      </c>
      <c r="R37" s="387" t="s">
        <v>453</v>
      </c>
      <c r="S37" s="395" t="s">
        <v>453</v>
      </c>
      <c r="T37" s="395" t="s">
        <v>453</v>
      </c>
      <c r="U37" s="387" t="s">
        <v>453</v>
      </c>
    </row>
    <row r="38" spans="1:123" s="876" customFormat="1">
      <c r="A38" s="475"/>
      <c r="B38" s="879"/>
      <c r="C38" s="377" t="s">
        <v>440</v>
      </c>
      <c r="D38" s="378">
        <v>8083.626793699992</v>
      </c>
      <c r="E38" s="379">
        <v>1.519710923140281</v>
      </c>
      <c r="F38" s="395" t="s">
        <v>452</v>
      </c>
      <c r="G38" s="395" t="s">
        <v>452</v>
      </c>
      <c r="H38" s="379">
        <v>0.63731343117562522</v>
      </c>
      <c r="I38" s="379">
        <v>0.35549035149484803</v>
      </c>
      <c r="J38" s="379" t="s">
        <v>452</v>
      </c>
      <c r="K38" s="393">
        <v>43.021549947225992</v>
      </c>
      <c r="L38" s="395" t="s">
        <v>452</v>
      </c>
      <c r="M38" s="395" t="s">
        <v>453</v>
      </c>
      <c r="N38" s="882"/>
      <c r="O38" s="382">
        <v>122.84775936975325</v>
      </c>
      <c r="P38" s="382">
        <v>51.518039282361599</v>
      </c>
      <c r="Q38" s="382">
        <v>28.736513302455815</v>
      </c>
      <c r="R38" s="387" t="s">
        <v>453</v>
      </c>
      <c r="S38" s="378">
        <v>11181.061740958365</v>
      </c>
      <c r="T38" s="395" t="s">
        <v>453</v>
      </c>
      <c r="U38" s="387" t="s">
        <v>453</v>
      </c>
      <c r="V38" s="872"/>
      <c r="W38" s="872"/>
      <c r="X38" s="872"/>
      <c r="Y38" s="872"/>
      <c r="Z38" s="872"/>
      <c r="AA38" s="872"/>
      <c r="AB38" s="872"/>
      <c r="AC38" s="872"/>
      <c r="AD38" s="872"/>
      <c r="AE38" s="872"/>
      <c r="AF38" s="872"/>
      <c r="AG38" s="872"/>
      <c r="AH38" s="872"/>
      <c r="AI38" s="872"/>
      <c r="AJ38" s="872"/>
      <c r="AK38" s="872"/>
      <c r="AL38" s="872"/>
      <c r="AM38" s="872"/>
      <c r="AN38" s="872"/>
      <c r="AO38" s="872"/>
      <c r="AP38" s="872"/>
      <c r="AQ38" s="872"/>
      <c r="AR38" s="872"/>
      <c r="AS38" s="872"/>
      <c r="AT38" s="872"/>
      <c r="AU38" s="872"/>
      <c r="AV38" s="872"/>
      <c r="AW38" s="872"/>
      <c r="AX38" s="872"/>
      <c r="AY38" s="872"/>
      <c r="AZ38" s="872"/>
      <c r="BA38" s="872"/>
      <c r="BB38" s="872"/>
      <c r="BC38" s="872"/>
      <c r="BD38" s="872"/>
      <c r="BE38" s="872"/>
      <c r="BF38" s="872"/>
      <c r="BG38" s="872"/>
      <c r="BH38" s="872"/>
      <c r="BI38" s="872"/>
      <c r="BJ38" s="872"/>
      <c r="BK38" s="872"/>
      <c r="BL38" s="872"/>
      <c r="BM38" s="872"/>
      <c r="BN38" s="872"/>
      <c r="BO38" s="872"/>
      <c r="BP38" s="872"/>
      <c r="BQ38" s="872"/>
      <c r="BR38" s="872"/>
      <c r="BS38" s="872"/>
      <c r="BT38" s="872"/>
      <c r="BU38" s="872"/>
      <c r="BV38" s="872"/>
      <c r="BW38" s="872"/>
      <c r="BX38" s="872"/>
      <c r="BY38" s="872"/>
      <c r="BZ38" s="872"/>
      <c r="CA38" s="872"/>
      <c r="CB38" s="872"/>
      <c r="CC38" s="872"/>
      <c r="CD38" s="872"/>
      <c r="CE38" s="872"/>
      <c r="CF38" s="872"/>
      <c r="CG38" s="872"/>
      <c r="CH38" s="872"/>
      <c r="CI38" s="872"/>
      <c r="CJ38" s="872"/>
      <c r="CK38" s="872"/>
      <c r="CL38" s="872"/>
      <c r="CM38" s="872"/>
      <c r="CN38" s="872"/>
      <c r="CO38" s="872"/>
      <c r="CP38" s="872"/>
      <c r="CQ38" s="872"/>
      <c r="CR38" s="872"/>
      <c r="CS38" s="872"/>
      <c r="CT38" s="872"/>
      <c r="CU38" s="872"/>
      <c r="CV38" s="872"/>
      <c r="CW38" s="872"/>
      <c r="CX38" s="872"/>
      <c r="CY38" s="872"/>
      <c r="CZ38" s="872"/>
      <c r="DA38" s="872"/>
      <c r="DB38" s="872"/>
      <c r="DC38" s="872"/>
      <c r="DD38" s="872"/>
      <c r="DE38" s="872"/>
      <c r="DF38" s="872"/>
      <c r="DG38" s="872"/>
      <c r="DH38" s="872"/>
      <c r="DI38" s="872"/>
      <c r="DJ38" s="872"/>
      <c r="DK38" s="872"/>
      <c r="DL38" s="872"/>
      <c r="DM38" s="872"/>
      <c r="DN38" s="872"/>
      <c r="DO38" s="872"/>
      <c r="DP38" s="872"/>
      <c r="DQ38" s="872"/>
      <c r="DR38" s="872"/>
      <c r="DS38" s="872"/>
    </row>
    <row r="39" spans="1:123" s="874" customFormat="1">
      <c r="A39" s="475"/>
      <c r="B39" s="370"/>
      <c r="C39" s="377" t="s">
        <v>441</v>
      </c>
      <c r="D39" s="394">
        <v>8083.626793699992</v>
      </c>
      <c r="E39" s="395">
        <v>1.519710923140281</v>
      </c>
      <c r="F39" s="395" t="s">
        <v>452</v>
      </c>
      <c r="G39" s="395" t="s">
        <v>452</v>
      </c>
      <c r="H39" s="395">
        <v>0.63731343117562522</v>
      </c>
      <c r="I39" s="395">
        <v>0.35549035149484803</v>
      </c>
      <c r="J39" s="395" t="s">
        <v>452</v>
      </c>
      <c r="K39" s="393">
        <v>43.021549947225992</v>
      </c>
      <c r="L39" s="395" t="s">
        <v>452</v>
      </c>
      <c r="M39" s="395" t="s">
        <v>453</v>
      </c>
      <c r="N39" s="883"/>
      <c r="O39" s="387">
        <v>122.84775936975325</v>
      </c>
      <c r="P39" s="387">
        <v>51.518039282361599</v>
      </c>
      <c r="Q39" s="387">
        <v>28.736513302455815</v>
      </c>
      <c r="R39" s="382" t="s">
        <v>453</v>
      </c>
      <c r="S39" s="394">
        <v>11181.061740958365</v>
      </c>
      <c r="T39" s="395" t="s">
        <v>453</v>
      </c>
      <c r="U39" s="387" t="s">
        <v>453</v>
      </c>
      <c r="V39" s="872"/>
      <c r="W39" s="872"/>
      <c r="X39" s="872"/>
      <c r="Y39" s="872"/>
      <c r="Z39" s="872"/>
      <c r="AA39" s="872"/>
      <c r="AB39" s="872"/>
      <c r="AC39" s="872"/>
      <c r="AD39" s="872"/>
      <c r="AE39" s="872"/>
      <c r="AF39" s="872"/>
      <c r="AG39" s="872"/>
      <c r="AH39" s="872"/>
      <c r="AI39" s="872"/>
      <c r="AJ39" s="872"/>
      <c r="AK39" s="872"/>
      <c r="AL39" s="872"/>
      <c r="AM39" s="872"/>
      <c r="AN39" s="872"/>
      <c r="AO39" s="872"/>
      <c r="AP39" s="872"/>
      <c r="AQ39" s="872"/>
      <c r="AR39" s="872"/>
      <c r="AS39" s="872"/>
      <c r="AT39" s="872"/>
      <c r="AU39" s="872"/>
      <c r="AV39" s="872"/>
      <c r="AW39" s="872"/>
      <c r="AX39" s="872"/>
      <c r="AY39" s="872"/>
      <c r="AZ39" s="872"/>
      <c r="BA39" s="872"/>
      <c r="BB39" s="872"/>
      <c r="BC39" s="872"/>
      <c r="BD39" s="872"/>
      <c r="BE39" s="872"/>
      <c r="BF39" s="872"/>
      <c r="BG39" s="872"/>
      <c r="BH39" s="872"/>
      <c r="BI39" s="872"/>
      <c r="BJ39" s="872"/>
      <c r="BK39" s="872"/>
      <c r="BL39" s="872"/>
      <c r="BM39" s="872"/>
      <c r="BN39" s="872"/>
      <c r="BO39" s="872"/>
      <c r="BP39" s="872"/>
      <c r="BQ39" s="872"/>
      <c r="BR39" s="872"/>
      <c r="BS39" s="872"/>
      <c r="BT39" s="872"/>
      <c r="BU39" s="872"/>
      <c r="BV39" s="872"/>
      <c r="BW39" s="872"/>
      <c r="BX39" s="872"/>
      <c r="BY39" s="872"/>
      <c r="BZ39" s="872"/>
      <c r="CA39" s="872"/>
      <c r="CB39" s="872"/>
      <c r="CC39" s="872"/>
      <c r="CD39" s="872"/>
      <c r="CE39" s="872"/>
      <c r="CF39" s="872"/>
      <c r="CG39" s="872"/>
      <c r="CH39" s="872"/>
      <c r="CI39" s="872"/>
      <c r="CJ39" s="872"/>
      <c r="CK39" s="872"/>
      <c r="CL39" s="872"/>
      <c r="CM39" s="872"/>
      <c r="CN39" s="872"/>
      <c r="CO39" s="872"/>
      <c r="CP39" s="872"/>
      <c r="CQ39" s="872"/>
      <c r="CR39" s="872"/>
      <c r="CS39" s="872"/>
      <c r="CT39" s="872"/>
      <c r="CU39" s="872"/>
      <c r="CV39" s="872"/>
      <c r="CW39" s="872"/>
      <c r="CX39" s="872"/>
      <c r="CY39" s="872"/>
      <c r="CZ39" s="872"/>
      <c r="DA39" s="872"/>
      <c r="DB39" s="872"/>
      <c r="DC39" s="872"/>
      <c r="DD39" s="872"/>
      <c r="DE39" s="872"/>
      <c r="DF39" s="872"/>
      <c r="DG39" s="872"/>
      <c r="DH39" s="872"/>
      <c r="DI39" s="872"/>
      <c r="DJ39" s="872"/>
      <c r="DK39" s="872"/>
      <c r="DL39" s="872"/>
      <c r="DM39" s="872"/>
      <c r="DN39" s="872"/>
      <c r="DO39" s="872"/>
      <c r="DP39" s="872"/>
      <c r="DQ39" s="872"/>
      <c r="DR39" s="872"/>
      <c r="DS39" s="872"/>
    </row>
    <row r="40" spans="1:123">
      <c r="A40" s="15"/>
      <c r="B40" s="880" t="s">
        <v>454</v>
      </c>
      <c r="C40" s="403"/>
      <c r="D40" s="404">
        <f>D39</f>
        <v>8083.626793699992</v>
      </c>
      <c r="E40" s="405">
        <f>E39</f>
        <v>1.519710923140281</v>
      </c>
      <c r="F40" s="405" t="s">
        <v>452</v>
      </c>
      <c r="G40" s="405" t="s">
        <v>452</v>
      </c>
      <c r="H40" s="405">
        <f>H39</f>
        <v>0.63731343117562522</v>
      </c>
      <c r="I40" s="405">
        <f>I39</f>
        <v>0.35549035149484803</v>
      </c>
      <c r="J40" s="405" t="s">
        <v>452</v>
      </c>
      <c r="K40" s="406">
        <f>K39</f>
        <v>43.021549947225992</v>
      </c>
      <c r="L40" s="405" t="s">
        <v>452</v>
      </c>
      <c r="M40" s="405" t="s">
        <v>453</v>
      </c>
      <c r="N40" s="883"/>
      <c r="O40" s="407">
        <f>O39</f>
        <v>122.84775936975325</v>
      </c>
      <c r="P40" s="407">
        <f t="shared" ref="P40:Q40" si="0">P39</f>
        <v>51.518039282361599</v>
      </c>
      <c r="Q40" s="407">
        <f t="shared" si="0"/>
        <v>28.736513302455815</v>
      </c>
      <c r="R40" s="407" t="s">
        <v>453</v>
      </c>
      <c r="S40" s="404">
        <f>S39</f>
        <v>11181.061740958365</v>
      </c>
      <c r="T40" s="405" t="s">
        <v>453</v>
      </c>
      <c r="U40" s="407" t="s">
        <v>453</v>
      </c>
    </row>
    <row r="41" spans="1:123">
      <c r="A41" s="15"/>
      <c r="B41" s="375" t="s">
        <v>455</v>
      </c>
      <c r="C41" s="388"/>
      <c r="D41" s="389"/>
      <c r="E41" s="390"/>
      <c r="F41" s="390"/>
      <c r="G41" s="390"/>
      <c r="H41" s="390"/>
      <c r="I41" s="390"/>
      <c r="J41" s="390"/>
      <c r="K41" s="391"/>
      <c r="L41" s="390"/>
      <c r="M41" s="390"/>
      <c r="N41" s="884"/>
      <c r="O41" s="392"/>
      <c r="P41" s="392"/>
      <c r="Q41" s="392"/>
      <c r="R41" s="392"/>
      <c r="S41" s="390"/>
      <c r="T41" s="390"/>
      <c r="U41" s="392"/>
    </row>
    <row r="42" spans="1:123">
      <c r="A42" s="15"/>
      <c r="B42" s="370"/>
      <c r="C42" s="377" t="s">
        <v>439</v>
      </c>
      <c r="D42" s="378">
        <v>130945</v>
      </c>
      <c r="E42" s="379">
        <v>0.52</v>
      </c>
      <c r="F42" s="379" t="s">
        <v>452</v>
      </c>
      <c r="G42" s="379" t="s">
        <v>453</v>
      </c>
      <c r="H42" s="379" t="s">
        <v>453</v>
      </c>
      <c r="I42" s="379" t="s">
        <v>453</v>
      </c>
      <c r="J42" s="379" t="s">
        <v>453</v>
      </c>
      <c r="K42" s="393" t="s">
        <v>453</v>
      </c>
      <c r="L42" s="379">
        <v>7.0000000000000007E-2</v>
      </c>
      <c r="M42" s="393">
        <v>27.2</v>
      </c>
      <c r="N42" s="882"/>
      <c r="O42" s="382">
        <v>675</v>
      </c>
      <c r="P42" s="379" t="s">
        <v>456</v>
      </c>
      <c r="Q42" s="379" t="s">
        <v>456</v>
      </c>
      <c r="R42" s="382" t="s">
        <v>453</v>
      </c>
      <c r="S42" s="379" t="s">
        <v>453</v>
      </c>
      <c r="T42" s="382">
        <v>291</v>
      </c>
      <c r="U42" s="382">
        <v>13</v>
      </c>
    </row>
    <row r="43" spans="1:123">
      <c r="A43" s="98"/>
      <c r="B43" s="864"/>
      <c r="C43" s="377" t="s">
        <v>440</v>
      </c>
      <c r="D43" s="378">
        <v>305111</v>
      </c>
      <c r="E43" s="379">
        <v>0.25</v>
      </c>
      <c r="F43" s="379" t="s">
        <v>452</v>
      </c>
      <c r="G43" s="379" t="s">
        <v>453</v>
      </c>
      <c r="H43" s="379" t="s">
        <v>453</v>
      </c>
      <c r="I43" s="379" t="s">
        <v>453</v>
      </c>
      <c r="J43" s="379" t="s">
        <v>453</v>
      </c>
      <c r="K43" s="393" t="s">
        <v>453</v>
      </c>
      <c r="L43" s="379">
        <v>0.04</v>
      </c>
      <c r="M43" s="393">
        <v>26.2</v>
      </c>
      <c r="N43" s="882"/>
      <c r="O43" s="382">
        <v>761</v>
      </c>
      <c r="P43" s="379" t="s">
        <v>456</v>
      </c>
      <c r="Q43" s="379" t="s">
        <v>456</v>
      </c>
      <c r="R43" s="382" t="s">
        <v>452</v>
      </c>
      <c r="S43" s="379" t="s">
        <v>453</v>
      </c>
      <c r="T43" s="382">
        <v>346</v>
      </c>
      <c r="U43" s="382">
        <v>56</v>
      </c>
    </row>
    <row r="44" spans="1:123">
      <c r="A44" s="15"/>
      <c r="B44" s="864"/>
      <c r="C44" s="377" t="s">
        <v>441</v>
      </c>
      <c r="D44" s="394">
        <v>436056</v>
      </c>
      <c r="E44" s="395">
        <v>0.33</v>
      </c>
      <c r="F44" s="395" t="s">
        <v>452</v>
      </c>
      <c r="G44" s="395" t="s">
        <v>453</v>
      </c>
      <c r="H44" s="395" t="s">
        <v>453</v>
      </c>
      <c r="I44" s="395" t="s">
        <v>453</v>
      </c>
      <c r="J44" s="395" t="s">
        <v>453</v>
      </c>
      <c r="K44" s="396" t="s">
        <v>453</v>
      </c>
      <c r="L44" s="395">
        <v>0.05</v>
      </c>
      <c r="M44" s="396">
        <v>26.5</v>
      </c>
      <c r="N44" s="883"/>
      <c r="O44" s="387">
        <v>1435</v>
      </c>
      <c r="P44" s="385" t="s">
        <v>457</v>
      </c>
      <c r="Q44" s="385" t="s">
        <v>457</v>
      </c>
      <c r="R44" s="382" t="s">
        <v>453</v>
      </c>
      <c r="S44" s="395" t="s">
        <v>453</v>
      </c>
      <c r="T44" s="387">
        <v>637</v>
      </c>
      <c r="U44" s="387">
        <v>68</v>
      </c>
    </row>
    <row r="45" spans="1:123" s="875" customFormat="1" ht="17.25" customHeight="1">
      <c r="A45" s="15"/>
      <c r="B45" s="375" t="s">
        <v>458</v>
      </c>
      <c r="C45" s="375"/>
      <c r="D45" s="408">
        <f>D18+D23+D27+D31+D35+D39+D44</f>
        <v>1489167.6089131043</v>
      </c>
      <c r="E45" s="409" t="s">
        <v>459</v>
      </c>
      <c r="F45" s="409" t="s">
        <v>459</v>
      </c>
      <c r="G45" s="409" t="s">
        <v>459</v>
      </c>
      <c r="H45" s="409"/>
      <c r="I45" s="409"/>
      <c r="J45" s="409"/>
      <c r="K45" s="409"/>
      <c r="L45" s="409"/>
      <c r="M45" s="409"/>
      <c r="N45" s="885"/>
      <c r="O45" s="410">
        <f>O18+O23+O27+O31+O35+O39+O44</f>
        <v>5627.9487152847678</v>
      </c>
      <c r="P45" s="410">
        <f>P39</f>
        <v>51.518039282361599</v>
      </c>
      <c r="Q45" s="410">
        <f>Q39</f>
        <v>28.736513302455815</v>
      </c>
      <c r="R45" s="410">
        <f>R18</f>
        <v>21.346818478425302</v>
      </c>
      <c r="S45" s="410">
        <f>S23+S39</f>
        <v>28299.138270476578</v>
      </c>
      <c r="T45" s="410">
        <f>T31+T44</f>
        <v>1849.8702557589982</v>
      </c>
      <c r="U45" s="410">
        <f>U44</f>
        <v>68</v>
      </c>
      <c r="V45" s="872"/>
      <c r="W45" s="872"/>
      <c r="X45" s="872"/>
      <c r="Y45" s="872"/>
      <c r="Z45" s="872"/>
      <c r="AA45" s="872"/>
      <c r="AB45" s="872"/>
      <c r="AC45" s="872"/>
      <c r="AD45" s="872"/>
      <c r="AE45" s="872"/>
      <c r="AF45" s="872"/>
      <c r="AG45" s="872"/>
      <c r="AH45" s="872"/>
      <c r="AI45" s="872"/>
      <c r="AJ45" s="872"/>
      <c r="AK45" s="872"/>
      <c r="AL45" s="872"/>
      <c r="AM45" s="872"/>
      <c r="AN45" s="872"/>
      <c r="AO45" s="872"/>
      <c r="AP45" s="872"/>
      <c r="AQ45" s="872"/>
      <c r="AR45" s="872"/>
      <c r="AS45" s="872"/>
      <c r="AT45" s="872"/>
      <c r="AU45" s="872"/>
      <c r="AV45" s="872"/>
      <c r="AW45" s="872"/>
      <c r="AX45" s="872"/>
      <c r="AY45" s="872"/>
      <c r="AZ45" s="872"/>
      <c r="BA45" s="872"/>
      <c r="BB45" s="872"/>
      <c r="BC45" s="872"/>
      <c r="BD45" s="872"/>
      <c r="BE45" s="872"/>
      <c r="BF45" s="872"/>
      <c r="BG45" s="872"/>
      <c r="BH45" s="872"/>
      <c r="BI45" s="872"/>
      <c r="BJ45" s="872"/>
      <c r="BK45" s="872"/>
      <c r="BL45" s="872"/>
      <c r="BM45" s="872"/>
      <c r="BN45" s="872"/>
      <c r="BO45" s="872"/>
      <c r="BP45" s="872"/>
      <c r="BQ45" s="872"/>
      <c r="BR45" s="872"/>
      <c r="BS45" s="872"/>
      <c r="BT45" s="872"/>
      <c r="BU45" s="872"/>
      <c r="BV45" s="872"/>
      <c r="BW45" s="872"/>
      <c r="BX45" s="872"/>
      <c r="BY45" s="872"/>
      <c r="BZ45" s="872"/>
      <c r="CA45" s="872"/>
      <c r="CB45" s="872"/>
      <c r="CC45" s="872"/>
      <c r="CD45" s="872"/>
      <c r="CE45" s="872"/>
      <c r="CF45" s="872"/>
      <c r="CG45" s="872"/>
      <c r="CH45" s="872"/>
      <c r="CI45" s="872"/>
      <c r="CJ45" s="872"/>
      <c r="CK45" s="872"/>
      <c r="CL45" s="872"/>
      <c r="CM45" s="872"/>
      <c r="CN45" s="872"/>
      <c r="CO45" s="872"/>
      <c r="CP45" s="872"/>
      <c r="CQ45" s="872"/>
      <c r="CR45" s="872"/>
      <c r="CS45" s="872"/>
      <c r="CT45" s="872"/>
      <c r="CU45" s="872"/>
      <c r="CV45" s="872"/>
      <c r="CW45" s="872"/>
      <c r="CX45" s="872"/>
      <c r="CY45" s="872"/>
      <c r="CZ45" s="872"/>
      <c r="DA45" s="872"/>
      <c r="DB45" s="872"/>
      <c r="DC45" s="872"/>
      <c r="DD45" s="872"/>
      <c r="DE45" s="872"/>
      <c r="DF45" s="872"/>
      <c r="DG45" s="872"/>
      <c r="DH45" s="872"/>
      <c r="DI45" s="872"/>
      <c r="DJ45" s="872"/>
      <c r="DK45" s="872"/>
      <c r="DL45" s="872"/>
      <c r="DM45" s="872"/>
      <c r="DN45" s="872"/>
      <c r="DO45" s="872"/>
      <c r="DP45" s="872"/>
      <c r="DQ45" s="872"/>
      <c r="DR45" s="872"/>
      <c r="DS45" s="872"/>
    </row>
    <row r="46" spans="1:123" s="875" customFormat="1" ht="17.25" customHeight="1">
      <c r="A46" s="98"/>
      <c r="B46" s="1157" t="s">
        <v>460</v>
      </c>
      <c r="C46" s="1157"/>
      <c r="D46" s="1113"/>
      <c r="E46" s="1113"/>
      <c r="F46" s="1113"/>
      <c r="G46" s="1113"/>
      <c r="H46" s="1113"/>
      <c r="I46" s="1113"/>
      <c r="J46" s="1113"/>
      <c r="K46" s="1113"/>
      <c r="L46" s="1113"/>
      <c r="M46" s="1113"/>
      <c r="N46" s="885"/>
      <c r="O46" s="1113"/>
      <c r="P46" s="1113"/>
      <c r="Q46" s="1113"/>
      <c r="R46" s="1113"/>
      <c r="S46" s="1113"/>
      <c r="T46" s="1113"/>
      <c r="U46" s="1113"/>
      <c r="V46" s="872"/>
      <c r="W46" s="872"/>
      <c r="X46" s="872"/>
      <c r="Y46" s="872"/>
      <c r="Z46" s="872"/>
      <c r="AA46" s="872"/>
      <c r="AB46" s="872"/>
      <c r="AC46" s="872"/>
      <c r="AD46" s="872"/>
      <c r="AE46" s="872"/>
      <c r="AF46" s="872"/>
      <c r="AG46" s="872"/>
      <c r="AH46" s="872"/>
      <c r="AI46" s="872"/>
      <c r="AJ46" s="872"/>
      <c r="AK46" s="872"/>
      <c r="AL46" s="872"/>
      <c r="AM46" s="872"/>
      <c r="AN46" s="872"/>
      <c r="AO46" s="872"/>
      <c r="AP46" s="872"/>
      <c r="AQ46" s="872"/>
      <c r="AR46" s="872"/>
      <c r="AS46" s="872"/>
      <c r="AT46" s="872"/>
      <c r="AU46" s="872"/>
      <c r="AV46" s="872"/>
      <c r="AW46" s="872"/>
      <c r="AX46" s="872"/>
      <c r="AY46" s="872"/>
      <c r="AZ46" s="872"/>
      <c r="BA46" s="872"/>
      <c r="BB46" s="872"/>
      <c r="BC46" s="872"/>
      <c r="BD46" s="872"/>
      <c r="BE46" s="872"/>
      <c r="BF46" s="872"/>
      <c r="BG46" s="872"/>
      <c r="BH46" s="872"/>
      <c r="BI46" s="872"/>
      <c r="BJ46" s="872"/>
      <c r="BK46" s="872"/>
      <c r="BL46" s="872"/>
      <c r="BM46" s="872"/>
      <c r="BN46" s="872"/>
      <c r="BO46" s="872"/>
      <c r="BP46" s="872"/>
      <c r="BQ46" s="872"/>
      <c r="BR46" s="872"/>
      <c r="BS46" s="872"/>
      <c r="BT46" s="872"/>
      <c r="BU46" s="872"/>
      <c r="BV46" s="872"/>
      <c r="BW46" s="872"/>
      <c r="BX46" s="872"/>
      <c r="BY46" s="872"/>
      <c r="BZ46" s="872"/>
      <c r="CA46" s="872"/>
      <c r="CB46" s="872"/>
      <c r="CC46" s="872"/>
      <c r="CD46" s="872"/>
      <c r="CE46" s="872"/>
      <c r="CF46" s="872"/>
      <c r="CG46" s="872"/>
      <c r="CH46" s="872"/>
      <c r="CI46" s="872"/>
      <c r="CJ46" s="872"/>
      <c r="CK46" s="872"/>
      <c r="CL46" s="872"/>
      <c r="CM46" s="872"/>
      <c r="CN46" s="872"/>
      <c r="CO46" s="872"/>
      <c r="CP46" s="872"/>
      <c r="CQ46" s="872"/>
      <c r="CR46" s="872"/>
      <c r="CS46" s="872"/>
      <c r="CT46" s="872"/>
      <c r="CU46" s="872"/>
      <c r="CV46" s="872"/>
      <c r="CW46" s="872"/>
      <c r="CX46" s="872"/>
      <c r="CY46" s="872"/>
      <c r="CZ46" s="872"/>
      <c r="DA46" s="872"/>
      <c r="DB46" s="872"/>
      <c r="DC46" s="872"/>
      <c r="DD46" s="872"/>
      <c r="DE46" s="872"/>
      <c r="DF46" s="872"/>
      <c r="DG46" s="872"/>
      <c r="DH46" s="872"/>
      <c r="DI46" s="872"/>
      <c r="DJ46" s="872"/>
      <c r="DK46" s="872"/>
      <c r="DL46" s="872"/>
      <c r="DM46" s="872"/>
      <c r="DN46" s="872"/>
      <c r="DO46" s="872"/>
      <c r="DP46" s="872"/>
      <c r="DQ46" s="872"/>
      <c r="DR46" s="872"/>
      <c r="DS46" s="872"/>
    </row>
    <row r="47" spans="1:123" s="875" customFormat="1" ht="30.75" customHeight="1">
      <c r="A47" s="15"/>
      <c r="B47" s="1114" t="s">
        <v>461</v>
      </c>
      <c r="C47" s="1114" t="s">
        <v>459</v>
      </c>
      <c r="D47" s="1115">
        <f>D16/D45</f>
        <v>0.14504824189677842</v>
      </c>
      <c r="E47" s="1113"/>
      <c r="F47" s="1113" t="s">
        <v>459</v>
      </c>
      <c r="G47" s="1113" t="s">
        <v>459</v>
      </c>
      <c r="H47" s="1113" t="s">
        <v>459</v>
      </c>
      <c r="I47" s="1113" t="s">
        <v>459</v>
      </c>
      <c r="J47" s="1113"/>
      <c r="K47" s="1113"/>
      <c r="L47" s="1113"/>
      <c r="M47" s="1113"/>
      <c r="N47" s="885"/>
      <c r="O47" s="1115">
        <f>O16/O45</f>
        <v>0.12891416741317779</v>
      </c>
      <c r="P47" s="1115">
        <v>0</v>
      </c>
      <c r="Q47" s="1115">
        <v>0</v>
      </c>
      <c r="R47" s="1115">
        <f>R16/R45</f>
        <v>0.70800754549444223</v>
      </c>
      <c r="S47" s="1115">
        <v>0</v>
      </c>
      <c r="T47" s="1115">
        <v>0</v>
      </c>
      <c r="U47" s="1115">
        <v>0</v>
      </c>
      <c r="V47" s="872"/>
      <c r="W47" s="872"/>
      <c r="X47" s="872"/>
      <c r="Y47" s="872"/>
      <c r="Z47" s="872"/>
      <c r="AA47" s="872"/>
      <c r="AB47" s="872"/>
      <c r="AC47" s="872"/>
      <c r="AD47" s="872"/>
      <c r="AE47" s="872"/>
      <c r="AF47" s="872"/>
      <c r="AG47" s="872"/>
      <c r="AH47" s="872"/>
      <c r="AI47" s="872"/>
      <c r="AJ47" s="872"/>
      <c r="AK47" s="872"/>
      <c r="AL47" s="872"/>
      <c r="AM47" s="872"/>
      <c r="AN47" s="872"/>
      <c r="AO47" s="872"/>
      <c r="AP47" s="872"/>
      <c r="AQ47" s="872"/>
      <c r="AR47" s="872"/>
      <c r="AS47" s="872"/>
      <c r="AT47" s="872"/>
      <c r="AU47" s="872"/>
      <c r="AV47" s="872"/>
      <c r="AW47" s="872"/>
      <c r="AX47" s="872"/>
      <c r="AY47" s="872"/>
      <c r="AZ47" s="872"/>
      <c r="BA47" s="872"/>
      <c r="BB47" s="872"/>
      <c r="BC47" s="872"/>
      <c r="BD47" s="872"/>
      <c r="BE47" s="872"/>
      <c r="BF47" s="872"/>
      <c r="BG47" s="872"/>
      <c r="BH47" s="872"/>
      <c r="BI47" s="872"/>
      <c r="BJ47" s="872"/>
      <c r="BK47" s="872"/>
      <c r="BL47" s="872"/>
      <c r="BM47" s="872"/>
      <c r="BN47" s="872"/>
      <c r="BO47" s="872"/>
      <c r="BP47" s="872"/>
      <c r="BQ47" s="872"/>
      <c r="BR47" s="872"/>
      <c r="BS47" s="872"/>
      <c r="BT47" s="872"/>
      <c r="BU47" s="872"/>
      <c r="BV47" s="872"/>
      <c r="BW47" s="872"/>
      <c r="BX47" s="872"/>
      <c r="BY47" s="872"/>
      <c r="BZ47" s="872"/>
      <c r="CA47" s="872"/>
      <c r="CB47" s="872"/>
      <c r="CC47" s="872"/>
      <c r="CD47" s="872"/>
      <c r="CE47" s="872"/>
      <c r="CF47" s="872"/>
      <c r="CG47" s="872"/>
      <c r="CH47" s="872"/>
      <c r="CI47" s="872"/>
      <c r="CJ47" s="872"/>
      <c r="CK47" s="872"/>
      <c r="CL47" s="872"/>
      <c r="CM47" s="872"/>
      <c r="CN47" s="872"/>
      <c r="CO47" s="872"/>
      <c r="CP47" s="872"/>
      <c r="CQ47" s="872"/>
      <c r="CR47" s="872"/>
      <c r="CS47" s="872"/>
      <c r="CT47" s="872"/>
      <c r="CU47" s="872"/>
      <c r="CV47" s="872"/>
      <c r="CW47" s="872"/>
      <c r="CX47" s="872"/>
      <c r="CY47" s="872"/>
      <c r="CZ47" s="872"/>
      <c r="DA47" s="872"/>
      <c r="DB47" s="872"/>
      <c r="DC47" s="872"/>
      <c r="DD47" s="872"/>
      <c r="DE47" s="872"/>
      <c r="DF47" s="872"/>
      <c r="DG47" s="872"/>
      <c r="DH47" s="872"/>
      <c r="DI47" s="872"/>
      <c r="DJ47" s="872"/>
      <c r="DK47" s="872"/>
      <c r="DL47" s="872"/>
      <c r="DM47" s="872"/>
      <c r="DN47" s="872"/>
      <c r="DO47" s="872"/>
      <c r="DP47" s="872"/>
      <c r="DQ47" s="872"/>
      <c r="DR47" s="872"/>
      <c r="DS47" s="872"/>
    </row>
    <row r="48" spans="1:123" s="875" customFormat="1" ht="33" customHeight="1">
      <c r="A48" s="15"/>
      <c r="B48" s="1114" t="s">
        <v>462</v>
      </c>
      <c r="C48" s="1114" t="s">
        <v>459</v>
      </c>
      <c r="D48" s="1115">
        <f>D17/D45</f>
        <v>6.9760559367674169E-2</v>
      </c>
      <c r="E48" s="1113" t="s">
        <v>459</v>
      </c>
      <c r="F48" s="1113" t="s">
        <v>459</v>
      </c>
      <c r="G48" s="1113" t="s">
        <v>459</v>
      </c>
      <c r="H48" s="1113" t="s">
        <v>459</v>
      </c>
      <c r="I48" s="1113" t="s">
        <v>459</v>
      </c>
      <c r="J48" s="1113"/>
      <c r="K48" s="1113"/>
      <c r="L48" s="1113"/>
      <c r="M48" s="1113"/>
      <c r="N48" s="885"/>
      <c r="O48" s="1115">
        <f>O17/O45</f>
        <v>5.1869220832288503E-2</v>
      </c>
      <c r="P48" s="1115">
        <v>0</v>
      </c>
      <c r="Q48" s="1115">
        <v>0</v>
      </c>
      <c r="R48" s="1115">
        <f>R17/R45</f>
        <v>0.29199245450555777</v>
      </c>
      <c r="S48" s="1115">
        <v>0</v>
      </c>
      <c r="T48" s="1115">
        <v>0</v>
      </c>
      <c r="U48" s="1115">
        <v>0</v>
      </c>
      <c r="V48" s="872"/>
      <c r="W48" s="872"/>
      <c r="X48" s="872"/>
      <c r="Y48" s="872"/>
      <c r="Z48" s="872"/>
      <c r="AA48" s="872"/>
      <c r="AB48" s="872"/>
      <c r="AC48" s="872"/>
      <c r="AD48" s="872"/>
      <c r="AE48" s="872"/>
      <c r="AF48" s="872"/>
      <c r="AG48" s="872"/>
      <c r="AH48" s="872"/>
      <c r="AI48" s="872"/>
      <c r="AJ48" s="872"/>
      <c r="AK48" s="872"/>
      <c r="AL48" s="872"/>
      <c r="AM48" s="872"/>
      <c r="AN48" s="872"/>
      <c r="AO48" s="872"/>
      <c r="AP48" s="872"/>
      <c r="AQ48" s="872"/>
      <c r="AR48" s="872"/>
      <c r="AS48" s="872"/>
      <c r="AT48" s="872"/>
      <c r="AU48" s="872"/>
      <c r="AV48" s="872"/>
      <c r="AW48" s="872"/>
      <c r="AX48" s="872"/>
      <c r="AY48" s="872"/>
      <c r="AZ48" s="872"/>
      <c r="BA48" s="872"/>
      <c r="BB48" s="872"/>
      <c r="BC48" s="872"/>
      <c r="BD48" s="872"/>
      <c r="BE48" s="872"/>
      <c r="BF48" s="872"/>
      <c r="BG48" s="872"/>
      <c r="BH48" s="872"/>
      <c r="BI48" s="872"/>
      <c r="BJ48" s="872"/>
      <c r="BK48" s="872"/>
      <c r="BL48" s="872"/>
      <c r="BM48" s="872"/>
      <c r="BN48" s="872"/>
      <c r="BO48" s="872"/>
      <c r="BP48" s="872"/>
      <c r="BQ48" s="872"/>
      <c r="BR48" s="872"/>
      <c r="BS48" s="872"/>
      <c r="BT48" s="872"/>
      <c r="BU48" s="872"/>
      <c r="BV48" s="872"/>
      <c r="BW48" s="872"/>
      <c r="BX48" s="872"/>
      <c r="BY48" s="872"/>
      <c r="BZ48" s="872"/>
      <c r="CA48" s="872"/>
      <c r="CB48" s="872"/>
      <c r="CC48" s="872"/>
      <c r="CD48" s="872"/>
      <c r="CE48" s="872"/>
      <c r="CF48" s="872"/>
      <c r="CG48" s="872"/>
      <c r="CH48" s="872"/>
      <c r="CI48" s="872"/>
      <c r="CJ48" s="872"/>
      <c r="CK48" s="872"/>
      <c r="CL48" s="872"/>
      <c r="CM48" s="872"/>
      <c r="CN48" s="872"/>
      <c r="CO48" s="872"/>
      <c r="CP48" s="872"/>
      <c r="CQ48" s="872"/>
      <c r="CR48" s="872"/>
      <c r="CS48" s="872"/>
      <c r="CT48" s="872"/>
      <c r="CU48" s="872"/>
      <c r="CV48" s="872"/>
      <c r="CW48" s="872"/>
      <c r="CX48" s="872"/>
      <c r="CY48" s="872"/>
      <c r="CZ48" s="872"/>
      <c r="DA48" s="872"/>
      <c r="DB48" s="872"/>
      <c r="DC48" s="872"/>
      <c r="DD48" s="872"/>
      <c r="DE48" s="872"/>
      <c r="DF48" s="872"/>
      <c r="DG48" s="872"/>
      <c r="DH48" s="872"/>
      <c r="DI48" s="872"/>
      <c r="DJ48" s="872"/>
      <c r="DK48" s="872"/>
      <c r="DL48" s="872"/>
      <c r="DM48" s="872"/>
      <c r="DN48" s="872"/>
      <c r="DO48" s="872"/>
      <c r="DP48" s="872"/>
      <c r="DQ48" s="872"/>
      <c r="DR48" s="872"/>
      <c r="DS48" s="872"/>
    </row>
    <row r="49" spans="1:123" s="875" customFormat="1" ht="18.75" customHeight="1">
      <c r="A49" s="15"/>
      <c r="B49" s="1156" t="s">
        <v>463</v>
      </c>
      <c r="C49" s="1156"/>
      <c r="D49" s="412"/>
      <c r="E49" s="412"/>
      <c r="F49" s="412"/>
      <c r="G49" s="412"/>
      <c r="H49" s="412"/>
      <c r="I49" s="412"/>
      <c r="J49" s="412"/>
      <c r="K49" s="412"/>
      <c r="L49" s="412"/>
      <c r="M49" s="412"/>
      <c r="N49" s="885"/>
      <c r="O49" s="412"/>
      <c r="P49" s="412"/>
      <c r="Q49" s="412"/>
      <c r="R49" s="412"/>
      <c r="S49" s="412"/>
      <c r="T49" s="412"/>
      <c r="U49" s="412"/>
      <c r="V49" s="872"/>
      <c r="W49" s="872"/>
      <c r="X49" s="872"/>
      <c r="Y49" s="872"/>
      <c r="Z49" s="872"/>
      <c r="AA49" s="872"/>
      <c r="AB49" s="872"/>
      <c r="AC49" s="872"/>
      <c r="AD49" s="872"/>
      <c r="AE49" s="872"/>
      <c r="AF49" s="872"/>
      <c r="AG49" s="872"/>
      <c r="AH49" s="872"/>
      <c r="AI49" s="872"/>
      <c r="AJ49" s="872"/>
      <c r="AK49" s="872"/>
      <c r="AL49" s="872"/>
      <c r="AM49" s="872"/>
      <c r="AN49" s="872"/>
      <c r="AO49" s="872"/>
      <c r="AP49" s="872"/>
      <c r="AQ49" s="872"/>
      <c r="AR49" s="872"/>
      <c r="AS49" s="872"/>
      <c r="AT49" s="872"/>
      <c r="AU49" s="872"/>
      <c r="AV49" s="872"/>
      <c r="AW49" s="872"/>
      <c r="AX49" s="872"/>
      <c r="AY49" s="872"/>
      <c r="AZ49" s="872"/>
      <c r="BA49" s="872"/>
      <c r="BB49" s="872"/>
      <c r="BC49" s="872"/>
      <c r="BD49" s="872"/>
      <c r="BE49" s="872"/>
      <c r="BF49" s="872"/>
      <c r="BG49" s="872"/>
      <c r="BH49" s="872"/>
      <c r="BI49" s="872"/>
      <c r="BJ49" s="872"/>
      <c r="BK49" s="872"/>
      <c r="BL49" s="872"/>
      <c r="BM49" s="872"/>
      <c r="BN49" s="872"/>
      <c r="BO49" s="872"/>
      <c r="BP49" s="872"/>
      <c r="BQ49" s="872"/>
      <c r="BR49" s="872"/>
      <c r="BS49" s="872"/>
      <c r="BT49" s="872"/>
      <c r="BU49" s="872"/>
      <c r="BV49" s="872"/>
      <c r="BW49" s="872"/>
      <c r="BX49" s="872"/>
      <c r="BY49" s="872"/>
      <c r="BZ49" s="872"/>
      <c r="CA49" s="872"/>
      <c r="CB49" s="872"/>
      <c r="CC49" s="872"/>
      <c r="CD49" s="872"/>
      <c r="CE49" s="872"/>
      <c r="CF49" s="872"/>
      <c r="CG49" s="872"/>
      <c r="CH49" s="872"/>
      <c r="CI49" s="872"/>
      <c r="CJ49" s="872"/>
      <c r="CK49" s="872"/>
      <c r="CL49" s="872"/>
      <c r="CM49" s="872"/>
      <c r="CN49" s="872"/>
      <c r="CO49" s="872"/>
      <c r="CP49" s="872"/>
      <c r="CQ49" s="872"/>
      <c r="CR49" s="872"/>
      <c r="CS49" s="872"/>
      <c r="CT49" s="872"/>
      <c r="CU49" s="872"/>
      <c r="CV49" s="872"/>
      <c r="CW49" s="872"/>
      <c r="CX49" s="872"/>
      <c r="CY49" s="872"/>
      <c r="CZ49" s="872"/>
      <c r="DA49" s="872"/>
      <c r="DB49" s="872"/>
      <c r="DC49" s="872"/>
      <c r="DD49" s="872"/>
      <c r="DE49" s="872"/>
      <c r="DF49" s="872"/>
      <c r="DG49" s="872"/>
      <c r="DH49" s="872"/>
      <c r="DI49" s="872"/>
      <c r="DJ49" s="872"/>
      <c r="DK49" s="872"/>
      <c r="DL49" s="872"/>
      <c r="DM49" s="872"/>
      <c r="DN49" s="872"/>
      <c r="DO49" s="872"/>
      <c r="DP49" s="872"/>
      <c r="DQ49" s="872"/>
      <c r="DR49" s="872"/>
      <c r="DS49" s="872"/>
    </row>
    <row r="50" spans="1:123" s="875" customFormat="1" ht="30" customHeight="1">
      <c r="A50" s="475"/>
      <c r="B50" s="411" t="s">
        <v>461</v>
      </c>
      <c r="C50" s="411" t="s">
        <v>459</v>
      </c>
      <c r="D50" s="413">
        <v>0</v>
      </c>
      <c r="E50" s="412" t="s">
        <v>459</v>
      </c>
      <c r="F50" s="412" t="s">
        <v>459</v>
      </c>
      <c r="G50" s="412" t="s">
        <v>459</v>
      </c>
      <c r="H50" s="412"/>
      <c r="I50" s="412"/>
      <c r="J50" s="412"/>
      <c r="K50" s="412"/>
      <c r="L50" s="412"/>
      <c r="M50" s="412"/>
      <c r="N50" s="885"/>
      <c r="O50" s="413">
        <v>0</v>
      </c>
      <c r="P50" s="412" t="s">
        <v>464</v>
      </c>
      <c r="Q50" s="412" t="s">
        <v>464</v>
      </c>
      <c r="R50" s="412" t="s">
        <v>464</v>
      </c>
      <c r="S50" s="412" t="s">
        <v>464</v>
      </c>
      <c r="T50" s="412" t="s">
        <v>464</v>
      </c>
      <c r="U50" s="412" t="s">
        <v>464</v>
      </c>
      <c r="V50" s="872"/>
      <c r="W50" s="872"/>
      <c r="X50" s="872"/>
      <c r="Y50" s="872"/>
      <c r="Z50" s="872"/>
      <c r="AA50" s="872"/>
      <c r="AB50" s="872"/>
      <c r="AC50" s="872"/>
      <c r="AD50" s="872"/>
      <c r="AE50" s="872"/>
      <c r="AF50" s="872"/>
      <c r="AG50" s="872"/>
      <c r="AH50" s="872"/>
      <c r="AI50" s="872"/>
      <c r="AJ50" s="872"/>
      <c r="AK50" s="872"/>
      <c r="AL50" s="872"/>
      <c r="AM50" s="872"/>
      <c r="AN50" s="872"/>
      <c r="AO50" s="872"/>
      <c r="AP50" s="872"/>
      <c r="AQ50" s="872"/>
      <c r="AR50" s="872"/>
      <c r="AS50" s="872"/>
      <c r="AT50" s="872"/>
      <c r="AU50" s="872"/>
      <c r="AV50" s="872"/>
      <c r="AW50" s="872"/>
      <c r="AX50" s="872"/>
      <c r="AY50" s="872"/>
      <c r="AZ50" s="872"/>
      <c r="BA50" s="872"/>
      <c r="BB50" s="872"/>
      <c r="BC50" s="872"/>
      <c r="BD50" s="872"/>
      <c r="BE50" s="872"/>
      <c r="BF50" s="872"/>
      <c r="BG50" s="872"/>
      <c r="BH50" s="872"/>
      <c r="BI50" s="872"/>
      <c r="BJ50" s="872"/>
      <c r="BK50" s="872"/>
      <c r="BL50" s="872"/>
      <c r="BM50" s="872"/>
      <c r="BN50" s="872"/>
      <c r="BO50" s="872"/>
      <c r="BP50" s="872"/>
      <c r="BQ50" s="872"/>
      <c r="BR50" s="872"/>
      <c r="BS50" s="872"/>
      <c r="BT50" s="872"/>
      <c r="BU50" s="872"/>
      <c r="BV50" s="872"/>
      <c r="BW50" s="872"/>
      <c r="BX50" s="872"/>
      <c r="BY50" s="872"/>
      <c r="BZ50" s="872"/>
      <c r="CA50" s="872"/>
      <c r="CB50" s="872"/>
      <c r="CC50" s="872"/>
      <c r="CD50" s="872"/>
      <c r="CE50" s="872"/>
      <c r="CF50" s="872"/>
      <c r="CG50" s="872"/>
      <c r="CH50" s="872"/>
      <c r="CI50" s="872"/>
      <c r="CJ50" s="872"/>
      <c r="CK50" s="872"/>
      <c r="CL50" s="872"/>
      <c r="CM50" s="872"/>
      <c r="CN50" s="872"/>
      <c r="CO50" s="872"/>
      <c r="CP50" s="872"/>
      <c r="CQ50" s="872"/>
      <c r="CR50" s="872"/>
      <c r="CS50" s="872"/>
      <c r="CT50" s="872"/>
      <c r="CU50" s="872"/>
      <c r="CV50" s="872"/>
      <c r="CW50" s="872"/>
      <c r="CX50" s="872"/>
      <c r="CY50" s="872"/>
      <c r="CZ50" s="872"/>
      <c r="DA50" s="872"/>
      <c r="DB50" s="872"/>
      <c r="DC50" s="872"/>
      <c r="DD50" s="872"/>
      <c r="DE50" s="872"/>
      <c r="DF50" s="872"/>
      <c r="DG50" s="872"/>
      <c r="DH50" s="872"/>
      <c r="DI50" s="872"/>
      <c r="DJ50" s="872"/>
      <c r="DK50" s="872"/>
      <c r="DL50" s="872"/>
      <c r="DM50" s="872"/>
      <c r="DN50" s="872"/>
      <c r="DO50" s="872"/>
      <c r="DP50" s="872"/>
      <c r="DQ50" s="872"/>
      <c r="DR50" s="872"/>
      <c r="DS50" s="872"/>
    </row>
    <row r="51" spans="1:123" s="875" customFormat="1" ht="31.5" customHeight="1">
      <c r="A51" s="330"/>
      <c r="B51" s="411" t="s">
        <v>462</v>
      </c>
      <c r="C51" s="411" t="s">
        <v>459</v>
      </c>
      <c r="D51" s="413">
        <f>D38/D45</f>
        <v>5.4282854027425239E-3</v>
      </c>
      <c r="E51" s="412" t="s">
        <v>459</v>
      </c>
      <c r="F51" s="412" t="s">
        <v>459</v>
      </c>
      <c r="G51" s="412" t="s">
        <v>459</v>
      </c>
      <c r="H51" s="412" t="s">
        <v>459</v>
      </c>
      <c r="I51" s="412" t="s">
        <v>459</v>
      </c>
      <c r="J51" s="412"/>
      <c r="K51" s="412"/>
      <c r="L51" s="412"/>
      <c r="M51" s="412"/>
      <c r="N51" s="885"/>
      <c r="O51" s="413">
        <f>O38/O45</f>
        <v>2.1828158994433425E-2</v>
      </c>
      <c r="P51" s="413">
        <f>P38/P45</f>
        <v>1</v>
      </c>
      <c r="Q51" s="413">
        <f>Q38/Q45</f>
        <v>1</v>
      </c>
      <c r="R51" s="412" t="s">
        <v>464</v>
      </c>
      <c r="S51" s="413">
        <f>S38/S45</f>
        <v>0.39510255167815989</v>
      </c>
      <c r="T51" s="412" t="s">
        <v>464</v>
      </c>
      <c r="U51" s="412" t="s">
        <v>464</v>
      </c>
    </row>
    <row r="52" spans="1:123">
      <c r="A52" s="330"/>
      <c r="B52" s="877"/>
      <c r="C52" s="878"/>
      <c r="D52" s="878"/>
      <c r="E52" s="878"/>
      <c r="F52" s="878"/>
      <c r="G52" s="878"/>
      <c r="H52" s="878"/>
      <c r="I52" s="878"/>
      <c r="J52" s="878"/>
      <c r="K52" s="878"/>
      <c r="L52" s="878"/>
      <c r="M52" s="878"/>
      <c r="N52" s="878"/>
      <c r="O52" s="878"/>
      <c r="P52" s="878"/>
      <c r="Q52" s="878"/>
      <c r="R52" s="878"/>
      <c r="S52" s="878"/>
      <c r="T52" s="878"/>
      <c r="U52" s="878"/>
    </row>
    <row r="53" spans="1:123" ht="46.5" customHeight="1">
      <c r="B53" s="1155" t="s">
        <v>465</v>
      </c>
      <c r="C53" s="1155"/>
      <c r="D53" s="1155"/>
      <c r="E53" s="1155"/>
      <c r="F53" s="1155"/>
      <c r="G53" s="1155"/>
      <c r="H53" s="1155"/>
      <c r="I53" s="1155"/>
      <c r="J53" s="1155"/>
      <c r="K53" s="1155"/>
      <c r="L53" s="1155"/>
      <c r="M53" s="1155"/>
      <c r="N53" s="1155"/>
      <c r="O53" s="1155"/>
      <c r="P53" s="1155"/>
      <c r="Q53" s="1155"/>
      <c r="R53" s="1155"/>
      <c r="S53" s="1155"/>
      <c r="T53" s="1155"/>
      <c r="U53" s="1155"/>
    </row>
    <row r="54" spans="1:123" ht="43" customHeight="1">
      <c r="B54" s="1155" t="s">
        <v>466</v>
      </c>
      <c r="C54" s="1155"/>
      <c r="D54" s="1155"/>
      <c r="E54" s="1155"/>
      <c r="F54" s="1155"/>
      <c r="G54" s="1155"/>
      <c r="H54" s="1155"/>
      <c r="I54" s="1155"/>
      <c r="J54" s="1155"/>
      <c r="K54" s="1155"/>
      <c r="L54" s="1155"/>
      <c r="M54" s="1155"/>
      <c r="N54" s="1155"/>
      <c r="O54" s="1155"/>
      <c r="P54" s="1155"/>
      <c r="Q54" s="1155"/>
      <c r="R54" s="1155"/>
      <c r="S54" s="1155"/>
      <c r="T54" s="1155"/>
      <c r="U54" s="1155"/>
    </row>
    <row r="55" spans="1:123" ht="87" customHeight="1">
      <c r="B55" s="1155" t="s">
        <v>467</v>
      </c>
      <c r="C55" s="1155"/>
      <c r="D55" s="1155"/>
      <c r="E55" s="1155"/>
      <c r="F55" s="1155"/>
      <c r="G55" s="1155"/>
      <c r="H55" s="1155"/>
      <c r="I55" s="1155"/>
      <c r="J55" s="1155"/>
      <c r="K55" s="1155"/>
      <c r="L55" s="1155"/>
      <c r="M55" s="1155"/>
      <c r="N55" s="1155"/>
      <c r="O55" s="1155"/>
      <c r="P55" s="1155"/>
      <c r="Q55" s="1155"/>
      <c r="R55" s="1155"/>
      <c r="S55" s="1155"/>
      <c r="T55" s="1155"/>
      <c r="U55" s="1155"/>
    </row>
    <row r="56" spans="1:123" ht="62.25" customHeight="1">
      <c r="B56" s="1155" t="s">
        <v>468</v>
      </c>
      <c r="C56" s="1155"/>
      <c r="D56" s="1155"/>
      <c r="E56" s="1155"/>
      <c r="F56" s="1155"/>
      <c r="G56" s="1155"/>
      <c r="H56" s="1155"/>
      <c r="I56" s="1155"/>
      <c r="J56" s="1155"/>
      <c r="K56" s="1155"/>
      <c r="L56" s="1155"/>
      <c r="M56" s="1155"/>
      <c r="N56" s="1155"/>
      <c r="O56" s="1155"/>
      <c r="P56" s="1155"/>
      <c r="Q56" s="1155"/>
      <c r="R56" s="1155"/>
      <c r="S56" s="1155"/>
      <c r="T56" s="1155"/>
      <c r="U56" s="1155"/>
    </row>
    <row r="57" spans="1:123" ht="82.5" customHeight="1">
      <c r="B57" s="1155" t="s">
        <v>469</v>
      </c>
      <c r="C57" s="1155"/>
      <c r="D57" s="1155"/>
      <c r="E57" s="1155"/>
      <c r="F57" s="1155"/>
      <c r="G57" s="1155"/>
      <c r="H57" s="1155"/>
      <c r="I57" s="1155"/>
      <c r="J57" s="1155"/>
      <c r="K57" s="1155"/>
      <c r="L57" s="1155"/>
      <c r="M57" s="1155"/>
      <c r="N57" s="1155"/>
      <c r="O57" s="1155"/>
      <c r="P57" s="1155"/>
      <c r="Q57" s="1155"/>
      <c r="R57" s="1155"/>
      <c r="S57" s="1155"/>
      <c r="T57" s="1155"/>
      <c r="U57" s="1155"/>
    </row>
    <row r="58" spans="1:123" ht="80.25" customHeight="1">
      <c r="B58" s="1155" t="s">
        <v>470</v>
      </c>
      <c r="C58" s="1155"/>
      <c r="D58" s="1155"/>
      <c r="E58" s="1155"/>
      <c r="F58" s="1155"/>
      <c r="G58" s="1155"/>
      <c r="H58" s="1155"/>
      <c r="I58" s="1155"/>
      <c r="J58" s="1155"/>
      <c r="K58" s="1155"/>
      <c r="L58" s="1155"/>
      <c r="M58" s="1155"/>
      <c r="N58" s="1155"/>
      <c r="O58" s="1155"/>
      <c r="P58" s="1155"/>
      <c r="Q58" s="1155"/>
      <c r="R58" s="1155"/>
      <c r="S58" s="1155"/>
      <c r="T58" s="1155"/>
      <c r="U58" s="1155"/>
    </row>
  </sheetData>
  <sheetProtection algorithmName="SHA-512" hashValue="4pMMMNHu70GuCgKjp2S6YWmiLqHK4ARDHtFHLW4xkx5AQ4CRHuk757+NoQ1qwmWtfwPnd7EJdH+wddfPfnpaRQ==" saltValue="VtvotcPbyD7PeFap5oBoeQ==" spinCount="100000" sheet="1" objects="1" scenarios="1"/>
  <mergeCells count="13">
    <mergeCell ref="B46:C46"/>
    <mergeCell ref="B12:M12"/>
    <mergeCell ref="O12:U12"/>
    <mergeCell ref="B13:B14"/>
    <mergeCell ref="C13:C14"/>
    <mergeCell ref="D13:D14"/>
    <mergeCell ref="B58:U58"/>
    <mergeCell ref="B49:C49"/>
    <mergeCell ref="B53:U53"/>
    <mergeCell ref="B54:U54"/>
    <mergeCell ref="B55:U55"/>
    <mergeCell ref="B56:U56"/>
    <mergeCell ref="B57:U57"/>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DDC6-BF32-40B7-9F73-E9EC5F99725D}">
  <sheetPr>
    <tabColor rgb="FF0070C0"/>
  </sheetPr>
  <dimension ref="A1:DA58"/>
  <sheetViews>
    <sheetView workbookViewId="0">
      <selection activeCell="G14" sqref="G14"/>
    </sheetView>
  </sheetViews>
  <sheetFormatPr defaultColWidth="10.81640625" defaultRowHeight="14.5"/>
  <cols>
    <col min="1" max="1" width="3.1796875" style="21" customWidth="1"/>
    <col min="2" max="2" width="33.1796875" style="873" customWidth="1"/>
    <col min="3" max="3" width="12.81640625" style="872" customWidth="1"/>
    <col min="4" max="5" width="14" style="872" bestFit="1" customWidth="1"/>
    <col min="6" max="7" width="13.81640625" style="872" bestFit="1" customWidth="1"/>
    <col min="8" max="9" width="10.81640625" style="872" bestFit="1" customWidth="1"/>
    <col min="10" max="10" width="13.81640625" style="872" bestFit="1" customWidth="1"/>
    <col min="11" max="11" width="12.1796875" style="872" bestFit="1" customWidth="1"/>
    <col min="12" max="13" width="10.81640625" style="872" bestFit="1" customWidth="1"/>
    <col min="14" max="14" width="2" style="872" customWidth="1"/>
    <col min="15" max="15" width="14" style="872" bestFit="1" customWidth="1"/>
    <col min="16" max="17" width="10.81640625" style="872" bestFit="1" customWidth="1"/>
    <col min="18" max="19" width="13.81640625" style="872" bestFit="1" customWidth="1"/>
    <col min="20" max="21" width="10.81640625" style="872" bestFit="1" customWidth="1"/>
    <col min="22" max="16384" width="10.81640625" style="872"/>
  </cols>
  <sheetData>
    <row r="1" spans="1:105" s="475" customFormat="1" ht="12.5">
      <c r="L1" s="474"/>
      <c r="M1" s="474"/>
      <c r="N1" s="474"/>
      <c r="O1" s="474"/>
    </row>
    <row r="2" spans="1:105" s="475" customFormat="1" ht="15" customHeight="1">
      <c r="L2" s="474"/>
      <c r="M2" s="474"/>
      <c r="N2" s="474"/>
      <c r="O2" s="474"/>
    </row>
    <row r="3" spans="1:105" s="475" customFormat="1" ht="12.5">
      <c r="L3" s="474"/>
      <c r="M3" s="474"/>
      <c r="N3" s="474"/>
      <c r="O3" s="474"/>
    </row>
    <row r="4" spans="1:105" s="475" customFormat="1" ht="15" customHeight="1">
      <c r="L4" s="474"/>
      <c r="M4" s="474"/>
      <c r="N4" s="474"/>
      <c r="O4" s="474"/>
    </row>
    <row r="5" spans="1:105" s="475" customFormat="1" ht="15" customHeight="1">
      <c r="L5" s="474"/>
      <c r="M5" s="474"/>
      <c r="N5" s="474"/>
      <c r="O5" s="474"/>
    </row>
    <row r="6" spans="1:105" s="475" customFormat="1" ht="12.5">
      <c r="L6" s="474"/>
      <c r="M6" s="474"/>
      <c r="N6" s="474"/>
    </row>
    <row r="7" spans="1:105" s="475" customFormat="1" ht="12.5">
      <c r="L7" s="474"/>
      <c r="M7" s="474"/>
      <c r="N7" s="474"/>
      <c r="O7" s="474"/>
    </row>
    <row r="8" spans="1:105" s="15" customFormat="1" ht="18">
      <c r="B8" s="14" t="s">
        <v>0</v>
      </c>
    </row>
    <row r="9" spans="1:105" s="15" customFormat="1" thickBot="1"/>
    <row r="10" spans="1:105" s="23" customFormat="1" ht="16.5" thickTop="1" thickBot="1">
      <c r="B10" s="364" t="s">
        <v>962</v>
      </c>
      <c r="C10" s="20"/>
      <c r="D10" s="20"/>
      <c r="E10" s="20"/>
      <c r="F10" s="20"/>
      <c r="G10" s="20"/>
      <c r="H10" s="20"/>
      <c r="I10" s="20"/>
      <c r="J10" s="20"/>
      <c r="K10" s="20"/>
      <c r="L10" s="20"/>
      <c r="M10" s="20"/>
      <c r="N10" s="20"/>
      <c r="O10" s="20"/>
      <c r="P10" s="20"/>
      <c r="Q10" s="20"/>
      <c r="R10" s="20"/>
      <c r="S10" s="20"/>
      <c r="T10" s="20"/>
      <c r="U10" s="20"/>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row>
    <row r="11" spans="1:105" s="39" customFormat="1" thickTop="1">
      <c r="A11" s="15"/>
      <c r="B11" s="108"/>
      <c r="C11" s="109"/>
      <c r="D11" s="109"/>
      <c r="E11" s="109"/>
      <c r="F11" s="109"/>
      <c r="G11" s="109"/>
      <c r="H11" s="109"/>
      <c r="I11" s="109"/>
      <c r="J11" s="15"/>
      <c r="K11" s="15"/>
      <c r="L11" s="15"/>
      <c r="M11" s="109"/>
    </row>
    <row r="12" spans="1:105">
      <c r="A12" s="42"/>
      <c r="B12" s="1158" t="s">
        <v>413</v>
      </c>
      <c r="C12" s="1158"/>
      <c r="D12" s="1158"/>
      <c r="E12" s="1158"/>
      <c r="F12" s="1158"/>
      <c r="G12" s="1158"/>
      <c r="H12" s="1158"/>
      <c r="I12" s="1158"/>
      <c r="J12" s="1158"/>
      <c r="K12" s="1158"/>
      <c r="L12" s="1158"/>
      <c r="M12" s="1158"/>
      <c r="N12" s="1104"/>
      <c r="O12" s="1158" t="s">
        <v>414</v>
      </c>
      <c r="P12" s="1158"/>
      <c r="Q12" s="1158"/>
      <c r="R12" s="1158"/>
      <c r="S12" s="1158"/>
      <c r="T12" s="1158"/>
      <c r="U12" s="1158"/>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row>
    <row r="13" spans="1:105">
      <c r="A13" s="42"/>
      <c r="B13" s="1159" t="s">
        <v>415</v>
      </c>
      <c r="C13" s="1158" t="s">
        <v>416</v>
      </c>
      <c r="D13" s="1158" t="s">
        <v>417</v>
      </c>
      <c r="E13" s="1104" t="s">
        <v>418</v>
      </c>
      <c r="F13" s="1104" t="s">
        <v>419</v>
      </c>
      <c r="G13" s="1104" t="s">
        <v>420</v>
      </c>
      <c r="H13" s="1104" t="s">
        <v>421</v>
      </c>
      <c r="I13" s="1104" t="s">
        <v>422</v>
      </c>
      <c r="J13" s="1104" t="s">
        <v>423</v>
      </c>
      <c r="K13" s="1104" t="s">
        <v>424</v>
      </c>
      <c r="L13" s="1104" t="s">
        <v>425</v>
      </c>
      <c r="M13" s="1104" t="s">
        <v>426</v>
      </c>
      <c r="N13" s="1104"/>
      <c r="O13" s="1104" t="s">
        <v>427</v>
      </c>
      <c r="P13" s="1104" t="s">
        <v>428</v>
      </c>
      <c r="Q13" s="1104" t="s">
        <v>429</v>
      </c>
      <c r="R13" s="1104" t="s">
        <v>423</v>
      </c>
      <c r="S13" s="1104" t="s">
        <v>430</v>
      </c>
      <c r="T13" s="1104" t="s">
        <v>431</v>
      </c>
      <c r="U13" s="1104" t="s">
        <v>432</v>
      </c>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row>
    <row r="14" spans="1:105" ht="30.75" customHeight="1">
      <c r="A14" s="42"/>
      <c r="B14" s="1159"/>
      <c r="C14" s="1158"/>
      <c r="D14" s="1158"/>
      <c r="E14" s="1104" t="s">
        <v>433</v>
      </c>
      <c r="F14" s="1104" t="s">
        <v>433</v>
      </c>
      <c r="G14" s="1104" t="s">
        <v>433</v>
      </c>
      <c r="H14" s="1104" t="s">
        <v>433</v>
      </c>
      <c r="I14" s="1104" t="s">
        <v>433</v>
      </c>
      <c r="J14" s="1104" t="s">
        <v>433</v>
      </c>
      <c r="K14" s="1104" t="s">
        <v>434</v>
      </c>
      <c r="L14" s="1104" t="s">
        <v>434</v>
      </c>
      <c r="M14" s="1104" t="s">
        <v>433</v>
      </c>
      <c r="N14" s="1104"/>
      <c r="O14" s="1104" t="s">
        <v>417</v>
      </c>
      <c r="P14" s="1104" t="s">
        <v>417</v>
      </c>
      <c r="Q14" s="1104" t="s">
        <v>417</v>
      </c>
      <c r="R14" s="1104" t="s">
        <v>417</v>
      </c>
      <c r="S14" s="1104" t="s">
        <v>435</v>
      </c>
      <c r="T14" s="1104" t="s">
        <v>436</v>
      </c>
      <c r="U14" s="1104" t="s">
        <v>437</v>
      </c>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row>
    <row r="15" spans="1:105" s="874" customFormat="1" ht="15.75" customHeight="1">
      <c r="A15" s="42"/>
      <c r="B15" s="375" t="s">
        <v>438</v>
      </c>
      <c r="C15" s="376"/>
      <c r="D15" s="376"/>
      <c r="E15" s="376"/>
      <c r="F15" s="376"/>
      <c r="G15" s="376"/>
      <c r="H15" s="376"/>
      <c r="I15" s="376"/>
      <c r="J15" s="376"/>
      <c r="K15" s="376"/>
      <c r="L15" s="376"/>
      <c r="M15" s="376"/>
      <c r="N15" s="881"/>
      <c r="O15" s="376"/>
      <c r="P15" s="376"/>
      <c r="Q15" s="376"/>
      <c r="R15" s="376"/>
      <c r="S15" s="376"/>
      <c r="T15" s="376"/>
      <c r="U15" s="376"/>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row>
    <row r="16" spans="1:105">
      <c r="A16" s="42"/>
      <c r="B16" s="370"/>
      <c r="C16" s="377" t="s">
        <v>439</v>
      </c>
      <c r="D16" s="378">
        <v>216001.14356247507</v>
      </c>
      <c r="E16" s="379">
        <v>0.33588818601099352</v>
      </c>
      <c r="F16" s="380" t="s">
        <v>47</v>
      </c>
      <c r="G16" s="380" t="s">
        <v>47</v>
      </c>
      <c r="H16" s="380" t="s">
        <v>47</v>
      </c>
      <c r="I16" s="380" t="s">
        <v>47</v>
      </c>
      <c r="J16" s="381">
        <v>6.9970502497149461E-3</v>
      </c>
      <c r="K16" s="380" t="s">
        <v>47</v>
      </c>
      <c r="L16" s="380" t="s">
        <v>47</v>
      </c>
      <c r="M16" s="380" t="s">
        <v>47</v>
      </c>
      <c r="N16" s="882"/>
      <c r="O16" s="382">
        <v>725.52232287499942</v>
      </c>
      <c r="P16" s="380" t="s">
        <v>47</v>
      </c>
      <c r="Q16" s="380" t="s">
        <v>47</v>
      </c>
      <c r="R16" s="382">
        <v>15.113708555025301</v>
      </c>
      <c r="S16" s="380" t="s">
        <v>47</v>
      </c>
      <c r="T16" s="380" t="s">
        <v>47</v>
      </c>
      <c r="U16" s="380" t="s">
        <v>47</v>
      </c>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row>
    <row r="17" spans="1:105">
      <c r="A17" s="42"/>
      <c r="B17" s="864"/>
      <c r="C17" s="377" t="s">
        <v>440</v>
      </c>
      <c r="D17" s="378">
        <v>103885.16538999999</v>
      </c>
      <c r="E17" s="379">
        <v>0.28100000000000003</v>
      </c>
      <c r="F17" s="380" t="s">
        <v>47</v>
      </c>
      <c r="G17" s="380" t="s">
        <v>47</v>
      </c>
      <c r="H17" s="380" t="s">
        <v>47</v>
      </c>
      <c r="I17" s="380" t="s">
        <v>47</v>
      </c>
      <c r="J17" s="381">
        <v>6.0000000000000001E-3</v>
      </c>
      <c r="K17" s="380" t="s">
        <v>47</v>
      </c>
      <c r="L17" s="380" t="s">
        <v>47</v>
      </c>
      <c r="M17" s="380" t="s">
        <v>47</v>
      </c>
      <c r="N17" s="882"/>
      <c r="O17" s="382">
        <v>291.9173147459</v>
      </c>
      <c r="P17" s="380" t="s">
        <v>47</v>
      </c>
      <c r="Q17" s="380" t="s">
        <v>47</v>
      </c>
      <c r="R17" s="382">
        <v>6.2331099233999998</v>
      </c>
      <c r="S17" s="380" t="s">
        <v>47</v>
      </c>
      <c r="T17" s="380" t="s">
        <v>47</v>
      </c>
      <c r="U17" s="380" t="s">
        <v>47</v>
      </c>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row>
    <row r="18" spans="1:105" s="874" customFormat="1">
      <c r="A18" s="42"/>
      <c r="B18" s="370"/>
      <c r="C18" s="383" t="s">
        <v>441</v>
      </c>
      <c r="D18" s="384">
        <v>319886.30895247508</v>
      </c>
      <c r="E18" s="385">
        <v>0.31806288957870293</v>
      </c>
      <c r="F18" s="380" t="s">
        <v>47</v>
      </c>
      <c r="G18" s="380" t="s">
        <v>47</v>
      </c>
      <c r="H18" s="380" t="s">
        <v>47</v>
      </c>
      <c r="I18" s="380" t="s">
        <v>47</v>
      </c>
      <c r="J18" s="386">
        <v>6.6732516775504635E-3</v>
      </c>
      <c r="K18" s="380" t="s">
        <v>47</v>
      </c>
      <c r="L18" s="380" t="s">
        <v>47</v>
      </c>
      <c r="M18" s="380" t="s">
        <v>47</v>
      </c>
      <c r="N18" s="883"/>
      <c r="O18" s="387">
        <v>1017.4396376208994</v>
      </c>
      <c r="P18" s="380" t="s">
        <v>47</v>
      </c>
      <c r="Q18" s="380" t="s">
        <v>47</v>
      </c>
      <c r="R18" s="387">
        <v>21.346818478425302</v>
      </c>
      <c r="S18" s="380" t="s">
        <v>47</v>
      </c>
      <c r="T18" s="380" t="s">
        <v>47</v>
      </c>
      <c r="U18" s="380" t="s">
        <v>47</v>
      </c>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row>
    <row r="19" spans="1:105">
      <c r="A19" s="42"/>
      <c r="B19" s="1105" t="s">
        <v>442</v>
      </c>
      <c r="C19" s="1106"/>
      <c r="D19" s="1107">
        <f>D18</f>
        <v>319886.30895247508</v>
      </c>
      <c r="E19" s="1108">
        <f>E18</f>
        <v>0.31806288957870293</v>
      </c>
      <c r="F19" s="1109" t="s">
        <v>47</v>
      </c>
      <c r="G19" s="1109" t="s">
        <v>47</v>
      </c>
      <c r="H19" s="1109" t="s">
        <v>47</v>
      </c>
      <c r="I19" s="1109" t="s">
        <v>47</v>
      </c>
      <c r="J19" s="1110">
        <f>J18</f>
        <v>6.6732516775504635E-3</v>
      </c>
      <c r="K19" s="1109" t="s">
        <v>47</v>
      </c>
      <c r="L19" s="1109" t="s">
        <v>47</v>
      </c>
      <c r="M19" s="1109" t="s">
        <v>47</v>
      </c>
      <c r="N19" s="1116"/>
      <c r="O19" s="1111">
        <f>O18</f>
        <v>1017.4396376208994</v>
      </c>
      <c r="P19" s="1109" t="s">
        <v>47</v>
      </c>
      <c r="Q19" s="1109" t="s">
        <v>47</v>
      </c>
      <c r="R19" s="1112">
        <f>R18</f>
        <v>21.346818478425302</v>
      </c>
      <c r="S19" s="1109" t="s">
        <v>47</v>
      </c>
      <c r="T19" s="1109" t="s">
        <v>47</v>
      </c>
      <c r="U19" s="1109" t="s">
        <v>47</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row>
    <row r="20" spans="1:105" ht="15.75" customHeight="1">
      <c r="A20" s="42"/>
      <c r="B20" s="375" t="s">
        <v>443</v>
      </c>
      <c r="C20" s="388"/>
      <c r="D20" s="389"/>
      <c r="E20" s="390"/>
      <c r="F20" s="390"/>
      <c r="G20" s="390"/>
      <c r="H20" s="390"/>
      <c r="I20" s="390"/>
      <c r="J20" s="390"/>
      <c r="K20" s="391"/>
      <c r="L20" s="390"/>
      <c r="M20" s="390"/>
      <c r="N20" s="884"/>
      <c r="O20" s="392"/>
      <c r="P20" s="392"/>
      <c r="Q20" s="392"/>
      <c r="R20" s="392"/>
      <c r="S20" s="390"/>
      <c r="T20" s="390"/>
      <c r="U20" s="392"/>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row>
    <row r="21" spans="1:105">
      <c r="A21" s="42"/>
      <c r="B21" s="370"/>
      <c r="C21" s="377" t="s">
        <v>439</v>
      </c>
      <c r="D21" s="378">
        <v>57000.249205514105</v>
      </c>
      <c r="E21" s="379">
        <v>0.74841688450224808</v>
      </c>
      <c r="F21" s="379">
        <v>8.9022480572138699E-2</v>
      </c>
      <c r="G21" s="379">
        <v>0.6639819439049035</v>
      </c>
      <c r="H21" s="380" t="s">
        <v>47</v>
      </c>
      <c r="I21" s="380" t="s">
        <v>47</v>
      </c>
      <c r="J21" s="380" t="s">
        <v>47</v>
      </c>
      <c r="K21" s="393">
        <v>6.0182556069523345</v>
      </c>
      <c r="L21" s="380" t="s">
        <v>47</v>
      </c>
      <c r="M21" s="380" t="s">
        <v>47</v>
      </c>
      <c r="N21" s="884"/>
      <c r="O21" s="382">
        <v>426.59948926242606</v>
      </c>
      <c r="P21" s="380" t="s">
        <v>47</v>
      </c>
      <c r="Q21" s="380" t="s">
        <v>47</v>
      </c>
      <c r="R21" s="380" t="s">
        <v>47</v>
      </c>
      <c r="S21" s="378">
        <v>11029.050408435243</v>
      </c>
      <c r="T21" s="380" t="s">
        <v>47</v>
      </c>
      <c r="U21" s="380" t="s">
        <v>47</v>
      </c>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row>
    <row r="22" spans="1:105">
      <c r="A22" s="42"/>
      <c r="B22" s="370"/>
      <c r="C22" s="377" t="s">
        <v>440</v>
      </c>
      <c r="D22" s="378">
        <v>47947.81487419203</v>
      </c>
      <c r="E22" s="379">
        <v>0.51286279092388876</v>
      </c>
      <c r="F22" s="379">
        <v>7.1807573408412012E-2</v>
      </c>
      <c r="G22" s="379">
        <v>0.44105521751547672</v>
      </c>
      <c r="H22" s="380" t="s">
        <v>47</v>
      </c>
      <c r="I22" s="380" t="s">
        <v>47</v>
      </c>
      <c r="J22" s="380" t="s">
        <v>47</v>
      </c>
      <c r="K22" s="393">
        <v>3.9499198129056672</v>
      </c>
      <c r="L22" s="380" t="s">
        <v>47</v>
      </c>
      <c r="M22" s="380" t="s">
        <v>47</v>
      </c>
      <c r="N22" s="884"/>
      <c r="O22" s="382">
        <v>245.90650155080073</v>
      </c>
      <c r="P22" s="380" t="s">
        <v>47</v>
      </c>
      <c r="Q22" s="380" t="s">
        <v>47</v>
      </c>
      <c r="R22" s="380" t="s">
        <v>47</v>
      </c>
      <c r="S22" s="378">
        <v>6089.0261210829703</v>
      </c>
      <c r="T22" s="380" t="s">
        <v>47</v>
      </c>
      <c r="U22" s="380" t="s">
        <v>47</v>
      </c>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row>
    <row r="23" spans="1:105">
      <c r="A23" s="42"/>
      <c r="B23" s="864" t="s">
        <v>444</v>
      </c>
      <c r="C23" s="377" t="s">
        <v>441</v>
      </c>
      <c r="D23" s="394">
        <v>104948.06407970614</v>
      </c>
      <c r="E23" s="395">
        <v>0.64079885294736916</v>
      </c>
      <c r="F23" s="395">
        <v>8.1157474304506358E-2</v>
      </c>
      <c r="G23" s="395">
        <v>0.55000000000000004</v>
      </c>
      <c r="H23" s="380" t="s">
        <v>47</v>
      </c>
      <c r="I23" s="380" t="s">
        <v>47</v>
      </c>
      <c r="J23" s="380" t="s">
        <v>47</v>
      </c>
      <c r="K23" s="396">
        <v>5.0732912322374739</v>
      </c>
      <c r="L23" s="380" t="s">
        <v>47</v>
      </c>
      <c r="M23" s="380" t="s">
        <v>47</v>
      </c>
      <c r="N23" s="884"/>
      <c r="O23" s="387">
        <v>672.50599081322684</v>
      </c>
      <c r="P23" s="380" t="s">
        <v>47</v>
      </c>
      <c r="Q23" s="380" t="s">
        <v>47</v>
      </c>
      <c r="R23" s="380" t="s">
        <v>47</v>
      </c>
      <c r="S23" s="394">
        <v>17118.076529518214</v>
      </c>
      <c r="T23" s="380" t="s">
        <v>47</v>
      </c>
      <c r="U23" s="380" t="s">
        <v>47</v>
      </c>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row>
    <row r="24" spans="1:105" ht="6" customHeight="1">
      <c r="A24" s="42"/>
      <c r="B24" s="864" t="s">
        <v>415</v>
      </c>
      <c r="C24" s="377" t="s">
        <v>445</v>
      </c>
      <c r="D24" s="397" t="s">
        <v>415</v>
      </c>
      <c r="E24" s="398" t="s">
        <v>415</v>
      </c>
      <c r="F24" s="398" t="s">
        <v>415</v>
      </c>
      <c r="G24" s="398" t="s">
        <v>415</v>
      </c>
      <c r="H24" s="398" t="s">
        <v>415</v>
      </c>
      <c r="I24" s="398" t="s">
        <v>415</v>
      </c>
      <c r="J24" s="398" t="s">
        <v>415</v>
      </c>
      <c r="K24" s="399" t="s">
        <v>415</v>
      </c>
      <c r="L24" s="398" t="s">
        <v>415</v>
      </c>
      <c r="M24" s="398" t="s">
        <v>415</v>
      </c>
      <c r="N24" s="884"/>
      <c r="O24" s="400" t="s">
        <v>415</v>
      </c>
      <c r="P24" s="400" t="s">
        <v>415</v>
      </c>
      <c r="Q24" s="400" t="s">
        <v>415</v>
      </c>
      <c r="R24" s="400" t="s">
        <v>415</v>
      </c>
      <c r="S24" s="398" t="s">
        <v>415</v>
      </c>
      <c r="T24" s="400" t="s">
        <v>415</v>
      </c>
      <c r="U24" s="400" t="s">
        <v>415</v>
      </c>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row>
    <row r="25" spans="1:105">
      <c r="A25" s="42"/>
      <c r="B25" s="370"/>
      <c r="C25" s="377" t="s">
        <v>439</v>
      </c>
      <c r="D25" s="378">
        <v>1706.3092592820483</v>
      </c>
      <c r="E25" s="379">
        <v>0.48446704690456527</v>
      </c>
      <c r="F25" s="379">
        <v>0.33432285435926512</v>
      </c>
      <c r="G25" s="380" t="s">
        <v>47</v>
      </c>
      <c r="H25" s="380" t="s">
        <v>47</v>
      </c>
      <c r="I25" s="380" t="s">
        <v>47</v>
      </c>
      <c r="J25" s="380" t="s">
        <v>47</v>
      </c>
      <c r="K25" s="380" t="s">
        <v>47</v>
      </c>
      <c r="L25" s="380" t="s">
        <v>47</v>
      </c>
      <c r="M25" s="380" t="s">
        <v>47</v>
      </c>
      <c r="N25" s="884"/>
      <c r="O25" s="382">
        <v>5.7045818198281779</v>
      </c>
      <c r="P25" s="380" t="s">
        <v>47</v>
      </c>
      <c r="Q25" s="380" t="s">
        <v>47</v>
      </c>
      <c r="R25" s="380" t="s">
        <v>47</v>
      </c>
      <c r="S25" s="380" t="s">
        <v>47</v>
      </c>
      <c r="T25" s="380" t="s">
        <v>47</v>
      </c>
      <c r="U25" s="380" t="s">
        <v>47</v>
      </c>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row>
    <row r="26" spans="1:105">
      <c r="A26" s="42"/>
      <c r="B26" s="864"/>
      <c r="C26" s="377" t="s">
        <v>440</v>
      </c>
      <c r="D26" s="378">
        <v>1339.2998279410604</v>
      </c>
      <c r="E26" s="379">
        <v>0.34378011429221206</v>
      </c>
      <c r="F26" s="379">
        <v>0.2186101722689246</v>
      </c>
      <c r="G26" s="380" t="s">
        <v>47</v>
      </c>
      <c r="H26" s="380" t="s">
        <v>47</v>
      </c>
      <c r="I26" s="380" t="s">
        <v>47</v>
      </c>
      <c r="J26" s="380" t="s">
        <v>47</v>
      </c>
      <c r="K26" s="380" t="s">
        <v>47</v>
      </c>
      <c r="L26" s="380" t="s">
        <v>47</v>
      </c>
      <c r="M26" s="380" t="s">
        <v>47</v>
      </c>
      <c r="N26" s="884"/>
      <c r="O26" s="382">
        <v>2.9278456610593628</v>
      </c>
      <c r="P26" s="380" t="s">
        <v>47</v>
      </c>
      <c r="Q26" s="380" t="s">
        <v>47</v>
      </c>
      <c r="R26" s="380" t="s">
        <v>47</v>
      </c>
      <c r="S26" s="380" t="s">
        <v>47</v>
      </c>
      <c r="T26" s="380" t="s">
        <v>47</v>
      </c>
      <c r="U26" s="380" t="s">
        <v>47</v>
      </c>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row>
    <row r="27" spans="1:105">
      <c r="A27" s="42"/>
      <c r="B27" s="864" t="s">
        <v>446</v>
      </c>
      <c r="C27" s="377" t="s">
        <v>441</v>
      </c>
      <c r="D27" s="394">
        <v>3045.6090872231089</v>
      </c>
      <c r="E27" s="395">
        <v>0.43</v>
      </c>
      <c r="F27" s="395">
        <v>0.28343845955484454</v>
      </c>
      <c r="G27" s="380" t="s">
        <v>47</v>
      </c>
      <c r="H27" s="380" t="s">
        <v>47</v>
      </c>
      <c r="I27" s="380" t="s">
        <v>47</v>
      </c>
      <c r="J27" s="380" t="s">
        <v>47</v>
      </c>
      <c r="K27" s="380" t="s">
        <v>47</v>
      </c>
      <c r="L27" s="380" t="s">
        <v>47</v>
      </c>
      <c r="M27" s="380" t="s">
        <v>47</v>
      </c>
      <c r="N27" s="881"/>
      <c r="O27" s="387">
        <v>8.6324274808875412</v>
      </c>
      <c r="P27" s="380" t="s">
        <v>47</v>
      </c>
      <c r="Q27" s="380" t="s">
        <v>47</v>
      </c>
      <c r="R27" s="380" t="s">
        <v>47</v>
      </c>
      <c r="S27" s="380" t="s">
        <v>47</v>
      </c>
      <c r="T27" s="380" t="s">
        <v>47</v>
      </c>
      <c r="U27" s="380" t="s">
        <v>47</v>
      </c>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row>
    <row r="28" spans="1:105">
      <c r="A28" s="42"/>
      <c r="B28" s="375" t="s">
        <v>447</v>
      </c>
      <c r="C28" s="388"/>
      <c r="D28" s="389"/>
      <c r="E28" s="390"/>
      <c r="F28" s="390"/>
      <c r="G28" s="390"/>
      <c r="H28" s="390"/>
      <c r="I28" s="390"/>
      <c r="J28" s="390"/>
      <c r="K28" s="391"/>
      <c r="L28" s="390"/>
      <c r="M28" s="390"/>
      <c r="N28" s="882"/>
      <c r="O28" s="392"/>
      <c r="P28" s="392"/>
      <c r="Q28" s="392"/>
      <c r="R28" s="392"/>
      <c r="S28" s="390"/>
      <c r="T28" s="390"/>
      <c r="U28" s="392"/>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row>
    <row r="29" spans="1:105">
      <c r="A29" s="42"/>
      <c r="B29" s="370"/>
      <c r="C29" s="377" t="s">
        <v>439</v>
      </c>
      <c r="D29" s="378">
        <v>213176</v>
      </c>
      <c r="E29" s="379">
        <v>0.56000000000000005</v>
      </c>
      <c r="F29" s="380" t="s">
        <v>47</v>
      </c>
      <c r="G29" s="380" t="s">
        <v>47</v>
      </c>
      <c r="H29" s="380" t="s">
        <v>47</v>
      </c>
      <c r="I29" s="380" t="s">
        <v>47</v>
      </c>
      <c r="J29" s="380" t="s">
        <v>47</v>
      </c>
      <c r="K29" s="380" t="s">
        <v>47</v>
      </c>
      <c r="L29" s="379">
        <v>0.1</v>
      </c>
      <c r="M29" s="380" t="s">
        <v>47</v>
      </c>
      <c r="N29" s="882"/>
      <c r="O29" s="382">
        <v>1193.7856000000002</v>
      </c>
      <c r="P29" s="380" t="s">
        <v>47</v>
      </c>
      <c r="Q29" s="380" t="s">
        <v>47</v>
      </c>
      <c r="R29" s="380" t="s">
        <v>47</v>
      </c>
      <c r="S29" s="380" t="s">
        <v>47</v>
      </c>
      <c r="T29" s="401">
        <v>685.37624383108016</v>
      </c>
      <c r="U29" s="380" t="s">
        <v>47</v>
      </c>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row>
    <row r="30" spans="1:105">
      <c r="A30" s="26"/>
      <c r="B30" s="370"/>
      <c r="C30" s="377" t="s">
        <v>440</v>
      </c>
      <c r="D30" s="378">
        <v>182299</v>
      </c>
      <c r="E30" s="379">
        <v>0.4</v>
      </c>
      <c r="F30" s="380" t="s">
        <v>47</v>
      </c>
      <c r="G30" s="380" t="s">
        <v>47</v>
      </c>
      <c r="H30" s="380" t="s">
        <v>47</v>
      </c>
      <c r="I30" s="380" t="s">
        <v>47</v>
      </c>
      <c r="J30" s="380" t="s">
        <v>47</v>
      </c>
      <c r="K30" s="380" t="s">
        <v>47</v>
      </c>
      <c r="L30" s="379">
        <v>0.09</v>
      </c>
      <c r="M30" s="380" t="s">
        <v>47</v>
      </c>
      <c r="N30" s="882"/>
      <c r="O30" s="382">
        <v>729.19600000000003</v>
      </c>
      <c r="P30" s="380" t="s">
        <v>47</v>
      </c>
      <c r="Q30" s="380" t="s">
        <v>47</v>
      </c>
      <c r="R30" s="380" t="s">
        <v>47</v>
      </c>
      <c r="S30" s="380" t="s">
        <v>47</v>
      </c>
      <c r="T30" s="401">
        <v>527.49401192791811</v>
      </c>
      <c r="U30" s="380" t="s">
        <v>47</v>
      </c>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row>
    <row r="31" spans="1:105">
      <c r="A31" s="25"/>
      <c r="B31" s="864" t="s">
        <v>444</v>
      </c>
      <c r="C31" s="377" t="s">
        <v>441</v>
      </c>
      <c r="D31" s="394">
        <v>395475</v>
      </c>
      <c r="E31" s="395">
        <v>0.48624605853720221</v>
      </c>
      <c r="F31" s="380" t="s">
        <v>47</v>
      </c>
      <c r="G31" s="380" t="s">
        <v>47</v>
      </c>
      <c r="H31" s="380" t="s">
        <v>47</v>
      </c>
      <c r="I31" s="380" t="s">
        <v>47</v>
      </c>
      <c r="J31" s="380" t="s">
        <v>47</v>
      </c>
      <c r="K31" s="380" t="s">
        <v>47</v>
      </c>
      <c r="L31" s="395">
        <v>9.5390378658575137E-2</v>
      </c>
      <c r="M31" s="380" t="s">
        <v>47</v>
      </c>
      <c r="N31" s="883"/>
      <c r="O31" s="387">
        <v>1922.9816000000003</v>
      </c>
      <c r="P31" s="380" t="s">
        <v>47</v>
      </c>
      <c r="Q31" s="380" t="s">
        <v>47</v>
      </c>
      <c r="R31" s="380" t="s">
        <v>47</v>
      </c>
      <c r="S31" s="380" t="s">
        <v>47</v>
      </c>
      <c r="T31" s="402">
        <v>1212.8702557589982</v>
      </c>
      <c r="U31" s="380" t="s">
        <v>47</v>
      </c>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row>
    <row r="32" spans="1:105" ht="6" customHeight="1">
      <c r="A32" s="23"/>
      <c r="B32" s="864" t="s">
        <v>415</v>
      </c>
      <c r="C32" s="377" t="s">
        <v>445</v>
      </c>
      <c r="D32" s="397" t="s">
        <v>415</v>
      </c>
      <c r="E32" s="398" t="s">
        <v>415</v>
      </c>
      <c r="F32" s="398" t="s">
        <v>415</v>
      </c>
      <c r="G32" s="398" t="s">
        <v>415</v>
      </c>
      <c r="H32" s="398" t="s">
        <v>415</v>
      </c>
      <c r="I32" s="398" t="s">
        <v>415</v>
      </c>
      <c r="J32" s="398" t="s">
        <v>415</v>
      </c>
      <c r="K32" s="398" t="s">
        <v>415</v>
      </c>
      <c r="L32" s="398" t="s">
        <v>415</v>
      </c>
      <c r="M32" s="398" t="s">
        <v>415</v>
      </c>
      <c r="N32" s="883"/>
      <c r="O32" s="400" t="s">
        <v>415</v>
      </c>
      <c r="P32" s="398" t="s">
        <v>415</v>
      </c>
      <c r="Q32" s="398" t="s">
        <v>415</v>
      </c>
      <c r="R32" s="398" t="s">
        <v>415</v>
      </c>
      <c r="S32" s="398" t="s">
        <v>415</v>
      </c>
      <c r="T32" s="398" t="s">
        <v>415</v>
      </c>
      <c r="U32" s="398" t="s">
        <v>415</v>
      </c>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row>
    <row r="33" spans="1:105">
      <c r="A33" s="23"/>
      <c r="B33" s="370"/>
      <c r="C33" s="377" t="s">
        <v>439</v>
      </c>
      <c r="D33" s="378">
        <v>136813</v>
      </c>
      <c r="E33" s="379">
        <v>0.3</v>
      </c>
      <c r="F33" s="379">
        <v>0.21</v>
      </c>
      <c r="G33" s="380" t="s">
        <v>47</v>
      </c>
      <c r="H33" s="380" t="s">
        <v>47</v>
      </c>
      <c r="I33" s="380" t="s">
        <v>47</v>
      </c>
      <c r="J33" s="380" t="s">
        <v>47</v>
      </c>
      <c r="K33" s="380" t="s">
        <v>47</v>
      </c>
      <c r="L33" s="379" t="s">
        <v>448</v>
      </c>
      <c r="M33" s="380" t="s">
        <v>47</v>
      </c>
      <c r="N33" s="883"/>
      <c r="O33" s="382">
        <v>287.3073</v>
      </c>
      <c r="P33" s="380" t="s">
        <v>47</v>
      </c>
      <c r="Q33" s="380" t="s">
        <v>47</v>
      </c>
      <c r="R33" s="380" t="s">
        <v>47</v>
      </c>
      <c r="S33" s="380" t="s">
        <v>47</v>
      </c>
      <c r="T33" s="380" t="s">
        <v>47</v>
      </c>
      <c r="U33" s="380" t="s">
        <v>47</v>
      </c>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row>
    <row r="34" spans="1:105">
      <c r="A34" s="23"/>
      <c r="B34" s="864"/>
      <c r="C34" s="377" t="s">
        <v>440</v>
      </c>
      <c r="D34" s="378">
        <v>84860</v>
      </c>
      <c r="E34" s="379">
        <v>0.27</v>
      </c>
      <c r="F34" s="379">
        <v>0.19</v>
      </c>
      <c r="G34" s="380" t="s">
        <v>47</v>
      </c>
      <c r="H34" s="380" t="s">
        <v>47</v>
      </c>
      <c r="I34" s="380" t="s">
        <v>47</v>
      </c>
      <c r="J34" s="380" t="s">
        <v>47</v>
      </c>
      <c r="K34" s="380" t="s">
        <v>47</v>
      </c>
      <c r="L34" s="379" t="s">
        <v>448</v>
      </c>
      <c r="M34" s="380" t="s">
        <v>47</v>
      </c>
      <c r="N34" s="883"/>
      <c r="O34" s="382">
        <v>161.23400000000001</v>
      </c>
      <c r="P34" s="380" t="s">
        <v>47</v>
      </c>
      <c r="Q34" s="380" t="s">
        <v>47</v>
      </c>
      <c r="R34" s="380" t="s">
        <v>47</v>
      </c>
      <c r="S34" s="380" t="s">
        <v>47</v>
      </c>
      <c r="T34" s="380" t="s">
        <v>47</v>
      </c>
      <c r="U34" s="380" t="s">
        <v>47</v>
      </c>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row>
    <row r="35" spans="1:105">
      <c r="A35" s="475"/>
      <c r="B35" s="864" t="s">
        <v>449</v>
      </c>
      <c r="C35" s="377" t="s">
        <v>441</v>
      </c>
      <c r="D35" s="394">
        <v>221673</v>
      </c>
      <c r="E35" s="395">
        <v>0.28851551609803633</v>
      </c>
      <c r="F35" s="395">
        <v>0.21</v>
      </c>
      <c r="G35" s="380" t="s">
        <v>47</v>
      </c>
      <c r="H35" s="380" t="s">
        <v>47</v>
      </c>
      <c r="I35" s="380" t="s">
        <v>47</v>
      </c>
      <c r="J35" s="380" t="s">
        <v>47</v>
      </c>
      <c r="K35" s="380" t="s">
        <v>47</v>
      </c>
      <c r="L35" s="395" t="s">
        <v>450</v>
      </c>
      <c r="M35" s="380" t="s">
        <v>47</v>
      </c>
      <c r="N35" s="883"/>
      <c r="O35" s="387">
        <v>448.54129999999998</v>
      </c>
      <c r="P35" s="380" t="s">
        <v>47</v>
      </c>
      <c r="Q35" s="380" t="s">
        <v>47</v>
      </c>
      <c r="R35" s="380" t="s">
        <v>47</v>
      </c>
      <c r="S35" s="380" t="s">
        <v>47</v>
      </c>
      <c r="T35" s="380" t="s">
        <v>47</v>
      </c>
      <c r="U35" s="380" t="s">
        <v>47</v>
      </c>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row>
    <row r="36" spans="1:105">
      <c r="A36" s="475"/>
      <c r="B36" s="375" t="s">
        <v>451</v>
      </c>
      <c r="C36" s="388"/>
      <c r="D36" s="389"/>
      <c r="E36" s="390"/>
      <c r="F36" s="390"/>
      <c r="G36" s="390"/>
      <c r="H36" s="390"/>
      <c r="I36" s="390"/>
      <c r="J36" s="390"/>
      <c r="K36" s="391"/>
      <c r="L36" s="390"/>
      <c r="M36" s="390"/>
      <c r="N36" s="884"/>
      <c r="O36" s="392"/>
      <c r="P36" s="392"/>
      <c r="Q36" s="392"/>
      <c r="R36" s="392"/>
      <c r="S36" s="390"/>
      <c r="T36" s="390"/>
      <c r="U36" s="392"/>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row>
    <row r="37" spans="1:105">
      <c r="A37" s="475"/>
      <c r="B37" s="370"/>
      <c r="C37" s="377" t="s">
        <v>439</v>
      </c>
      <c r="D37" s="395" t="s">
        <v>452</v>
      </c>
      <c r="E37" s="395" t="s">
        <v>452</v>
      </c>
      <c r="F37" s="395" t="s">
        <v>452</v>
      </c>
      <c r="G37" s="395" t="s">
        <v>452</v>
      </c>
      <c r="H37" s="395" t="s">
        <v>452</v>
      </c>
      <c r="I37" s="395" t="s">
        <v>452</v>
      </c>
      <c r="J37" s="395" t="s">
        <v>452</v>
      </c>
      <c r="K37" s="395" t="s">
        <v>452</v>
      </c>
      <c r="L37" s="395" t="s">
        <v>452</v>
      </c>
      <c r="M37" s="395" t="s">
        <v>452</v>
      </c>
      <c r="N37" s="882"/>
      <c r="O37" s="387" t="s">
        <v>453</v>
      </c>
      <c r="P37" s="387" t="s">
        <v>453</v>
      </c>
      <c r="Q37" s="387" t="s">
        <v>453</v>
      </c>
      <c r="R37" s="387" t="s">
        <v>453</v>
      </c>
      <c r="S37" s="395" t="s">
        <v>453</v>
      </c>
      <c r="T37" s="395" t="s">
        <v>453</v>
      </c>
      <c r="U37" s="387" t="s">
        <v>453</v>
      </c>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row>
    <row r="38" spans="1:105" s="876" customFormat="1">
      <c r="A38" s="15"/>
      <c r="B38" s="879"/>
      <c r="C38" s="377" t="s">
        <v>440</v>
      </c>
      <c r="D38" s="378">
        <v>8083.626793699992</v>
      </c>
      <c r="E38" s="379">
        <v>1.519710923140281</v>
      </c>
      <c r="F38" s="395" t="s">
        <v>452</v>
      </c>
      <c r="G38" s="395" t="s">
        <v>452</v>
      </c>
      <c r="H38" s="379">
        <v>0.63731343117562522</v>
      </c>
      <c r="I38" s="379">
        <v>0.35549035149484803</v>
      </c>
      <c r="J38" s="379" t="s">
        <v>452</v>
      </c>
      <c r="K38" s="393">
        <v>43.021549947225992</v>
      </c>
      <c r="L38" s="395" t="s">
        <v>452</v>
      </c>
      <c r="M38" s="395" t="s">
        <v>453</v>
      </c>
      <c r="N38" s="882"/>
      <c r="O38" s="382">
        <v>122.84775936975325</v>
      </c>
      <c r="P38" s="382">
        <v>51.518039282361599</v>
      </c>
      <c r="Q38" s="382">
        <v>28.736513302455815</v>
      </c>
      <c r="R38" s="387" t="s">
        <v>453</v>
      </c>
      <c r="S38" s="378">
        <v>11181.061740958365</v>
      </c>
      <c r="T38" s="395" t="s">
        <v>453</v>
      </c>
      <c r="U38" s="387" t="s">
        <v>453</v>
      </c>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row>
    <row r="39" spans="1:105" s="874" customFormat="1">
      <c r="A39" s="15"/>
      <c r="B39" s="370"/>
      <c r="C39" s="377" t="s">
        <v>441</v>
      </c>
      <c r="D39" s="394">
        <v>8083.626793699992</v>
      </c>
      <c r="E39" s="395">
        <v>1.519710923140281</v>
      </c>
      <c r="F39" s="395" t="s">
        <v>452</v>
      </c>
      <c r="G39" s="395" t="s">
        <v>452</v>
      </c>
      <c r="H39" s="395">
        <v>0.63731343117562522</v>
      </c>
      <c r="I39" s="395">
        <v>0.35549035149484803</v>
      </c>
      <c r="J39" s="395" t="s">
        <v>452</v>
      </c>
      <c r="K39" s="393">
        <v>43.021549947225992</v>
      </c>
      <c r="L39" s="395" t="s">
        <v>452</v>
      </c>
      <c r="M39" s="395" t="s">
        <v>453</v>
      </c>
      <c r="N39" s="883"/>
      <c r="O39" s="387">
        <v>122.84775936975325</v>
      </c>
      <c r="P39" s="387">
        <v>51.518039282361599</v>
      </c>
      <c r="Q39" s="387">
        <v>28.736513302455815</v>
      </c>
      <c r="R39" s="382" t="s">
        <v>453</v>
      </c>
      <c r="S39" s="394">
        <v>11181.061740958365</v>
      </c>
      <c r="T39" s="395" t="s">
        <v>453</v>
      </c>
      <c r="U39" s="387" t="s">
        <v>453</v>
      </c>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row>
    <row r="40" spans="1:105">
      <c r="A40" s="15"/>
      <c r="B40" s="880" t="s">
        <v>454</v>
      </c>
      <c r="C40" s="403"/>
      <c r="D40" s="404">
        <f>D39</f>
        <v>8083.626793699992</v>
      </c>
      <c r="E40" s="405">
        <f>E39</f>
        <v>1.519710923140281</v>
      </c>
      <c r="F40" s="405" t="s">
        <v>452</v>
      </c>
      <c r="G40" s="405" t="s">
        <v>452</v>
      </c>
      <c r="H40" s="405">
        <f>H39</f>
        <v>0.63731343117562522</v>
      </c>
      <c r="I40" s="405">
        <f>I39</f>
        <v>0.35549035149484803</v>
      </c>
      <c r="J40" s="405" t="s">
        <v>452</v>
      </c>
      <c r="K40" s="406">
        <f>K39</f>
        <v>43.021549947225992</v>
      </c>
      <c r="L40" s="405" t="s">
        <v>452</v>
      </c>
      <c r="M40" s="405" t="s">
        <v>453</v>
      </c>
      <c r="N40" s="883"/>
      <c r="O40" s="407">
        <f>O39</f>
        <v>122.84775936975325</v>
      </c>
      <c r="P40" s="407">
        <f t="shared" ref="P40:Q40" si="0">P39</f>
        <v>51.518039282361599</v>
      </c>
      <c r="Q40" s="407">
        <f t="shared" si="0"/>
        <v>28.736513302455815</v>
      </c>
      <c r="R40" s="407" t="s">
        <v>453</v>
      </c>
      <c r="S40" s="404">
        <f>S39</f>
        <v>11181.061740958365</v>
      </c>
      <c r="T40" s="405" t="s">
        <v>453</v>
      </c>
      <c r="U40" s="407" t="s">
        <v>453</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row>
    <row r="41" spans="1:105">
      <c r="A41" s="98"/>
      <c r="B41" s="375" t="s">
        <v>455</v>
      </c>
      <c r="C41" s="388"/>
      <c r="D41" s="389"/>
      <c r="E41" s="390"/>
      <c r="F41" s="390"/>
      <c r="G41" s="390"/>
      <c r="H41" s="390"/>
      <c r="I41" s="390"/>
      <c r="J41" s="390"/>
      <c r="K41" s="391"/>
      <c r="L41" s="390"/>
      <c r="M41" s="390"/>
      <c r="N41" s="884"/>
      <c r="O41" s="392"/>
      <c r="P41" s="392"/>
      <c r="Q41" s="392"/>
      <c r="R41" s="392"/>
      <c r="S41" s="390"/>
      <c r="T41" s="390"/>
      <c r="U41" s="392"/>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row>
    <row r="42" spans="1:105">
      <c r="A42" s="15"/>
      <c r="B42" s="370"/>
      <c r="C42" s="377" t="s">
        <v>439</v>
      </c>
      <c r="D42" s="378">
        <v>130945</v>
      </c>
      <c r="E42" s="379">
        <v>0.52</v>
      </c>
      <c r="F42" s="379" t="s">
        <v>452</v>
      </c>
      <c r="G42" s="379" t="s">
        <v>453</v>
      </c>
      <c r="H42" s="379" t="s">
        <v>453</v>
      </c>
      <c r="I42" s="379" t="s">
        <v>453</v>
      </c>
      <c r="J42" s="379" t="s">
        <v>453</v>
      </c>
      <c r="K42" s="393" t="s">
        <v>453</v>
      </c>
      <c r="L42" s="379">
        <v>7.0000000000000007E-2</v>
      </c>
      <c r="M42" s="393">
        <v>27.2</v>
      </c>
      <c r="N42" s="882"/>
      <c r="O42" s="382">
        <v>675</v>
      </c>
      <c r="P42" s="379" t="s">
        <v>456</v>
      </c>
      <c r="Q42" s="379" t="s">
        <v>456</v>
      </c>
      <c r="R42" s="382" t="s">
        <v>453</v>
      </c>
      <c r="S42" s="379" t="s">
        <v>453</v>
      </c>
      <c r="T42" s="382">
        <v>291</v>
      </c>
      <c r="U42" s="382">
        <v>13</v>
      </c>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row>
    <row r="43" spans="1:105">
      <c r="A43" s="15"/>
      <c r="B43" s="864"/>
      <c r="C43" s="377" t="s">
        <v>440</v>
      </c>
      <c r="D43" s="378">
        <v>305111</v>
      </c>
      <c r="E43" s="379">
        <v>0.25</v>
      </c>
      <c r="F43" s="379" t="s">
        <v>452</v>
      </c>
      <c r="G43" s="379" t="s">
        <v>453</v>
      </c>
      <c r="H43" s="379" t="s">
        <v>453</v>
      </c>
      <c r="I43" s="379" t="s">
        <v>453</v>
      </c>
      <c r="J43" s="379" t="s">
        <v>453</v>
      </c>
      <c r="K43" s="393" t="s">
        <v>453</v>
      </c>
      <c r="L43" s="379">
        <v>0.04</v>
      </c>
      <c r="M43" s="393">
        <v>26.2</v>
      </c>
      <c r="N43" s="882"/>
      <c r="O43" s="382">
        <v>761</v>
      </c>
      <c r="P43" s="379" t="s">
        <v>456</v>
      </c>
      <c r="Q43" s="379" t="s">
        <v>456</v>
      </c>
      <c r="R43" s="382" t="s">
        <v>452</v>
      </c>
      <c r="S43" s="379" t="s">
        <v>453</v>
      </c>
      <c r="T43" s="382">
        <v>346</v>
      </c>
      <c r="U43" s="382">
        <v>56</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row>
    <row r="44" spans="1:105">
      <c r="A44" s="98"/>
      <c r="B44" s="864"/>
      <c r="C44" s="377" t="s">
        <v>441</v>
      </c>
      <c r="D44" s="394">
        <v>436056</v>
      </c>
      <c r="E44" s="395">
        <v>0.33</v>
      </c>
      <c r="F44" s="395" t="s">
        <v>452</v>
      </c>
      <c r="G44" s="395" t="s">
        <v>453</v>
      </c>
      <c r="H44" s="395" t="s">
        <v>453</v>
      </c>
      <c r="I44" s="395" t="s">
        <v>453</v>
      </c>
      <c r="J44" s="395" t="s">
        <v>453</v>
      </c>
      <c r="K44" s="396" t="s">
        <v>453</v>
      </c>
      <c r="L44" s="395">
        <v>0.05</v>
      </c>
      <c r="M44" s="396">
        <v>26.5</v>
      </c>
      <c r="N44" s="883"/>
      <c r="O44" s="387">
        <v>1435</v>
      </c>
      <c r="P44" s="385" t="s">
        <v>457</v>
      </c>
      <c r="Q44" s="385" t="s">
        <v>457</v>
      </c>
      <c r="R44" s="382" t="s">
        <v>453</v>
      </c>
      <c r="S44" s="395" t="s">
        <v>453</v>
      </c>
      <c r="T44" s="387">
        <v>637</v>
      </c>
      <c r="U44" s="387">
        <v>68</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row>
    <row r="45" spans="1:105" s="875" customFormat="1" ht="17.25" customHeight="1">
      <c r="A45" s="15"/>
      <c r="B45" s="375" t="s">
        <v>458</v>
      </c>
      <c r="C45" s="375"/>
      <c r="D45" s="408">
        <f>D18+D23+D27+D31+D35+D39+D44</f>
        <v>1489167.6089131043</v>
      </c>
      <c r="E45" s="409" t="s">
        <v>459</v>
      </c>
      <c r="F45" s="409" t="s">
        <v>459</v>
      </c>
      <c r="G45" s="409" t="s">
        <v>459</v>
      </c>
      <c r="H45" s="409"/>
      <c r="I45" s="409"/>
      <c r="J45" s="409"/>
      <c r="K45" s="409"/>
      <c r="L45" s="409"/>
      <c r="M45" s="409"/>
      <c r="N45" s="885"/>
      <c r="O45" s="410">
        <f>O18+O23+O27+O31+O35+O39+O44</f>
        <v>5627.9487152847678</v>
      </c>
      <c r="P45" s="410">
        <f>P39</f>
        <v>51.518039282361599</v>
      </c>
      <c r="Q45" s="410">
        <f>Q39</f>
        <v>28.736513302455815</v>
      </c>
      <c r="R45" s="410">
        <f>R18</f>
        <v>21.346818478425302</v>
      </c>
      <c r="S45" s="410">
        <f>S23+S39</f>
        <v>28299.138270476578</v>
      </c>
      <c r="T45" s="410">
        <f>T31+T44</f>
        <v>1849.8702557589982</v>
      </c>
      <c r="U45" s="410">
        <f>U44</f>
        <v>68</v>
      </c>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row>
    <row r="46" spans="1:105" s="875" customFormat="1" ht="17.25" customHeight="1">
      <c r="A46" s="15"/>
      <c r="B46" s="1157" t="s">
        <v>460</v>
      </c>
      <c r="C46" s="1157"/>
      <c r="D46" s="1113"/>
      <c r="E46" s="1113"/>
      <c r="F46" s="1113"/>
      <c r="G46" s="1113"/>
      <c r="H46" s="1113"/>
      <c r="I46" s="1113"/>
      <c r="J46" s="1113"/>
      <c r="K46" s="1113"/>
      <c r="L46" s="1113"/>
      <c r="M46" s="1113"/>
      <c r="N46" s="885"/>
      <c r="O46" s="1113"/>
      <c r="P46" s="1113"/>
      <c r="Q46" s="1113"/>
      <c r="R46" s="1113"/>
      <c r="S46" s="1113"/>
      <c r="T46" s="1113"/>
      <c r="U46" s="1113"/>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row>
    <row r="47" spans="1:105" s="875" customFormat="1" ht="30.75" customHeight="1">
      <c r="A47" s="15"/>
      <c r="B47" s="1114" t="s">
        <v>461</v>
      </c>
      <c r="C47" s="1114" t="s">
        <v>459</v>
      </c>
      <c r="D47" s="1115">
        <f>D16/D45</f>
        <v>0.14504824189677842</v>
      </c>
      <c r="E47" s="1113"/>
      <c r="F47" s="1113" t="s">
        <v>459</v>
      </c>
      <c r="G47" s="1113" t="s">
        <v>459</v>
      </c>
      <c r="H47" s="1113" t="s">
        <v>459</v>
      </c>
      <c r="I47" s="1113" t="s">
        <v>459</v>
      </c>
      <c r="J47" s="1113"/>
      <c r="K47" s="1113"/>
      <c r="L47" s="1113"/>
      <c r="M47" s="1113"/>
      <c r="N47" s="885"/>
      <c r="O47" s="1115">
        <f>O16/O45</f>
        <v>0.12891416741317779</v>
      </c>
      <c r="P47" s="1115">
        <v>0</v>
      </c>
      <c r="Q47" s="1115">
        <v>0</v>
      </c>
      <c r="R47" s="1115">
        <f>R16/R45</f>
        <v>0.70800754549444223</v>
      </c>
      <c r="S47" s="1115">
        <v>0</v>
      </c>
      <c r="T47" s="1115">
        <v>0</v>
      </c>
      <c r="U47" s="1115">
        <v>0</v>
      </c>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row>
    <row r="48" spans="1:105" s="875" customFormat="1" ht="33" customHeight="1">
      <c r="A48" s="475"/>
      <c r="B48" s="1114" t="s">
        <v>462</v>
      </c>
      <c r="C48" s="1114" t="s">
        <v>459</v>
      </c>
      <c r="D48" s="1115">
        <f>D17/D45</f>
        <v>6.9760559367674169E-2</v>
      </c>
      <c r="E48" s="1113" t="s">
        <v>459</v>
      </c>
      <c r="F48" s="1113" t="s">
        <v>459</v>
      </c>
      <c r="G48" s="1113" t="s">
        <v>459</v>
      </c>
      <c r="H48" s="1113" t="s">
        <v>459</v>
      </c>
      <c r="I48" s="1113" t="s">
        <v>459</v>
      </c>
      <c r="J48" s="1113"/>
      <c r="K48" s="1113"/>
      <c r="L48" s="1113"/>
      <c r="M48" s="1113"/>
      <c r="N48" s="885"/>
      <c r="O48" s="1115">
        <f>O17/O45</f>
        <v>5.1869220832288503E-2</v>
      </c>
      <c r="P48" s="1115">
        <v>0</v>
      </c>
      <c r="Q48" s="1115">
        <v>0</v>
      </c>
      <c r="R48" s="1115">
        <f>R17/R45</f>
        <v>0.29199245450555777</v>
      </c>
      <c r="S48" s="1115">
        <v>0</v>
      </c>
      <c r="T48" s="1115">
        <v>0</v>
      </c>
      <c r="U48" s="1115">
        <v>0</v>
      </c>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row>
    <row r="49" spans="1:21" s="875" customFormat="1" ht="18.75" customHeight="1">
      <c r="A49" s="330"/>
      <c r="B49" s="1156" t="s">
        <v>463</v>
      </c>
      <c r="C49" s="1156"/>
      <c r="D49" s="412"/>
      <c r="E49" s="412"/>
      <c r="F49" s="412"/>
      <c r="G49" s="412"/>
      <c r="H49" s="412"/>
      <c r="I49" s="412"/>
      <c r="J49" s="412"/>
      <c r="K49" s="412"/>
      <c r="L49" s="412"/>
      <c r="M49" s="412"/>
      <c r="N49" s="885"/>
      <c r="O49" s="412"/>
      <c r="P49" s="412"/>
      <c r="Q49" s="412"/>
      <c r="R49" s="412"/>
      <c r="S49" s="412"/>
      <c r="T49" s="412"/>
      <c r="U49" s="412"/>
    </row>
    <row r="50" spans="1:21" s="875" customFormat="1" ht="30" customHeight="1">
      <c r="A50" s="330"/>
      <c r="B50" s="411" t="s">
        <v>461</v>
      </c>
      <c r="C50" s="411" t="s">
        <v>459</v>
      </c>
      <c r="D50" s="413">
        <v>0</v>
      </c>
      <c r="E50" s="412" t="s">
        <v>459</v>
      </c>
      <c r="F50" s="412" t="s">
        <v>459</v>
      </c>
      <c r="G50" s="412" t="s">
        <v>459</v>
      </c>
      <c r="H50" s="412"/>
      <c r="I50" s="412"/>
      <c r="J50" s="412"/>
      <c r="K50" s="412"/>
      <c r="L50" s="412"/>
      <c r="M50" s="412"/>
      <c r="N50" s="885"/>
      <c r="O50" s="413">
        <v>0</v>
      </c>
      <c r="P50" s="412" t="s">
        <v>464</v>
      </c>
      <c r="Q50" s="412" t="s">
        <v>464</v>
      </c>
      <c r="R50" s="412" t="s">
        <v>464</v>
      </c>
      <c r="S50" s="412" t="s">
        <v>464</v>
      </c>
      <c r="T50" s="412" t="s">
        <v>464</v>
      </c>
      <c r="U50" s="412" t="s">
        <v>464</v>
      </c>
    </row>
    <row r="51" spans="1:21" s="875" customFormat="1" ht="31.5" customHeight="1">
      <c r="A51" s="21"/>
      <c r="B51" s="411" t="s">
        <v>462</v>
      </c>
      <c r="C51" s="411" t="s">
        <v>459</v>
      </c>
      <c r="D51" s="413">
        <f>D38/D45</f>
        <v>5.4282854027425239E-3</v>
      </c>
      <c r="E51" s="412" t="s">
        <v>459</v>
      </c>
      <c r="F51" s="412" t="s">
        <v>459</v>
      </c>
      <c r="G51" s="412" t="s">
        <v>459</v>
      </c>
      <c r="H51" s="412" t="s">
        <v>459</v>
      </c>
      <c r="I51" s="412" t="s">
        <v>459</v>
      </c>
      <c r="J51" s="412"/>
      <c r="K51" s="412"/>
      <c r="L51" s="412"/>
      <c r="M51" s="412"/>
      <c r="N51" s="885"/>
      <c r="O51" s="413">
        <f>O38/O45</f>
        <v>2.1828158994433425E-2</v>
      </c>
      <c r="P51" s="413">
        <f>P38/P45</f>
        <v>1</v>
      </c>
      <c r="Q51" s="413">
        <f>Q38/Q45</f>
        <v>1</v>
      </c>
      <c r="R51" s="412" t="s">
        <v>464</v>
      </c>
      <c r="S51" s="413">
        <f>S38/S45</f>
        <v>0.39510255167815989</v>
      </c>
      <c r="T51" s="412" t="s">
        <v>464</v>
      </c>
      <c r="U51" s="412" t="s">
        <v>464</v>
      </c>
    </row>
    <row r="52" spans="1:21">
      <c r="B52" s="877"/>
      <c r="C52" s="878"/>
      <c r="D52" s="878"/>
      <c r="E52" s="878"/>
      <c r="F52" s="878"/>
      <c r="G52" s="878"/>
      <c r="H52" s="878"/>
      <c r="I52" s="878"/>
      <c r="J52" s="878"/>
      <c r="K52" s="878"/>
      <c r="L52" s="878"/>
      <c r="M52" s="878"/>
      <c r="N52" s="878"/>
      <c r="O52" s="878"/>
      <c r="P52" s="878"/>
      <c r="Q52" s="878"/>
      <c r="R52" s="878"/>
      <c r="S52" s="878"/>
      <c r="T52" s="878"/>
      <c r="U52" s="878"/>
    </row>
    <row r="53" spans="1:21" ht="46.5" customHeight="1">
      <c r="B53" s="1155" t="s">
        <v>465</v>
      </c>
      <c r="C53" s="1155"/>
      <c r="D53" s="1155"/>
      <c r="E53" s="1155"/>
      <c r="F53" s="1155"/>
      <c r="G53" s="1155"/>
      <c r="H53" s="1155"/>
      <c r="I53" s="1155"/>
      <c r="J53" s="1155"/>
      <c r="K53" s="1155"/>
      <c r="L53" s="1155"/>
      <c r="M53" s="1155"/>
      <c r="N53" s="1155"/>
      <c r="O53" s="1155"/>
      <c r="P53" s="1155"/>
      <c r="Q53" s="1155"/>
      <c r="R53" s="1155"/>
      <c r="S53" s="1155"/>
      <c r="T53" s="1155"/>
      <c r="U53" s="1155"/>
    </row>
    <row r="54" spans="1:21" ht="41.15" customHeight="1">
      <c r="B54" s="1155" t="s">
        <v>466</v>
      </c>
      <c r="C54" s="1155"/>
      <c r="D54" s="1155"/>
      <c r="E54" s="1155"/>
      <c r="F54" s="1155"/>
      <c r="G54" s="1155"/>
      <c r="H54" s="1155"/>
      <c r="I54" s="1155"/>
      <c r="J54" s="1155"/>
      <c r="K54" s="1155"/>
      <c r="L54" s="1155"/>
      <c r="M54" s="1155"/>
      <c r="N54" s="1155"/>
      <c r="O54" s="1155"/>
      <c r="P54" s="1155"/>
      <c r="Q54" s="1155"/>
      <c r="R54" s="1155"/>
      <c r="S54" s="1155"/>
      <c r="T54" s="1155"/>
      <c r="U54" s="1155"/>
    </row>
    <row r="55" spans="1:21" ht="87" customHeight="1">
      <c r="B55" s="1155" t="s">
        <v>467</v>
      </c>
      <c r="C55" s="1155"/>
      <c r="D55" s="1155"/>
      <c r="E55" s="1155"/>
      <c r="F55" s="1155"/>
      <c r="G55" s="1155"/>
      <c r="H55" s="1155"/>
      <c r="I55" s="1155"/>
      <c r="J55" s="1155"/>
      <c r="K55" s="1155"/>
      <c r="L55" s="1155"/>
      <c r="M55" s="1155"/>
      <c r="N55" s="1155"/>
      <c r="O55" s="1155"/>
      <c r="P55" s="1155"/>
      <c r="Q55" s="1155"/>
      <c r="R55" s="1155"/>
      <c r="S55" s="1155"/>
      <c r="T55" s="1155"/>
      <c r="U55" s="1155"/>
    </row>
    <row r="56" spans="1:21" ht="62.25" customHeight="1">
      <c r="B56" s="1155" t="s">
        <v>468</v>
      </c>
      <c r="C56" s="1155"/>
      <c r="D56" s="1155"/>
      <c r="E56" s="1155"/>
      <c r="F56" s="1155"/>
      <c r="G56" s="1155"/>
      <c r="H56" s="1155"/>
      <c r="I56" s="1155"/>
      <c r="J56" s="1155"/>
      <c r="K56" s="1155"/>
      <c r="L56" s="1155"/>
      <c r="M56" s="1155"/>
      <c r="N56" s="1155"/>
      <c r="O56" s="1155"/>
      <c r="P56" s="1155"/>
      <c r="Q56" s="1155"/>
      <c r="R56" s="1155"/>
      <c r="S56" s="1155"/>
      <c r="T56" s="1155"/>
      <c r="U56" s="1155"/>
    </row>
    <row r="57" spans="1:21" ht="88" customHeight="1">
      <c r="B57" s="1155" t="s">
        <v>469</v>
      </c>
      <c r="C57" s="1155"/>
      <c r="D57" s="1155"/>
      <c r="E57" s="1155"/>
      <c r="F57" s="1155"/>
      <c r="G57" s="1155"/>
      <c r="H57" s="1155"/>
      <c r="I57" s="1155"/>
      <c r="J57" s="1155"/>
      <c r="K57" s="1155"/>
      <c r="L57" s="1155"/>
      <c r="M57" s="1155"/>
      <c r="N57" s="1155"/>
      <c r="O57" s="1155"/>
      <c r="P57" s="1155"/>
      <c r="Q57" s="1155"/>
      <c r="R57" s="1155"/>
      <c r="S57" s="1155"/>
      <c r="T57" s="1155"/>
      <c r="U57" s="1155"/>
    </row>
    <row r="58" spans="1:21" ht="87" customHeight="1">
      <c r="B58" s="1155" t="s">
        <v>470</v>
      </c>
      <c r="C58" s="1155"/>
      <c r="D58" s="1155"/>
      <c r="E58" s="1155"/>
      <c r="F58" s="1155"/>
      <c r="G58" s="1155"/>
      <c r="H58" s="1155"/>
      <c r="I58" s="1155"/>
      <c r="J58" s="1155"/>
      <c r="K58" s="1155"/>
      <c r="L58" s="1155"/>
      <c r="M58" s="1155"/>
      <c r="N58" s="1155"/>
      <c r="O58" s="1155"/>
      <c r="P58" s="1155"/>
      <c r="Q58" s="1155"/>
      <c r="R58" s="1155"/>
      <c r="S58" s="1155"/>
      <c r="T58" s="1155"/>
      <c r="U58" s="1155"/>
    </row>
  </sheetData>
  <sheetProtection algorithmName="SHA-512" hashValue="tJiLI424ZaZdsEVxDkRfdU/L6LVFKHFqnah6HJiI53bzUHf8WPPlHj+DP/3wiAZBx0Lhj3zjvNMwu/R9F6zzJQ==" saltValue="n2mUSGhDGkIU0boY3AU2Sw==" spinCount="100000" sheet="1" objects="1" scenarios="1"/>
  <mergeCells count="13">
    <mergeCell ref="B46:C46"/>
    <mergeCell ref="B12:M12"/>
    <mergeCell ref="O12:U12"/>
    <mergeCell ref="B13:B14"/>
    <mergeCell ref="C13:C14"/>
    <mergeCell ref="D13:D14"/>
    <mergeCell ref="B58:U58"/>
    <mergeCell ref="B49:C49"/>
    <mergeCell ref="B53:U53"/>
    <mergeCell ref="B54:U54"/>
    <mergeCell ref="B55:U55"/>
    <mergeCell ref="B56:U56"/>
    <mergeCell ref="B57:U57"/>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25BC-199F-3F44-93B3-90F4F6509AC7}">
  <sheetPr>
    <tabColor theme="1"/>
  </sheetPr>
  <dimension ref="A1:B16"/>
  <sheetViews>
    <sheetView workbookViewId="0">
      <selection activeCell="B11" sqref="B11"/>
    </sheetView>
  </sheetViews>
  <sheetFormatPr defaultColWidth="11" defaultRowHeight="12.5"/>
  <cols>
    <col min="1" max="1" width="4.81640625" customWidth="1"/>
    <col min="2" max="2" width="99.81640625" customWidth="1"/>
  </cols>
  <sheetData>
    <row r="1" spans="1:2" ht="14">
      <c r="A1" s="330"/>
    </row>
    <row r="2" spans="1:2" ht="14">
      <c r="A2" s="330"/>
    </row>
    <row r="3" spans="1:2" ht="14">
      <c r="A3" s="330"/>
    </row>
    <row r="4" spans="1:2" ht="14">
      <c r="A4" s="330"/>
    </row>
    <row r="5" spans="1:2" ht="14">
      <c r="A5" s="330"/>
    </row>
    <row r="6" spans="1:2" ht="14">
      <c r="A6" s="330"/>
    </row>
    <row r="7" spans="1:2" ht="14">
      <c r="A7" s="330"/>
    </row>
    <row r="8" spans="1:2" ht="14.5" thickBot="1">
      <c r="A8" s="330"/>
      <c r="B8" s="548"/>
    </row>
    <row r="9" spans="1:2" ht="21" customHeight="1" thickTop="1" thickBot="1">
      <c r="A9" s="330"/>
      <c r="B9" s="549" t="s">
        <v>471</v>
      </c>
    </row>
    <row r="10" spans="1:2" ht="14.5" thickTop="1">
      <c r="A10" s="330"/>
    </row>
    <row r="11" spans="1:2" ht="14">
      <c r="A11" s="330"/>
      <c r="B11" s="584" t="s">
        <v>34</v>
      </c>
    </row>
    <row r="12" spans="1:2" ht="14">
      <c r="B12" s="584" t="s">
        <v>35</v>
      </c>
    </row>
    <row r="13" spans="1:2" ht="14">
      <c r="B13" s="584" t="s">
        <v>36</v>
      </c>
    </row>
    <row r="14" spans="1:2" ht="14">
      <c r="B14" s="584" t="s">
        <v>37</v>
      </c>
    </row>
    <row r="15" spans="1:2" ht="14">
      <c r="B15" s="584" t="s">
        <v>38</v>
      </c>
    </row>
    <row r="16" spans="1:2" ht="14">
      <c r="B16" s="584" t="s">
        <v>39</v>
      </c>
    </row>
  </sheetData>
  <sheetProtection algorithmName="SHA-512" hashValue="1pDxK9EpGTXV3tbDlwWBZL1G7AgfRpDfQKThikZa01KonCmJWnY/8Lz9O/YaBDj2DpsCFkbGH36p/X8MJFKg4g==" saltValue="QFqDmve0CLbvUGCNMu4tNw==" spinCount="100000" sheet="1" objects="1" scenarios="1"/>
  <hyperlinks>
    <hyperlink ref="B11" location="'Pinto Valley'!A1" display="Pinto Valley" xr:uid="{02B58317-F6E6-4009-A492-EE25F322F2AB}"/>
    <hyperlink ref="B12" location="'Mantos Blancos'!A1" display="Mantos Blancos" xr:uid="{4D0B22A7-5B84-44D8-B5D1-4B8C9E34E5D4}"/>
    <hyperlink ref="B13" location="Mantoverde!A1" display="Mantoverde" xr:uid="{F687E3B4-7019-4E62-B02B-BE03CDA13D1B}"/>
    <hyperlink ref="B14" location="Cozamin!A1" display="Cozamin" xr:uid="{5E114ADD-5D9B-425F-B939-075E0CA4C528}"/>
    <hyperlink ref="B16" location="'Corporate Office'!A1" display="Corporate Office" xr:uid="{C7A0EF5C-0795-409E-881F-8F5ABED4DEE3}"/>
    <hyperlink ref="B15" location="'Santo Domingo'!A1" display="Santo Domingo" xr:uid="{BD448878-5F8E-4B95-BDA9-FDAE958490D1}"/>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BC0D-F13F-394B-AD69-380EF82B0828}">
  <sheetPr>
    <tabColor theme="3" tint="0.89999084444715716"/>
  </sheetPr>
  <dimension ref="A1:AF393"/>
  <sheetViews>
    <sheetView zoomScaleNormal="100" workbookViewId="0"/>
  </sheetViews>
  <sheetFormatPr defaultColWidth="10.81640625" defaultRowHeight="14"/>
  <cols>
    <col min="1" max="1" width="3" style="166" customWidth="1"/>
    <col min="2" max="2" width="71.1796875" style="175" customWidth="1"/>
    <col min="3" max="4" width="15" style="165" customWidth="1"/>
    <col min="5" max="5" width="13.453125" style="165" customWidth="1"/>
    <col min="6" max="8" width="15" style="165" customWidth="1"/>
    <col min="9" max="20" width="15" style="166" customWidth="1"/>
    <col min="21" max="21" width="19.1796875" style="166" customWidth="1"/>
    <col min="22" max="22" width="19.81640625" style="166" customWidth="1"/>
    <col min="23" max="16384" width="10.81640625" style="166"/>
  </cols>
  <sheetData>
    <row r="1" spans="2:20" s="330" customFormat="1">
      <c r="B1" s="468"/>
    </row>
    <row r="2" spans="2:20" s="330" customFormat="1">
      <c r="B2" s="468"/>
    </row>
    <row r="3" spans="2:20" s="330" customFormat="1">
      <c r="B3" s="468"/>
    </row>
    <row r="4" spans="2:20" s="330" customFormat="1">
      <c r="B4" s="468"/>
    </row>
    <row r="5" spans="2:20" s="330" customFormat="1">
      <c r="B5" s="468"/>
    </row>
    <row r="6" spans="2:20" s="330" customFormat="1">
      <c r="B6" s="468"/>
    </row>
    <row r="7" spans="2:20" s="330" customFormat="1">
      <c r="B7" s="468"/>
    </row>
    <row r="8" spans="2:20" ht="18">
      <c r="B8" s="930" t="s">
        <v>472</v>
      </c>
    </row>
    <row r="9" spans="2:20" ht="14.5" thickBot="1">
      <c r="B9" s="166"/>
    </row>
    <row r="10" spans="2:20" ht="15" thickTop="1" thickBot="1">
      <c r="B10" s="1093" t="s">
        <v>40</v>
      </c>
      <c r="C10" s="167"/>
      <c r="D10" s="167"/>
      <c r="E10" s="167"/>
      <c r="F10" s="167"/>
      <c r="G10" s="167"/>
      <c r="H10" s="167"/>
      <c r="L10" s="168"/>
      <c r="M10" s="168"/>
      <c r="N10" s="168"/>
      <c r="O10" s="168"/>
      <c r="P10" s="168"/>
      <c r="Q10" s="168"/>
      <c r="R10" s="168"/>
      <c r="S10" s="168"/>
      <c r="T10" s="168"/>
    </row>
    <row r="11" spans="2:20" ht="14.5" thickTop="1">
      <c r="B11" s="169"/>
      <c r="C11" s="170"/>
      <c r="L11" s="168"/>
      <c r="M11" s="168"/>
      <c r="N11" s="168"/>
      <c r="O11" s="168"/>
      <c r="P11" s="168"/>
      <c r="Q11" s="168"/>
      <c r="R11" s="168"/>
      <c r="S11" s="168"/>
      <c r="T11" s="168"/>
    </row>
    <row r="12" spans="2:20" s="171" customFormat="1" ht="26">
      <c r="B12" s="1023" t="s">
        <v>473</v>
      </c>
      <c r="C12" s="1024">
        <v>2024</v>
      </c>
      <c r="D12" s="1025">
        <v>2023</v>
      </c>
      <c r="E12" s="1026" t="s">
        <v>43</v>
      </c>
      <c r="F12" s="1025">
        <v>2022</v>
      </c>
      <c r="G12" s="1025">
        <v>2021</v>
      </c>
      <c r="H12" s="1025">
        <v>2020</v>
      </c>
      <c r="I12" s="174"/>
      <c r="J12" s="174"/>
      <c r="K12" s="174"/>
    </row>
    <row r="13" spans="2:20" ht="14.5">
      <c r="B13" s="114" t="s">
        <v>44</v>
      </c>
      <c r="C13" s="145">
        <v>18103000</v>
      </c>
      <c r="D13" s="140">
        <v>17985000</v>
      </c>
      <c r="E13" s="284" t="s">
        <v>118</v>
      </c>
      <c r="F13" s="140">
        <v>19027000</v>
      </c>
      <c r="G13" s="140">
        <v>19600503</v>
      </c>
      <c r="H13" s="140">
        <v>19674401</v>
      </c>
    </row>
    <row r="14" spans="2:20" ht="17" customHeight="1">
      <c r="B14" s="114" t="s">
        <v>46</v>
      </c>
      <c r="C14" s="145" t="s">
        <v>47</v>
      </c>
      <c r="D14" s="140" t="s">
        <v>47</v>
      </c>
      <c r="E14" s="284" t="s">
        <v>47</v>
      </c>
      <c r="F14" s="140" t="s">
        <v>47</v>
      </c>
      <c r="G14" s="140" t="s">
        <v>47</v>
      </c>
      <c r="H14" s="140" t="s">
        <v>47</v>
      </c>
    </row>
    <row r="15" spans="2:20" s="197" customFormat="1">
      <c r="B15" s="115" t="s">
        <v>49</v>
      </c>
      <c r="C15" s="596">
        <v>18103000</v>
      </c>
      <c r="D15" s="597">
        <v>17985000</v>
      </c>
      <c r="E15" s="450" t="s">
        <v>118</v>
      </c>
      <c r="F15" s="597">
        <v>19027000</v>
      </c>
      <c r="G15" s="597">
        <v>19600503</v>
      </c>
      <c r="H15" s="597">
        <v>19674401</v>
      </c>
    </row>
    <row r="16" spans="2:20">
      <c r="B16" s="114" t="s">
        <v>51</v>
      </c>
      <c r="C16" s="145">
        <v>54140</v>
      </c>
      <c r="D16" s="140">
        <v>52378</v>
      </c>
      <c r="E16" s="284" t="s">
        <v>114</v>
      </c>
      <c r="F16" s="140">
        <v>54222</v>
      </c>
      <c r="G16" s="140">
        <v>58275</v>
      </c>
      <c r="H16" s="140">
        <v>51698</v>
      </c>
    </row>
    <row r="17" spans="2:15">
      <c r="B17" s="114" t="s">
        <v>53</v>
      </c>
      <c r="C17" s="145">
        <v>3132</v>
      </c>
      <c r="D17" s="140">
        <v>2712</v>
      </c>
      <c r="E17" s="284" t="s">
        <v>170</v>
      </c>
      <c r="F17" s="140">
        <v>2622</v>
      </c>
      <c r="G17" s="140">
        <v>2184</v>
      </c>
      <c r="H17" s="140">
        <v>2265</v>
      </c>
    </row>
    <row r="18" spans="2:15" s="197" customFormat="1">
      <c r="B18" s="116" t="s">
        <v>55</v>
      </c>
      <c r="C18" s="596">
        <v>57272</v>
      </c>
      <c r="D18" s="597">
        <v>55090</v>
      </c>
      <c r="E18" s="450" t="s">
        <v>101</v>
      </c>
      <c r="F18" s="597">
        <v>56844</v>
      </c>
      <c r="G18" s="597">
        <v>60459</v>
      </c>
      <c r="H18" s="597">
        <v>53963</v>
      </c>
    </row>
    <row r="19" spans="2:15" s="197" customFormat="1" ht="15">
      <c r="B19" s="115" t="s">
        <v>57</v>
      </c>
      <c r="C19" s="596">
        <v>58292</v>
      </c>
      <c r="D19" s="597">
        <v>57510</v>
      </c>
      <c r="E19" s="450" t="s">
        <v>118</v>
      </c>
      <c r="F19" s="597">
        <v>58058</v>
      </c>
      <c r="G19" s="597">
        <v>61527</v>
      </c>
      <c r="H19" s="597">
        <v>55735</v>
      </c>
    </row>
    <row r="20" spans="2:15">
      <c r="B20" s="166"/>
    </row>
    <row r="21" spans="2:15" s="475" customFormat="1" ht="12.5">
      <c r="B21" s="471" t="s">
        <v>59</v>
      </c>
      <c r="N21" s="474"/>
    </row>
    <row r="22" spans="2:15" s="330" customFormat="1">
      <c r="B22" s="1123" t="s">
        <v>60</v>
      </c>
      <c r="C22" s="1123"/>
      <c r="D22" s="1123"/>
      <c r="E22" s="1123"/>
      <c r="F22" s="1123"/>
      <c r="G22" s="1123"/>
      <c r="H22" s="1123"/>
    </row>
    <row r="23" spans="2:15" s="330" customFormat="1">
      <c r="B23" s="1123" t="s">
        <v>61</v>
      </c>
      <c r="C23" s="1123"/>
      <c r="D23" s="1123"/>
      <c r="E23" s="1123"/>
      <c r="F23" s="1123"/>
      <c r="G23" s="1123"/>
      <c r="H23" s="1123"/>
    </row>
    <row r="24" spans="2:15" s="330" customFormat="1">
      <c r="B24" s="1123" t="s">
        <v>62</v>
      </c>
      <c r="C24" s="1123"/>
      <c r="D24" s="1123"/>
      <c r="E24" s="1123"/>
      <c r="F24" s="1123"/>
      <c r="G24" s="1123"/>
      <c r="H24" s="1123"/>
    </row>
    <row r="25" spans="2:15" s="330" customFormat="1">
      <c r="B25" s="479"/>
    </row>
    <row r="26" spans="2:15" s="330" customFormat="1" ht="14.5" thickBot="1">
      <c r="B26" s="479"/>
    </row>
    <row r="27" spans="2:15" s="174" customFormat="1" ht="15" thickTop="1" thickBot="1">
      <c r="B27" s="1093" t="s">
        <v>63</v>
      </c>
      <c r="C27" s="177"/>
      <c r="D27" s="177"/>
      <c r="E27" s="177"/>
      <c r="F27" s="177"/>
      <c r="G27" s="177"/>
      <c r="H27" s="177"/>
      <c r="I27" s="166"/>
      <c r="J27" s="166"/>
      <c r="K27" s="166"/>
      <c r="L27" s="171"/>
      <c r="M27" s="171"/>
      <c r="N27" s="171"/>
      <c r="O27" s="171"/>
    </row>
    <row r="28" spans="2:15" s="174" customFormat="1" ht="14.5" thickTop="1">
      <c r="B28" s="178"/>
      <c r="C28" s="179"/>
      <c r="D28" s="173"/>
      <c r="E28" s="173"/>
      <c r="F28" s="173"/>
      <c r="G28" s="165"/>
      <c r="H28" s="165"/>
      <c r="I28" s="166"/>
      <c r="J28" s="166"/>
      <c r="K28" s="166"/>
      <c r="L28" s="171"/>
      <c r="M28" s="171"/>
      <c r="N28" s="171"/>
      <c r="O28" s="171"/>
    </row>
    <row r="29" spans="2:15" s="174" customFormat="1" ht="26">
      <c r="B29" s="172" t="s">
        <v>474</v>
      </c>
      <c r="C29" s="1027">
        <v>2024</v>
      </c>
      <c r="D29" s="1028">
        <v>2023</v>
      </c>
      <c r="E29" s="1029" t="s">
        <v>43</v>
      </c>
      <c r="F29" s="1028">
        <v>2022</v>
      </c>
      <c r="G29" s="1028">
        <v>2021</v>
      </c>
      <c r="H29" s="1028">
        <v>2020</v>
      </c>
      <c r="I29" s="173"/>
      <c r="J29" s="173"/>
    </row>
    <row r="30" spans="2:15" s="174" customFormat="1">
      <c r="B30" s="180" t="s">
        <v>65</v>
      </c>
      <c r="C30" s="350">
        <v>1335514</v>
      </c>
      <c r="D30" s="351">
        <v>1413003</v>
      </c>
      <c r="E30" s="449" t="s">
        <v>105</v>
      </c>
      <c r="F30" s="351">
        <v>1414950</v>
      </c>
      <c r="G30" s="351">
        <v>1434871</v>
      </c>
      <c r="H30" s="351">
        <v>1295733</v>
      </c>
      <c r="I30" s="165"/>
      <c r="J30" s="165"/>
      <c r="K30" s="166"/>
      <c r="L30" s="166"/>
      <c r="M30" s="166"/>
    </row>
    <row r="31" spans="2:15" s="174" customFormat="1" ht="12.5">
      <c r="B31" s="180" t="s">
        <v>67</v>
      </c>
      <c r="C31" s="354">
        <v>14337</v>
      </c>
      <c r="D31" s="351">
        <v>16516</v>
      </c>
      <c r="E31" s="449" t="s">
        <v>475</v>
      </c>
      <c r="F31" s="351">
        <v>15328</v>
      </c>
      <c r="G31" s="351">
        <v>12422</v>
      </c>
      <c r="H31" s="351">
        <v>12992</v>
      </c>
      <c r="I31" s="181"/>
      <c r="J31" s="181"/>
      <c r="K31" s="171"/>
      <c r="L31" s="171"/>
    </row>
    <row r="32" spans="2:15" s="174" customFormat="1" ht="12.5">
      <c r="B32" s="180" t="s">
        <v>69</v>
      </c>
      <c r="C32" s="355">
        <v>393</v>
      </c>
      <c r="D32" s="351">
        <v>581</v>
      </c>
      <c r="E32" s="449" t="s">
        <v>70</v>
      </c>
      <c r="F32" s="351">
        <v>375</v>
      </c>
      <c r="G32" s="351">
        <v>317</v>
      </c>
      <c r="H32" s="351">
        <v>434</v>
      </c>
      <c r="I32" s="181"/>
      <c r="J32" s="181"/>
      <c r="K32" s="171"/>
      <c r="L32" s="171"/>
    </row>
    <row r="33" spans="1:22" s="174" customFormat="1" ht="12.5">
      <c r="B33" s="180" t="s">
        <v>71</v>
      </c>
      <c r="C33" s="356">
        <v>0</v>
      </c>
      <c r="D33" s="351">
        <v>0</v>
      </c>
      <c r="E33" s="449" t="s">
        <v>47</v>
      </c>
      <c r="F33" s="351">
        <v>0</v>
      </c>
      <c r="G33" s="351">
        <v>0</v>
      </c>
      <c r="H33" s="351">
        <v>0</v>
      </c>
      <c r="I33" s="181"/>
      <c r="J33" s="181"/>
      <c r="K33" s="171"/>
      <c r="L33" s="171"/>
      <c r="M33" s="171"/>
    </row>
    <row r="34" spans="1:22" s="185" customFormat="1" ht="13">
      <c r="B34" s="182" t="s">
        <v>73</v>
      </c>
      <c r="C34" s="357">
        <v>1350244</v>
      </c>
      <c r="D34" s="313">
        <v>1430100</v>
      </c>
      <c r="E34" s="456" t="s">
        <v>103</v>
      </c>
      <c r="F34" s="313">
        <v>1430653</v>
      </c>
      <c r="G34" s="313">
        <v>1447610</v>
      </c>
      <c r="H34" s="313">
        <v>1309159</v>
      </c>
      <c r="I34" s="183"/>
      <c r="J34" s="183"/>
      <c r="K34" s="184"/>
      <c r="L34" s="184"/>
      <c r="M34" s="184"/>
    </row>
    <row r="35" spans="1:22" s="185" customFormat="1" ht="13">
      <c r="B35" s="182" t="s">
        <v>74</v>
      </c>
      <c r="C35" s="312">
        <v>1189628</v>
      </c>
      <c r="D35" s="313">
        <v>1196796</v>
      </c>
      <c r="E35" s="456" t="s">
        <v>200</v>
      </c>
      <c r="F35" s="313">
        <v>1201840</v>
      </c>
      <c r="G35" s="313">
        <v>1211459</v>
      </c>
      <c r="H35" s="313">
        <v>1248757</v>
      </c>
      <c r="I35" s="183"/>
      <c r="J35" s="183"/>
      <c r="K35" s="184"/>
      <c r="L35" s="184"/>
      <c r="M35" s="184"/>
    </row>
    <row r="36" spans="1:22" s="185" customFormat="1" ht="13">
      <c r="B36" s="182" t="s">
        <v>76</v>
      </c>
      <c r="C36" s="312">
        <v>2539872</v>
      </c>
      <c r="D36" s="313">
        <v>2626896</v>
      </c>
      <c r="E36" s="456" t="s">
        <v>314</v>
      </c>
      <c r="F36" s="313">
        <v>2632493</v>
      </c>
      <c r="G36" s="313">
        <v>2659069</v>
      </c>
      <c r="H36" s="313">
        <v>2557916</v>
      </c>
      <c r="I36" s="183"/>
      <c r="J36" s="183"/>
      <c r="K36" s="184"/>
      <c r="L36" s="184"/>
    </row>
    <row r="37" spans="1:22" s="174" customFormat="1" ht="12.5">
      <c r="B37" s="180" t="s">
        <v>78</v>
      </c>
      <c r="C37" s="350">
        <v>1189628</v>
      </c>
      <c r="D37" s="351">
        <v>1196796</v>
      </c>
      <c r="E37" s="449" t="s">
        <v>200</v>
      </c>
      <c r="F37" s="351">
        <v>1201840</v>
      </c>
      <c r="G37" s="351">
        <v>1211459</v>
      </c>
      <c r="H37" s="351">
        <v>1248757</v>
      </c>
      <c r="I37" s="181"/>
      <c r="J37" s="181"/>
      <c r="K37" s="171"/>
      <c r="L37" s="171"/>
    </row>
    <row r="38" spans="1:22" s="174" customFormat="1" ht="14.5">
      <c r="B38" s="180" t="s">
        <v>79</v>
      </c>
      <c r="C38" s="352" t="s">
        <v>80</v>
      </c>
      <c r="D38" s="353" t="s">
        <v>476</v>
      </c>
      <c r="E38" s="449" t="s">
        <v>114</v>
      </c>
      <c r="F38" s="353" t="s">
        <v>476</v>
      </c>
      <c r="G38" s="353" t="s">
        <v>476</v>
      </c>
      <c r="H38" s="353" t="s">
        <v>477</v>
      </c>
      <c r="I38" s="181"/>
      <c r="J38" s="181"/>
      <c r="K38" s="171"/>
      <c r="L38" s="171"/>
    </row>
    <row r="39" spans="1:22" s="174" customFormat="1" ht="12.5">
      <c r="B39" s="180" t="s">
        <v>478</v>
      </c>
      <c r="C39" s="350">
        <v>0</v>
      </c>
      <c r="D39" s="351">
        <v>0</v>
      </c>
      <c r="E39" s="449">
        <v>0</v>
      </c>
      <c r="F39" s="351">
        <v>0</v>
      </c>
      <c r="G39" s="351">
        <v>0</v>
      </c>
      <c r="H39" s="351">
        <v>0</v>
      </c>
      <c r="I39" s="181"/>
      <c r="J39" s="181"/>
      <c r="K39" s="171"/>
      <c r="L39" s="171"/>
    </row>
    <row r="40" spans="1:22" s="174" customFormat="1" ht="14.5">
      <c r="B40" s="180" t="s">
        <v>479</v>
      </c>
      <c r="C40" s="352" t="s">
        <v>66</v>
      </c>
      <c r="D40" s="353">
        <v>0</v>
      </c>
      <c r="E40" s="449">
        <v>0</v>
      </c>
      <c r="F40" s="353" t="s">
        <v>66</v>
      </c>
      <c r="G40" s="353" t="s">
        <v>66</v>
      </c>
      <c r="H40" s="353" t="s">
        <v>66</v>
      </c>
      <c r="I40" s="181"/>
      <c r="J40" s="181"/>
      <c r="K40" s="171"/>
      <c r="L40" s="171"/>
      <c r="O40" s="171"/>
      <c r="U40" s="171"/>
    </row>
    <row r="41" spans="1:22" s="174" customFormat="1" ht="12.5">
      <c r="B41" s="186"/>
      <c r="C41" s="187"/>
      <c r="D41" s="187"/>
      <c r="E41" s="187"/>
      <c r="F41" s="187"/>
      <c r="G41" s="181"/>
      <c r="H41" s="181"/>
      <c r="I41" s="171"/>
      <c r="J41" s="171"/>
      <c r="M41" s="171"/>
      <c r="S41" s="171"/>
    </row>
    <row r="42" spans="1:22" s="475" customFormat="1" ht="13">
      <c r="B42" s="476" t="s">
        <v>59</v>
      </c>
      <c r="C42" s="187"/>
      <c r="D42" s="187"/>
      <c r="E42" s="187"/>
      <c r="F42" s="187"/>
      <c r="G42" s="546"/>
      <c r="H42" s="546"/>
      <c r="I42" s="546"/>
      <c r="J42" s="546"/>
      <c r="K42" s="546"/>
      <c r="L42" s="546"/>
      <c r="M42" s="546"/>
      <c r="N42" s="546"/>
      <c r="O42" s="547"/>
      <c r="P42" s="547"/>
      <c r="Q42" s="547"/>
      <c r="R42" s="547"/>
      <c r="S42" s="547"/>
      <c r="T42" s="547"/>
      <c r="U42" s="527"/>
      <c r="V42" s="527"/>
    </row>
    <row r="43" spans="1:22" s="475" customFormat="1" ht="13">
      <c r="B43" s="1123" t="s">
        <v>95</v>
      </c>
      <c r="C43" s="1123"/>
      <c r="D43" s="1123"/>
      <c r="E43" s="1123"/>
      <c r="F43" s="1123"/>
      <c r="G43" s="1123"/>
      <c r="H43" s="1123"/>
      <c r="I43" s="546"/>
      <c r="J43" s="546"/>
      <c r="K43" s="546"/>
      <c r="L43" s="546"/>
      <c r="M43" s="546"/>
      <c r="N43" s="546"/>
      <c r="O43" s="547"/>
      <c r="P43" s="547"/>
      <c r="Q43" s="547"/>
      <c r="R43" s="547"/>
      <c r="S43" s="547"/>
      <c r="T43" s="547"/>
      <c r="U43" s="527"/>
      <c r="V43" s="527"/>
    </row>
    <row r="44" spans="1:22" s="540" customFormat="1" ht="12">
      <c r="A44" s="550"/>
      <c r="B44" s="1123" t="s">
        <v>96</v>
      </c>
      <c r="C44" s="1123"/>
      <c r="D44" s="1123"/>
      <c r="E44" s="1123"/>
      <c r="F44" s="1123"/>
      <c r="G44" s="1123"/>
      <c r="H44" s="1123"/>
      <c r="I44" s="551"/>
      <c r="J44" s="551"/>
      <c r="K44" s="551"/>
    </row>
    <row r="45" spans="1:22" s="550" customFormat="1" ht="26.15" customHeight="1">
      <c r="B45" s="1123" t="s">
        <v>480</v>
      </c>
      <c r="C45" s="1123"/>
      <c r="D45" s="1123"/>
      <c r="E45" s="1123"/>
      <c r="F45" s="1123"/>
      <c r="G45" s="1123"/>
      <c r="H45" s="1123"/>
      <c r="I45" s="552"/>
      <c r="J45" s="552"/>
      <c r="K45" s="552"/>
    </row>
    <row r="46" spans="1:22" s="174" customFormat="1">
      <c r="B46" s="179"/>
      <c r="C46" s="179"/>
      <c r="D46" s="173"/>
      <c r="E46" s="173"/>
      <c r="F46" s="173"/>
      <c r="G46" s="165"/>
      <c r="H46" s="165"/>
      <c r="I46" s="166"/>
      <c r="J46" s="166"/>
      <c r="K46" s="166"/>
      <c r="L46" s="171"/>
      <c r="M46" s="171"/>
      <c r="N46" s="171"/>
      <c r="O46" s="171"/>
    </row>
    <row r="47" spans="1:22" s="362" customFormat="1" ht="26">
      <c r="A47" s="470"/>
      <c r="B47" s="172" t="s">
        <v>481</v>
      </c>
      <c r="C47" s="1027">
        <v>2024</v>
      </c>
      <c r="D47" s="1028">
        <v>2023</v>
      </c>
      <c r="E47" s="1029" t="s">
        <v>43</v>
      </c>
      <c r="F47" s="1028">
        <v>2022</v>
      </c>
      <c r="G47" s="1028">
        <v>2021</v>
      </c>
      <c r="H47" s="1028">
        <v>2020</v>
      </c>
      <c r="I47" s="553"/>
      <c r="J47" s="553"/>
      <c r="K47" s="553"/>
    </row>
    <row r="48" spans="1:22" s="174" customFormat="1" ht="12.5">
      <c r="B48" s="191" t="s">
        <v>482</v>
      </c>
      <c r="C48" s="56">
        <v>0.14000000000000001</v>
      </c>
      <c r="D48" s="57">
        <v>0.14599999999999999</v>
      </c>
      <c r="E48" s="57" t="s">
        <v>347</v>
      </c>
      <c r="F48" s="192">
        <v>0.13800000000000001</v>
      </c>
      <c r="G48" s="192">
        <v>0.13600000000000001</v>
      </c>
      <c r="H48" s="192">
        <v>0.13</v>
      </c>
      <c r="I48" s="173"/>
      <c r="J48" s="173"/>
    </row>
    <row r="49" spans="1:22" s="174" customFormat="1" ht="12.5">
      <c r="B49" s="191" t="s">
        <v>102</v>
      </c>
      <c r="C49" s="358">
        <v>44.3</v>
      </c>
      <c r="D49" s="359">
        <v>47.7</v>
      </c>
      <c r="E49" s="359" t="s">
        <v>68</v>
      </c>
      <c r="F49" s="360">
        <v>46.3</v>
      </c>
      <c r="G49" s="360">
        <v>44</v>
      </c>
      <c r="H49" s="360">
        <v>47.4</v>
      </c>
      <c r="I49" s="181"/>
      <c r="J49" s="181"/>
      <c r="K49" s="171"/>
      <c r="L49" s="171"/>
      <c r="P49" s="171"/>
      <c r="Q49" s="171"/>
      <c r="R49" s="171"/>
      <c r="V49" s="171"/>
    </row>
    <row r="50" spans="1:22" s="174" customFormat="1" ht="12.5">
      <c r="B50" s="191" t="s">
        <v>104</v>
      </c>
      <c r="C50" s="358">
        <v>43.6</v>
      </c>
      <c r="D50" s="359">
        <v>45.7</v>
      </c>
      <c r="E50" s="359" t="s">
        <v>105</v>
      </c>
      <c r="F50" s="360">
        <v>45.3</v>
      </c>
      <c r="G50" s="360">
        <v>43.2</v>
      </c>
      <c r="H50" s="360">
        <v>45.9</v>
      </c>
      <c r="I50" s="181"/>
      <c r="J50" s="181"/>
      <c r="K50" s="171"/>
      <c r="L50" s="171"/>
      <c r="P50" s="171"/>
      <c r="Q50" s="171"/>
      <c r="R50" s="171"/>
      <c r="V50" s="171"/>
    </row>
    <row r="51" spans="1:22" s="174" customFormat="1" ht="12.5">
      <c r="B51" s="193"/>
      <c r="I51" s="181"/>
      <c r="J51" s="181"/>
      <c r="K51" s="171"/>
      <c r="L51" s="171"/>
      <c r="P51" s="171"/>
      <c r="Q51" s="171"/>
      <c r="R51" s="171"/>
      <c r="U51" s="171"/>
      <c r="V51" s="171"/>
    </row>
    <row r="52" spans="1:22" s="174" customFormat="1" ht="12.5">
      <c r="B52" s="476" t="s">
        <v>59</v>
      </c>
      <c r="C52" s="173"/>
      <c r="D52" s="173"/>
      <c r="E52" s="173"/>
      <c r="F52" s="173"/>
      <c r="G52" s="173"/>
      <c r="H52" s="173"/>
      <c r="L52" s="171"/>
      <c r="M52" s="171"/>
      <c r="N52" s="171"/>
      <c r="O52" s="171"/>
      <c r="P52" s="171"/>
      <c r="Q52" s="171"/>
      <c r="R52" s="171"/>
      <c r="S52" s="171"/>
      <c r="T52" s="171"/>
    </row>
    <row r="53" spans="1:22" s="475" customFormat="1" ht="26.15" customHeight="1">
      <c r="B53" s="1123" t="s">
        <v>483</v>
      </c>
      <c r="C53" s="1123"/>
      <c r="D53" s="1123"/>
      <c r="E53" s="1123"/>
      <c r="F53" s="1123"/>
      <c r="G53" s="1123"/>
      <c r="H53" s="1123"/>
      <c r="I53" s="546"/>
      <c r="J53" s="546"/>
      <c r="K53" s="546"/>
      <c r="L53" s="546"/>
      <c r="M53" s="546"/>
      <c r="N53" s="546"/>
      <c r="O53" s="547"/>
      <c r="P53" s="547"/>
      <c r="Q53" s="547"/>
      <c r="R53" s="547"/>
      <c r="S53" s="547"/>
      <c r="T53" s="547"/>
      <c r="U53" s="527"/>
      <c r="V53" s="527"/>
    </row>
    <row r="54" spans="1:22" s="362" customFormat="1" ht="12.5">
      <c r="A54" s="470"/>
      <c r="C54" s="173"/>
      <c r="D54" s="173"/>
      <c r="E54" s="173"/>
      <c r="F54" s="173"/>
      <c r="H54" s="553"/>
      <c r="I54" s="553"/>
      <c r="J54" s="553"/>
      <c r="K54" s="553"/>
    </row>
    <row r="55" spans="1:22" s="475" customFormat="1" ht="13" thickBot="1">
      <c r="L55" s="474"/>
      <c r="M55" s="474"/>
      <c r="N55" s="474"/>
      <c r="O55" s="474"/>
    </row>
    <row r="56" spans="1:22" ht="15" thickTop="1" thickBot="1">
      <c r="B56" s="1093" t="s">
        <v>108</v>
      </c>
      <c r="C56" s="167"/>
      <c r="D56" s="167"/>
      <c r="E56" s="167"/>
      <c r="F56" s="167"/>
      <c r="G56" s="167"/>
      <c r="H56" s="167"/>
      <c r="I56" s="174"/>
      <c r="J56" s="174"/>
      <c r="K56" s="174"/>
      <c r="L56" s="168"/>
      <c r="M56" s="168"/>
      <c r="N56" s="168"/>
      <c r="O56" s="168"/>
    </row>
    <row r="57" spans="1:22" ht="14.5" thickTop="1">
      <c r="G57" s="173"/>
      <c r="H57" s="173"/>
      <c r="I57" s="174"/>
      <c r="J57" s="174"/>
      <c r="K57" s="174"/>
    </row>
    <row r="58" spans="1:22" s="174" customFormat="1" ht="26">
      <c r="B58" s="368" t="s">
        <v>484</v>
      </c>
      <c r="C58" s="1027">
        <v>2024</v>
      </c>
      <c r="D58" s="1028">
        <v>2023</v>
      </c>
      <c r="E58" s="1029" t="s">
        <v>43</v>
      </c>
      <c r="F58" s="1030" t="s">
        <v>110</v>
      </c>
      <c r="G58" s="1030" t="s">
        <v>111</v>
      </c>
      <c r="H58" s="1028">
        <v>2020</v>
      </c>
      <c r="I58" s="173"/>
      <c r="J58" s="173"/>
    </row>
    <row r="59" spans="1:22" ht="14.5">
      <c r="B59" s="195" t="s">
        <v>112</v>
      </c>
      <c r="C59" s="35">
        <v>93809</v>
      </c>
      <c r="D59" s="52">
        <v>99339</v>
      </c>
      <c r="E59" s="52" t="s">
        <v>103</v>
      </c>
      <c r="F59" s="34">
        <v>99395</v>
      </c>
      <c r="G59" s="34">
        <v>100608</v>
      </c>
      <c r="H59" s="34">
        <v>90963</v>
      </c>
      <c r="I59" s="173"/>
      <c r="J59" s="1"/>
      <c r="K59" s="1"/>
      <c r="L59" s="1"/>
      <c r="M59" s="1"/>
      <c r="N59" s="1"/>
      <c r="O59" s="1"/>
      <c r="P59" s="2"/>
    </row>
    <row r="60" spans="1:22" ht="14.5">
      <c r="B60" s="195" t="s">
        <v>113</v>
      </c>
      <c r="C60" s="35">
        <v>111533</v>
      </c>
      <c r="D60" s="52">
        <v>117622</v>
      </c>
      <c r="E60" s="52" t="s">
        <v>105</v>
      </c>
      <c r="F60" s="34">
        <v>124190</v>
      </c>
      <c r="G60" s="34">
        <v>129859</v>
      </c>
      <c r="H60" s="34">
        <v>165113</v>
      </c>
      <c r="I60" s="196"/>
      <c r="J60" s="1"/>
      <c r="K60" s="1"/>
      <c r="L60" s="1"/>
      <c r="M60" s="1"/>
      <c r="N60" s="1"/>
      <c r="O60" s="1"/>
      <c r="P60" s="2"/>
    </row>
    <row r="61" spans="1:22" ht="14.5">
      <c r="B61" s="195" t="s">
        <v>485</v>
      </c>
      <c r="C61" s="35">
        <v>111533</v>
      </c>
      <c r="D61" s="52">
        <v>117622</v>
      </c>
      <c r="E61" s="52" t="s">
        <v>105</v>
      </c>
      <c r="F61" s="34">
        <v>124190</v>
      </c>
      <c r="G61" s="34">
        <v>129859</v>
      </c>
      <c r="H61" s="34">
        <v>165113</v>
      </c>
      <c r="I61" s="196"/>
      <c r="J61" s="1"/>
      <c r="K61" s="1"/>
      <c r="L61" s="1"/>
      <c r="M61" s="1"/>
      <c r="N61" s="1"/>
      <c r="O61" s="1"/>
      <c r="P61" s="2"/>
    </row>
    <row r="62" spans="1:22" s="197" customFormat="1">
      <c r="B62" s="121" t="s">
        <v>117</v>
      </c>
      <c r="C62" s="33">
        <v>205342</v>
      </c>
      <c r="D62" s="53">
        <v>216961</v>
      </c>
      <c r="E62" s="53" t="s">
        <v>105</v>
      </c>
      <c r="F62" s="37">
        <v>223586</v>
      </c>
      <c r="G62" s="37">
        <v>230467</v>
      </c>
      <c r="H62" s="37">
        <v>256076</v>
      </c>
      <c r="I62" s="201"/>
      <c r="J62" s="3"/>
      <c r="K62" s="3"/>
      <c r="L62" s="3"/>
      <c r="M62" s="3"/>
      <c r="N62" s="3"/>
      <c r="O62" s="3"/>
      <c r="P62" s="611"/>
    </row>
    <row r="63" spans="1:22" s="197" customFormat="1">
      <c r="B63" s="122" t="s">
        <v>119</v>
      </c>
      <c r="C63" s="33">
        <v>205342</v>
      </c>
      <c r="D63" s="53">
        <v>216961</v>
      </c>
      <c r="E63" s="53" t="s">
        <v>105</v>
      </c>
      <c r="F63" s="37">
        <v>223586</v>
      </c>
      <c r="G63" s="37">
        <v>230467</v>
      </c>
      <c r="H63" s="37">
        <v>256076</v>
      </c>
      <c r="I63" s="201"/>
      <c r="J63" s="3"/>
      <c r="K63" s="3"/>
      <c r="L63" s="3"/>
      <c r="M63" s="3"/>
      <c r="N63" s="3"/>
      <c r="O63" s="3"/>
      <c r="P63" s="611"/>
    </row>
    <row r="64" spans="1:22" s="197" customFormat="1">
      <c r="B64" s="346" t="s">
        <v>120</v>
      </c>
      <c r="C64" s="198">
        <v>0</v>
      </c>
      <c r="D64" s="199">
        <v>0</v>
      </c>
      <c r="E64" s="199" t="s">
        <v>47</v>
      </c>
      <c r="F64" s="200">
        <v>0</v>
      </c>
      <c r="G64" s="200">
        <v>0</v>
      </c>
      <c r="H64" s="200">
        <v>0</v>
      </c>
      <c r="I64" s="242"/>
      <c r="J64" s="3"/>
      <c r="K64" s="3"/>
      <c r="L64" s="3"/>
      <c r="M64" s="3"/>
      <c r="N64" s="3"/>
      <c r="O64" s="3"/>
      <c r="P64" s="3"/>
    </row>
    <row r="65" spans="2:20">
      <c r="B65" s="193"/>
      <c r="C65" s="173"/>
      <c r="D65" s="173"/>
      <c r="E65" s="173"/>
      <c r="F65" s="173"/>
      <c r="G65" s="196"/>
      <c r="H65" s="196"/>
      <c r="I65" s="168"/>
      <c r="J65" s="168"/>
      <c r="Q65" s="168"/>
      <c r="R65" s="168"/>
      <c r="S65" s="168"/>
      <c r="T65" s="168"/>
    </row>
    <row r="66" spans="2:20" s="330" customFormat="1" ht="15" customHeight="1">
      <c r="B66" s="471" t="s">
        <v>59</v>
      </c>
      <c r="C66" s="173"/>
      <c r="D66" s="173"/>
      <c r="E66" s="173"/>
      <c r="F66" s="173"/>
      <c r="G66" s="469"/>
      <c r="H66" s="469"/>
      <c r="I66" s="469"/>
      <c r="J66" s="469"/>
    </row>
    <row r="67" spans="2:20" s="470" customFormat="1" ht="26.15" customHeight="1">
      <c r="B67" s="1123" t="s">
        <v>486</v>
      </c>
      <c r="C67" s="1123"/>
      <c r="D67" s="1123"/>
      <c r="E67" s="1123"/>
      <c r="F67" s="1123"/>
      <c r="G67" s="1123"/>
      <c r="H67" s="1123"/>
      <c r="I67" s="554"/>
      <c r="J67" s="554"/>
      <c r="K67" s="554"/>
    </row>
    <row r="68" spans="2:20" s="470" customFormat="1" ht="26.15" customHeight="1">
      <c r="B68" s="1123" t="s">
        <v>487</v>
      </c>
      <c r="C68" s="1123"/>
      <c r="D68" s="1123"/>
      <c r="E68" s="1123"/>
      <c r="F68" s="1123"/>
      <c r="G68" s="1123"/>
      <c r="H68" s="1123"/>
      <c r="I68" s="554"/>
      <c r="J68" s="554"/>
      <c r="K68" s="554"/>
    </row>
    <row r="69" spans="2:20" s="470" customFormat="1" ht="12.5">
      <c r="B69" s="1123" t="s">
        <v>488</v>
      </c>
      <c r="C69" s="1123"/>
      <c r="D69" s="1123"/>
      <c r="E69" s="1123"/>
      <c r="F69" s="1123"/>
      <c r="G69" s="1123"/>
      <c r="H69" s="1123"/>
      <c r="I69" s="554"/>
      <c r="J69" s="554"/>
      <c r="K69" s="554"/>
    </row>
    <row r="70" spans="2:20" s="470" customFormat="1" ht="12.5">
      <c r="B70" s="1123" t="s">
        <v>489</v>
      </c>
      <c r="C70" s="1123"/>
      <c r="D70" s="1123"/>
      <c r="E70" s="1123"/>
      <c r="F70" s="1123"/>
      <c r="G70" s="1123"/>
      <c r="H70" s="1123"/>
      <c r="I70" s="554"/>
      <c r="J70" s="554"/>
      <c r="K70" s="554"/>
    </row>
    <row r="71" spans="2:20" s="470" customFormat="1" ht="35.15" customHeight="1">
      <c r="B71" s="1123" t="s">
        <v>490</v>
      </c>
      <c r="C71" s="1123"/>
      <c r="D71" s="1123"/>
      <c r="E71" s="1123"/>
      <c r="F71" s="1123"/>
      <c r="G71" s="1123"/>
      <c r="H71" s="1123"/>
      <c r="I71" s="554"/>
      <c r="J71" s="554"/>
      <c r="K71" s="554"/>
    </row>
    <row r="72" spans="2:20" s="174" customFormat="1">
      <c r="B72" s="179"/>
      <c r="C72" s="179"/>
      <c r="D72" s="173"/>
      <c r="E72" s="173"/>
      <c r="F72" s="173"/>
      <c r="G72" s="165"/>
      <c r="H72" s="165"/>
      <c r="I72" s="166"/>
      <c r="J72" s="166"/>
      <c r="K72" s="166"/>
      <c r="L72" s="171"/>
      <c r="M72" s="171"/>
      <c r="N72" s="171"/>
      <c r="O72" s="171"/>
    </row>
    <row r="73" spans="2:20" s="174" customFormat="1" ht="26">
      <c r="B73" s="172" t="s">
        <v>491</v>
      </c>
      <c r="C73" s="1031">
        <v>2024</v>
      </c>
      <c r="D73" s="1032">
        <v>2023</v>
      </c>
      <c r="E73" s="1029" t="s">
        <v>43</v>
      </c>
      <c r="F73" s="1032">
        <v>2022</v>
      </c>
      <c r="G73" s="1033" t="s">
        <v>111</v>
      </c>
      <c r="H73" s="1032">
        <v>2020</v>
      </c>
      <c r="I73" s="173"/>
      <c r="J73" s="173"/>
    </row>
    <row r="74" spans="2:20" s="194" customFormat="1" ht="15.5">
      <c r="B74" s="286" t="s">
        <v>129</v>
      </c>
      <c r="C74" s="202">
        <v>1.1299999999999999E-2</v>
      </c>
      <c r="D74" s="203">
        <v>1.21E-2</v>
      </c>
      <c r="E74" s="449">
        <v>-5.9721000000000003E-2</v>
      </c>
      <c r="F74" s="203">
        <v>1.18E-2</v>
      </c>
      <c r="G74" s="203">
        <v>1.18E-2</v>
      </c>
      <c r="H74" s="203">
        <v>1.2999999999999999E-2</v>
      </c>
      <c r="I74" s="165"/>
      <c r="J74" s="173"/>
      <c r="K74" s="174"/>
      <c r="L74" s="174"/>
      <c r="M74" s="174"/>
      <c r="N74" s="174"/>
      <c r="O74" s="174"/>
      <c r="P74" s="174"/>
      <c r="Q74" s="166"/>
      <c r="R74" s="166"/>
    </row>
    <row r="75" spans="2:20" s="194" customFormat="1" ht="15.5">
      <c r="B75" s="286" t="s">
        <v>492</v>
      </c>
      <c r="C75" s="202">
        <v>1.1299999999999999E-2</v>
      </c>
      <c r="D75" s="203">
        <v>1.21E-2</v>
      </c>
      <c r="E75" s="449">
        <v>-5.9721000000000003E-2</v>
      </c>
      <c r="F75" s="203">
        <v>1.18E-2</v>
      </c>
      <c r="G75" s="203">
        <v>1.18E-2</v>
      </c>
      <c r="H75" s="203">
        <v>1.2999999999999999E-2</v>
      </c>
      <c r="I75" s="165"/>
      <c r="J75" s="173"/>
      <c r="K75" s="174"/>
      <c r="L75" s="174"/>
      <c r="M75" s="174"/>
      <c r="N75" s="174"/>
      <c r="O75" s="174"/>
      <c r="P75" s="174"/>
      <c r="Q75" s="166"/>
      <c r="R75" s="166"/>
    </row>
    <row r="76" spans="2:20" s="194" customFormat="1" ht="15.5">
      <c r="B76" s="286" t="s">
        <v>131</v>
      </c>
      <c r="C76" s="204">
        <v>3.59</v>
      </c>
      <c r="D76" s="205">
        <v>3.94</v>
      </c>
      <c r="E76" s="449">
        <v>-8.9599999999999999E-2</v>
      </c>
      <c r="F76" s="205">
        <v>3.93</v>
      </c>
      <c r="G76" s="205">
        <v>3.81</v>
      </c>
      <c r="H76" s="205">
        <v>4.75</v>
      </c>
      <c r="I76" s="165"/>
      <c r="J76" s="173"/>
      <c r="K76" s="174"/>
      <c r="L76" s="174"/>
      <c r="M76" s="174"/>
      <c r="N76" s="174"/>
      <c r="O76" s="174"/>
      <c r="P76" s="174"/>
      <c r="Q76" s="166"/>
      <c r="R76" s="166"/>
    </row>
    <row r="77" spans="2:20" s="194" customFormat="1" ht="15.5">
      <c r="B77" s="286" t="s">
        <v>132</v>
      </c>
      <c r="C77" s="204">
        <v>3.59</v>
      </c>
      <c r="D77" s="205">
        <v>3.94</v>
      </c>
      <c r="E77" s="449">
        <v>-8.9599999999999999E-2</v>
      </c>
      <c r="F77" s="205">
        <v>3.93</v>
      </c>
      <c r="G77" s="205">
        <v>3.81</v>
      </c>
      <c r="H77" s="205">
        <v>4.75</v>
      </c>
      <c r="I77" s="165"/>
      <c r="J77" s="173"/>
      <c r="K77" s="174"/>
      <c r="L77" s="174"/>
      <c r="M77" s="174"/>
      <c r="N77" s="174"/>
      <c r="O77" s="174"/>
      <c r="P77" s="174"/>
      <c r="Q77" s="166"/>
      <c r="R77" s="166"/>
    </row>
    <row r="78" spans="2:20" s="194" customFormat="1" ht="15.5">
      <c r="B78" s="286" t="s">
        <v>133</v>
      </c>
      <c r="C78" s="204">
        <v>3.52</v>
      </c>
      <c r="D78" s="205">
        <v>3.77</v>
      </c>
      <c r="E78" s="449">
        <v>-6.6199999999999995E-2</v>
      </c>
      <c r="F78" s="205">
        <v>3.85</v>
      </c>
      <c r="G78" s="205">
        <v>3.75</v>
      </c>
      <c r="H78" s="205">
        <v>4.59</v>
      </c>
      <c r="I78" s="165"/>
      <c r="J78" s="173"/>
      <c r="K78" s="174"/>
      <c r="L78" s="174"/>
      <c r="M78" s="174"/>
      <c r="N78" s="174"/>
      <c r="O78" s="174"/>
      <c r="P78" s="174"/>
      <c r="Q78" s="166"/>
      <c r="R78" s="166"/>
    </row>
    <row r="79" spans="2:20" s="194" customFormat="1" ht="15.5">
      <c r="B79" s="286" t="s">
        <v>134</v>
      </c>
      <c r="C79" s="204">
        <v>3.52</v>
      </c>
      <c r="D79" s="205">
        <v>3.77</v>
      </c>
      <c r="E79" s="449">
        <v>-6.6199999999999995E-2</v>
      </c>
      <c r="F79" s="205">
        <v>3.85</v>
      </c>
      <c r="G79" s="205">
        <v>3.75</v>
      </c>
      <c r="H79" s="205">
        <v>4.59</v>
      </c>
      <c r="I79" s="165"/>
      <c r="J79" s="173"/>
      <c r="K79" s="174"/>
      <c r="L79" s="174"/>
      <c r="M79" s="174"/>
      <c r="N79" s="174"/>
      <c r="O79" s="174"/>
      <c r="P79" s="174"/>
      <c r="Q79" s="166"/>
      <c r="R79" s="166"/>
    </row>
    <row r="80" spans="2:20">
      <c r="B80" s="166"/>
      <c r="G80" s="196"/>
      <c r="H80" s="196"/>
      <c r="I80" s="168"/>
      <c r="J80" s="168"/>
    </row>
    <row r="81" spans="1:21" s="475" customFormat="1">
      <c r="B81" s="471" t="s">
        <v>59</v>
      </c>
      <c r="C81" s="165"/>
      <c r="D81" s="165"/>
      <c r="E81" s="165"/>
      <c r="F81" s="165"/>
      <c r="N81" s="474"/>
    </row>
    <row r="82" spans="1:21" s="362" customFormat="1" ht="13" customHeight="1">
      <c r="B82" s="1123" t="s">
        <v>493</v>
      </c>
      <c r="C82" s="1123"/>
      <c r="D82" s="1123"/>
      <c r="E82" s="1123"/>
      <c r="F82" s="1123"/>
      <c r="G82" s="1123"/>
      <c r="H82" s="1123"/>
      <c r="J82" s="691"/>
      <c r="K82" s="691"/>
      <c r="L82" s="691"/>
      <c r="M82" s="691"/>
      <c r="N82" s="691"/>
      <c r="O82" s="691"/>
      <c r="P82" s="691"/>
    </row>
    <row r="83" spans="1:21" s="362" customFormat="1" ht="37" customHeight="1">
      <c r="B83" s="1123" t="s">
        <v>494</v>
      </c>
      <c r="C83" s="1123"/>
      <c r="D83" s="1123"/>
      <c r="E83" s="1123"/>
      <c r="F83" s="1123"/>
      <c r="G83" s="1123"/>
      <c r="H83" s="1123"/>
    </row>
    <row r="84" spans="1:21" s="362" customFormat="1" ht="12.5">
      <c r="B84" s="524"/>
    </row>
    <row r="85" spans="1:21" s="362" customFormat="1" ht="13" thickBot="1">
      <c r="B85" s="524"/>
    </row>
    <row r="86" spans="1:21" ht="15" thickTop="1" thickBot="1">
      <c r="B86" s="1093" t="s">
        <v>143</v>
      </c>
      <c r="C86" s="167"/>
      <c r="D86" s="167"/>
      <c r="E86" s="167"/>
      <c r="F86" s="167"/>
      <c r="G86" s="167"/>
      <c r="H86" s="167"/>
      <c r="I86" s="207"/>
      <c r="J86" s="207"/>
      <c r="K86" s="207"/>
      <c r="L86" s="207"/>
      <c r="M86" s="207"/>
      <c r="N86" s="207"/>
      <c r="O86" s="207"/>
      <c r="P86" s="207"/>
      <c r="Q86" s="207"/>
      <c r="R86" s="207"/>
      <c r="S86" s="207"/>
      <c r="T86" s="207"/>
    </row>
    <row r="87" spans="1:21" ht="14.5" thickTop="1">
      <c r="B87" s="169"/>
      <c r="C87" s="170"/>
      <c r="L87" s="168"/>
      <c r="M87" s="168"/>
      <c r="N87" s="168"/>
      <c r="O87" s="194"/>
      <c r="P87" s="194"/>
      <c r="Q87" s="194"/>
    </row>
    <row r="88" spans="1:21" s="174" customFormat="1" ht="15">
      <c r="B88" s="1034" t="s">
        <v>495</v>
      </c>
      <c r="C88" s="1003">
        <v>2024</v>
      </c>
      <c r="D88" s="1004">
        <v>2024</v>
      </c>
      <c r="E88" s="1005">
        <v>2024</v>
      </c>
      <c r="F88" s="1006">
        <v>2023</v>
      </c>
      <c r="G88" s="1007">
        <v>2023</v>
      </c>
      <c r="H88" s="1008">
        <v>2023</v>
      </c>
      <c r="I88" s="1151" t="s">
        <v>43</v>
      </c>
      <c r="J88" s="1152"/>
      <c r="K88" s="1153"/>
      <c r="L88" s="1006">
        <v>2022</v>
      </c>
      <c r="M88" s="1007">
        <v>2022</v>
      </c>
      <c r="N88" s="1008">
        <v>2022</v>
      </c>
      <c r="O88" s="1006">
        <v>2021</v>
      </c>
      <c r="P88" s="1007">
        <v>2021</v>
      </c>
      <c r="Q88" s="1008">
        <v>2021</v>
      </c>
      <c r="R88" s="1006">
        <v>2020</v>
      </c>
      <c r="S88" s="1007">
        <v>2020</v>
      </c>
      <c r="T88" s="1008">
        <v>2020</v>
      </c>
    </row>
    <row r="89" spans="1:21" s="210" customFormat="1" ht="15">
      <c r="A89" s="208"/>
      <c r="B89" s="1035"/>
      <c r="C89" s="309" t="s">
        <v>145</v>
      </c>
      <c r="D89" s="1036" t="s">
        <v>146</v>
      </c>
      <c r="E89" s="1037" t="s">
        <v>147</v>
      </c>
      <c r="F89" s="309" t="s">
        <v>148</v>
      </c>
      <c r="G89" s="1036" t="s">
        <v>149</v>
      </c>
      <c r="H89" s="1038" t="s">
        <v>147</v>
      </c>
      <c r="I89" s="309" t="s">
        <v>148</v>
      </c>
      <c r="J89" s="1036" t="s">
        <v>149</v>
      </c>
      <c r="K89" s="1038" t="s">
        <v>147</v>
      </c>
      <c r="L89" s="1039" t="s">
        <v>148</v>
      </c>
      <c r="M89" s="1040" t="s">
        <v>149</v>
      </c>
      <c r="N89" s="1041" t="s">
        <v>147</v>
      </c>
      <c r="O89" s="1039" t="s">
        <v>148</v>
      </c>
      <c r="P89" s="1040" t="s">
        <v>149</v>
      </c>
      <c r="Q89" s="1041" t="s">
        <v>147</v>
      </c>
      <c r="R89" s="1039" t="s">
        <v>148</v>
      </c>
      <c r="S89" s="1040" t="s">
        <v>149</v>
      </c>
      <c r="T89" s="1041" t="s">
        <v>147</v>
      </c>
      <c r="U89" s="209"/>
    </row>
    <row r="90" spans="1:21" ht="14.5">
      <c r="A90" s="174"/>
      <c r="B90" s="211" t="s">
        <v>496</v>
      </c>
      <c r="C90" s="50">
        <v>85788</v>
      </c>
      <c r="D90" s="51">
        <v>480810</v>
      </c>
      <c r="E90" s="35">
        <v>566598</v>
      </c>
      <c r="F90" s="50">
        <v>107439</v>
      </c>
      <c r="G90" s="51">
        <v>1267383</v>
      </c>
      <c r="H90" s="52">
        <v>1374822</v>
      </c>
      <c r="I90" s="50" t="s">
        <v>250</v>
      </c>
      <c r="J90" s="51" t="s">
        <v>151</v>
      </c>
      <c r="K90" s="52" t="s">
        <v>497</v>
      </c>
      <c r="L90" s="50">
        <v>372360</v>
      </c>
      <c r="M90" s="51">
        <v>1231440</v>
      </c>
      <c r="N90" s="52">
        <v>1603800</v>
      </c>
      <c r="O90" s="50">
        <v>631118</v>
      </c>
      <c r="P90" s="51">
        <v>881690</v>
      </c>
      <c r="Q90" s="52">
        <v>1512808</v>
      </c>
      <c r="R90" s="50">
        <v>302836</v>
      </c>
      <c r="S90" s="51" t="s">
        <v>47</v>
      </c>
      <c r="T90" s="52">
        <v>302836</v>
      </c>
      <c r="U90" s="212"/>
    </row>
    <row r="91" spans="1:21" ht="14.5">
      <c r="A91" s="185"/>
      <c r="B91" s="211" t="s">
        <v>498</v>
      </c>
      <c r="C91" s="50">
        <v>3590445</v>
      </c>
      <c r="D91" s="51">
        <v>3590445</v>
      </c>
      <c r="E91" s="35">
        <v>7180890</v>
      </c>
      <c r="F91" s="50">
        <v>3404227</v>
      </c>
      <c r="G91" s="51">
        <v>3404227</v>
      </c>
      <c r="H91" s="52">
        <v>6808454</v>
      </c>
      <c r="I91" s="50" t="s">
        <v>77</v>
      </c>
      <c r="J91" s="51" t="s">
        <v>77</v>
      </c>
      <c r="K91" s="52" t="s">
        <v>77</v>
      </c>
      <c r="L91" s="50">
        <v>2855777</v>
      </c>
      <c r="M91" s="51">
        <v>2855777</v>
      </c>
      <c r="N91" s="52">
        <v>5711554</v>
      </c>
      <c r="O91" s="50">
        <v>2785670</v>
      </c>
      <c r="P91" s="51">
        <v>2785670</v>
      </c>
      <c r="Q91" s="52">
        <v>5571340</v>
      </c>
      <c r="R91" s="50">
        <v>2955662</v>
      </c>
      <c r="S91" s="51">
        <v>2955662</v>
      </c>
      <c r="T91" s="52">
        <v>5911324</v>
      </c>
      <c r="U91" s="212"/>
    </row>
    <row r="92" spans="1:21">
      <c r="A92" s="174"/>
      <c r="B92" s="211" t="s">
        <v>499</v>
      </c>
      <c r="C92" s="50">
        <v>0</v>
      </c>
      <c r="D92" s="51">
        <v>0</v>
      </c>
      <c r="E92" s="35">
        <v>0</v>
      </c>
      <c r="F92" s="50">
        <v>0</v>
      </c>
      <c r="G92" s="51">
        <v>0</v>
      </c>
      <c r="H92" s="52">
        <v>0</v>
      </c>
      <c r="I92" s="50" t="s">
        <v>47</v>
      </c>
      <c r="J92" s="51" t="s">
        <v>47</v>
      </c>
      <c r="K92" s="52" t="s">
        <v>47</v>
      </c>
      <c r="L92" s="50">
        <v>0</v>
      </c>
      <c r="M92" s="51">
        <v>0</v>
      </c>
      <c r="N92" s="52">
        <v>0</v>
      </c>
      <c r="O92" s="50">
        <v>0</v>
      </c>
      <c r="P92" s="51">
        <v>0</v>
      </c>
      <c r="Q92" s="52">
        <v>0</v>
      </c>
      <c r="R92" s="50">
        <v>0</v>
      </c>
      <c r="S92" s="51">
        <v>0</v>
      </c>
      <c r="T92" s="52">
        <v>0</v>
      </c>
      <c r="U92" s="212"/>
    </row>
    <row r="93" spans="1:21" ht="14.5">
      <c r="A93" s="210"/>
      <c r="B93" s="211" t="s">
        <v>500</v>
      </c>
      <c r="C93" s="50">
        <v>0</v>
      </c>
      <c r="D93" s="51">
        <v>3269909</v>
      </c>
      <c r="E93" s="35">
        <v>3269909</v>
      </c>
      <c r="F93" s="50">
        <v>0</v>
      </c>
      <c r="G93" s="51">
        <v>2550683</v>
      </c>
      <c r="H93" s="52">
        <v>2550683</v>
      </c>
      <c r="I93" s="50" t="s">
        <v>47</v>
      </c>
      <c r="J93" s="51" t="s">
        <v>81</v>
      </c>
      <c r="K93" s="52" t="s">
        <v>81</v>
      </c>
      <c r="L93" s="50">
        <v>0</v>
      </c>
      <c r="M93" s="51">
        <v>2549171</v>
      </c>
      <c r="N93" s="52">
        <v>2549171</v>
      </c>
      <c r="O93" s="50">
        <v>0</v>
      </c>
      <c r="P93" s="51">
        <v>2680739</v>
      </c>
      <c r="Q93" s="52">
        <v>2680739</v>
      </c>
      <c r="R93" s="50">
        <v>0</v>
      </c>
      <c r="S93" s="51">
        <v>4802499</v>
      </c>
      <c r="T93" s="52">
        <v>4802499</v>
      </c>
      <c r="U93" s="212"/>
    </row>
    <row r="94" spans="1:21" s="197" customFormat="1">
      <c r="A94" s="612"/>
      <c r="B94" s="172" t="s">
        <v>160</v>
      </c>
      <c r="C94" s="310">
        <v>3676233</v>
      </c>
      <c r="D94" s="311">
        <v>7341165</v>
      </c>
      <c r="E94" s="312">
        <v>11017397</v>
      </c>
      <c r="F94" s="310">
        <v>3511666</v>
      </c>
      <c r="G94" s="311">
        <v>7222293</v>
      </c>
      <c r="H94" s="313">
        <v>10733959</v>
      </c>
      <c r="I94" s="310" t="s">
        <v>77</v>
      </c>
      <c r="J94" s="311" t="s">
        <v>50</v>
      </c>
      <c r="K94" s="313" t="s">
        <v>114</v>
      </c>
      <c r="L94" s="310">
        <v>3228137</v>
      </c>
      <c r="M94" s="311">
        <v>6636388</v>
      </c>
      <c r="N94" s="313">
        <v>9864525</v>
      </c>
      <c r="O94" s="310">
        <v>3416788</v>
      </c>
      <c r="P94" s="311">
        <v>6348099</v>
      </c>
      <c r="Q94" s="313">
        <v>9764887</v>
      </c>
      <c r="R94" s="310">
        <v>3258498</v>
      </c>
      <c r="S94" s="311">
        <v>7758161</v>
      </c>
      <c r="T94" s="313">
        <v>11016659</v>
      </c>
      <c r="U94" s="222"/>
    </row>
    <row r="95" spans="1:21">
      <c r="A95" s="174"/>
      <c r="B95" s="219" t="s">
        <v>163</v>
      </c>
      <c r="C95" s="314" t="s">
        <v>161</v>
      </c>
      <c r="D95" s="315" t="s">
        <v>164</v>
      </c>
      <c r="E95" s="316" t="s">
        <v>165</v>
      </c>
      <c r="F95" s="314" t="s">
        <v>161</v>
      </c>
      <c r="G95" s="315" t="s">
        <v>164</v>
      </c>
      <c r="H95" s="317" t="s">
        <v>165</v>
      </c>
      <c r="I95" s="314" t="s">
        <v>50</v>
      </c>
      <c r="J95" s="315" t="s">
        <v>200</v>
      </c>
      <c r="K95" s="317" t="s">
        <v>66</v>
      </c>
      <c r="L95" s="314" t="s">
        <v>161</v>
      </c>
      <c r="M95" s="315" t="s">
        <v>164</v>
      </c>
      <c r="N95" s="317" t="s">
        <v>165</v>
      </c>
      <c r="O95" s="314" t="s">
        <v>88</v>
      </c>
      <c r="P95" s="315" t="s">
        <v>343</v>
      </c>
      <c r="Q95" s="317" t="s">
        <v>165</v>
      </c>
      <c r="R95" s="314" t="s">
        <v>357</v>
      </c>
      <c r="S95" s="315" t="s">
        <v>398</v>
      </c>
      <c r="T95" s="317" t="s">
        <v>165</v>
      </c>
      <c r="U95" s="212"/>
    </row>
    <row r="96" spans="1:21" s="223" customFormat="1">
      <c r="A96" s="185"/>
      <c r="B96" s="220" t="s">
        <v>501</v>
      </c>
      <c r="C96" s="309">
        <v>0</v>
      </c>
      <c r="D96" s="311">
        <v>0</v>
      </c>
      <c r="E96" s="312">
        <v>0</v>
      </c>
      <c r="F96" s="309">
        <v>0</v>
      </c>
      <c r="G96" s="311">
        <v>0</v>
      </c>
      <c r="H96" s="313">
        <v>0</v>
      </c>
      <c r="I96" s="310" t="s">
        <v>47</v>
      </c>
      <c r="J96" s="311" t="s">
        <v>47</v>
      </c>
      <c r="K96" s="313" t="s">
        <v>47</v>
      </c>
      <c r="L96" s="318">
        <v>0</v>
      </c>
      <c r="M96" s="319">
        <v>0</v>
      </c>
      <c r="N96" s="320">
        <v>0</v>
      </c>
      <c r="O96" s="318">
        <v>0</v>
      </c>
      <c r="P96" s="319">
        <v>0</v>
      </c>
      <c r="Q96" s="320">
        <v>0</v>
      </c>
      <c r="R96" s="318">
        <v>0</v>
      </c>
      <c r="S96" s="319">
        <v>0</v>
      </c>
      <c r="T96" s="320">
        <v>0</v>
      </c>
      <c r="U96" s="222"/>
    </row>
    <row r="97" spans="1:18" s="223" customFormat="1">
      <c r="A97" s="185"/>
      <c r="B97" s="224"/>
      <c r="C97" s="225"/>
      <c r="D97" s="226"/>
      <c r="E97" s="226"/>
      <c r="F97" s="225"/>
      <c r="G97" s="226"/>
      <c r="H97" s="226"/>
      <c r="I97" s="227"/>
      <c r="J97" s="228"/>
      <c r="K97" s="228"/>
      <c r="L97" s="227"/>
      <c r="M97" s="228"/>
      <c r="N97" s="228"/>
      <c r="O97" s="222"/>
      <c r="P97" s="222"/>
      <c r="Q97" s="222"/>
      <c r="R97" s="222"/>
    </row>
    <row r="98" spans="1:18" s="533" customFormat="1">
      <c r="A98" s="532"/>
      <c r="B98" s="476" t="s">
        <v>59</v>
      </c>
      <c r="C98" s="555"/>
      <c r="D98" s="556"/>
      <c r="E98" s="556"/>
      <c r="F98" s="555"/>
      <c r="G98" s="556"/>
      <c r="H98" s="556"/>
      <c r="I98" s="555"/>
      <c r="J98" s="556"/>
      <c r="K98" s="556"/>
      <c r="L98" s="555"/>
      <c r="M98" s="556"/>
      <c r="N98" s="556"/>
      <c r="O98" s="534"/>
      <c r="P98" s="534"/>
      <c r="Q98" s="534"/>
      <c r="R98" s="534"/>
    </row>
    <row r="99" spans="1:18" s="533" customFormat="1" ht="14.15" customHeight="1">
      <c r="A99" s="532"/>
      <c r="B99" s="1123" t="s">
        <v>502</v>
      </c>
      <c r="C99" s="1123"/>
      <c r="D99" s="1123"/>
      <c r="E99" s="1123"/>
      <c r="F99" s="1123"/>
      <c r="G99" s="1123"/>
      <c r="H99" s="1123"/>
      <c r="I99" s="1123"/>
      <c r="J99" s="1123"/>
      <c r="K99" s="1123"/>
      <c r="L99" s="1123"/>
      <c r="M99" s="556"/>
      <c r="N99" s="556"/>
      <c r="O99" s="534"/>
      <c r="P99" s="534"/>
      <c r="Q99" s="534"/>
      <c r="R99" s="534"/>
    </row>
    <row r="100" spans="1:18" s="533" customFormat="1">
      <c r="A100" s="532"/>
      <c r="B100" s="1123" t="s">
        <v>179</v>
      </c>
      <c r="C100" s="1123"/>
      <c r="D100" s="1123"/>
      <c r="E100" s="1123"/>
      <c r="F100" s="1123"/>
      <c r="G100" s="1123"/>
      <c r="H100" s="1123"/>
      <c r="I100" s="1123"/>
      <c r="J100" s="1123"/>
      <c r="K100" s="1123"/>
      <c r="L100" s="1123"/>
      <c r="M100" s="556"/>
      <c r="N100" s="556"/>
      <c r="O100" s="534"/>
      <c r="P100" s="534"/>
      <c r="Q100" s="534"/>
      <c r="R100" s="534"/>
    </row>
    <row r="101" spans="1:18" s="533" customFormat="1">
      <c r="A101" s="532"/>
      <c r="B101" s="1123" t="s">
        <v>503</v>
      </c>
      <c r="C101" s="1123"/>
      <c r="D101" s="1123"/>
      <c r="E101" s="1123"/>
      <c r="F101" s="1123"/>
      <c r="G101" s="1123"/>
      <c r="H101" s="1123"/>
      <c r="I101" s="1123"/>
      <c r="J101" s="1123"/>
      <c r="K101" s="1123"/>
      <c r="L101" s="1123"/>
      <c r="M101" s="556"/>
      <c r="N101" s="556"/>
      <c r="O101" s="534"/>
      <c r="P101" s="534"/>
      <c r="Q101" s="534"/>
      <c r="R101" s="534"/>
    </row>
    <row r="102" spans="1:18" s="533" customFormat="1">
      <c r="A102" s="532"/>
      <c r="B102" s="1123" t="s">
        <v>181</v>
      </c>
      <c r="C102" s="1123"/>
      <c r="D102" s="1123"/>
      <c r="E102" s="1123"/>
      <c r="F102" s="1123"/>
      <c r="G102" s="1123"/>
      <c r="H102" s="1123"/>
      <c r="I102" s="1123"/>
      <c r="J102" s="1123"/>
      <c r="K102" s="1123"/>
      <c r="L102" s="1123"/>
      <c r="M102" s="556"/>
      <c r="N102" s="556"/>
      <c r="O102" s="534"/>
      <c r="P102" s="534"/>
      <c r="Q102" s="534"/>
      <c r="R102" s="534"/>
    </row>
    <row r="103" spans="1:18" s="533" customFormat="1" ht="14.15" customHeight="1">
      <c r="A103" s="532"/>
      <c r="B103" s="1123" t="s">
        <v>182</v>
      </c>
      <c r="C103" s="1123"/>
      <c r="D103" s="1123"/>
      <c r="E103" s="1123"/>
      <c r="F103" s="1123"/>
      <c r="G103" s="1123"/>
      <c r="H103" s="1123"/>
      <c r="I103" s="1123"/>
      <c r="J103" s="1123"/>
      <c r="K103" s="1123"/>
      <c r="L103" s="1123"/>
      <c r="M103" s="556"/>
      <c r="N103" s="556"/>
      <c r="O103" s="534"/>
      <c r="P103" s="534"/>
      <c r="Q103" s="534"/>
      <c r="R103" s="534"/>
    </row>
    <row r="104" spans="1:18" s="533" customFormat="1" ht="14.15" customHeight="1">
      <c r="A104" s="532"/>
      <c r="B104" s="1123" t="s">
        <v>504</v>
      </c>
      <c r="C104" s="1123"/>
      <c r="D104" s="1123"/>
      <c r="E104" s="1123"/>
      <c r="F104" s="1123"/>
      <c r="G104" s="1123"/>
      <c r="H104" s="1123"/>
      <c r="I104" s="1123"/>
      <c r="J104" s="1123"/>
      <c r="K104" s="1123"/>
      <c r="L104" s="1123"/>
      <c r="M104" s="556"/>
      <c r="N104" s="556"/>
      <c r="O104" s="534"/>
      <c r="P104" s="534"/>
      <c r="Q104" s="534"/>
      <c r="R104" s="534"/>
    </row>
    <row r="105" spans="1:18" s="533" customFormat="1">
      <c r="A105" s="532"/>
      <c r="B105" s="557"/>
      <c r="C105" s="555"/>
      <c r="D105" s="556"/>
      <c r="E105" s="556"/>
      <c r="F105" s="555"/>
      <c r="G105" s="556"/>
      <c r="H105" s="556"/>
      <c r="I105" s="555"/>
      <c r="J105" s="556"/>
      <c r="K105" s="556"/>
      <c r="L105" s="555"/>
      <c r="M105" s="556"/>
      <c r="N105" s="556"/>
      <c r="O105" s="534"/>
      <c r="P105" s="534"/>
      <c r="Q105" s="534"/>
      <c r="R105" s="534"/>
    </row>
    <row r="106" spans="1:18" s="223" customFormat="1" ht="26">
      <c r="A106" s="185"/>
      <c r="B106" s="1042" t="s">
        <v>505</v>
      </c>
      <c r="C106" s="1024">
        <v>2024</v>
      </c>
      <c r="D106" s="1025">
        <v>2023</v>
      </c>
      <c r="E106" s="1026" t="s">
        <v>43</v>
      </c>
      <c r="F106" s="1025">
        <v>2022</v>
      </c>
      <c r="G106" s="1025">
        <v>2021</v>
      </c>
      <c r="H106" s="1025">
        <v>2020</v>
      </c>
      <c r="I106" s="227"/>
      <c r="J106" s="228"/>
      <c r="K106" s="228"/>
      <c r="L106" s="227"/>
      <c r="M106" s="228"/>
      <c r="N106" s="228"/>
    </row>
    <row r="107" spans="1:18" s="223" customFormat="1" ht="14.5">
      <c r="A107" s="185"/>
      <c r="B107" s="308" t="s">
        <v>506</v>
      </c>
      <c r="C107" s="145">
        <v>3676233</v>
      </c>
      <c r="D107" s="140">
        <v>3511666</v>
      </c>
      <c r="E107" s="140" t="s">
        <v>77</v>
      </c>
      <c r="F107" s="140">
        <v>3228137</v>
      </c>
      <c r="G107" s="140">
        <v>3416788</v>
      </c>
      <c r="H107" s="140">
        <v>3258498</v>
      </c>
      <c r="I107" s="227"/>
      <c r="J107" s="228"/>
      <c r="K107" s="228"/>
      <c r="L107" s="227"/>
      <c r="M107" s="228"/>
      <c r="N107" s="228"/>
      <c r="O107" s="222"/>
      <c r="P107" s="222"/>
      <c r="Q107" s="222"/>
      <c r="R107" s="222"/>
    </row>
    <row r="108" spans="1:18" s="223" customFormat="1" ht="14.5">
      <c r="A108" s="185"/>
      <c r="B108" s="308" t="s">
        <v>507</v>
      </c>
      <c r="C108" s="145">
        <v>7341165</v>
      </c>
      <c r="D108" s="140">
        <v>7222293</v>
      </c>
      <c r="E108" s="140" t="s">
        <v>50</v>
      </c>
      <c r="F108" s="140">
        <v>6636388</v>
      </c>
      <c r="G108" s="140">
        <v>6348099</v>
      </c>
      <c r="H108" s="140">
        <v>7758161</v>
      </c>
      <c r="I108" s="227"/>
      <c r="J108" s="228"/>
      <c r="K108" s="228"/>
      <c r="L108" s="227"/>
      <c r="M108" s="228"/>
      <c r="N108" s="228"/>
      <c r="O108" s="222"/>
      <c r="P108" s="222"/>
      <c r="Q108" s="222"/>
      <c r="R108" s="222"/>
    </row>
    <row r="109" spans="1:18" s="223" customFormat="1">
      <c r="A109" s="185"/>
      <c r="B109" s="308" t="s">
        <v>160</v>
      </c>
      <c r="C109" s="145">
        <v>11017397</v>
      </c>
      <c r="D109" s="140">
        <v>10733959</v>
      </c>
      <c r="E109" s="140" t="s">
        <v>114</v>
      </c>
      <c r="F109" s="140">
        <v>9864525</v>
      </c>
      <c r="G109" s="140">
        <v>9764887</v>
      </c>
      <c r="H109" s="140">
        <v>11016659</v>
      </c>
      <c r="I109" s="227"/>
      <c r="J109" s="228"/>
      <c r="K109" s="228"/>
      <c r="L109" s="227"/>
      <c r="M109" s="228"/>
      <c r="N109" s="228"/>
      <c r="O109" s="222"/>
      <c r="P109" s="222"/>
      <c r="Q109" s="222"/>
      <c r="R109" s="222"/>
    </row>
    <row r="110" spans="1:18" s="223" customFormat="1">
      <c r="A110" s="185"/>
      <c r="B110" s="308" t="s">
        <v>189</v>
      </c>
      <c r="C110" s="145" t="s">
        <v>161</v>
      </c>
      <c r="D110" s="140" t="s">
        <v>161</v>
      </c>
      <c r="E110" s="140" t="s">
        <v>50</v>
      </c>
      <c r="F110" s="140" t="s">
        <v>161</v>
      </c>
      <c r="G110" s="140" t="s">
        <v>88</v>
      </c>
      <c r="H110" s="140" t="s">
        <v>357</v>
      </c>
      <c r="I110" s="227"/>
      <c r="J110" s="228"/>
      <c r="K110" s="228"/>
      <c r="L110" s="227"/>
      <c r="M110" s="228"/>
      <c r="N110" s="228"/>
      <c r="O110" s="222"/>
      <c r="P110" s="222"/>
      <c r="Q110" s="222"/>
      <c r="R110" s="222"/>
    </row>
    <row r="111" spans="1:18" s="223" customFormat="1">
      <c r="A111" s="185"/>
      <c r="B111" s="308" t="s">
        <v>190</v>
      </c>
      <c r="C111" s="145" t="s">
        <v>164</v>
      </c>
      <c r="D111" s="140" t="s">
        <v>164</v>
      </c>
      <c r="E111" s="140" t="s">
        <v>200</v>
      </c>
      <c r="F111" s="140" t="s">
        <v>164</v>
      </c>
      <c r="G111" s="140" t="s">
        <v>343</v>
      </c>
      <c r="H111" s="140" t="s">
        <v>398</v>
      </c>
      <c r="I111" s="227"/>
      <c r="J111" s="228"/>
      <c r="K111" s="228"/>
      <c r="L111" s="227"/>
      <c r="M111" s="228"/>
      <c r="N111" s="228"/>
      <c r="O111" s="222"/>
      <c r="P111" s="222"/>
      <c r="Q111" s="222"/>
      <c r="R111" s="222"/>
    </row>
    <row r="112" spans="1:18" s="223" customFormat="1">
      <c r="A112" s="185"/>
      <c r="B112" s="365"/>
      <c r="C112" s="365"/>
      <c r="D112" s="365"/>
      <c r="E112" s="365"/>
      <c r="F112" s="365"/>
      <c r="G112" s="365"/>
      <c r="H112" s="365"/>
      <c r="I112" s="365"/>
      <c r="J112" s="228"/>
      <c r="K112" s="228"/>
      <c r="L112" s="227"/>
      <c r="M112" s="228"/>
      <c r="N112" s="228"/>
      <c r="O112" s="222"/>
      <c r="P112" s="222"/>
      <c r="Q112" s="222"/>
      <c r="R112" s="222"/>
    </row>
    <row r="113" spans="1:22" s="223" customFormat="1">
      <c r="A113" s="185"/>
      <c r="B113" s="476" t="s">
        <v>59</v>
      </c>
      <c r="C113" s="476"/>
      <c r="D113" s="476"/>
      <c r="E113" s="476"/>
      <c r="F113" s="476"/>
      <c r="G113" s="476"/>
      <c r="H113" s="476"/>
      <c r="I113" s="476"/>
      <c r="J113" s="228"/>
      <c r="K113" s="228"/>
      <c r="L113" s="227"/>
      <c r="M113" s="228"/>
      <c r="N113" s="228"/>
      <c r="O113" s="222"/>
      <c r="P113" s="222"/>
      <c r="Q113" s="222"/>
      <c r="R113" s="222"/>
    </row>
    <row r="114" spans="1:22" s="223" customFormat="1" ht="14.15" customHeight="1">
      <c r="A114" s="185"/>
      <c r="B114" s="1123" t="s">
        <v>502</v>
      </c>
      <c r="C114" s="1123"/>
      <c r="D114" s="1123"/>
      <c r="E114" s="1123"/>
      <c r="F114" s="1123"/>
      <c r="G114" s="1123"/>
      <c r="H114" s="1123"/>
      <c r="I114" s="227"/>
      <c r="J114" s="228"/>
      <c r="K114" s="228"/>
      <c r="L114" s="227"/>
      <c r="M114" s="228"/>
      <c r="N114" s="228"/>
      <c r="O114" s="222"/>
      <c r="P114" s="222"/>
      <c r="Q114" s="222"/>
      <c r="R114" s="222"/>
    </row>
    <row r="115" spans="1:22" s="223" customFormat="1">
      <c r="A115" s="185"/>
      <c r="B115" s="1123" t="s">
        <v>179</v>
      </c>
      <c r="C115" s="1123"/>
      <c r="D115" s="1123"/>
      <c r="E115" s="1123"/>
      <c r="F115" s="1123"/>
      <c r="G115" s="1123"/>
      <c r="H115" s="1123"/>
      <c r="I115" s="227"/>
      <c r="J115" s="228"/>
      <c r="K115" s="228"/>
      <c r="L115" s="227"/>
      <c r="M115" s="228"/>
      <c r="N115" s="228"/>
      <c r="O115" s="222"/>
      <c r="P115" s="222"/>
      <c r="Q115" s="222"/>
      <c r="R115" s="222"/>
    </row>
    <row r="116" spans="1:22" s="223" customFormat="1">
      <c r="A116" s="185"/>
      <c r="B116" s="1123" t="s">
        <v>503</v>
      </c>
      <c r="C116" s="1123"/>
      <c r="D116" s="1123"/>
      <c r="E116" s="1123"/>
      <c r="F116" s="1123"/>
      <c r="G116" s="1123"/>
      <c r="H116" s="1123"/>
      <c r="I116" s="227"/>
      <c r="J116" s="228"/>
      <c r="K116" s="228"/>
      <c r="L116" s="227"/>
      <c r="M116" s="228"/>
      <c r="N116" s="228"/>
      <c r="O116" s="222"/>
      <c r="P116" s="222"/>
      <c r="Q116" s="222"/>
      <c r="R116" s="222"/>
    </row>
    <row r="117" spans="1:22" s="223" customFormat="1">
      <c r="A117" s="185"/>
      <c r="B117" s="365"/>
      <c r="C117" s="365"/>
      <c r="D117" s="365"/>
      <c r="E117" s="365"/>
      <c r="F117" s="365"/>
      <c r="G117" s="365"/>
      <c r="H117" s="365"/>
      <c r="I117" s="365"/>
      <c r="J117" s="365"/>
      <c r="K117" s="228"/>
      <c r="L117" s="227"/>
      <c r="M117" s="228"/>
      <c r="N117" s="228"/>
      <c r="O117" s="222"/>
      <c r="P117" s="222"/>
      <c r="Q117" s="222"/>
      <c r="R117" s="222"/>
    </row>
    <row r="118" spans="1:22" s="174" customFormat="1" ht="13">
      <c r="B118" s="1165" t="s">
        <v>508</v>
      </c>
      <c r="C118" s="1003">
        <v>2024</v>
      </c>
      <c r="D118" s="1004">
        <v>2024</v>
      </c>
      <c r="E118" s="1005">
        <v>2024</v>
      </c>
      <c r="F118" s="1006">
        <v>2023</v>
      </c>
      <c r="G118" s="1007">
        <v>2023</v>
      </c>
      <c r="H118" s="1008">
        <v>2023</v>
      </c>
      <c r="I118" s="1151" t="s">
        <v>43</v>
      </c>
      <c r="J118" s="1152"/>
      <c r="K118" s="1153"/>
      <c r="L118" s="1006">
        <v>2022</v>
      </c>
      <c r="M118" s="1007">
        <v>2022</v>
      </c>
      <c r="N118" s="1008">
        <v>2022</v>
      </c>
      <c r="O118" s="1006">
        <v>2021</v>
      </c>
      <c r="P118" s="1007">
        <v>2021</v>
      </c>
      <c r="Q118" s="1008">
        <v>2021</v>
      </c>
      <c r="R118" s="1006">
        <v>2020</v>
      </c>
      <c r="S118" s="1007">
        <v>2020</v>
      </c>
      <c r="T118" s="1008">
        <v>2020</v>
      </c>
    </row>
    <row r="119" spans="1:22" s="208" customFormat="1" ht="13">
      <c r="B119" s="1166"/>
      <c r="C119" s="1043" t="s">
        <v>148</v>
      </c>
      <c r="D119" s="1044" t="s">
        <v>149</v>
      </c>
      <c r="E119" s="1037" t="s">
        <v>147</v>
      </c>
      <c r="F119" s="1043" t="s">
        <v>148</v>
      </c>
      <c r="G119" s="1044" t="s">
        <v>149</v>
      </c>
      <c r="H119" s="1038" t="s">
        <v>147</v>
      </c>
      <c r="I119" s="1043" t="s">
        <v>148</v>
      </c>
      <c r="J119" s="1044" t="s">
        <v>149</v>
      </c>
      <c r="K119" s="1038" t="s">
        <v>147</v>
      </c>
      <c r="L119" s="1045" t="s">
        <v>148</v>
      </c>
      <c r="M119" s="1046" t="s">
        <v>149</v>
      </c>
      <c r="N119" s="1041" t="s">
        <v>147</v>
      </c>
      <c r="O119" s="1045" t="s">
        <v>148</v>
      </c>
      <c r="P119" s="1046" t="s">
        <v>149</v>
      </c>
      <c r="Q119" s="1041" t="s">
        <v>147</v>
      </c>
      <c r="R119" s="1045" t="s">
        <v>148</v>
      </c>
      <c r="S119" s="1046" t="s">
        <v>149</v>
      </c>
      <c r="T119" s="1041" t="s">
        <v>147</v>
      </c>
      <c r="U119" s="253"/>
    </row>
    <row r="120" spans="1:22">
      <c r="B120" s="922" t="s">
        <v>195</v>
      </c>
      <c r="C120" s="923">
        <v>0.20300000000000001</v>
      </c>
      <c r="D120" s="924">
        <v>0.40600000000000003</v>
      </c>
      <c r="E120" s="925">
        <v>0.60899999999999999</v>
      </c>
      <c r="F120" s="923">
        <v>0.19500000000000001</v>
      </c>
      <c r="G120" s="924">
        <v>0.40200000000000002</v>
      </c>
      <c r="H120" s="926">
        <v>0.59699999999999998</v>
      </c>
      <c r="I120" s="927">
        <v>0.04</v>
      </c>
      <c r="J120" s="928">
        <v>0.01</v>
      </c>
      <c r="K120" s="929">
        <v>0.02</v>
      </c>
      <c r="L120" s="923">
        <v>0.17</v>
      </c>
      <c r="M120" s="924">
        <v>0.34899999999999998</v>
      </c>
      <c r="N120" s="926">
        <v>0.51800000000000002</v>
      </c>
      <c r="O120" s="923">
        <v>0.17399999999999999</v>
      </c>
      <c r="P120" s="924">
        <v>0.32400000000000001</v>
      </c>
      <c r="Q120" s="926">
        <v>0.498</v>
      </c>
      <c r="R120" s="923">
        <v>0.16600000000000001</v>
      </c>
      <c r="S120" s="924">
        <v>0.39400000000000002</v>
      </c>
      <c r="T120" s="926">
        <v>0.56000000000000005</v>
      </c>
      <c r="U120" s="212"/>
    </row>
    <row r="121" spans="1:22">
      <c r="A121" s="174"/>
      <c r="B121" s="211" t="s">
        <v>197</v>
      </c>
      <c r="C121" s="232">
        <v>64.2</v>
      </c>
      <c r="D121" s="233">
        <v>128.19999999999999</v>
      </c>
      <c r="E121" s="204">
        <v>192.4</v>
      </c>
      <c r="F121" s="232">
        <v>63.7</v>
      </c>
      <c r="G121" s="233">
        <v>131.1</v>
      </c>
      <c r="H121" s="205">
        <v>194.8</v>
      </c>
      <c r="I121" s="587">
        <v>0.01</v>
      </c>
      <c r="J121" s="588">
        <v>-0.02</v>
      </c>
      <c r="K121" s="505">
        <v>-0.01</v>
      </c>
      <c r="L121" s="232">
        <v>56.8</v>
      </c>
      <c r="M121" s="233">
        <v>116.7</v>
      </c>
      <c r="N121" s="205">
        <v>173.5</v>
      </c>
      <c r="O121" s="232">
        <v>56.5</v>
      </c>
      <c r="P121" s="233">
        <v>105</v>
      </c>
      <c r="Q121" s="205">
        <v>161.5</v>
      </c>
      <c r="R121" s="232">
        <v>60.4</v>
      </c>
      <c r="S121" s="233">
        <v>143.80000000000001</v>
      </c>
      <c r="T121" s="205">
        <v>204.2</v>
      </c>
      <c r="U121" s="212"/>
    </row>
    <row r="122" spans="1:22">
      <c r="A122" s="174"/>
      <c r="B122" s="211" t="s">
        <v>199</v>
      </c>
      <c r="C122" s="232">
        <v>63.1</v>
      </c>
      <c r="D122" s="233">
        <v>125.9</v>
      </c>
      <c r="E122" s="204">
        <v>189</v>
      </c>
      <c r="F122" s="232">
        <v>61.1</v>
      </c>
      <c r="G122" s="233">
        <v>125.6</v>
      </c>
      <c r="H122" s="205">
        <v>186.6</v>
      </c>
      <c r="I122" s="587">
        <v>0.03</v>
      </c>
      <c r="J122" s="588">
        <v>0</v>
      </c>
      <c r="K122" s="505">
        <v>0.01</v>
      </c>
      <c r="L122" s="232">
        <v>55.6</v>
      </c>
      <c r="M122" s="233">
        <v>114.3</v>
      </c>
      <c r="N122" s="205">
        <v>169.9</v>
      </c>
      <c r="O122" s="232">
        <v>55.5</v>
      </c>
      <c r="P122" s="233">
        <v>103.2</v>
      </c>
      <c r="Q122" s="205">
        <v>158.69999999999999</v>
      </c>
      <c r="R122" s="232">
        <v>58.5</v>
      </c>
      <c r="S122" s="233">
        <v>139.19999999999999</v>
      </c>
      <c r="T122" s="205">
        <v>197.7</v>
      </c>
      <c r="U122" s="212"/>
    </row>
    <row r="123" spans="1:22" s="475" customFormat="1" ht="13">
      <c r="C123" s="546"/>
      <c r="D123" s="546"/>
      <c r="E123" s="546"/>
      <c r="F123" s="546"/>
      <c r="G123" s="546"/>
      <c r="H123" s="546"/>
      <c r="I123" s="546"/>
      <c r="J123" s="546"/>
      <c r="K123" s="546"/>
      <c r="L123" s="546"/>
      <c r="M123" s="546"/>
      <c r="N123" s="546"/>
      <c r="O123" s="547"/>
      <c r="P123" s="547"/>
      <c r="Q123" s="547"/>
      <c r="R123" s="547"/>
      <c r="S123" s="547"/>
      <c r="T123" s="547"/>
      <c r="U123" s="424"/>
      <c r="V123" s="424"/>
    </row>
    <row r="124" spans="1:22" s="330" customFormat="1">
      <c r="A124" s="475"/>
      <c r="B124" s="476" t="s">
        <v>59</v>
      </c>
      <c r="C124" s="536"/>
      <c r="D124" s="536"/>
      <c r="E124" s="536"/>
      <c r="F124" s="536"/>
      <c r="G124" s="536"/>
      <c r="H124" s="536"/>
      <c r="I124" s="528"/>
      <c r="J124" s="558"/>
      <c r="K124" s="558"/>
      <c r="L124" s="559"/>
      <c r="M124" s="559"/>
      <c r="N124" s="559"/>
      <c r="O124" s="528"/>
      <c r="P124" s="558"/>
      <c r="Q124" s="558"/>
      <c r="R124" s="528"/>
      <c r="S124" s="558"/>
      <c r="T124" s="558"/>
      <c r="U124" s="559"/>
      <c r="V124" s="560"/>
    </row>
    <row r="125" spans="1:22" s="330" customFormat="1" ht="14.15" customHeight="1">
      <c r="A125" s="475"/>
      <c r="B125" s="1123" t="s">
        <v>509</v>
      </c>
      <c r="C125" s="1123"/>
      <c r="D125" s="1123"/>
      <c r="E125" s="1123"/>
      <c r="F125" s="1123"/>
      <c r="G125" s="1123"/>
      <c r="H125" s="1123"/>
      <c r="I125" s="528"/>
      <c r="J125" s="558"/>
      <c r="K125" s="558"/>
      <c r="L125" s="559"/>
      <c r="M125" s="559"/>
      <c r="N125" s="559"/>
      <c r="O125" s="528"/>
      <c r="P125" s="558"/>
      <c r="Q125" s="558"/>
      <c r="R125" s="528"/>
      <c r="S125" s="558"/>
      <c r="T125" s="558"/>
      <c r="U125" s="559"/>
      <c r="V125" s="560"/>
    </row>
    <row r="126" spans="1:22">
      <c r="A126" s="174"/>
      <c r="B126" s="234"/>
      <c r="C126" s="206"/>
      <c r="D126" s="206"/>
      <c r="E126" s="206"/>
      <c r="F126" s="206"/>
      <c r="G126" s="206"/>
      <c r="H126" s="206"/>
      <c r="I126" s="194"/>
      <c r="J126" s="194"/>
      <c r="K126" s="194"/>
      <c r="L126" s="194"/>
      <c r="M126" s="194"/>
      <c r="N126" s="194"/>
      <c r="O126" s="194"/>
      <c r="P126" s="194"/>
      <c r="Q126" s="194"/>
      <c r="R126" s="194"/>
      <c r="S126" s="194"/>
      <c r="T126" s="194"/>
      <c r="U126" s="194"/>
      <c r="V126" s="194"/>
    </row>
    <row r="127" spans="1:22" ht="14.5" thickBot="1">
      <c r="A127" s="174"/>
      <c r="B127" s="176"/>
      <c r="C127" s="236"/>
      <c r="D127" s="236"/>
      <c r="E127" s="236"/>
      <c r="F127" s="236"/>
      <c r="G127" s="236"/>
      <c r="H127" s="236"/>
      <c r="I127" s="237"/>
      <c r="J127" s="238"/>
      <c r="K127" s="238"/>
      <c r="L127" s="239"/>
      <c r="M127" s="239"/>
      <c r="N127" s="239"/>
      <c r="O127" s="237"/>
      <c r="P127" s="238"/>
      <c r="Q127" s="238"/>
      <c r="R127" s="237"/>
      <c r="S127" s="238"/>
      <c r="T127" s="238"/>
      <c r="U127" s="239"/>
      <c r="V127" s="240"/>
    </row>
    <row r="128" spans="1:22" ht="15" thickTop="1" thickBot="1">
      <c r="B128" s="1093" t="s">
        <v>20</v>
      </c>
      <c r="C128" s="167"/>
      <c r="D128" s="167"/>
      <c r="E128" s="167"/>
      <c r="F128" s="167"/>
      <c r="G128" s="167"/>
      <c r="H128" s="167"/>
    </row>
    <row r="129" spans="1:14" ht="14.5" thickTop="1">
      <c r="B129" s="241"/>
      <c r="C129" s="242"/>
      <c r="D129" s="242"/>
      <c r="E129" s="242"/>
      <c r="F129" s="242"/>
    </row>
    <row r="130" spans="1:14" s="174" customFormat="1" ht="26">
      <c r="B130" s="172" t="s">
        <v>510</v>
      </c>
      <c r="C130" s="1027">
        <v>2024</v>
      </c>
      <c r="D130" s="1028">
        <v>2023</v>
      </c>
      <c r="E130" s="1029" t="s">
        <v>43</v>
      </c>
      <c r="F130" s="1028">
        <v>2022</v>
      </c>
      <c r="G130" s="1028">
        <v>2021</v>
      </c>
      <c r="H130" s="1028">
        <v>2020</v>
      </c>
      <c r="I130" s="173"/>
      <c r="J130" s="173"/>
    </row>
    <row r="131" spans="1:14">
      <c r="A131" s="174"/>
      <c r="B131" s="195" t="s">
        <v>205</v>
      </c>
      <c r="C131" s="204">
        <v>17.5</v>
      </c>
      <c r="D131" s="205">
        <v>17.5</v>
      </c>
      <c r="E131" s="326" t="s">
        <v>66</v>
      </c>
      <c r="F131" s="205">
        <v>18.5</v>
      </c>
      <c r="G131" s="205">
        <v>19</v>
      </c>
      <c r="H131" s="205">
        <v>19.3</v>
      </c>
      <c r="I131" s="243"/>
      <c r="J131" s="244"/>
    </row>
    <row r="132" spans="1:14">
      <c r="A132" s="174"/>
      <c r="B132" s="195" t="s">
        <v>511</v>
      </c>
      <c r="C132" s="204">
        <v>12.7</v>
      </c>
      <c r="D132" s="205">
        <v>15.8</v>
      </c>
      <c r="E132" s="326" t="s">
        <v>250</v>
      </c>
      <c r="F132" s="205">
        <v>23</v>
      </c>
      <c r="G132" s="205">
        <v>25.8</v>
      </c>
      <c r="H132" s="205">
        <v>27.3</v>
      </c>
      <c r="I132" s="243"/>
      <c r="J132" s="244"/>
    </row>
    <row r="133" spans="1:14">
      <c r="A133" s="174"/>
      <c r="B133" s="589" t="s">
        <v>512</v>
      </c>
      <c r="C133" s="204">
        <v>7.3</v>
      </c>
      <c r="D133" s="205">
        <v>6.5</v>
      </c>
      <c r="E133" s="326" t="s">
        <v>58</v>
      </c>
      <c r="F133" s="205">
        <v>2.5</v>
      </c>
      <c r="G133" s="205">
        <v>3</v>
      </c>
      <c r="H133" s="205">
        <v>3.8</v>
      </c>
      <c r="I133" s="243"/>
      <c r="J133" s="244"/>
    </row>
    <row r="134" spans="1:14">
      <c r="A134" s="174"/>
      <c r="B134" s="245"/>
      <c r="C134" s="206"/>
      <c r="D134" s="206"/>
      <c r="E134" s="206"/>
      <c r="F134" s="206"/>
      <c r="G134" s="206"/>
      <c r="H134" s="206"/>
      <c r="I134" s="194"/>
      <c r="J134" s="194"/>
      <c r="K134" s="209"/>
      <c r="L134" s="246"/>
    </row>
    <row r="135" spans="1:14" s="475" customFormat="1" ht="12.5">
      <c r="B135" s="471" t="s">
        <v>59</v>
      </c>
      <c r="N135" s="474"/>
    </row>
    <row r="136" spans="1:14" s="330" customFormat="1" ht="14.15" customHeight="1">
      <c r="A136" s="475"/>
      <c r="B136" s="1123" t="s">
        <v>513</v>
      </c>
      <c r="C136" s="1123"/>
      <c r="D136" s="1123"/>
      <c r="E136" s="1123"/>
      <c r="F136" s="1123"/>
      <c r="G136" s="1123"/>
      <c r="H136" s="1123"/>
      <c r="I136" s="362"/>
      <c r="J136" s="362"/>
      <c r="K136" s="537"/>
      <c r="L136" s="470"/>
    </row>
    <row r="137" spans="1:14">
      <c r="A137" s="174"/>
      <c r="B137" s="247"/>
      <c r="C137" s="206"/>
      <c r="D137" s="206"/>
      <c r="E137" s="248"/>
      <c r="F137" s="206"/>
      <c r="G137" s="206"/>
      <c r="H137" s="206"/>
      <c r="I137" s="194"/>
      <c r="J137" s="194"/>
      <c r="K137" s="194"/>
      <c r="L137" s="194"/>
    </row>
    <row r="138" spans="1:14" s="174" customFormat="1" ht="26">
      <c r="B138" s="1023" t="s">
        <v>514</v>
      </c>
      <c r="C138" s="1024">
        <v>2024</v>
      </c>
      <c r="D138" s="1025">
        <v>2023</v>
      </c>
      <c r="E138" s="1026" t="s">
        <v>43</v>
      </c>
      <c r="F138" s="1025">
        <v>2022</v>
      </c>
      <c r="G138" s="1025">
        <v>2021</v>
      </c>
      <c r="H138" s="1025">
        <v>2020</v>
      </c>
    </row>
    <row r="139" spans="1:14">
      <c r="A139" s="174"/>
      <c r="B139" s="262" t="s">
        <v>213</v>
      </c>
      <c r="C139" s="144">
        <v>1.7</v>
      </c>
      <c r="D139" s="142">
        <v>0.81</v>
      </c>
      <c r="E139" s="284">
        <v>1.099</v>
      </c>
      <c r="F139" s="142">
        <v>4.82</v>
      </c>
      <c r="G139" s="142">
        <v>0.56000000000000005</v>
      </c>
      <c r="H139" s="142">
        <v>18.02</v>
      </c>
      <c r="I139" s="194"/>
    </row>
    <row r="140" spans="1:14">
      <c r="A140" s="174"/>
      <c r="B140" s="262" t="s">
        <v>214</v>
      </c>
      <c r="C140" s="144">
        <v>3493</v>
      </c>
      <c r="D140" s="142">
        <v>3037.7</v>
      </c>
      <c r="E140" s="447">
        <v>0.15</v>
      </c>
      <c r="F140" s="142">
        <v>3737.1</v>
      </c>
      <c r="G140" s="142">
        <v>3244.7</v>
      </c>
      <c r="H140" s="142">
        <v>2877.7</v>
      </c>
      <c r="I140" s="194"/>
    </row>
    <row r="141" spans="1:14" s="223" customFormat="1" ht="13">
      <c r="A141" s="185"/>
      <c r="B141" s="263" t="s">
        <v>215</v>
      </c>
      <c r="C141" s="501">
        <v>3494.7</v>
      </c>
      <c r="D141" s="502">
        <v>3038.5</v>
      </c>
      <c r="E141" s="480">
        <v>0.15</v>
      </c>
      <c r="F141" s="502">
        <v>3741.9</v>
      </c>
      <c r="G141" s="502">
        <v>3245.3</v>
      </c>
      <c r="H141" s="502">
        <v>2895.7</v>
      </c>
    </row>
    <row r="142" spans="1:14">
      <c r="A142" s="208"/>
      <c r="B142" s="262" t="s">
        <v>216</v>
      </c>
      <c r="C142" s="146">
        <v>0.84</v>
      </c>
      <c r="D142" s="143">
        <v>0.04</v>
      </c>
      <c r="E142" s="447">
        <v>20</v>
      </c>
      <c r="F142" s="143">
        <v>0.09</v>
      </c>
      <c r="G142" s="143">
        <v>0</v>
      </c>
      <c r="H142" s="143">
        <v>0</v>
      </c>
      <c r="I142" s="194"/>
    </row>
    <row r="143" spans="1:14">
      <c r="A143" s="208"/>
      <c r="B143" s="521" t="s">
        <v>217</v>
      </c>
      <c r="C143" s="506">
        <v>2071.19</v>
      </c>
      <c r="D143" s="347">
        <v>1735.43</v>
      </c>
      <c r="E143" s="505">
        <v>0.19347366358769871</v>
      </c>
      <c r="F143" s="347">
        <v>2236.9699999999998</v>
      </c>
      <c r="G143" s="347">
        <v>1920.49</v>
      </c>
      <c r="H143" s="347">
        <v>1491.2</v>
      </c>
      <c r="I143" s="194"/>
    </row>
    <row r="144" spans="1:14" s="197" customFormat="1">
      <c r="A144" s="208"/>
      <c r="B144" s="613" t="s">
        <v>218</v>
      </c>
      <c r="C144" s="614">
        <v>2072.0300000000002</v>
      </c>
      <c r="D144" s="615">
        <v>1735.47</v>
      </c>
      <c r="E144" s="616">
        <v>0.19393017453485234</v>
      </c>
      <c r="F144" s="615">
        <v>2237.06</v>
      </c>
      <c r="G144" s="615">
        <v>1920.49</v>
      </c>
      <c r="H144" s="615">
        <v>1491.2</v>
      </c>
      <c r="I144" s="617"/>
      <c r="J144" s="617"/>
    </row>
    <row r="145" spans="1:21">
      <c r="A145" s="208"/>
      <c r="B145" s="129" t="s">
        <v>219</v>
      </c>
      <c r="C145" s="283">
        <v>0.49411764705882355</v>
      </c>
      <c r="D145" s="284">
        <v>4.9382716049382713E-2</v>
      </c>
      <c r="E145" s="505">
        <v>9.0058823529411782</v>
      </c>
      <c r="F145" s="284">
        <v>1.8672199170124481E-2</v>
      </c>
      <c r="G145" s="284">
        <v>0</v>
      </c>
      <c r="H145" s="284">
        <v>0</v>
      </c>
      <c r="I145" s="363"/>
      <c r="J145" s="363"/>
    </row>
    <row r="146" spans="1:21">
      <c r="A146" s="208"/>
      <c r="B146" s="129" t="s">
        <v>220</v>
      </c>
      <c r="C146" s="283">
        <v>0.59295448038935017</v>
      </c>
      <c r="D146" s="284">
        <v>0.57129736313658364</v>
      </c>
      <c r="E146" s="505">
        <v>3.7908659570670605E-2</v>
      </c>
      <c r="F146" s="284">
        <v>0.5985844638891118</v>
      </c>
      <c r="G146" s="284">
        <v>0.59188522821832534</v>
      </c>
      <c r="H146" s="284">
        <v>0.51819161135629155</v>
      </c>
      <c r="I146" s="363"/>
      <c r="J146" s="363"/>
    </row>
    <row r="147" spans="1:21">
      <c r="A147" s="208"/>
      <c r="B147" s="129" t="s">
        <v>221</v>
      </c>
      <c r="C147" s="283">
        <v>0.59290640112169868</v>
      </c>
      <c r="D147" s="284">
        <v>0.57116011189731775</v>
      </c>
      <c r="E147" s="505">
        <v>3.8073893416931126E-2</v>
      </c>
      <c r="F147" s="284">
        <v>0.59784066917875944</v>
      </c>
      <c r="G147" s="284">
        <v>0.59177579884756415</v>
      </c>
      <c r="H147" s="284">
        <v>0.51497047346064861</v>
      </c>
      <c r="I147" s="363"/>
      <c r="J147" s="363"/>
    </row>
    <row r="148" spans="1:21">
      <c r="A148" s="208"/>
      <c r="B148" s="363"/>
      <c r="C148" s="363"/>
      <c r="D148" s="363"/>
      <c r="E148" s="363"/>
      <c r="F148" s="363"/>
      <c r="G148" s="363"/>
      <c r="H148" s="363"/>
      <c r="I148" s="363"/>
      <c r="J148" s="363"/>
    </row>
    <row r="149" spans="1:21" ht="14.5" thickBot="1">
      <c r="A149" s="174"/>
      <c r="B149" s="250"/>
      <c r="C149" s="249"/>
      <c r="D149" s="249"/>
      <c r="E149" s="249"/>
      <c r="F149" s="249"/>
      <c r="G149" s="249"/>
      <c r="H149" s="362"/>
      <c r="I149" s="194"/>
      <c r="J149" s="194"/>
      <c r="K149" s="194"/>
      <c r="L149" s="194"/>
      <c r="M149" s="194"/>
      <c r="N149" s="194"/>
      <c r="O149" s="194"/>
      <c r="P149" s="194"/>
      <c r="Q149" s="194"/>
      <c r="R149" s="194"/>
      <c r="S149" s="194"/>
      <c r="T149" s="194"/>
      <c r="U149" s="194"/>
    </row>
    <row r="150" spans="1:21" ht="15" thickTop="1" thickBot="1">
      <c r="B150" s="1093" t="s">
        <v>222</v>
      </c>
      <c r="C150" s="167"/>
      <c r="D150" s="167"/>
      <c r="E150" s="167"/>
      <c r="F150" s="167"/>
      <c r="G150" s="167"/>
      <c r="H150" s="167"/>
      <c r="I150" s="207"/>
      <c r="J150" s="207"/>
      <c r="K150" s="207"/>
      <c r="L150" s="207"/>
      <c r="M150" s="207"/>
      <c r="N150" s="207"/>
      <c r="O150" s="207"/>
      <c r="P150" s="207"/>
      <c r="Q150" s="207"/>
      <c r="R150" s="207"/>
      <c r="S150" s="207"/>
      <c r="T150" s="207"/>
    </row>
    <row r="151" spans="1:21" ht="14.5" thickTop="1">
      <c r="B151" s="241"/>
      <c r="C151" s="242"/>
      <c r="D151" s="242"/>
      <c r="E151" s="242"/>
      <c r="F151" s="242"/>
      <c r="G151" s="242"/>
      <c r="H151" s="242"/>
    </row>
    <row r="152" spans="1:21" s="251" customFormat="1" ht="13">
      <c r="A152" s="171"/>
      <c r="B152" s="1163" t="s">
        <v>515</v>
      </c>
      <c r="C152" s="976">
        <v>2024</v>
      </c>
      <c r="D152" s="977">
        <v>2024</v>
      </c>
      <c r="E152" s="991">
        <v>2024</v>
      </c>
      <c r="F152" s="979">
        <v>2023</v>
      </c>
      <c r="G152" s="980">
        <v>2023</v>
      </c>
      <c r="H152" s="981">
        <v>2023</v>
      </c>
      <c r="I152" s="1151" t="s">
        <v>43</v>
      </c>
      <c r="J152" s="1152"/>
      <c r="K152" s="1153"/>
      <c r="L152" s="979">
        <v>2022</v>
      </c>
      <c r="M152" s="980">
        <v>2022</v>
      </c>
      <c r="N152" s="981">
        <v>2022</v>
      </c>
      <c r="O152" s="979">
        <v>2021</v>
      </c>
      <c r="P152" s="980">
        <v>2021</v>
      </c>
      <c r="Q152" s="981">
        <v>2021</v>
      </c>
      <c r="R152" s="979">
        <v>2020</v>
      </c>
      <c r="S152" s="980">
        <v>2020</v>
      </c>
      <c r="T152" s="981">
        <v>2020</v>
      </c>
      <c r="U152" s="174"/>
    </row>
    <row r="153" spans="1:21" s="251" customFormat="1" ht="26">
      <c r="A153" s="171"/>
      <c r="B153" s="1164"/>
      <c r="C153" s="264" t="s">
        <v>224</v>
      </c>
      <c r="D153" s="265" t="s">
        <v>225</v>
      </c>
      <c r="E153" s="266" t="s">
        <v>226</v>
      </c>
      <c r="F153" s="264" t="s">
        <v>224</v>
      </c>
      <c r="G153" s="265" t="s">
        <v>225</v>
      </c>
      <c r="H153" s="5" t="s">
        <v>226</v>
      </c>
      <c r="I153" s="264" t="s">
        <v>224</v>
      </c>
      <c r="J153" s="265" t="s">
        <v>225</v>
      </c>
      <c r="K153" s="5" t="s">
        <v>226</v>
      </c>
      <c r="L153" s="264" t="s">
        <v>224</v>
      </c>
      <c r="M153" s="265" t="s">
        <v>225</v>
      </c>
      <c r="N153" s="5" t="s">
        <v>226</v>
      </c>
      <c r="O153" s="264" t="s">
        <v>224</v>
      </c>
      <c r="P153" s="265" t="s">
        <v>225</v>
      </c>
      <c r="Q153" s="5" t="s">
        <v>226</v>
      </c>
      <c r="R153" s="264" t="s">
        <v>224</v>
      </c>
      <c r="S153" s="265" t="s">
        <v>225</v>
      </c>
      <c r="T153" s="5" t="s">
        <v>226</v>
      </c>
    </row>
    <row r="154" spans="1:21" s="194" customFormat="1" ht="14.5">
      <c r="A154" s="174"/>
      <c r="B154" s="267" t="s">
        <v>227</v>
      </c>
      <c r="C154" s="159">
        <v>2</v>
      </c>
      <c r="D154" s="112">
        <v>7</v>
      </c>
      <c r="E154" s="145">
        <v>9</v>
      </c>
      <c r="F154" s="159">
        <v>5</v>
      </c>
      <c r="G154" s="112">
        <v>6</v>
      </c>
      <c r="H154" s="140">
        <v>11</v>
      </c>
      <c r="I154" s="448">
        <v>-0.6</v>
      </c>
      <c r="J154" s="451">
        <v>0.17</v>
      </c>
      <c r="K154" s="284">
        <v>-0.18</v>
      </c>
      <c r="L154" s="159">
        <v>1</v>
      </c>
      <c r="M154" s="112">
        <v>3</v>
      </c>
      <c r="N154" s="140">
        <v>4</v>
      </c>
      <c r="O154" s="159">
        <v>2</v>
      </c>
      <c r="P154" s="112">
        <v>3</v>
      </c>
      <c r="Q154" s="140">
        <v>5</v>
      </c>
      <c r="R154" s="159">
        <v>1</v>
      </c>
      <c r="S154" s="112">
        <v>2</v>
      </c>
      <c r="T154" s="140">
        <v>3</v>
      </c>
    </row>
    <row r="155" spans="1:21" s="194" customFormat="1" ht="14.5">
      <c r="A155" s="174"/>
      <c r="B155" s="267" t="s">
        <v>229</v>
      </c>
      <c r="C155" s="159">
        <v>0</v>
      </c>
      <c r="D155" s="112">
        <v>8</v>
      </c>
      <c r="E155" s="145">
        <v>8</v>
      </c>
      <c r="F155" s="159">
        <v>1</v>
      </c>
      <c r="G155" s="112">
        <v>6</v>
      </c>
      <c r="H155" s="140">
        <v>7</v>
      </c>
      <c r="I155" s="445">
        <v>-1</v>
      </c>
      <c r="J155" s="446">
        <v>0.33</v>
      </c>
      <c r="K155" s="447">
        <v>0.14000000000000001</v>
      </c>
      <c r="L155" s="159">
        <v>1</v>
      </c>
      <c r="M155" s="112">
        <v>2</v>
      </c>
      <c r="N155" s="140">
        <v>3</v>
      </c>
      <c r="O155" s="159">
        <v>2</v>
      </c>
      <c r="P155" s="112">
        <v>4</v>
      </c>
      <c r="Q155" s="140">
        <v>6</v>
      </c>
      <c r="R155" s="159">
        <v>0</v>
      </c>
      <c r="S155" s="112">
        <v>1</v>
      </c>
      <c r="T155" s="140">
        <v>1</v>
      </c>
    </row>
    <row r="156" spans="1:21" s="194" customFormat="1" ht="14.5">
      <c r="A156" s="208"/>
      <c r="B156" s="267" t="s">
        <v>233</v>
      </c>
      <c r="C156" s="159">
        <v>1</v>
      </c>
      <c r="D156" s="112">
        <v>2</v>
      </c>
      <c r="E156" s="145">
        <v>3</v>
      </c>
      <c r="F156" s="159">
        <v>0</v>
      </c>
      <c r="G156" s="112">
        <v>0</v>
      </c>
      <c r="H156" s="140">
        <v>0</v>
      </c>
      <c r="I156" s="481" t="s">
        <v>47</v>
      </c>
      <c r="J156" s="112" t="s">
        <v>47</v>
      </c>
      <c r="K156" s="140" t="s">
        <v>47</v>
      </c>
      <c r="L156" s="159">
        <v>0</v>
      </c>
      <c r="M156" s="112">
        <v>0</v>
      </c>
      <c r="N156" s="140">
        <v>0</v>
      </c>
      <c r="O156" s="159">
        <v>0</v>
      </c>
      <c r="P156" s="112">
        <v>0</v>
      </c>
      <c r="Q156" s="140">
        <v>0</v>
      </c>
      <c r="R156" s="159">
        <v>0</v>
      </c>
      <c r="S156" s="112">
        <v>0</v>
      </c>
      <c r="T156" s="140">
        <v>0</v>
      </c>
    </row>
    <row r="157" spans="1:21" s="194" customFormat="1" ht="14.5">
      <c r="A157" s="174"/>
      <c r="B157" s="114" t="s">
        <v>234</v>
      </c>
      <c r="C157" s="159">
        <v>0</v>
      </c>
      <c r="D157" s="112">
        <v>1</v>
      </c>
      <c r="E157" s="145">
        <v>1</v>
      </c>
      <c r="F157" s="159">
        <v>0</v>
      </c>
      <c r="G157" s="112">
        <v>0</v>
      </c>
      <c r="H157" s="140">
        <v>0</v>
      </c>
      <c r="I157" s="481" t="s">
        <v>47</v>
      </c>
      <c r="J157" s="112" t="s">
        <v>47</v>
      </c>
      <c r="K157" s="140" t="s">
        <v>47</v>
      </c>
      <c r="L157" s="159" t="s">
        <v>237</v>
      </c>
      <c r="M157" s="112" t="s">
        <v>237</v>
      </c>
      <c r="N157" s="140" t="s">
        <v>237</v>
      </c>
      <c r="O157" s="159" t="s">
        <v>237</v>
      </c>
      <c r="P157" s="112" t="s">
        <v>237</v>
      </c>
      <c r="Q157" s="140" t="s">
        <v>237</v>
      </c>
      <c r="R157" s="159" t="s">
        <v>237</v>
      </c>
      <c r="S157" s="112" t="s">
        <v>237</v>
      </c>
      <c r="T157" s="140" t="s">
        <v>237</v>
      </c>
    </row>
    <row r="158" spans="1:21" s="194" customFormat="1" ht="14.5">
      <c r="A158" s="174"/>
      <c r="B158" s="114" t="s">
        <v>238</v>
      </c>
      <c r="C158" s="268">
        <v>0</v>
      </c>
      <c r="D158" s="111">
        <v>0.14000000000000001</v>
      </c>
      <c r="E158" s="146">
        <v>0.1</v>
      </c>
      <c r="F158" s="268">
        <v>0</v>
      </c>
      <c r="G158" s="111">
        <v>0</v>
      </c>
      <c r="H158" s="143">
        <v>0</v>
      </c>
      <c r="I158" s="482" t="s">
        <v>47</v>
      </c>
      <c r="J158" s="111" t="s">
        <v>47</v>
      </c>
      <c r="K158" s="143" t="s">
        <v>47</v>
      </c>
      <c r="L158" s="268" t="s">
        <v>237</v>
      </c>
      <c r="M158" s="111" t="s">
        <v>237</v>
      </c>
      <c r="N158" s="143" t="s">
        <v>237</v>
      </c>
      <c r="O158" s="268" t="s">
        <v>237</v>
      </c>
      <c r="P158" s="111" t="s">
        <v>237</v>
      </c>
      <c r="Q158" s="143" t="s">
        <v>237</v>
      </c>
      <c r="R158" s="268" t="s">
        <v>237</v>
      </c>
      <c r="S158" s="111" t="s">
        <v>237</v>
      </c>
      <c r="T158" s="143" t="s">
        <v>237</v>
      </c>
    </row>
    <row r="159" spans="1:21" s="194" customFormat="1" ht="14.5" customHeight="1">
      <c r="A159" s="174"/>
      <c r="B159" s="114" t="s">
        <v>239</v>
      </c>
      <c r="C159" s="159">
        <v>0</v>
      </c>
      <c r="D159" s="112">
        <v>0</v>
      </c>
      <c r="E159" s="145">
        <v>0</v>
      </c>
      <c r="F159" s="159">
        <v>0</v>
      </c>
      <c r="G159" s="112">
        <v>0</v>
      </c>
      <c r="H159" s="140">
        <v>0</v>
      </c>
      <c r="I159" s="481" t="s">
        <v>47</v>
      </c>
      <c r="J159" s="112" t="s">
        <v>47</v>
      </c>
      <c r="K159" s="140" t="s">
        <v>47</v>
      </c>
      <c r="L159" s="159">
        <v>0</v>
      </c>
      <c r="M159" s="112">
        <v>0</v>
      </c>
      <c r="N159" s="140">
        <v>0</v>
      </c>
      <c r="O159" s="159">
        <v>0</v>
      </c>
      <c r="P159" s="112">
        <v>0</v>
      </c>
      <c r="Q159" s="140">
        <v>0</v>
      </c>
      <c r="R159" s="159">
        <v>0</v>
      </c>
      <c r="S159" s="112">
        <v>0</v>
      </c>
      <c r="T159" s="140">
        <v>0</v>
      </c>
    </row>
    <row r="160" spans="1:21" s="194" customFormat="1" ht="13.5" customHeight="1">
      <c r="A160" s="174"/>
      <c r="B160" s="114" t="s">
        <v>240</v>
      </c>
      <c r="C160" s="268">
        <v>0</v>
      </c>
      <c r="D160" s="111">
        <v>0</v>
      </c>
      <c r="E160" s="146">
        <v>0</v>
      </c>
      <c r="F160" s="268">
        <v>0</v>
      </c>
      <c r="G160" s="111">
        <v>0</v>
      </c>
      <c r="H160" s="143">
        <v>0</v>
      </c>
      <c r="I160" s="482" t="s">
        <v>47</v>
      </c>
      <c r="J160" s="111" t="s">
        <v>47</v>
      </c>
      <c r="K160" s="143" t="s">
        <v>47</v>
      </c>
      <c r="L160" s="268">
        <v>0</v>
      </c>
      <c r="M160" s="111">
        <v>0</v>
      </c>
      <c r="N160" s="143">
        <v>0</v>
      </c>
      <c r="O160" s="268">
        <v>0</v>
      </c>
      <c r="P160" s="111">
        <v>0</v>
      </c>
      <c r="Q160" s="143">
        <v>0</v>
      </c>
      <c r="R160" s="268">
        <v>0</v>
      </c>
      <c r="S160" s="111">
        <v>0</v>
      </c>
      <c r="T160" s="143">
        <v>0</v>
      </c>
    </row>
    <row r="161" spans="1:32" s="194" customFormat="1" ht="14.5">
      <c r="A161" s="185"/>
      <c r="B161" s="114" t="s">
        <v>241</v>
      </c>
      <c r="C161" s="268">
        <v>0</v>
      </c>
      <c r="D161" s="111">
        <v>1.0900000000000001</v>
      </c>
      <c r="E161" s="146">
        <v>0.81</v>
      </c>
      <c r="F161" s="268">
        <v>0.5</v>
      </c>
      <c r="G161" s="111">
        <v>0.85</v>
      </c>
      <c r="H161" s="143">
        <v>0.77</v>
      </c>
      <c r="I161" s="445">
        <v>-1</v>
      </c>
      <c r="J161" s="446">
        <v>0.28420000000000001</v>
      </c>
      <c r="K161" s="447">
        <v>5.3699999999999998E-2</v>
      </c>
      <c r="L161" s="268">
        <v>0.47</v>
      </c>
      <c r="M161" s="111">
        <v>0.3</v>
      </c>
      <c r="N161" s="143">
        <v>0.34</v>
      </c>
      <c r="O161" s="268">
        <v>0.79</v>
      </c>
      <c r="P161" s="111">
        <v>0.66</v>
      </c>
      <c r="Q161" s="143">
        <v>0.7</v>
      </c>
      <c r="R161" s="268">
        <v>0</v>
      </c>
      <c r="S161" s="111">
        <v>0.5</v>
      </c>
      <c r="T161" s="143">
        <v>0.13</v>
      </c>
    </row>
    <row r="162" spans="1:32" s="194" customFormat="1" ht="14.5">
      <c r="A162" s="185"/>
      <c r="B162" s="114" t="s">
        <v>242</v>
      </c>
      <c r="C162" s="268">
        <v>1.2</v>
      </c>
      <c r="D162" s="111">
        <v>2.31</v>
      </c>
      <c r="E162" s="146">
        <v>2.0299999999999998</v>
      </c>
      <c r="F162" s="268">
        <v>3</v>
      </c>
      <c r="G162" s="111">
        <v>1.69</v>
      </c>
      <c r="H162" s="143">
        <v>1.98</v>
      </c>
      <c r="I162" s="445">
        <v>-0.59970000000000001</v>
      </c>
      <c r="J162" s="446">
        <v>0.36449999999999999</v>
      </c>
      <c r="K162" s="447">
        <v>2.4400000000000002E-2</v>
      </c>
      <c r="L162" s="268">
        <v>0.93</v>
      </c>
      <c r="M162" s="111">
        <v>0.75</v>
      </c>
      <c r="N162" s="143">
        <v>0.79</v>
      </c>
      <c r="O162" s="268">
        <v>1.58</v>
      </c>
      <c r="P162" s="111">
        <v>1.1599999999999999</v>
      </c>
      <c r="Q162" s="143">
        <v>1.28</v>
      </c>
      <c r="R162" s="268">
        <v>0.17</v>
      </c>
      <c r="S162" s="111">
        <v>1.49</v>
      </c>
      <c r="T162" s="143">
        <v>0.52</v>
      </c>
    </row>
    <row r="163" spans="1:32" s="194" customFormat="1" ht="14.5">
      <c r="A163" s="185"/>
      <c r="B163" s="114" t="s">
        <v>243</v>
      </c>
      <c r="C163" s="159">
        <v>9</v>
      </c>
      <c r="D163" s="112">
        <v>36</v>
      </c>
      <c r="E163" s="145">
        <v>45</v>
      </c>
      <c r="F163" s="159">
        <v>3</v>
      </c>
      <c r="G163" s="112">
        <v>33</v>
      </c>
      <c r="H163" s="140">
        <v>36</v>
      </c>
      <c r="I163" s="481" t="s">
        <v>516</v>
      </c>
      <c r="J163" s="483" t="s">
        <v>92</v>
      </c>
      <c r="K163" s="484" t="s">
        <v>245</v>
      </c>
      <c r="L163" s="481" t="s">
        <v>237</v>
      </c>
      <c r="M163" s="485" t="s">
        <v>237</v>
      </c>
      <c r="N163" s="484" t="s">
        <v>237</v>
      </c>
      <c r="O163" s="159" t="s">
        <v>237</v>
      </c>
      <c r="P163" s="112" t="s">
        <v>237</v>
      </c>
      <c r="Q163" s="140" t="s">
        <v>237</v>
      </c>
      <c r="R163" s="481" t="s">
        <v>237</v>
      </c>
      <c r="S163" s="485" t="s">
        <v>237</v>
      </c>
      <c r="T163" s="484" t="s">
        <v>237</v>
      </c>
    </row>
    <row r="164" spans="1:32" s="194" customFormat="1" ht="15" customHeight="1">
      <c r="A164" s="174"/>
      <c r="B164" s="114" t="s">
        <v>246</v>
      </c>
      <c r="C164" s="268">
        <v>3.6</v>
      </c>
      <c r="D164" s="111">
        <v>4.8899999999999997</v>
      </c>
      <c r="E164" s="146">
        <v>4.5599999999999996</v>
      </c>
      <c r="F164" s="268">
        <v>1.5</v>
      </c>
      <c r="G164" s="111">
        <v>4.6500000000000004</v>
      </c>
      <c r="H164" s="143">
        <v>3.96</v>
      </c>
      <c r="I164" s="482" t="s">
        <v>517</v>
      </c>
      <c r="J164" s="485" t="s">
        <v>518</v>
      </c>
      <c r="K164" s="486" t="s">
        <v>519</v>
      </c>
      <c r="L164" s="481" t="s">
        <v>237</v>
      </c>
      <c r="M164" s="485" t="s">
        <v>237</v>
      </c>
      <c r="N164" s="484" t="s">
        <v>237</v>
      </c>
      <c r="O164" s="268" t="s">
        <v>237</v>
      </c>
      <c r="P164" s="111" t="s">
        <v>237</v>
      </c>
      <c r="Q164" s="143" t="s">
        <v>237</v>
      </c>
      <c r="R164" s="481" t="s">
        <v>237</v>
      </c>
      <c r="S164" s="485" t="s">
        <v>237</v>
      </c>
      <c r="T164" s="484" t="s">
        <v>237</v>
      </c>
    </row>
    <row r="165" spans="1:32" s="194" customFormat="1" ht="12.5">
      <c r="A165" s="174"/>
      <c r="B165" s="267" t="s">
        <v>520</v>
      </c>
      <c r="C165" s="159">
        <v>500046</v>
      </c>
      <c r="D165" s="112">
        <v>1472811</v>
      </c>
      <c r="E165" s="145">
        <v>1972857</v>
      </c>
      <c r="F165" s="159">
        <v>400304</v>
      </c>
      <c r="G165" s="112">
        <v>1418567</v>
      </c>
      <c r="H165" s="140">
        <v>1818871</v>
      </c>
      <c r="I165" s="445">
        <v>0.25</v>
      </c>
      <c r="J165" s="446">
        <v>0.04</v>
      </c>
      <c r="K165" s="447">
        <v>0.08</v>
      </c>
      <c r="L165" s="481">
        <v>428724</v>
      </c>
      <c r="M165" s="112">
        <v>1336951</v>
      </c>
      <c r="N165" s="140">
        <v>1765675</v>
      </c>
      <c r="O165" s="159">
        <v>506422</v>
      </c>
      <c r="P165" s="112">
        <v>1207437</v>
      </c>
      <c r="Q165" s="140">
        <v>1713859</v>
      </c>
      <c r="R165" s="159">
        <v>1147988</v>
      </c>
      <c r="S165" s="112">
        <v>403012</v>
      </c>
      <c r="T165" s="140">
        <v>1551000</v>
      </c>
    </row>
    <row r="166" spans="1:32" s="194" customFormat="1" ht="12.5">
      <c r="A166" s="174"/>
      <c r="B166" s="267" t="s">
        <v>251</v>
      </c>
      <c r="C166" s="159">
        <v>0</v>
      </c>
      <c r="D166" s="112">
        <v>0</v>
      </c>
      <c r="E166" s="145">
        <v>0</v>
      </c>
      <c r="F166" s="159">
        <v>0</v>
      </c>
      <c r="G166" s="112">
        <v>0</v>
      </c>
      <c r="H166" s="140">
        <v>0</v>
      </c>
      <c r="I166" s="481" t="s">
        <v>47</v>
      </c>
      <c r="J166" s="112" t="s">
        <v>47</v>
      </c>
      <c r="K166" s="140" t="s">
        <v>47</v>
      </c>
      <c r="L166" s="159">
        <v>0</v>
      </c>
      <c r="M166" s="112">
        <v>0</v>
      </c>
      <c r="N166" s="140">
        <v>0</v>
      </c>
      <c r="O166" s="159">
        <v>0</v>
      </c>
      <c r="P166" s="112">
        <v>0</v>
      </c>
      <c r="Q166" s="140">
        <v>0</v>
      </c>
      <c r="R166" s="159">
        <v>0</v>
      </c>
      <c r="S166" s="112">
        <v>0</v>
      </c>
      <c r="T166" s="140">
        <v>0</v>
      </c>
    </row>
    <row r="167" spans="1:32" s="194" customFormat="1" ht="12.5">
      <c r="A167" s="174"/>
      <c r="B167" s="267" t="s">
        <v>252</v>
      </c>
      <c r="C167" s="159">
        <v>0</v>
      </c>
      <c r="D167" s="112">
        <v>0</v>
      </c>
      <c r="E167" s="145">
        <v>0</v>
      </c>
      <c r="F167" s="159">
        <v>0</v>
      </c>
      <c r="G167" s="112">
        <v>0</v>
      </c>
      <c r="H167" s="140">
        <v>0</v>
      </c>
      <c r="I167" s="481" t="s">
        <v>47</v>
      </c>
      <c r="J167" s="112" t="s">
        <v>47</v>
      </c>
      <c r="K167" s="140" t="s">
        <v>47</v>
      </c>
      <c r="L167" s="159">
        <v>0</v>
      </c>
      <c r="M167" s="112">
        <v>0</v>
      </c>
      <c r="N167" s="140">
        <v>0</v>
      </c>
      <c r="O167" s="159">
        <v>0</v>
      </c>
      <c r="P167" s="112">
        <v>0</v>
      </c>
      <c r="Q167" s="140">
        <v>0</v>
      </c>
      <c r="R167" s="159">
        <v>0</v>
      </c>
      <c r="S167" s="112">
        <v>0</v>
      </c>
      <c r="T167" s="140">
        <v>0</v>
      </c>
    </row>
    <row r="168" spans="1:32" s="194" customFormat="1" ht="12.5">
      <c r="A168" s="174"/>
      <c r="B168" s="252"/>
      <c r="C168" s="206"/>
      <c r="D168" s="206"/>
      <c r="E168" s="206"/>
      <c r="F168" s="206"/>
      <c r="G168" s="206"/>
      <c r="H168" s="206"/>
    </row>
    <row r="169" spans="1:32" s="475" customFormat="1" ht="12.5">
      <c r="B169" s="471" t="s">
        <v>59</v>
      </c>
      <c r="C169" s="206"/>
      <c r="D169" s="206"/>
      <c r="E169" s="206"/>
      <c r="F169" s="206"/>
      <c r="G169" s="206"/>
      <c r="H169" s="206"/>
      <c r="I169" s="194"/>
      <c r="J169" s="194"/>
      <c r="K169" s="194"/>
      <c r="L169" s="194"/>
      <c r="N169" s="474"/>
    </row>
    <row r="170" spans="1:32" s="469" customFormat="1" ht="14.15" customHeight="1">
      <c r="A170" s="475"/>
      <c r="B170" s="1123" t="s">
        <v>521</v>
      </c>
      <c r="C170" s="1123"/>
      <c r="D170" s="1123"/>
      <c r="E170" s="1123"/>
      <c r="F170" s="1123"/>
      <c r="G170" s="1123"/>
      <c r="H170" s="1123"/>
      <c r="I170" s="1123"/>
      <c r="J170" s="1123"/>
      <c r="K170" s="1123"/>
      <c r="L170" s="1123"/>
    </row>
    <row r="171" spans="1:32" s="469" customFormat="1" ht="14.15" customHeight="1">
      <c r="A171" s="475"/>
      <c r="B171" s="1123" t="s">
        <v>522</v>
      </c>
      <c r="C171" s="1123"/>
      <c r="D171" s="1123"/>
      <c r="E171" s="1123"/>
      <c r="F171" s="1123"/>
      <c r="G171" s="1123"/>
      <c r="H171" s="1123"/>
      <c r="I171" s="1123"/>
      <c r="J171" s="1123"/>
      <c r="K171" s="1123"/>
      <c r="L171" s="1123"/>
    </row>
    <row r="172" spans="1:32" s="469" customFormat="1" ht="20.149999999999999" customHeight="1">
      <c r="A172" s="475"/>
      <c r="B172" s="1123" t="s">
        <v>523</v>
      </c>
      <c r="C172" s="1123"/>
      <c r="D172" s="1123"/>
      <c r="E172" s="1123"/>
      <c r="F172" s="1123"/>
      <c r="G172" s="1123"/>
      <c r="H172" s="1123"/>
      <c r="I172" s="1123"/>
      <c r="J172" s="1123"/>
      <c r="K172" s="1123"/>
      <c r="L172" s="1123"/>
    </row>
    <row r="173" spans="1:32" s="469" customFormat="1" ht="14.15" customHeight="1">
      <c r="A173" s="475"/>
      <c r="B173" s="1123" t="s">
        <v>524</v>
      </c>
      <c r="C173" s="1123"/>
      <c r="D173" s="1123"/>
      <c r="E173" s="1123"/>
      <c r="F173" s="1123"/>
      <c r="G173" s="1123"/>
      <c r="H173" s="1123"/>
      <c r="I173" s="1123"/>
      <c r="J173" s="1123"/>
      <c r="K173" s="1123"/>
      <c r="L173" s="1123"/>
    </row>
    <row r="174" spans="1:32" s="362" customFormat="1" ht="16.399999999999999" customHeight="1">
      <c r="A174" s="475"/>
      <c r="B174" s="1124" t="s">
        <v>525</v>
      </c>
      <c r="C174" s="1124"/>
      <c r="D174" s="1124"/>
      <c r="E174" s="1124"/>
      <c r="F174" s="1124"/>
      <c r="G174" s="1124"/>
      <c r="H174" s="1124"/>
      <c r="I174" s="1124"/>
      <c r="J174" s="1124"/>
      <c r="K174" s="1124"/>
      <c r="L174" s="1124"/>
      <c r="M174" s="550"/>
      <c r="N174" s="550"/>
      <c r="O174" s="550"/>
      <c r="P174" s="550"/>
      <c r="Q174" s="550"/>
      <c r="R174" s="550"/>
      <c r="S174" s="550"/>
      <c r="T174" s="550"/>
      <c r="AE174" s="470"/>
      <c r="AF174" s="470"/>
    </row>
    <row r="175" spans="1:32" s="469" customFormat="1" ht="14.15" customHeight="1">
      <c r="A175" s="475"/>
      <c r="B175" s="1123" t="s">
        <v>526</v>
      </c>
      <c r="C175" s="1123"/>
      <c r="D175" s="1123"/>
      <c r="E175" s="1123"/>
      <c r="F175" s="1123"/>
      <c r="G175" s="1123"/>
      <c r="H175" s="1123"/>
      <c r="I175" s="1123"/>
      <c r="J175" s="1123"/>
      <c r="K175" s="1123"/>
      <c r="L175" s="1123"/>
    </row>
    <row r="176" spans="1:32" s="469" customFormat="1" ht="14.15" customHeight="1">
      <c r="A176" s="475"/>
      <c r="B176" s="1123" t="s">
        <v>527</v>
      </c>
      <c r="C176" s="1123"/>
      <c r="D176" s="1123"/>
      <c r="E176" s="1123"/>
      <c r="F176" s="1123"/>
      <c r="G176" s="1123"/>
      <c r="H176" s="1123"/>
      <c r="I176" s="1123"/>
      <c r="J176" s="1123"/>
      <c r="K176" s="1123"/>
      <c r="L176" s="1123"/>
    </row>
    <row r="177" spans="1:21" s="469" customFormat="1" ht="14.15" customHeight="1">
      <c r="A177" s="475"/>
      <c r="B177" s="1123" t="s">
        <v>528</v>
      </c>
      <c r="C177" s="1123"/>
      <c r="D177" s="1123"/>
      <c r="E177" s="1123"/>
      <c r="F177" s="1123"/>
      <c r="G177" s="1123"/>
      <c r="H177" s="1123"/>
      <c r="I177" s="1123"/>
      <c r="J177" s="1123"/>
      <c r="K177" s="1123"/>
      <c r="L177" s="1123"/>
    </row>
    <row r="178" spans="1:21" s="469" customFormat="1" ht="14.15" customHeight="1">
      <c r="A178" s="475"/>
      <c r="B178" s="1123" t="s">
        <v>529</v>
      </c>
      <c r="C178" s="1123"/>
      <c r="D178" s="1123"/>
      <c r="E178" s="1123"/>
      <c r="F178" s="1123"/>
      <c r="G178" s="1123"/>
      <c r="H178" s="1123"/>
      <c r="I178" s="1123"/>
      <c r="J178" s="1123"/>
      <c r="K178" s="1123"/>
      <c r="L178" s="1123"/>
    </row>
    <row r="179" spans="1:21" s="469" customFormat="1">
      <c r="A179" s="475"/>
      <c r="B179" s="1123"/>
      <c r="C179" s="1123"/>
      <c r="D179" s="1123"/>
      <c r="E179" s="1123"/>
      <c r="F179" s="1123"/>
      <c r="G179" s="1123"/>
      <c r="H179" s="1123"/>
      <c r="I179" s="194"/>
      <c r="J179" s="194"/>
      <c r="K179" s="194"/>
      <c r="L179" s="194"/>
    </row>
    <row r="180" spans="1:21" ht="14.5" thickBot="1">
      <c r="A180" s="174"/>
      <c r="B180" s="250"/>
      <c r="C180" s="206"/>
      <c r="D180" s="206"/>
      <c r="E180" s="206"/>
      <c r="F180" s="206"/>
      <c r="G180" s="206"/>
      <c r="H180" s="206"/>
      <c r="I180" s="194"/>
      <c r="J180" s="194"/>
      <c r="K180" s="194"/>
      <c r="L180" s="194"/>
      <c r="M180" s="194"/>
      <c r="N180" s="194"/>
      <c r="O180" s="194"/>
      <c r="P180" s="194"/>
      <c r="Q180" s="194"/>
      <c r="R180" s="194"/>
      <c r="S180" s="194"/>
      <c r="T180" s="194"/>
      <c r="U180" s="194"/>
    </row>
    <row r="181" spans="1:21" s="197" customFormat="1" ht="15" thickTop="1" thickBot="1">
      <c r="B181" s="1093" t="s">
        <v>264</v>
      </c>
      <c r="C181" s="167"/>
      <c r="D181" s="167"/>
      <c r="E181" s="167"/>
      <c r="F181" s="167"/>
      <c r="G181" s="167"/>
      <c r="H181" s="167"/>
      <c r="I181" s="207"/>
      <c r="J181" s="207"/>
      <c r="K181" s="207"/>
      <c r="L181" s="207"/>
      <c r="M181" s="207"/>
      <c r="N181" s="207"/>
      <c r="O181" s="207"/>
      <c r="P181" s="207"/>
      <c r="Q181" s="207"/>
      <c r="R181" s="207"/>
      <c r="S181" s="207"/>
      <c r="T181" s="207"/>
    </row>
    <row r="182" spans="1:21" s="168" customFormat="1" ht="14.5" thickTop="1">
      <c r="A182" s="174"/>
      <c r="B182" s="176"/>
      <c r="C182" s="196"/>
      <c r="D182" s="196"/>
      <c r="E182" s="196"/>
      <c r="F182" s="196"/>
      <c r="G182" s="196"/>
      <c r="H182" s="196"/>
    </row>
    <row r="183" spans="1:21" s="42" customFormat="1" ht="13">
      <c r="A183" s="23"/>
      <c r="B183" s="1047" t="s">
        <v>530</v>
      </c>
      <c r="C183" s="976" t="s">
        <v>42</v>
      </c>
      <c r="D183" s="977" t="s">
        <v>42</v>
      </c>
      <c r="E183" s="991" t="s">
        <v>42</v>
      </c>
      <c r="F183" s="979">
        <v>2023</v>
      </c>
      <c r="G183" s="980">
        <v>2023</v>
      </c>
      <c r="H183" s="981">
        <v>2023</v>
      </c>
      <c r="I183" s="1151" t="s">
        <v>43</v>
      </c>
      <c r="J183" s="1152"/>
      <c r="K183" s="1153"/>
      <c r="L183" s="997">
        <v>2022</v>
      </c>
      <c r="M183" s="980">
        <v>2022</v>
      </c>
      <c r="N183" s="981">
        <v>2022</v>
      </c>
      <c r="O183" s="979">
        <v>2021</v>
      </c>
      <c r="P183" s="980">
        <v>2021</v>
      </c>
      <c r="Q183" s="981">
        <v>2021</v>
      </c>
      <c r="R183" s="979">
        <v>2020</v>
      </c>
      <c r="S183" s="980">
        <v>2020</v>
      </c>
      <c r="T183" s="981">
        <v>2020</v>
      </c>
    </row>
    <row r="184" spans="1:21" s="42" customFormat="1" ht="26">
      <c r="A184" s="23"/>
      <c r="B184" s="1048"/>
      <c r="C184" s="985" t="s">
        <v>224</v>
      </c>
      <c r="D184" s="992" t="s">
        <v>225</v>
      </c>
      <c r="E184" s="987" t="s">
        <v>226</v>
      </c>
      <c r="F184" s="985" t="s">
        <v>224</v>
      </c>
      <c r="G184" s="992" t="s">
        <v>225</v>
      </c>
      <c r="H184" s="988" t="s">
        <v>226</v>
      </c>
      <c r="I184" s="985" t="s">
        <v>224</v>
      </c>
      <c r="J184" s="992" t="s">
        <v>225</v>
      </c>
      <c r="K184" s="988" t="s">
        <v>226</v>
      </c>
      <c r="L184" s="985" t="s">
        <v>224</v>
      </c>
      <c r="M184" s="992" t="s">
        <v>225</v>
      </c>
      <c r="N184" s="988" t="s">
        <v>226</v>
      </c>
      <c r="O184" s="985" t="s">
        <v>224</v>
      </c>
      <c r="P184" s="992" t="s">
        <v>225</v>
      </c>
      <c r="Q184" s="988" t="s">
        <v>226</v>
      </c>
      <c r="R184" s="985" t="s">
        <v>224</v>
      </c>
      <c r="S184" s="992" t="s">
        <v>225</v>
      </c>
      <c r="T184" s="988" t="s">
        <v>226</v>
      </c>
    </row>
    <row r="185" spans="1:21" s="40" customFormat="1" ht="13.5" customHeight="1">
      <c r="A185" s="25"/>
      <c r="B185" s="121" t="s">
        <v>266</v>
      </c>
      <c r="C185" s="618">
        <v>2575</v>
      </c>
      <c r="D185" s="619">
        <v>32595</v>
      </c>
      <c r="E185" s="596">
        <v>35170</v>
      </c>
      <c r="F185" s="618">
        <v>1875</v>
      </c>
      <c r="G185" s="619">
        <v>18450</v>
      </c>
      <c r="H185" s="597">
        <v>20325</v>
      </c>
      <c r="I185" s="618" t="s">
        <v>158</v>
      </c>
      <c r="J185" s="619" t="s">
        <v>531</v>
      </c>
      <c r="K185" s="597" t="s">
        <v>345</v>
      </c>
      <c r="L185" s="618">
        <v>1840</v>
      </c>
      <c r="M185" s="619">
        <v>18874</v>
      </c>
      <c r="N185" s="597">
        <v>20714</v>
      </c>
      <c r="O185" s="618">
        <v>1704</v>
      </c>
      <c r="P185" s="619">
        <v>24018</v>
      </c>
      <c r="Q185" s="597">
        <v>25722</v>
      </c>
      <c r="R185" s="618">
        <v>1560</v>
      </c>
      <c r="S185" s="619">
        <v>20595</v>
      </c>
      <c r="T185" s="597">
        <v>22155</v>
      </c>
    </row>
    <row r="186" spans="1:21" s="42" customFormat="1" ht="12.5">
      <c r="A186" s="23"/>
      <c r="B186" s="120" t="s">
        <v>532</v>
      </c>
      <c r="C186" s="157">
        <v>13</v>
      </c>
      <c r="D186" s="130">
        <v>48</v>
      </c>
      <c r="E186" s="147">
        <v>40</v>
      </c>
      <c r="F186" s="157">
        <v>13</v>
      </c>
      <c r="G186" s="130">
        <v>27</v>
      </c>
      <c r="H186" s="138">
        <v>25</v>
      </c>
      <c r="I186" s="157" t="s">
        <v>200</v>
      </c>
      <c r="J186" s="130" t="s">
        <v>344</v>
      </c>
      <c r="K186" s="138" t="s">
        <v>533</v>
      </c>
      <c r="L186" s="157">
        <v>9</v>
      </c>
      <c r="M186" s="130">
        <v>29</v>
      </c>
      <c r="N186" s="138">
        <v>25</v>
      </c>
      <c r="O186" s="157">
        <v>7</v>
      </c>
      <c r="P186" s="130">
        <v>40</v>
      </c>
      <c r="Q186" s="138">
        <v>31</v>
      </c>
      <c r="R186" s="157">
        <v>8</v>
      </c>
      <c r="S186" s="130">
        <v>37</v>
      </c>
      <c r="T186" s="138">
        <v>30</v>
      </c>
    </row>
    <row r="187" spans="1:21">
      <c r="A187" s="174"/>
      <c r="B187" s="247"/>
      <c r="C187" s="256"/>
      <c r="D187" s="256"/>
      <c r="E187" s="256"/>
      <c r="F187" s="256"/>
      <c r="G187" s="256"/>
      <c r="H187" s="206"/>
      <c r="I187" s="257"/>
      <c r="J187" s="194"/>
      <c r="K187" s="194"/>
      <c r="L187" s="194"/>
      <c r="M187" s="209"/>
      <c r="N187" s="251"/>
      <c r="O187" s="209"/>
      <c r="P187" s="246"/>
      <c r="Q187" s="194"/>
    </row>
    <row r="188" spans="1:21" s="42" customFormat="1" ht="13" thickBot="1">
      <c r="A188" s="23"/>
      <c r="B188" s="79"/>
      <c r="C188" s="43"/>
    </row>
    <row r="189" spans="1:21" s="197" customFormat="1" ht="15" thickTop="1" thickBot="1">
      <c r="B189" s="1093" t="s">
        <v>274</v>
      </c>
      <c r="C189" s="167"/>
      <c r="D189" s="167"/>
      <c r="E189" s="167"/>
      <c r="F189" s="167"/>
      <c r="G189" s="167"/>
      <c r="H189" s="167"/>
      <c r="I189" s="374"/>
      <c r="M189" s="374"/>
      <c r="N189" s="374"/>
      <c r="O189" s="374"/>
    </row>
    <row r="190" spans="1:21" ht="14.5" thickTop="1">
      <c r="I190" s="168"/>
    </row>
    <row r="191" spans="1:21" s="174" customFormat="1" ht="26">
      <c r="B191" s="1049" t="s">
        <v>534</v>
      </c>
      <c r="C191" s="1024">
        <v>2024</v>
      </c>
      <c r="D191" s="971">
        <v>2023</v>
      </c>
      <c r="E191" s="269" t="s">
        <v>43</v>
      </c>
      <c r="F191" s="971">
        <v>2022</v>
      </c>
      <c r="G191" s="971">
        <v>2021</v>
      </c>
      <c r="H191" s="971">
        <v>2020</v>
      </c>
      <c r="I191" s="171"/>
    </row>
    <row r="192" spans="1:21" ht="14.5">
      <c r="A192" s="174"/>
      <c r="B192" s="270" t="s">
        <v>276</v>
      </c>
      <c r="C192" s="145">
        <v>685</v>
      </c>
      <c r="D192" s="140">
        <v>680</v>
      </c>
      <c r="E192" s="137" t="s">
        <v>118</v>
      </c>
      <c r="F192" s="140">
        <v>644</v>
      </c>
      <c r="G192" s="140">
        <v>601</v>
      </c>
      <c r="H192" s="140">
        <v>555</v>
      </c>
      <c r="I192" s="168"/>
      <c r="J192" s="194"/>
      <c r="K192" s="194"/>
      <c r="L192" s="209"/>
      <c r="M192" s="209"/>
      <c r="N192" s="251"/>
      <c r="O192" s="246"/>
      <c r="P192" s="194"/>
    </row>
    <row r="193" spans="1:22" ht="14.5">
      <c r="A193" s="174"/>
      <c r="B193" s="271" t="s">
        <v>277</v>
      </c>
      <c r="C193" s="145">
        <v>0</v>
      </c>
      <c r="D193" s="140">
        <v>0</v>
      </c>
      <c r="E193" s="137" t="s">
        <v>47</v>
      </c>
      <c r="F193" s="140">
        <v>0</v>
      </c>
      <c r="G193" s="140">
        <v>0</v>
      </c>
      <c r="H193" s="140">
        <v>0</v>
      </c>
      <c r="I193" s="168"/>
      <c r="J193" s="194"/>
      <c r="K193" s="194"/>
      <c r="L193" s="209"/>
      <c r="M193" s="209"/>
      <c r="N193" s="251"/>
      <c r="O193" s="246"/>
      <c r="P193" s="194"/>
    </row>
    <row r="194" spans="1:22" s="223" customFormat="1">
      <c r="A194" s="185"/>
      <c r="B194" s="272" t="s">
        <v>278</v>
      </c>
      <c r="C194" s="596">
        <v>685</v>
      </c>
      <c r="D194" s="597">
        <v>680</v>
      </c>
      <c r="E194" s="623" t="s">
        <v>118</v>
      </c>
      <c r="F194" s="597">
        <v>644</v>
      </c>
      <c r="G194" s="597">
        <v>601</v>
      </c>
      <c r="H194" s="597">
        <v>555</v>
      </c>
      <c r="I194" s="374"/>
      <c r="L194" s="253"/>
      <c r="M194" s="253"/>
      <c r="N194" s="254"/>
      <c r="O194" s="245"/>
    </row>
    <row r="195" spans="1:22" s="223" customFormat="1" ht="15">
      <c r="A195" s="185"/>
      <c r="B195" s="273" t="s">
        <v>535</v>
      </c>
      <c r="C195" s="596">
        <v>201</v>
      </c>
      <c r="D195" s="597">
        <v>145</v>
      </c>
      <c r="E195" s="597" t="s">
        <v>410</v>
      </c>
      <c r="F195" s="597">
        <v>198</v>
      </c>
      <c r="G195" s="597">
        <v>238</v>
      </c>
      <c r="H195" s="597">
        <v>190</v>
      </c>
      <c r="I195" s="374"/>
      <c r="L195" s="253"/>
      <c r="M195" s="253"/>
      <c r="N195" s="253"/>
      <c r="O195" s="245"/>
    </row>
    <row r="196" spans="1:22" s="223" customFormat="1">
      <c r="A196" s="185"/>
      <c r="B196" s="272" t="s">
        <v>226</v>
      </c>
      <c r="C196" s="596">
        <v>886</v>
      </c>
      <c r="D196" s="597">
        <v>825</v>
      </c>
      <c r="E196" s="597" t="s">
        <v>94</v>
      </c>
      <c r="F196" s="597">
        <v>842</v>
      </c>
      <c r="G196" s="597">
        <v>839</v>
      </c>
      <c r="H196" s="597">
        <v>745</v>
      </c>
      <c r="I196" s="374"/>
      <c r="L196" s="253"/>
      <c r="M196" s="253"/>
      <c r="N196" s="253"/>
      <c r="O196" s="245"/>
    </row>
    <row r="197" spans="1:22">
      <c r="A197" s="174"/>
      <c r="B197" s="271" t="s">
        <v>282</v>
      </c>
      <c r="C197" s="149" t="s">
        <v>231</v>
      </c>
      <c r="D197" s="140" t="s">
        <v>173</v>
      </c>
      <c r="E197" s="140" t="s">
        <v>162</v>
      </c>
      <c r="F197" s="140" t="s">
        <v>351</v>
      </c>
      <c r="G197" s="140" t="s">
        <v>81</v>
      </c>
      <c r="H197" s="140" t="s">
        <v>312</v>
      </c>
      <c r="I197" s="168"/>
      <c r="J197" s="194"/>
      <c r="K197" s="194"/>
      <c r="L197" s="209"/>
      <c r="M197" s="209"/>
      <c r="N197" s="209"/>
      <c r="O197" s="246"/>
      <c r="P197" s="194"/>
    </row>
    <row r="198" spans="1:22">
      <c r="A198" s="174"/>
      <c r="B198" s="247"/>
      <c r="C198" s="256"/>
      <c r="D198" s="256"/>
      <c r="E198" s="256"/>
      <c r="F198" s="256"/>
      <c r="G198" s="256"/>
      <c r="H198" s="206"/>
      <c r="I198" s="257"/>
      <c r="J198" s="194"/>
      <c r="K198" s="194"/>
      <c r="L198" s="194"/>
      <c r="M198" s="209"/>
      <c r="N198" s="251"/>
      <c r="O198" s="209"/>
      <c r="P198" s="246"/>
      <c r="Q198" s="194"/>
    </row>
    <row r="199" spans="1:22" s="475" customFormat="1" ht="12.5">
      <c r="B199" s="471" t="s">
        <v>59</v>
      </c>
      <c r="N199" s="474"/>
    </row>
    <row r="200" spans="1:22" s="469" customFormat="1">
      <c r="A200" s="475"/>
      <c r="B200" s="1123" t="s">
        <v>536</v>
      </c>
      <c r="C200" s="1123"/>
      <c r="D200" s="1123"/>
      <c r="E200" s="1123"/>
      <c r="F200" s="1123"/>
      <c r="G200" s="1123"/>
      <c r="H200" s="1123"/>
      <c r="I200" s="472"/>
      <c r="J200" s="472"/>
      <c r="K200" s="472"/>
      <c r="L200" s="472"/>
      <c r="M200" s="470"/>
      <c r="N200" s="470"/>
      <c r="O200" s="542"/>
      <c r="P200" s="542"/>
      <c r="Q200" s="542"/>
      <c r="R200" s="542"/>
      <c r="S200" s="542"/>
      <c r="T200" s="543"/>
      <c r="U200" s="470"/>
      <c r="V200" s="470"/>
    </row>
    <row r="201" spans="1:22" s="469" customFormat="1">
      <c r="A201" s="475"/>
      <c r="B201" s="1123" t="s">
        <v>537</v>
      </c>
      <c r="C201" s="1123"/>
      <c r="D201" s="1123"/>
      <c r="E201" s="1123"/>
      <c r="F201" s="1123"/>
      <c r="G201" s="1123"/>
      <c r="H201" s="1123"/>
      <c r="I201" s="472"/>
      <c r="J201" s="472"/>
      <c r="K201" s="472"/>
      <c r="L201" s="472"/>
      <c r="M201" s="470"/>
      <c r="N201" s="470"/>
      <c r="O201" s="542"/>
      <c r="P201" s="542"/>
      <c r="Q201" s="542"/>
      <c r="R201" s="542"/>
      <c r="S201" s="542"/>
      <c r="T201" s="543"/>
      <c r="U201" s="470"/>
      <c r="V201" s="470"/>
    </row>
    <row r="202" spans="1:22" s="469" customFormat="1" ht="72" customHeight="1">
      <c r="A202" s="475"/>
      <c r="B202" s="1123" t="s">
        <v>538</v>
      </c>
      <c r="C202" s="1123"/>
      <c r="D202" s="1123"/>
      <c r="E202" s="1123"/>
      <c r="F202" s="1123"/>
      <c r="G202" s="1123"/>
      <c r="H202" s="1123"/>
      <c r="I202" s="472"/>
      <c r="J202" s="472"/>
      <c r="K202" s="472"/>
      <c r="L202" s="472"/>
      <c r="M202" s="470"/>
      <c r="N202" s="470"/>
      <c r="O202" s="542"/>
      <c r="P202" s="542"/>
      <c r="Q202" s="542"/>
      <c r="R202" s="542"/>
      <c r="S202" s="542"/>
      <c r="T202" s="543"/>
      <c r="U202" s="470"/>
      <c r="V202" s="470"/>
    </row>
    <row r="203" spans="1:22" s="469" customFormat="1">
      <c r="A203" s="475"/>
      <c r="B203" s="473"/>
      <c r="C203" s="472"/>
      <c r="D203" s="472"/>
      <c r="E203" s="472"/>
      <c r="F203" s="472"/>
      <c r="G203" s="472"/>
      <c r="H203" s="472"/>
      <c r="I203" s="472"/>
      <c r="J203" s="472"/>
      <c r="K203" s="472"/>
      <c r="L203" s="472"/>
      <c r="M203" s="472"/>
      <c r="N203" s="470"/>
      <c r="O203" s="542"/>
      <c r="P203" s="542"/>
      <c r="Q203" s="542"/>
      <c r="R203" s="542"/>
      <c r="S203" s="542"/>
      <c r="T203" s="543"/>
      <c r="U203" s="470"/>
      <c r="V203" s="470"/>
    </row>
    <row r="204" spans="1:22" s="171" customFormat="1" ht="14.15" customHeight="1">
      <c r="B204" s="1162" t="s">
        <v>539</v>
      </c>
      <c r="C204" s="976">
        <v>2024</v>
      </c>
      <c r="D204" s="977">
        <v>2024</v>
      </c>
      <c r="E204" s="991">
        <v>2024</v>
      </c>
      <c r="F204" s="979">
        <v>2023</v>
      </c>
      <c r="G204" s="980">
        <v>2023</v>
      </c>
      <c r="H204" s="981">
        <v>2023</v>
      </c>
      <c r="I204" s="1151" t="s">
        <v>43</v>
      </c>
      <c r="J204" s="1152"/>
      <c r="K204" s="1153"/>
      <c r="L204" s="979">
        <v>2022</v>
      </c>
      <c r="M204" s="980">
        <v>2022</v>
      </c>
      <c r="N204" s="981">
        <v>2022</v>
      </c>
      <c r="O204" s="979">
        <v>2021</v>
      </c>
      <c r="P204" s="980">
        <v>2021</v>
      </c>
      <c r="Q204" s="981">
        <v>2021</v>
      </c>
      <c r="R204" s="979">
        <v>2020</v>
      </c>
      <c r="S204" s="980">
        <v>2020</v>
      </c>
      <c r="T204" s="981">
        <v>2020</v>
      </c>
      <c r="U204" s="246"/>
    </row>
    <row r="205" spans="1:22" s="253" customFormat="1" ht="13">
      <c r="A205" s="174"/>
      <c r="B205" s="1162"/>
      <c r="C205" s="9" t="s">
        <v>296</v>
      </c>
      <c r="D205" s="133" t="s">
        <v>297</v>
      </c>
      <c r="E205" s="274" t="s">
        <v>147</v>
      </c>
      <c r="F205" s="9" t="s">
        <v>296</v>
      </c>
      <c r="G205" s="133" t="s">
        <v>297</v>
      </c>
      <c r="H205" s="1050" t="s">
        <v>147</v>
      </c>
      <c r="I205" s="9" t="s">
        <v>296</v>
      </c>
      <c r="J205" s="133" t="s">
        <v>297</v>
      </c>
      <c r="K205" s="1050" t="s">
        <v>147</v>
      </c>
      <c r="L205" s="9" t="s">
        <v>296</v>
      </c>
      <c r="M205" s="133" t="s">
        <v>297</v>
      </c>
      <c r="N205" s="1050" t="s">
        <v>147</v>
      </c>
      <c r="O205" s="9" t="s">
        <v>296</v>
      </c>
      <c r="P205" s="133" t="s">
        <v>297</v>
      </c>
      <c r="Q205" s="1050" t="s">
        <v>147</v>
      </c>
      <c r="R205" s="9" t="s">
        <v>296</v>
      </c>
      <c r="S205" s="133" t="s">
        <v>297</v>
      </c>
      <c r="T205" s="1050" t="s">
        <v>147</v>
      </c>
      <c r="U205" s="246"/>
      <c r="V205" s="171"/>
    </row>
    <row r="206" spans="1:22" s="212" customFormat="1" ht="14.5">
      <c r="A206" s="194"/>
      <c r="B206" s="270" t="s">
        <v>276</v>
      </c>
      <c r="C206" s="159">
        <v>584</v>
      </c>
      <c r="D206" s="112">
        <v>101</v>
      </c>
      <c r="E206" s="145">
        <v>685</v>
      </c>
      <c r="F206" s="159">
        <v>594</v>
      </c>
      <c r="G206" s="112">
        <v>86</v>
      </c>
      <c r="H206" s="140">
        <v>680</v>
      </c>
      <c r="I206" s="159" t="s">
        <v>198</v>
      </c>
      <c r="J206" s="112" t="s">
        <v>166</v>
      </c>
      <c r="K206" s="140" t="s">
        <v>118</v>
      </c>
      <c r="L206" s="159">
        <v>565</v>
      </c>
      <c r="M206" s="112">
        <v>79</v>
      </c>
      <c r="N206" s="140">
        <v>644</v>
      </c>
      <c r="O206" s="159">
        <v>525</v>
      </c>
      <c r="P206" s="112">
        <v>76</v>
      </c>
      <c r="Q206" s="140">
        <v>601</v>
      </c>
      <c r="R206" s="159">
        <v>478</v>
      </c>
      <c r="S206" s="112">
        <v>77</v>
      </c>
      <c r="T206" s="140">
        <v>555</v>
      </c>
      <c r="U206" s="246"/>
    </row>
    <row r="207" spans="1:22" s="212" customFormat="1" ht="14.5">
      <c r="A207" s="194"/>
      <c r="B207" s="271" t="s">
        <v>277</v>
      </c>
      <c r="C207" s="275">
        <v>0</v>
      </c>
      <c r="D207" s="276">
        <v>0</v>
      </c>
      <c r="E207" s="277">
        <v>0</v>
      </c>
      <c r="F207" s="275">
        <v>0</v>
      </c>
      <c r="G207" s="276">
        <v>0</v>
      </c>
      <c r="H207" s="278">
        <v>0</v>
      </c>
      <c r="I207" s="275" t="s">
        <v>47</v>
      </c>
      <c r="J207" s="276" t="s">
        <v>47</v>
      </c>
      <c r="K207" s="278" t="s">
        <v>47</v>
      </c>
      <c r="L207" s="275">
        <v>0</v>
      </c>
      <c r="M207" s="276">
        <v>0</v>
      </c>
      <c r="N207" s="278">
        <v>0</v>
      </c>
      <c r="O207" s="275">
        <v>0</v>
      </c>
      <c r="P207" s="276">
        <v>0</v>
      </c>
      <c r="Q207" s="278">
        <v>0</v>
      </c>
      <c r="R207" s="275">
        <v>0</v>
      </c>
      <c r="S207" s="276">
        <v>0</v>
      </c>
      <c r="T207" s="278">
        <v>0</v>
      </c>
      <c r="U207" s="246"/>
    </row>
    <row r="208" spans="1:22" s="212" customFormat="1">
      <c r="A208" s="194"/>
      <c r="B208" s="271" t="s">
        <v>298</v>
      </c>
      <c r="C208" s="159">
        <v>584</v>
      </c>
      <c r="D208" s="112">
        <v>101</v>
      </c>
      <c r="E208" s="145">
        <v>685</v>
      </c>
      <c r="F208" s="159">
        <v>594</v>
      </c>
      <c r="G208" s="112">
        <v>86</v>
      </c>
      <c r="H208" s="140">
        <v>680</v>
      </c>
      <c r="I208" s="159" t="s">
        <v>198</v>
      </c>
      <c r="J208" s="112" t="s">
        <v>166</v>
      </c>
      <c r="K208" s="140" t="s">
        <v>118</v>
      </c>
      <c r="L208" s="159">
        <v>565</v>
      </c>
      <c r="M208" s="112">
        <v>79</v>
      </c>
      <c r="N208" s="140">
        <v>644</v>
      </c>
      <c r="O208" s="159">
        <v>525</v>
      </c>
      <c r="P208" s="112">
        <v>76</v>
      </c>
      <c r="Q208" s="140">
        <v>601</v>
      </c>
      <c r="R208" s="159">
        <v>478</v>
      </c>
      <c r="S208" s="112">
        <v>77</v>
      </c>
      <c r="T208" s="140">
        <v>555</v>
      </c>
      <c r="U208" s="246"/>
    </row>
    <row r="209" spans="1:22" s="212" customFormat="1">
      <c r="A209" s="194"/>
      <c r="B209" s="271" t="s">
        <v>300</v>
      </c>
      <c r="C209" s="279" t="s">
        <v>171</v>
      </c>
      <c r="D209" s="110" t="s">
        <v>170</v>
      </c>
      <c r="E209" s="149" t="s">
        <v>165</v>
      </c>
      <c r="F209" s="279" t="s">
        <v>540</v>
      </c>
      <c r="G209" s="110" t="s">
        <v>249</v>
      </c>
      <c r="H209" s="137" t="s">
        <v>165</v>
      </c>
      <c r="I209" s="279" t="s">
        <v>198</v>
      </c>
      <c r="J209" s="110" t="s">
        <v>166</v>
      </c>
      <c r="K209" s="137" t="s">
        <v>66</v>
      </c>
      <c r="L209" s="279" t="s">
        <v>317</v>
      </c>
      <c r="M209" s="110" t="s">
        <v>56</v>
      </c>
      <c r="N209" s="137" t="s">
        <v>165</v>
      </c>
      <c r="O209" s="279" t="s">
        <v>540</v>
      </c>
      <c r="P209" s="110" t="s">
        <v>249</v>
      </c>
      <c r="Q209" s="137" t="s">
        <v>165</v>
      </c>
      <c r="R209" s="279" t="s">
        <v>169</v>
      </c>
      <c r="S209" s="110" t="s">
        <v>168</v>
      </c>
      <c r="T209" s="137" t="s">
        <v>165</v>
      </c>
      <c r="U209" s="246"/>
    </row>
    <row r="210" spans="1:22" s="212" customFormat="1" ht="14.5">
      <c r="A210" s="194"/>
      <c r="B210" s="271" t="s">
        <v>307</v>
      </c>
      <c r="C210" s="159">
        <v>180</v>
      </c>
      <c r="D210" s="112">
        <v>21</v>
      </c>
      <c r="E210" s="145">
        <v>201</v>
      </c>
      <c r="F210" s="561">
        <v>128</v>
      </c>
      <c r="G210" s="562">
        <v>17</v>
      </c>
      <c r="H210" s="140">
        <v>145</v>
      </c>
      <c r="I210" s="561" t="s">
        <v>244</v>
      </c>
      <c r="J210" s="110" t="s">
        <v>351</v>
      </c>
      <c r="K210" s="137" t="s">
        <v>410</v>
      </c>
      <c r="L210" s="561">
        <v>181</v>
      </c>
      <c r="M210" s="112">
        <v>17</v>
      </c>
      <c r="N210" s="140">
        <v>198</v>
      </c>
      <c r="O210" s="561">
        <v>223</v>
      </c>
      <c r="P210" s="112">
        <v>15</v>
      </c>
      <c r="Q210" s="140">
        <v>238</v>
      </c>
      <c r="R210" s="561">
        <v>180</v>
      </c>
      <c r="S210" s="112">
        <v>10</v>
      </c>
      <c r="T210" s="140">
        <v>190</v>
      </c>
      <c r="U210" s="246"/>
    </row>
    <row r="211" spans="1:22" s="212" customFormat="1">
      <c r="A211" s="194"/>
      <c r="B211" s="271" t="s">
        <v>309</v>
      </c>
      <c r="C211" s="279" t="s">
        <v>306</v>
      </c>
      <c r="D211" s="110" t="s">
        <v>87</v>
      </c>
      <c r="E211" s="149" t="s">
        <v>165</v>
      </c>
      <c r="F211" s="563" t="s">
        <v>317</v>
      </c>
      <c r="G211" s="564" t="s">
        <v>56</v>
      </c>
      <c r="H211" s="137" t="s">
        <v>165</v>
      </c>
      <c r="I211" s="563" t="s">
        <v>118</v>
      </c>
      <c r="J211" s="110" t="s">
        <v>541</v>
      </c>
      <c r="K211" s="137" t="s">
        <v>66</v>
      </c>
      <c r="L211" s="563" t="s">
        <v>302</v>
      </c>
      <c r="M211" s="112" t="s">
        <v>92</v>
      </c>
      <c r="N211" s="140" t="s">
        <v>165</v>
      </c>
      <c r="O211" s="563" t="s">
        <v>405</v>
      </c>
      <c r="P211" s="112" t="s">
        <v>154</v>
      </c>
      <c r="Q211" s="140" t="s">
        <v>165</v>
      </c>
      <c r="R211" s="563" t="s">
        <v>303</v>
      </c>
      <c r="S211" s="112" t="s">
        <v>77</v>
      </c>
      <c r="T211" s="140" t="s">
        <v>165</v>
      </c>
      <c r="U211" s="246"/>
    </row>
    <row r="212" spans="1:22" s="212" customFormat="1">
      <c r="A212" s="194"/>
      <c r="B212" s="271" t="s">
        <v>313</v>
      </c>
      <c r="C212" s="159">
        <v>764</v>
      </c>
      <c r="D212" s="112">
        <v>122</v>
      </c>
      <c r="E212" s="145">
        <v>886</v>
      </c>
      <c r="F212" s="561">
        <v>722</v>
      </c>
      <c r="G212" s="562">
        <v>103</v>
      </c>
      <c r="H212" s="140">
        <v>825</v>
      </c>
      <c r="I212" s="561" t="s">
        <v>154</v>
      </c>
      <c r="J212" s="110" t="s">
        <v>173</v>
      </c>
      <c r="K212" s="137" t="s">
        <v>94</v>
      </c>
      <c r="L212" s="561">
        <v>746</v>
      </c>
      <c r="M212" s="112">
        <v>96</v>
      </c>
      <c r="N212" s="140">
        <v>842</v>
      </c>
      <c r="O212" s="561">
        <v>748</v>
      </c>
      <c r="P212" s="112">
        <v>91</v>
      </c>
      <c r="Q212" s="140">
        <v>839</v>
      </c>
      <c r="R212" s="561">
        <v>658</v>
      </c>
      <c r="S212" s="112">
        <v>87</v>
      </c>
      <c r="T212" s="140">
        <v>745</v>
      </c>
      <c r="U212" s="246"/>
    </row>
    <row r="213" spans="1:22" s="212" customFormat="1">
      <c r="A213" s="194"/>
      <c r="B213" s="271" t="s">
        <v>315</v>
      </c>
      <c r="C213" s="279" t="s">
        <v>169</v>
      </c>
      <c r="D213" s="110" t="s">
        <v>168</v>
      </c>
      <c r="E213" s="149" t="s">
        <v>165</v>
      </c>
      <c r="F213" s="563" t="s">
        <v>317</v>
      </c>
      <c r="G213" s="564" t="s">
        <v>56</v>
      </c>
      <c r="H213" s="137" t="s">
        <v>165</v>
      </c>
      <c r="I213" s="563" t="s">
        <v>200</v>
      </c>
      <c r="J213" s="110" t="s">
        <v>87</v>
      </c>
      <c r="K213" s="137" t="s">
        <v>66</v>
      </c>
      <c r="L213" s="563" t="s">
        <v>310</v>
      </c>
      <c r="M213" s="112" t="s">
        <v>58</v>
      </c>
      <c r="N213" s="140" t="s">
        <v>165</v>
      </c>
      <c r="O213" s="563" t="s">
        <v>310</v>
      </c>
      <c r="P213" s="112" t="s">
        <v>58</v>
      </c>
      <c r="Q213" s="140" t="s">
        <v>165</v>
      </c>
      <c r="R213" s="563" t="s">
        <v>317</v>
      </c>
      <c r="S213" s="112" t="s">
        <v>56</v>
      </c>
      <c r="T213" s="140" t="s">
        <v>165</v>
      </c>
      <c r="U213" s="246"/>
    </row>
    <row r="214" spans="1:22" s="212" customFormat="1">
      <c r="A214" s="194"/>
      <c r="B214" s="246"/>
      <c r="C214" s="256"/>
      <c r="D214" s="256"/>
      <c r="E214" s="256"/>
      <c r="F214" s="256"/>
      <c r="G214" s="256"/>
      <c r="H214" s="256"/>
      <c r="I214" s="258"/>
      <c r="J214" s="258"/>
      <c r="K214" s="258"/>
      <c r="L214" s="258"/>
      <c r="M214" s="209"/>
      <c r="N214" s="246"/>
      <c r="O214" s="194"/>
      <c r="P214" s="565"/>
      <c r="S214" s="246"/>
      <c r="T214" s="246"/>
      <c r="U214" s="246"/>
      <c r="V214" s="246"/>
    </row>
    <row r="215" spans="1:22" s="475" customFormat="1" ht="12.5">
      <c r="B215" s="471" t="s">
        <v>59</v>
      </c>
      <c r="N215" s="474"/>
    </row>
    <row r="216" spans="1:22" s="475" customFormat="1" ht="13" customHeight="1">
      <c r="B216" s="1123" t="s">
        <v>536</v>
      </c>
      <c r="C216" s="1123"/>
      <c r="D216" s="1123"/>
      <c r="E216" s="1123"/>
      <c r="F216" s="1123"/>
      <c r="G216" s="1123"/>
      <c r="H216" s="1123"/>
      <c r="I216" s="1123"/>
      <c r="J216" s="1123"/>
      <c r="K216" s="1123"/>
      <c r="L216" s="1123"/>
      <c r="N216" s="474"/>
    </row>
    <row r="217" spans="1:22" s="475" customFormat="1" ht="13" customHeight="1">
      <c r="B217" s="1123" t="s">
        <v>537</v>
      </c>
      <c r="C217" s="1123"/>
      <c r="D217" s="1123"/>
      <c r="E217" s="1123"/>
      <c r="F217" s="1123"/>
      <c r="G217" s="1123"/>
      <c r="H217" s="1123"/>
      <c r="I217" s="1123"/>
      <c r="J217" s="1123"/>
      <c r="K217" s="1123"/>
      <c r="L217" s="1123"/>
      <c r="N217" s="474"/>
    </row>
    <row r="218" spans="1:22" s="469" customFormat="1" ht="26.15" customHeight="1">
      <c r="A218" s="544"/>
      <c r="B218" s="1123" t="s">
        <v>542</v>
      </c>
      <c r="C218" s="1123"/>
      <c r="D218" s="1123"/>
      <c r="E218" s="1123"/>
      <c r="F218" s="1123"/>
      <c r="G218" s="1123"/>
      <c r="H218" s="1123"/>
      <c r="I218" s="1123"/>
      <c r="J218" s="1123"/>
      <c r="K218" s="1123"/>
      <c r="L218" s="1123"/>
      <c r="M218" s="470"/>
      <c r="N218" s="470"/>
      <c r="O218" s="470"/>
      <c r="P218" s="470"/>
      <c r="Q218" s="470"/>
      <c r="R218" s="470"/>
      <c r="S218" s="470"/>
      <c r="T218" s="470"/>
      <c r="U218" s="470"/>
      <c r="V218" s="470"/>
    </row>
    <row r="219" spans="1:22" s="469" customFormat="1">
      <c r="A219" s="544"/>
      <c r="B219" s="470"/>
      <c r="C219" s="470"/>
      <c r="D219" s="470"/>
      <c r="E219" s="470"/>
      <c r="F219" s="470"/>
      <c r="G219" s="470"/>
      <c r="H219" s="470"/>
      <c r="I219" s="470"/>
      <c r="J219" s="470"/>
      <c r="K219" s="470"/>
      <c r="L219" s="470"/>
      <c r="M219" s="470"/>
      <c r="N219" s="470"/>
      <c r="O219" s="470"/>
      <c r="P219" s="470"/>
      <c r="Q219" s="470"/>
      <c r="R219" s="470"/>
      <c r="S219" s="470"/>
      <c r="T219" s="470"/>
      <c r="U219" s="470"/>
      <c r="V219" s="470"/>
    </row>
    <row r="220" spans="1:22" s="174" customFormat="1" ht="26">
      <c r="B220" s="1049" t="s">
        <v>543</v>
      </c>
      <c r="C220" s="1024">
        <v>2024</v>
      </c>
      <c r="D220" s="971">
        <v>2023</v>
      </c>
      <c r="E220" s="269" t="s">
        <v>43</v>
      </c>
      <c r="F220" s="971">
        <v>2022</v>
      </c>
      <c r="G220" s="971">
        <v>2021</v>
      </c>
      <c r="H220" s="971">
        <v>2020</v>
      </c>
      <c r="I220" s="470"/>
      <c r="J220" s="470"/>
      <c r="K220" s="470"/>
      <c r="L220" s="470"/>
      <c r="M220" s="470"/>
    </row>
    <row r="221" spans="1:22">
      <c r="A221" s="174"/>
      <c r="B221" s="271" t="s">
        <v>320</v>
      </c>
      <c r="C221" s="145">
        <v>584</v>
      </c>
      <c r="D221" s="140">
        <v>594</v>
      </c>
      <c r="E221" s="137">
        <v>-1.7000000000000001E-2</v>
      </c>
      <c r="F221" s="140">
        <v>565</v>
      </c>
      <c r="G221" s="140">
        <v>525</v>
      </c>
      <c r="H221" s="140">
        <v>478</v>
      </c>
      <c r="I221" s="470"/>
      <c r="J221" s="470"/>
      <c r="K221" s="470"/>
      <c r="L221" s="470"/>
      <c r="M221" s="470"/>
      <c r="N221" s="251"/>
      <c r="O221" s="246"/>
      <c r="P221" s="194"/>
    </row>
    <row r="222" spans="1:22">
      <c r="A222" s="174"/>
      <c r="B222" s="271" t="s">
        <v>321</v>
      </c>
      <c r="C222" s="145">
        <v>101</v>
      </c>
      <c r="D222" s="140">
        <v>86</v>
      </c>
      <c r="E222" s="137">
        <v>0.17399999999999999</v>
      </c>
      <c r="F222" s="140">
        <v>79</v>
      </c>
      <c r="G222" s="140">
        <v>76</v>
      </c>
      <c r="H222" s="140">
        <v>77</v>
      </c>
      <c r="I222" s="470"/>
      <c r="J222" s="470"/>
      <c r="K222" s="470"/>
      <c r="L222" s="470"/>
      <c r="M222" s="470"/>
      <c r="N222" s="251"/>
      <c r="O222" s="246"/>
      <c r="P222" s="194"/>
    </row>
    <row r="223" spans="1:22">
      <c r="A223" s="174"/>
      <c r="B223" s="271" t="s">
        <v>322</v>
      </c>
      <c r="C223" s="283">
        <v>0.85255474452554747</v>
      </c>
      <c r="D223" s="284">
        <v>0.87352941176470589</v>
      </c>
      <c r="E223" s="284">
        <v>-2.4011403573447346E-2</v>
      </c>
      <c r="F223" s="284">
        <v>0.87732919254658381</v>
      </c>
      <c r="G223" s="284">
        <v>0.87354409317803661</v>
      </c>
      <c r="H223" s="284">
        <v>0.86126126126126124</v>
      </c>
      <c r="I223" s="470"/>
      <c r="J223" s="470"/>
      <c r="K223" s="470"/>
      <c r="L223" s="470"/>
      <c r="M223" s="470"/>
      <c r="N223" s="251"/>
      <c r="O223" s="246"/>
      <c r="P223" s="194"/>
    </row>
    <row r="224" spans="1:22">
      <c r="A224" s="174"/>
      <c r="B224" s="271" t="s">
        <v>323</v>
      </c>
      <c r="C224" s="283">
        <v>0.14744525547445256</v>
      </c>
      <c r="D224" s="284">
        <v>0.12647058823529411</v>
      </c>
      <c r="E224" s="284">
        <v>0.16584620607706679</v>
      </c>
      <c r="F224" s="284">
        <v>0.12267080745341614</v>
      </c>
      <c r="G224" s="284">
        <v>0.12645590682196339</v>
      </c>
      <c r="H224" s="284">
        <v>0.13873873873873874</v>
      </c>
      <c r="I224" s="470"/>
      <c r="J224" s="470"/>
      <c r="K224" s="470"/>
      <c r="L224" s="470"/>
      <c r="M224" s="470"/>
      <c r="N224" s="251"/>
      <c r="O224" s="246"/>
      <c r="P224" s="194"/>
    </row>
    <row r="225" spans="1:27">
      <c r="A225" s="174"/>
      <c r="B225" s="271" t="s">
        <v>324</v>
      </c>
      <c r="C225" s="145">
        <v>180</v>
      </c>
      <c r="D225" s="140">
        <v>128</v>
      </c>
      <c r="E225" s="137">
        <v>0.40600000000000003</v>
      </c>
      <c r="F225" s="140">
        <v>181</v>
      </c>
      <c r="G225" s="140">
        <v>223</v>
      </c>
      <c r="H225" s="140">
        <v>180</v>
      </c>
      <c r="I225" s="470"/>
      <c r="J225" s="470"/>
      <c r="K225" s="470"/>
      <c r="L225" s="470"/>
      <c r="M225" s="470"/>
      <c r="N225" s="251"/>
      <c r="O225" s="246"/>
      <c r="P225" s="194"/>
    </row>
    <row r="226" spans="1:27">
      <c r="A226" s="174"/>
      <c r="B226" s="271" t="s">
        <v>325</v>
      </c>
      <c r="C226" s="145">
        <v>21</v>
      </c>
      <c r="D226" s="140">
        <v>17</v>
      </c>
      <c r="E226" s="137">
        <v>0.23499999999999999</v>
      </c>
      <c r="F226" s="140">
        <v>17</v>
      </c>
      <c r="G226" s="140">
        <v>15</v>
      </c>
      <c r="H226" s="140">
        <v>10</v>
      </c>
      <c r="I226" s="470"/>
      <c r="J226" s="470"/>
      <c r="K226" s="470"/>
      <c r="L226" s="470"/>
      <c r="M226" s="470"/>
      <c r="N226" s="251"/>
      <c r="O226" s="246"/>
      <c r="P226" s="194"/>
    </row>
    <row r="227" spans="1:27">
      <c r="A227" s="174"/>
      <c r="B227" s="271" t="s">
        <v>326</v>
      </c>
      <c r="C227" s="283">
        <v>0.89552238805970152</v>
      </c>
      <c r="D227" s="284">
        <v>0.88275862068965516</v>
      </c>
      <c r="E227" s="284">
        <v>1.4458955223880647E-2</v>
      </c>
      <c r="F227" s="284">
        <v>0.91414141414141414</v>
      </c>
      <c r="G227" s="284">
        <v>0.93697478991596639</v>
      </c>
      <c r="H227" s="284">
        <v>0.94736842105263153</v>
      </c>
      <c r="I227" s="470"/>
      <c r="J227" s="470"/>
      <c r="K227" s="470"/>
      <c r="L227" s="470"/>
      <c r="M227" s="470"/>
      <c r="N227" s="194"/>
      <c r="O227" s="194"/>
      <c r="P227" s="194"/>
      <c r="Q227" s="194"/>
      <c r="R227" s="194"/>
      <c r="S227" s="194"/>
      <c r="T227" s="194"/>
    </row>
    <row r="228" spans="1:27">
      <c r="A228" s="174"/>
      <c r="B228" s="271" t="s">
        <v>544</v>
      </c>
      <c r="C228" s="283">
        <v>0.1044776119402985</v>
      </c>
      <c r="D228" s="284">
        <v>0.11724137931034483</v>
      </c>
      <c r="E228" s="284">
        <v>-0.10886742756804216</v>
      </c>
      <c r="F228" s="284">
        <v>8.5858585858585856E-2</v>
      </c>
      <c r="G228" s="284">
        <v>6.3025210084033612E-2</v>
      </c>
      <c r="H228" s="284">
        <v>5.2631578947368418E-2</v>
      </c>
      <c r="I228" s="470"/>
      <c r="J228" s="470"/>
      <c r="K228" s="470"/>
      <c r="L228" s="470"/>
      <c r="M228" s="470"/>
      <c r="N228" s="194"/>
      <c r="O228" s="194"/>
      <c r="P228" s="194"/>
      <c r="Q228" s="194"/>
      <c r="R228" s="194"/>
      <c r="S228" s="194"/>
      <c r="T228" s="194"/>
    </row>
    <row r="229" spans="1:27" s="223" customFormat="1" ht="13">
      <c r="A229" s="185"/>
      <c r="B229" s="271" t="s">
        <v>328</v>
      </c>
      <c r="C229" s="145">
        <v>764</v>
      </c>
      <c r="D229" s="140">
        <v>722</v>
      </c>
      <c r="E229" s="137">
        <v>5.8000000000000003E-2</v>
      </c>
      <c r="F229" s="140">
        <v>746</v>
      </c>
      <c r="G229" s="140">
        <v>748</v>
      </c>
      <c r="H229" s="140">
        <v>658</v>
      </c>
    </row>
    <row r="230" spans="1:27">
      <c r="A230" s="174"/>
      <c r="B230" s="271" t="s">
        <v>329</v>
      </c>
      <c r="C230" s="145">
        <v>122</v>
      </c>
      <c r="D230" s="140">
        <v>103</v>
      </c>
      <c r="E230" s="137">
        <v>0.184</v>
      </c>
      <c r="F230" s="140">
        <v>96</v>
      </c>
      <c r="G230" s="140">
        <v>91</v>
      </c>
      <c r="H230" s="140">
        <v>87</v>
      </c>
      <c r="I230" s="194"/>
      <c r="J230" s="194"/>
      <c r="K230" s="194"/>
      <c r="L230" s="194"/>
      <c r="M230" s="194"/>
      <c r="N230" s="194"/>
      <c r="O230" s="194"/>
      <c r="P230" s="194"/>
      <c r="Q230" s="194"/>
      <c r="R230" s="194"/>
      <c r="S230" s="194"/>
      <c r="T230" s="194"/>
    </row>
    <row r="231" spans="1:27" s="223" customFormat="1" ht="13">
      <c r="A231" s="185"/>
      <c r="B231" s="271" t="s">
        <v>330</v>
      </c>
      <c r="C231" s="283">
        <v>0.86230248306997748</v>
      </c>
      <c r="D231" s="284">
        <v>0.87515151515151512</v>
      </c>
      <c r="E231" s="284">
        <v>-1.4682065744139279E-2</v>
      </c>
      <c r="F231" s="284">
        <v>0.88598574821852727</v>
      </c>
      <c r="G231" s="284">
        <v>0.89153754469606672</v>
      </c>
      <c r="H231" s="284">
        <v>0.88322147651006711</v>
      </c>
    </row>
    <row r="232" spans="1:27" s="223" customFormat="1" ht="13">
      <c r="A232" s="185"/>
      <c r="B232" s="271" t="s">
        <v>331</v>
      </c>
      <c r="C232" s="283">
        <v>0.13769751693002258</v>
      </c>
      <c r="D232" s="284">
        <v>0.12484848484848485</v>
      </c>
      <c r="E232" s="284">
        <v>0.10291700453658863</v>
      </c>
      <c r="F232" s="284">
        <v>0.11401425178147269</v>
      </c>
      <c r="G232" s="284">
        <v>0.10846245530393325</v>
      </c>
      <c r="H232" s="284">
        <v>0.11677852348993288</v>
      </c>
    </row>
    <row r="233" spans="1:27" s="223" customFormat="1" ht="13">
      <c r="A233" s="185"/>
      <c r="B233" s="428"/>
      <c r="C233" s="867"/>
      <c r="D233" s="867"/>
      <c r="E233" s="867"/>
      <c r="F233" s="867"/>
      <c r="G233" s="867"/>
      <c r="H233" s="867"/>
    </row>
    <row r="234" spans="1:27" s="223" customFormat="1" ht="13">
      <c r="A234" s="185"/>
      <c r="B234" s="471" t="s">
        <v>59</v>
      </c>
      <c r="C234" s="867"/>
      <c r="D234" s="867"/>
      <c r="E234" s="867"/>
      <c r="F234" s="867"/>
      <c r="G234" s="867"/>
      <c r="H234" s="867"/>
    </row>
    <row r="235" spans="1:27" s="223" customFormat="1" ht="27" customHeight="1">
      <c r="A235" s="185"/>
      <c r="B235" s="1123" t="s">
        <v>545</v>
      </c>
      <c r="C235" s="1123"/>
      <c r="D235" s="1123"/>
      <c r="E235" s="1123"/>
      <c r="F235" s="1123"/>
      <c r="G235" s="1123"/>
      <c r="H235" s="1123"/>
    </row>
    <row r="236" spans="1:27" s="223" customFormat="1" ht="13">
      <c r="A236" s="185"/>
      <c r="B236" s="245"/>
      <c r="C236" s="867"/>
      <c r="D236" s="867"/>
      <c r="E236" s="867"/>
      <c r="F236" s="867"/>
      <c r="G236" s="867"/>
      <c r="H236" s="867"/>
    </row>
    <row r="237" spans="1:27" s="223" customFormat="1" ht="14.15" customHeight="1">
      <c r="A237" s="185"/>
      <c r="B237" s="1160" t="s">
        <v>546</v>
      </c>
      <c r="C237" s="1051">
        <v>2024</v>
      </c>
      <c r="D237" s="1052">
        <v>2024</v>
      </c>
      <c r="E237" s="1053">
        <v>2024</v>
      </c>
      <c r="F237" s="1054">
        <v>2023</v>
      </c>
      <c r="G237" s="1055">
        <v>2023</v>
      </c>
      <c r="H237" s="1056">
        <v>2023</v>
      </c>
      <c r="I237" s="1151" t="s">
        <v>43</v>
      </c>
      <c r="J237" s="1152"/>
      <c r="K237" s="1153"/>
      <c r="L237" s="1054">
        <v>2022</v>
      </c>
      <c r="M237" s="1055">
        <v>2022</v>
      </c>
      <c r="N237" s="1056">
        <v>2022</v>
      </c>
      <c r="O237" s="1054">
        <v>2021</v>
      </c>
      <c r="P237" s="1055">
        <v>2021</v>
      </c>
      <c r="Q237" s="1056">
        <v>2021</v>
      </c>
      <c r="R237" s="1054">
        <v>2020</v>
      </c>
      <c r="S237" s="1055">
        <v>2020</v>
      </c>
      <c r="T237" s="1056">
        <v>2020</v>
      </c>
    </row>
    <row r="238" spans="1:27" s="174" customFormat="1" ht="13">
      <c r="B238" s="1161"/>
      <c r="C238" s="9" t="s">
        <v>296</v>
      </c>
      <c r="D238" s="133" t="s">
        <v>297</v>
      </c>
      <c r="E238" s="274" t="s">
        <v>147</v>
      </c>
      <c r="F238" s="9" t="s">
        <v>296</v>
      </c>
      <c r="G238" s="133" t="s">
        <v>297</v>
      </c>
      <c r="H238" s="269" t="s">
        <v>147</v>
      </c>
      <c r="I238" s="9" t="s">
        <v>296</v>
      </c>
      <c r="J238" s="133" t="s">
        <v>297</v>
      </c>
      <c r="K238" s="269" t="s">
        <v>147</v>
      </c>
      <c r="L238" s="9" t="s">
        <v>296</v>
      </c>
      <c r="M238" s="133" t="s">
        <v>297</v>
      </c>
      <c r="N238" s="269" t="s">
        <v>147</v>
      </c>
      <c r="O238" s="9" t="s">
        <v>296</v>
      </c>
      <c r="P238" s="133" t="s">
        <v>297</v>
      </c>
      <c r="Q238" s="269" t="s">
        <v>147</v>
      </c>
      <c r="R238" s="9" t="s">
        <v>296</v>
      </c>
      <c r="S238" s="133" t="s">
        <v>297</v>
      </c>
      <c r="T238" s="269" t="s">
        <v>147</v>
      </c>
      <c r="W238" s="1057"/>
    </row>
    <row r="239" spans="1:27" s="174" customFormat="1" ht="12.5">
      <c r="B239" s="271" t="s">
        <v>334</v>
      </c>
      <c r="C239" s="159">
        <v>128</v>
      </c>
      <c r="D239" s="112">
        <v>19</v>
      </c>
      <c r="E239" s="145">
        <v>147</v>
      </c>
      <c r="F239" s="159">
        <v>108</v>
      </c>
      <c r="G239" s="112">
        <v>11</v>
      </c>
      <c r="H239" s="140">
        <v>119</v>
      </c>
      <c r="I239" s="448" t="s">
        <v>45</v>
      </c>
      <c r="J239" s="451" t="s">
        <v>345</v>
      </c>
      <c r="K239" s="284" t="s">
        <v>351</v>
      </c>
      <c r="L239" s="159">
        <v>105</v>
      </c>
      <c r="M239" s="112">
        <v>5</v>
      </c>
      <c r="N239" s="140">
        <v>110</v>
      </c>
      <c r="O239" s="159">
        <v>71</v>
      </c>
      <c r="P239" s="112">
        <v>4</v>
      </c>
      <c r="Q239" s="140">
        <v>75</v>
      </c>
      <c r="R239" s="159">
        <v>36</v>
      </c>
      <c r="S239" s="112">
        <v>2</v>
      </c>
      <c r="T239" s="140">
        <v>38</v>
      </c>
      <c r="W239" s="290"/>
      <c r="X239" s="290"/>
      <c r="Y239" s="290"/>
      <c r="Z239" s="290"/>
      <c r="AA239" s="290"/>
    </row>
    <row r="240" spans="1:27" s="253" customFormat="1" ht="13">
      <c r="A240" s="174"/>
      <c r="B240" s="271" t="s">
        <v>335</v>
      </c>
      <c r="C240" s="159">
        <v>298</v>
      </c>
      <c r="D240" s="112">
        <v>50</v>
      </c>
      <c r="E240" s="145">
        <v>348</v>
      </c>
      <c r="F240" s="159">
        <v>312</v>
      </c>
      <c r="G240" s="112">
        <v>48</v>
      </c>
      <c r="H240" s="140">
        <v>360</v>
      </c>
      <c r="I240" s="448" t="s">
        <v>347</v>
      </c>
      <c r="J240" s="451" t="s">
        <v>101</v>
      </c>
      <c r="K240" s="284" t="s">
        <v>314</v>
      </c>
      <c r="L240" s="159">
        <v>286</v>
      </c>
      <c r="M240" s="112">
        <v>47</v>
      </c>
      <c r="N240" s="140">
        <v>333</v>
      </c>
      <c r="O240" s="159">
        <v>276</v>
      </c>
      <c r="P240" s="112">
        <v>44</v>
      </c>
      <c r="Q240" s="140">
        <v>320</v>
      </c>
      <c r="R240" s="159">
        <v>252</v>
      </c>
      <c r="S240" s="112">
        <v>44</v>
      </c>
      <c r="T240" s="140">
        <v>296</v>
      </c>
      <c r="W240" s="290"/>
      <c r="X240" s="290"/>
      <c r="Y240" s="290"/>
      <c r="Z240" s="290"/>
      <c r="AA240" s="290"/>
    </row>
    <row r="241" spans="1:27">
      <c r="A241" s="174"/>
      <c r="B241" s="271" t="s">
        <v>336</v>
      </c>
      <c r="C241" s="159">
        <v>158</v>
      </c>
      <c r="D241" s="112">
        <v>32</v>
      </c>
      <c r="E241" s="145">
        <v>190</v>
      </c>
      <c r="F241" s="159">
        <v>174</v>
      </c>
      <c r="G241" s="112">
        <v>27</v>
      </c>
      <c r="H241" s="140">
        <v>201</v>
      </c>
      <c r="I241" s="448" t="s">
        <v>547</v>
      </c>
      <c r="J241" s="451" t="s">
        <v>45</v>
      </c>
      <c r="K241" s="284" t="s">
        <v>105</v>
      </c>
      <c r="L241" s="159">
        <v>174</v>
      </c>
      <c r="M241" s="112">
        <v>27</v>
      </c>
      <c r="N241" s="140">
        <v>201</v>
      </c>
      <c r="O241" s="159">
        <v>178</v>
      </c>
      <c r="P241" s="112">
        <v>28</v>
      </c>
      <c r="Q241" s="140">
        <v>206</v>
      </c>
      <c r="R241" s="159">
        <v>190</v>
      </c>
      <c r="S241" s="112">
        <v>31</v>
      </c>
      <c r="T241" s="140">
        <v>221</v>
      </c>
      <c r="W241" s="290"/>
      <c r="X241" s="293"/>
      <c r="Y241" s="293"/>
      <c r="Z241" s="293"/>
      <c r="AA241" s="290"/>
    </row>
    <row r="242" spans="1:27">
      <c r="A242" s="174"/>
      <c r="B242" s="272" t="s">
        <v>278</v>
      </c>
      <c r="C242" s="618">
        <v>584</v>
      </c>
      <c r="D242" s="619">
        <v>101</v>
      </c>
      <c r="E242" s="596">
        <v>685</v>
      </c>
      <c r="F242" s="618">
        <v>594</v>
      </c>
      <c r="G242" s="619">
        <v>86</v>
      </c>
      <c r="H242" s="597">
        <v>680</v>
      </c>
      <c r="I242" s="620" t="s">
        <v>198</v>
      </c>
      <c r="J242" s="621" t="s">
        <v>166</v>
      </c>
      <c r="K242" s="450" t="s">
        <v>118</v>
      </c>
      <c r="L242" s="618">
        <v>565</v>
      </c>
      <c r="M242" s="619">
        <v>79</v>
      </c>
      <c r="N242" s="597">
        <v>644</v>
      </c>
      <c r="O242" s="618">
        <v>525</v>
      </c>
      <c r="P242" s="619">
        <v>76</v>
      </c>
      <c r="Q242" s="597">
        <v>601</v>
      </c>
      <c r="R242" s="618">
        <v>478</v>
      </c>
      <c r="S242" s="619">
        <v>77</v>
      </c>
      <c r="T242" s="597">
        <v>555</v>
      </c>
      <c r="W242" s="290"/>
      <c r="X242" s="293"/>
      <c r="Y242" s="293"/>
      <c r="Z242" s="293"/>
      <c r="AA242" s="290"/>
    </row>
    <row r="243" spans="1:27">
      <c r="A243" s="174"/>
      <c r="B243" s="271" t="s">
        <v>337</v>
      </c>
      <c r="C243" s="279" t="s">
        <v>299</v>
      </c>
      <c r="D243" s="110" t="s">
        <v>45</v>
      </c>
      <c r="E243" s="283" t="s">
        <v>52</v>
      </c>
      <c r="F243" s="279" t="s">
        <v>173</v>
      </c>
      <c r="G243" s="110" t="s">
        <v>249</v>
      </c>
      <c r="H243" s="284" t="s">
        <v>173</v>
      </c>
      <c r="I243" s="448" t="s">
        <v>52</v>
      </c>
      <c r="J243" s="451" t="s">
        <v>80</v>
      </c>
      <c r="K243" s="284" t="s">
        <v>231</v>
      </c>
      <c r="L243" s="279" t="s">
        <v>45</v>
      </c>
      <c r="M243" s="110" t="s">
        <v>154</v>
      </c>
      <c r="N243" s="284" t="s">
        <v>166</v>
      </c>
      <c r="O243" s="279" t="s">
        <v>168</v>
      </c>
      <c r="P243" s="110" t="s">
        <v>77</v>
      </c>
      <c r="Q243" s="284" t="s">
        <v>56</v>
      </c>
      <c r="R243" s="279" t="s">
        <v>159</v>
      </c>
      <c r="S243" s="110" t="s">
        <v>114</v>
      </c>
      <c r="T243" s="284" t="s">
        <v>94</v>
      </c>
      <c r="W243" s="290"/>
      <c r="X243" s="292"/>
      <c r="Y243" s="292"/>
      <c r="Z243" s="292"/>
      <c r="AA243" s="290"/>
    </row>
    <row r="244" spans="1:27" s="197" customFormat="1">
      <c r="A244" s="185"/>
      <c r="B244" s="271" t="s">
        <v>338</v>
      </c>
      <c r="C244" s="279" t="s">
        <v>339</v>
      </c>
      <c r="D244" s="110" t="s">
        <v>340</v>
      </c>
      <c r="E244" s="283" t="s">
        <v>339</v>
      </c>
      <c r="F244" s="279" t="s">
        <v>548</v>
      </c>
      <c r="G244" s="110" t="s">
        <v>291</v>
      </c>
      <c r="H244" s="284" t="s">
        <v>548</v>
      </c>
      <c r="I244" s="448" t="s">
        <v>314</v>
      </c>
      <c r="J244" s="451" t="s">
        <v>541</v>
      </c>
      <c r="K244" s="284" t="s">
        <v>347</v>
      </c>
      <c r="L244" s="279" t="s">
        <v>339</v>
      </c>
      <c r="M244" s="110" t="s">
        <v>305</v>
      </c>
      <c r="N244" s="284" t="s">
        <v>549</v>
      </c>
      <c r="O244" s="279" t="s">
        <v>548</v>
      </c>
      <c r="P244" s="110" t="s">
        <v>550</v>
      </c>
      <c r="Q244" s="284" t="s">
        <v>548</v>
      </c>
      <c r="R244" s="279" t="s">
        <v>548</v>
      </c>
      <c r="S244" s="110" t="s">
        <v>290</v>
      </c>
      <c r="T244" s="284" t="s">
        <v>548</v>
      </c>
      <c r="W244" s="622"/>
      <c r="X244" s="293"/>
      <c r="Y244" s="293"/>
      <c r="Z244" s="293"/>
      <c r="AA244" s="622"/>
    </row>
    <row r="245" spans="1:27">
      <c r="A245" s="174"/>
      <c r="B245" s="271" t="s">
        <v>349</v>
      </c>
      <c r="C245" s="159" t="s">
        <v>196</v>
      </c>
      <c r="D245" s="112" t="s">
        <v>86</v>
      </c>
      <c r="E245" s="283" t="s">
        <v>81</v>
      </c>
      <c r="F245" s="159" t="s">
        <v>162</v>
      </c>
      <c r="G245" s="112" t="s">
        <v>82</v>
      </c>
      <c r="H245" s="284" t="s">
        <v>357</v>
      </c>
      <c r="I245" s="448" t="s">
        <v>54</v>
      </c>
      <c r="J245" s="451" t="s">
        <v>118</v>
      </c>
      <c r="K245" s="284" t="s">
        <v>103</v>
      </c>
      <c r="L245" s="159" t="s">
        <v>82</v>
      </c>
      <c r="M245" s="112" t="s">
        <v>84</v>
      </c>
      <c r="N245" s="284" t="s">
        <v>82</v>
      </c>
      <c r="O245" s="159" t="s">
        <v>84</v>
      </c>
      <c r="P245" s="112" t="s">
        <v>158</v>
      </c>
      <c r="Q245" s="284" t="s">
        <v>84</v>
      </c>
      <c r="R245" s="159" t="s">
        <v>368</v>
      </c>
      <c r="S245" s="112" t="s">
        <v>368</v>
      </c>
      <c r="T245" s="284" t="s">
        <v>368</v>
      </c>
      <c r="W245" s="290"/>
      <c r="X245" s="291"/>
      <c r="Y245" s="291"/>
      <c r="Z245" s="291"/>
      <c r="AA245" s="290"/>
    </row>
    <row r="246" spans="1:27">
      <c r="A246" s="174"/>
      <c r="B246" s="164"/>
      <c r="C246" s="164"/>
      <c r="D246" s="164"/>
      <c r="E246" s="164"/>
      <c r="F246" s="164"/>
      <c r="G246" s="164"/>
      <c r="H246" s="164"/>
      <c r="I246" s="96"/>
      <c r="J246" s="96"/>
      <c r="K246" s="96"/>
      <c r="L246" s="96"/>
      <c r="M246" s="96"/>
      <c r="N246" s="96"/>
      <c r="O246" s="96"/>
      <c r="P246" s="96"/>
      <c r="Q246" s="96"/>
      <c r="R246" s="96"/>
      <c r="W246" s="290"/>
      <c r="X246" s="292"/>
      <c r="Y246" s="292"/>
      <c r="Z246" s="292"/>
      <c r="AA246" s="290"/>
    </row>
    <row r="247" spans="1:27" ht="14.5" thickBot="1">
      <c r="A247" s="174"/>
      <c r="B247" s="164"/>
      <c r="C247" s="164"/>
      <c r="D247" s="164"/>
      <c r="E247" s="164"/>
      <c r="F247" s="164"/>
      <c r="G247" s="164"/>
      <c r="H247" s="164"/>
      <c r="I247" s="96"/>
      <c r="J247" s="96"/>
      <c r="K247" s="96"/>
      <c r="L247" s="96"/>
      <c r="M247" s="96"/>
      <c r="N247" s="96"/>
      <c r="O247" s="96"/>
      <c r="P247" s="96"/>
      <c r="Q247" s="96"/>
      <c r="R247" s="96"/>
      <c r="W247" s="290"/>
      <c r="X247" s="292"/>
      <c r="Y247" s="292"/>
      <c r="Z247" s="292"/>
      <c r="AA247" s="290"/>
    </row>
    <row r="248" spans="1:27" ht="15" thickTop="1" thickBot="1">
      <c r="A248" s="174"/>
      <c r="B248" s="1093" t="s">
        <v>352</v>
      </c>
      <c r="C248" s="167"/>
      <c r="D248" s="167"/>
      <c r="E248" s="167"/>
      <c r="F248" s="167"/>
      <c r="G248" s="167"/>
      <c r="H248" s="167"/>
      <c r="I248" s="209"/>
      <c r="J248" s="209"/>
      <c r="K248" s="209"/>
      <c r="L248" s="209"/>
      <c r="M248" s="168"/>
      <c r="N248" s="168"/>
      <c r="O248" s="168"/>
      <c r="W248" s="290"/>
      <c r="X248" s="292"/>
      <c r="Y248" s="292"/>
      <c r="Z248" s="292"/>
      <c r="AA248" s="290"/>
    </row>
    <row r="249" spans="1:27" ht="14.5" thickTop="1">
      <c r="A249" s="174"/>
      <c r="B249" s="246"/>
      <c r="C249" s="243"/>
      <c r="D249" s="243"/>
      <c r="E249" s="243"/>
      <c r="F249" s="243"/>
      <c r="G249" s="243"/>
      <c r="H249" s="243"/>
      <c r="I249" s="209"/>
      <c r="J249" s="209"/>
      <c r="K249" s="209"/>
      <c r="L249" s="209"/>
      <c r="M249" s="209"/>
      <c r="N249" s="209"/>
      <c r="O249" s="194"/>
      <c r="P249" s="194"/>
      <c r="Q249" s="194"/>
      <c r="R249" s="168"/>
      <c r="W249" s="290"/>
      <c r="X249" s="292"/>
      <c r="Y249" s="292"/>
      <c r="Z249" s="292"/>
      <c r="AA249" s="290"/>
    </row>
    <row r="250" spans="1:27" s="245" customFormat="1" ht="26">
      <c r="A250" s="174"/>
      <c r="B250" s="1049" t="s">
        <v>551</v>
      </c>
      <c r="C250" s="1024">
        <v>2024</v>
      </c>
      <c r="D250" s="971">
        <v>2023</v>
      </c>
      <c r="E250" s="269" t="s">
        <v>43</v>
      </c>
      <c r="F250" s="971">
        <v>2022</v>
      </c>
      <c r="G250" s="971">
        <v>2021</v>
      </c>
      <c r="H250" s="971">
        <v>2020</v>
      </c>
      <c r="I250" s="209"/>
      <c r="J250" s="209"/>
      <c r="K250" s="209"/>
      <c r="L250" s="209"/>
      <c r="M250" s="209"/>
      <c r="N250" s="209"/>
      <c r="O250" s="174"/>
      <c r="P250" s="174"/>
      <c r="Q250" s="174"/>
      <c r="R250" s="174"/>
      <c r="S250" s="174"/>
      <c r="T250" s="174"/>
      <c r="U250" s="174"/>
      <c r="V250" s="174"/>
    </row>
    <row r="251" spans="1:27" ht="14.5">
      <c r="A251" s="174"/>
      <c r="B251" s="271" t="s">
        <v>363</v>
      </c>
      <c r="C251" s="145">
        <v>685</v>
      </c>
      <c r="D251" s="140">
        <v>680</v>
      </c>
      <c r="E251" s="137" t="s">
        <v>118</v>
      </c>
      <c r="F251" s="140">
        <v>644</v>
      </c>
      <c r="G251" s="140">
        <v>601</v>
      </c>
      <c r="H251" s="140">
        <v>555</v>
      </c>
      <c r="I251" s="209"/>
      <c r="J251" s="209"/>
      <c r="K251" s="209"/>
      <c r="L251" s="209"/>
      <c r="M251" s="209"/>
      <c r="N251" s="209"/>
      <c r="O251" s="209"/>
      <c r="P251" s="251"/>
      <c r="Q251" s="209"/>
      <c r="R251" s="246"/>
      <c r="S251" s="194"/>
    </row>
    <row r="252" spans="1:27" s="174" customFormat="1" ht="13">
      <c r="B252" s="272" t="s">
        <v>355</v>
      </c>
      <c r="C252" s="596">
        <v>207</v>
      </c>
      <c r="D252" s="597">
        <v>209</v>
      </c>
      <c r="E252" s="623" t="s">
        <v>200</v>
      </c>
      <c r="F252" s="597">
        <v>190</v>
      </c>
      <c r="G252" s="597">
        <v>169</v>
      </c>
      <c r="H252" s="597">
        <v>104</v>
      </c>
      <c r="I252" s="253"/>
      <c r="J252" s="253"/>
      <c r="K252" s="253"/>
      <c r="L252" s="253"/>
      <c r="M252" s="253"/>
      <c r="N252" s="253"/>
      <c r="O252" s="253"/>
      <c r="P252" s="254"/>
      <c r="Q252" s="253"/>
      <c r="R252" s="245"/>
      <c r="S252" s="223"/>
      <c r="T252" s="223"/>
    </row>
    <row r="253" spans="1:27" ht="14.5">
      <c r="A253" s="174"/>
      <c r="B253" s="271" t="s">
        <v>356</v>
      </c>
      <c r="C253" s="149" t="s">
        <v>357</v>
      </c>
      <c r="D253" s="137" t="s">
        <v>82</v>
      </c>
      <c r="E253" s="137" t="s">
        <v>198</v>
      </c>
      <c r="F253" s="137" t="s">
        <v>357</v>
      </c>
      <c r="G253" s="137" t="s">
        <v>81</v>
      </c>
      <c r="H253" s="137" t="s">
        <v>45</v>
      </c>
      <c r="I253" s="209"/>
      <c r="J253" s="194"/>
      <c r="K253" s="257"/>
      <c r="L253" s="194"/>
      <c r="M253" s="194"/>
      <c r="N253" s="194"/>
      <c r="O253" s="209"/>
      <c r="P253" s="251"/>
      <c r="Q253" s="209"/>
      <c r="R253" s="246"/>
      <c r="S253" s="194"/>
    </row>
    <row r="254" spans="1:27" s="223" customFormat="1">
      <c r="A254" s="185"/>
      <c r="B254" s="10" t="s">
        <v>358</v>
      </c>
      <c r="C254" s="11"/>
      <c r="D254" s="11"/>
      <c r="E254" s="13"/>
      <c r="F254" s="11"/>
      <c r="G254" s="11"/>
      <c r="H254" s="12"/>
      <c r="I254" s="209"/>
      <c r="J254" s="194"/>
      <c r="K254" s="257"/>
      <c r="L254" s="194"/>
      <c r="M254" s="194"/>
      <c r="N254" s="194"/>
      <c r="O254" s="209"/>
      <c r="P254" s="251"/>
      <c r="Q254" s="209"/>
      <c r="R254" s="246"/>
      <c r="S254" s="194"/>
      <c r="T254" s="166"/>
    </row>
    <row r="255" spans="1:27">
      <c r="A255" s="174"/>
      <c r="B255" s="271" t="s">
        <v>296</v>
      </c>
      <c r="C255" s="145">
        <v>171</v>
      </c>
      <c r="D255" s="140">
        <v>180</v>
      </c>
      <c r="E255" s="137" t="s">
        <v>105</v>
      </c>
      <c r="F255" s="140">
        <v>173</v>
      </c>
      <c r="G255" s="140">
        <v>153</v>
      </c>
      <c r="H255" s="140">
        <v>94</v>
      </c>
      <c r="I255" s="209"/>
      <c r="J255" s="194"/>
      <c r="K255" s="257"/>
      <c r="L255" s="194"/>
      <c r="M255" s="194"/>
      <c r="N255" s="194"/>
      <c r="O255" s="209"/>
      <c r="P255" s="251"/>
      <c r="Q255" s="209"/>
      <c r="R255" s="234"/>
      <c r="S255" s="234"/>
    </row>
    <row r="256" spans="1:27">
      <c r="A256" s="174"/>
      <c r="B256" s="271" t="s">
        <v>297</v>
      </c>
      <c r="C256" s="145">
        <v>36</v>
      </c>
      <c r="D256" s="140">
        <v>29</v>
      </c>
      <c r="E256" s="137" t="s">
        <v>351</v>
      </c>
      <c r="F256" s="140">
        <v>17</v>
      </c>
      <c r="G256" s="140">
        <v>16</v>
      </c>
      <c r="H256" s="140">
        <v>10</v>
      </c>
      <c r="I256" s="209"/>
      <c r="J256" s="194"/>
      <c r="K256" s="257"/>
      <c r="L256" s="194"/>
      <c r="M256" s="194"/>
      <c r="N256" s="194"/>
      <c r="O256" s="209"/>
      <c r="P256" s="251"/>
      <c r="Q256" s="209"/>
      <c r="R256" s="246"/>
      <c r="S256" s="194"/>
    </row>
    <row r="257" spans="1:22">
      <c r="A257" s="174"/>
      <c r="B257" s="10" t="s">
        <v>359</v>
      </c>
      <c r="C257" s="11"/>
      <c r="D257" s="11"/>
      <c r="E257" s="13"/>
      <c r="F257" s="11"/>
      <c r="G257" s="11"/>
      <c r="H257" s="12"/>
      <c r="I257" s="209"/>
      <c r="J257" s="194"/>
      <c r="K257" s="257"/>
      <c r="L257" s="194"/>
      <c r="M257" s="194"/>
      <c r="N257" s="194"/>
      <c r="O257" s="209"/>
      <c r="P257" s="251"/>
      <c r="Q257" s="209"/>
      <c r="R257" s="194"/>
      <c r="S257" s="194"/>
    </row>
    <row r="258" spans="1:22">
      <c r="A258" s="174"/>
      <c r="B258" s="271" t="s">
        <v>334</v>
      </c>
      <c r="C258" s="145">
        <v>86</v>
      </c>
      <c r="D258" s="140">
        <v>69</v>
      </c>
      <c r="E258" s="137" t="s">
        <v>245</v>
      </c>
      <c r="F258" s="140">
        <v>72</v>
      </c>
      <c r="G258" s="140">
        <v>68</v>
      </c>
      <c r="H258" s="140">
        <v>29</v>
      </c>
      <c r="I258" s="209"/>
      <c r="J258" s="194"/>
      <c r="K258" s="257"/>
      <c r="L258" s="194"/>
      <c r="M258" s="194"/>
      <c r="N258" s="194"/>
      <c r="O258" s="209"/>
      <c r="P258" s="251"/>
      <c r="Q258" s="209"/>
      <c r="R258" s="234"/>
      <c r="S258" s="259"/>
      <c r="T258" s="259"/>
    </row>
    <row r="259" spans="1:22">
      <c r="A259" s="174"/>
      <c r="B259" s="271" t="s">
        <v>335</v>
      </c>
      <c r="C259" s="145">
        <v>99</v>
      </c>
      <c r="D259" s="140">
        <v>113</v>
      </c>
      <c r="E259" s="137" t="s">
        <v>232</v>
      </c>
      <c r="F259" s="140">
        <v>94</v>
      </c>
      <c r="G259" s="140">
        <v>76</v>
      </c>
      <c r="H259" s="140">
        <v>49</v>
      </c>
      <c r="I259" s="209"/>
      <c r="J259" s="194"/>
      <c r="K259" s="257"/>
      <c r="L259" s="194"/>
      <c r="M259" s="194"/>
      <c r="N259" s="194"/>
      <c r="O259" s="209"/>
      <c r="P259" s="251"/>
      <c r="Q259" s="209"/>
      <c r="R259" s="246"/>
      <c r="S259" s="194"/>
    </row>
    <row r="260" spans="1:22">
      <c r="A260" s="174"/>
      <c r="B260" s="271" t="s">
        <v>336</v>
      </c>
      <c r="C260" s="145">
        <v>22</v>
      </c>
      <c r="D260" s="140">
        <v>27</v>
      </c>
      <c r="E260" s="137" t="s">
        <v>552</v>
      </c>
      <c r="F260" s="140">
        <v>24</v>
      </c>
      <c r="G260" s="140">
        <v>25</v>
      </c>
      <c r="H260" s="140">
        <v>26</v>
      </c>
      <c r="I260" s="209"/>
      <c r="J260" s="194"/>
      <c r="K260" s="257"/>
      <c r="L260" s="194"/>
      <c r="M260" s="194"/>
      <c r="N260" s="194"/>
      <c r="O260" s="209"/>
      <c r="P260" s="251"/>
      <c r="Q260" s="209"/>
      <c r="R260" s="246"/>
      <c r="S260" s="194"/>
    </row>
    <row r="261" spans="1:22">
      <c r="A261" s="174"/>
      <c r="B261" s="246"/>
      <c r="C261" s="194"/>
      <c r="D261" s="257"/>
      <c r="E261" s="194"/>
      <c r="F261" s="257"/>
      <c r="G261" s="194"/>
      <c r="H261" s="257"/>
      <c r="I261" s="209"/>
      <c r="J261" s="194"/>
      <c r="K261" s="257"/>
      <c r="L261" s="194"/>
      <c r="M261" s="194"/>
      <c r="N261" s="251"/>
      <c r="O261" s="209"/>
      <c r="P261" s="246"/>
      <c r="Q261" s="194"/>
    </row>
    <row r="262" spans="1:22">
      <c r="A262" s="174"/>
      <c r="B262" s="471" t="s">
        <v>59</v>
      </c>
      <c r="C262" s="194"/>
      <c r="D262" s="257"/>
      <c r="E262" s="194"/>
      <c r="F262" s="257"/>
      <c r="G262" s="194"/>
      <c r="H262" s="257"/>
      <c r="I262" s="475"/>
      <c r="J262" s="475"/>
      <c r="K262" s="475"/>
      <c r="L262" s="475"/>
      <c r="M262" s="470"/>
      <c r="N262" s="474"/>
      <c r="O262" s="475"/>
      <c r="P262" s="475"/>
      <c r="Q262" s="475"/>
      <c r="R262" s="475"/>
      <c r="S262" s="475"/>
      <c r="T262" s="475"/>
    </row>
    <row r="263" spans="1:22">
      <c r="A263" s="174"/>
      <c r="B263" s="1123" t="s">
        <v>536</v>
      </c>
      <c r="C263" s="1123"/>
      <c r="D263" s="1123"/>
      <c r="E263" s="1123"/>
      <c r="F263" s="1123"/>
      <c r="G263" s="1123"/>
      <c r="H263" s="1123"/>
      <c r="I263" s="470"/>
      <c r="J263" s="470"/>
      <c r="K263" s="470"/>
      <c r="L263" s="470"/>
      <c r="M263" s="470"/>
      <c r="N263" s="545"/>
      <c r="O263" s="470"/>
      <c r="P263" s="470"/>
      <c r="Q263" s="470"/>
      <c r="R263" s="470"/>
      <c r="S263" s="470"/>
      <c r="T263" s="470"/>
    </row>
    <row r="264" spans="1:22" s="475" customFormat="1" ht="13" customHeight="1">
      <c r="B264" s="1123" t="s">
        <v>361</v>
      </c>
      <c r="C264" s="1123"/>
      <c r="D264" s="1123"/>
      <c r="E264" s="1123"/>
      <c r="F264" s="1123"/>
      <c r="G264" s="1123"/>
      <c r="H264" s="1123"/>
      <c r="I264" s="470"/>
      <c r="J264" s="470"/>
      <c r="K264" s="470"/>
      <c r="L264" s="470"/>
      <c r="M264" s="470"/>
      <c r="N264" s="545"/>
      <c r="O264" s="470"/>
      <c r="P264" s="470"/>
      <c r="Q264" s="470"/>
      <c r="R264" s="470"/>
      <c r="S264" s="470"/>
      <c r="T264" s="470"/>
    </row>
    <row r="265" spans="1:22" s="469" customFormat="1">
      <c r="A265" s="475"/>
      <c r="B265" s="42"/>
      <c r="C265" s="69"/>
      <c r="D265" s="69"/>
      <c r="E265" s="69"/>
      <c r="F265" s="69"/>
      <c r="G265" s="69"/>
      <c r="H265" s="69"/>
      <c r="I265" s="42"/>
      <c r="J265" s="42"/>
      <c r="K265" s="42"/>
      <c r="L265" s="42"/>
      <c r="M265" s="42"/>
      <c r="N265" s="171"/>
      <c r="O265" s="174"/>
      <c r="P265" s="174"/>
      <c r="Q265" s="174"/>
      <c r="R265" s="174"/>
      <c r="S265" s="174"/>
      <c r="T265" s="174"/>
      <c r="U265" s="470"/>
      <c r="V265" s="470"/>
    </row>
    <row r="266" spans="1:22" s="474" customFormat="1" ht="26">
      <c r="A266" s="475"/>
      <c r="B266" s="1049" t="s">
        <v>553</v>
      </c>
      <c r="C266" s="1024">
        <v>2024</v>
      </c>
      <c r="D266" s="971">
        <v>2023</v>
      </c>
      <c r="E266" s="269" t="s">
        <v>43</v>
      </c>
      <c r="F266" s="971">
        <v>2022</v>
      </c>
      <c r="G266" s="971">
        <v>2021</v>
      </c>
      <c r="H266" s="971">
        <v>2020</v>
      </c>
      <c r="I266" s="174"/>
      <c r="J266" s="174"/>
      <c r="K266" s="174"/>
      <c r="L266" s="174"/>
      <c r="M266" s="174"/>
      <c r="N266" s="174"/>
      <c r="O266" s="174"/>
      <c r="P266" s="174"/>
      <c r="Q266" s="174"/>
      <c r="R266" s="174"/>
      <c r="S266" s="174"/>
      <c r="T266" s="174"/>
      <c r="U266" s="470"/>
      <c r="V266" s="470"/>
    </row>
    <row r="267" spans="1:22" s="174" customFormat="1" ht="14.5">
      <c r="B267" s="271" t="s">
        <v>363</v>
      </c>
      <c r="C267" s="145">
        <v>685</v>
      </c>
      <c r="D267" s="140">
        <v>680</v>
      </c>
      <c r="E267" s="137" t="s">
        <v>118</v>
      </c>
      <c r="F267" s="140">
        <v>644</v>
      </c>
      <c r="G267" s="140">
        <v>601</v>
      </c>
      <c r="H267" s="140">
        <v>555</v>
      </c>
      <c r="I267" s="209"/>
      <c r="J267" s="194"/>
      <c r="K267" s="257"/>
      <c r="L267" s="194"/>
      <c r="M267" s="194"/>
      <c r="N267" s="194"/>
      <c r="O267" s="209"/>
      <c r="P267" s="251"/>
      <c r="Q267" s="209"/>
      <c r="R267" s="257"/>
      <c r="S267" s="194"/>
      <c r="T267" s="166"/>
    </row>
    <row r="268" spans="1:22" s="174" customFormat="1" ht="15">
      <c r="B268" s="272" t="s">
        <v>364</v>
      </c>
      <c r="C268" s="596">
        <v>202</v>
      </c>
      <c r="D268" s="597">
        <v>173</v>
      </c>
      <c r="E268" s="623" t="s">
        <v>166</v>
      </c>
      <c r="F268" s="597">
        <v>146</v>
      </c>
      <c r="G268" s="597">
        <v>127</v>
      </c>
      <c r="H268" s="597">
        <v>99</v>
      </c>
      <c r="I268" s="253"/>
      <c r="J268" s="223"/>
      <c r="K268" s="260"/>
      <c r="L268" s="223"/>
      <c r="M268" s="223"/>
      <c r="N268" s="223"/>
      <c r="O268" s="253"/>
      <c r="P268" s="254"/>
      <c r="Q268" s="253"/>
      <c r="R268" s="245"/>
      <c r="S268" s="245"/>
      <c r="T268" s="223"/>
    </row>
    <row r="269" spans="1:22" ht="14.5">
      <c r="A269" s="174"/>
      <c r="B269" s="271" t="s">
        <v>365</v>
      </c>
      <c r="C269" s="149" t="s">
        <v>162</v>
      </c>
      <c r="D269" s="137" t="s">
        <v>245</v>
      </c>
      <c r="E269" s="137" t="s">
        <v>75</v>
      </c>
      <c r="F269" s="137" t="s">
        <v>231</v>
      </c>
      <c r="G269" s="137" t="s">
        <v>52</v>
      </c>
      <c r="H269" s="137" t="s">
        <v>173</v>
      </c>
      <c r="I269" s="209"/>
      <c r="J269" s="194"/>
      <c r="K269" s="257"/>
      <c r="L269" s="194"/>
      <c r="M269" s="194"/>
      <c r="N269" s="194"/>
      <c r="O269" s="209"/>
      <c r="P269" s="251"/>
      <c r="Q269" s="209"/>
      <c r="R269" s="246"/>
      <c r="S269" s="194"/>
    </row>
    <row r="270" spans="1:22" s="223" customFormat="1">
      <c r="A270" s="185"/>
      <c r="B270" s="10" t="s">
        <v>367</v>
      </c>
      <c r="C270" s="11"/>
      <c r="D270" s="11"/>
      <c r="E270" s="13"/>
      <c r="F270" s="11"/>
      <c r="G270" s="11"/>
      <c r="H270" s="12"/>
      <c r="I270" s="209"/>
      <c r="J270" s="194"/>
      <c r="K270" s="257"/>
      <c r="L270" s="194"/>
      <c r="M270" s="194"/>
      <c r="N270" s="194"/>
      <c r="O270" s="209"/>
      <c r="P270" s="251"/>
      <c r="Q270" s="209"/>
      <c r="R270" s="246"/>
      <c r="S270" s="194"/>
      <c r="T270" s="166"/>
    </row>
    <row r="271" spans="1:22">
      <c r="A271" s="223"/>
      <c r="B271" s="271" t="s">
        <v>296</v>
      </c>
      <c r="C271" s="145">
        <v>181</v>
      </c>
      <c r="D271" s="140">
        <v>151</v>
      </c>
      <c r="E271" s="137" t="s">
        <v>201</v>
      </c>
      <c r="F271" s="140">
        <v>132</v>
      </c>
      <c r="G271" s="140">
        <v>112</v>
      </c>
      <c r="H271" s="140">
        <v>85</v>
      </c>
      <c r="I271" s="209"/>
      <c r="J271" s="194"/>
      <c r="K271" s="257"/>
      <c r="L271" s="194"/>
      <c r="M271" s="194"/>
      <c r="N271" s="194"/>
      <c r="O271" s="209"/>
      <c r="P271" s="251"/>
      <c r="Q271" s="209"/>
      <c r="R271" s="194"/>
      <c r="S271" s="259"/>
    </row>
    <row r="272" spans="1:22">
      <c r="A272" s="174"/>
      <c r="B272" s="271" t="s">
        <v>297</v>
      </c>
      <c r="C272" s="145">
        <v>21</v>
      </c>
      <c r="D272" s="140">
        <v>22</v>
      </c>
      <c r="E272" s="137" t="s">
        <v>105</v>
      </c>
      <c r="F272" s="140">
        <v>14</v>
      </c>
      <c r="G272" s="140">
        <v>15</v>
      </c>
      <c r="H272" s="140">
        <v>14</v>
      </c>
      <c r="I272" s="209"/>
      <c r="J272" s="194"/>
      <c r="K272" s="257"/>
      <c r="L272" s="194"/>
      <c r="M272" s="194"/>
      <c r="N272" s="194"/>
      <c r="O272" s="209"/>
      <c r="P272" s="251"/>
      <c r="Q272" s="209"/>
      <c r="R272" s="246"/>
      <c r="S272" s="194"/>
    </row>
    <row r="273" spans="1:22">
      <c r="A273" s="174"/>
      <c r="B273" s="10" t="s">
        <v>369</v>
      </c>
      <c r="C273" s="11"/>
      <c r="D273" s="11"/>
      <c r="E273" s="13"/>
      <c r="F273" s="11"/>
      <c r="G273" s="11"/>
      <c r="H273" s="12"/>
      <c r="I273" s="209"/>
      <c r="J273" s="194"/>
      <c r="K273" s="257"/>
      <c r="L273" s="194"/>
      <c r="M273" s="194"/>
      <c r="N273" s="194"/>
      <c r="O273" s="209"/>
      <c r="P273" s="251"/>
      <c r="Q273" s="209"/>
      <c r="R273" s="246"/>
      <c r="S273" s="194"/>
    </row>
    <row r="274" spans="1:22">
      <c r="A274" s="174"/>
      <c r="B274" s="271" t="s">
        <v>334</v>
      </c>
      <c r="C274" s="145">
        <v>48</v>
      </c>
      <c r="D274" s="140">
        <v>52</v>
      </c>
      <c r="E274" s="137" t="s">
        <v>54</v>
      </c>
      <c r="F274" s="140">
        <v>41</v>
      </c>
      <c r="G274" s="140">
        <v>30</v>
      </c>
      <c r="H274" s="140">
        <v>16</v>
      </c>
      <c r="I274" s="209"/>
      <c r="J274" s="194"/>
      <c r="K274" s="257"/>
      <c r="L274" s="194"/>
      <c r="M274" s="194"/>
      <c r="N274" s="194"/>
      <c r="O274" s="209"/>
      <c r="P274" s="251"/>
      <c r="Q274" s="209"/>
      <c r="R274" s="246"/>
      <c r="S274" s="194"/>
    </row>
    <row r="275" spans="1:22">
      <c r="A275" s="174"/>
      <c r="B275" s="271" t="s">
        <v>335</v>
      </c>
      <c r="C275" s="145">
        <v>102</v>
      </c>
      <c r="D275" s="140">
        <v>79</v>
      </c>
      <c r="E275" s="137" t="s">
        <v>162</v>
      </c>
      <c r="F275" s="140">
        <v>74</v>
      </c>
      <c r="G275" s="140">
        <v>54</v>
      </c>
      <c r="H275" s="140">
        <v>46</v>
      </c>
      <c r="I275" s="209"/>
      <c r="J275" s="194"/>
      <c r="K275" s="257"/>
      <c r="L275" s="194"/>
      <c r="M275" s="194"/>
      <c r="N275" s="194"/>
      <c r="O275" s="209"/>
      <c r="P275" s="251"/>
      <c r="Q275" s="209"/>
      <c r="R275" s="246"/>
      <c r="S275" s="194"/>
    </row>
    <row r="276" spans="1:22">
      <c r="A276" s="174"/>
      <c r="B276" s="271" t="s">
        <v>336</v>
      </c>
      <c r="C276" s="145">
        <v>52</v>
      </c>
      <c r="D276" s="140">
        <v>42</v>
      </c>
      <c r="E276" s="137" t="s">
        <v>351</v>
      </c>
      <c r="F276" s="140">
        <v>31</v>
      </c>
      <c r="G276" s="140">
        <v>43</v>
      </c>
      <c r="H276" s="140">
        <v>37</v>
      </c>
      <c r="I276" s="209"/>
      <c r="J276" s="194"/>
      <c r="K276" s="257"/>
      <c r="L276" s="194"/>
      <c r="M276" s="194"/>
      <c r="N276" s="194"/>
      <c r="O276" s="209"/>
      <c r="P276" s="209"/>
      <c r="Q276" s="251"/>
      <c r="R276" s="246"/>
      <c r="S276" s="194"/>
    </row>
    <row r="277" spans="1:22">
      <c r="A277" s="174"/>
      <c r="B277" s="59"/>
      <c r="C277" s="194"/>
      <c r="D277" s="257"/>
      <c r="E277" s="194"/>
      <c r="F277" s="257"/>
      <c r="G277" s="194"/>
      <c r="H277" s="257"/>
      <c r="I277" s="257"/>
      <c r="J277" s="194"/>
      <c r="K277" s="194"/>
      <c r="L277" s="194"/>
      <c r="M277" s="209"/>
      <c r="N277" s="209"/>
      <c r="O277" s="251"/>
      <c r="P277" s="246"/>
      <c r="Q277" s="194"/>
    </row>
    <row r="278" spans="1:22">
      <c r="A278" s="174"/>
      <c r="B278" s="471" t="s">
        <v>59</v>
      </c>
      <c r="C278" s="194"/>
      <c r="D278" s="257"/>
      <c r="E278" s="194"/>
      <c r="F278" s="257"/>
      <c r="G278" s="194"/>
      <c r="H278" s="257"/>
      <c r="I278" s="475"/>
      <c r="J278" s="475"/>
      <c r="K278" s="475"/>
      <c r="L278" s="475"/>
      <c r="M278" s="475"/>
      <c r="N278" s="474"/>
      <c r="O278" s="475"/>
      <c r="P278" s="475"/>
      <c r="Q278" s="475"/>
      <c r="R278" s="475"/>
      <c r="S278" s="475"/>
      <c r="T278" s="475"/>
    </row>
    <row r="279" spans="1:22">
      <c r="A279" s="174"/>
      <c r="B279" s="1123" t="s">
        <v>536</v>
      </c>
      <c r="C279" s="1123"/>
      <c r="D279" s="1123"/>
      <c r="E279" s="1123"/>
      <c r="F279" s="1123"/>
      <c r="G279" s="1123"/>
      <c r="H279" s="1123"/>
      <c r="I279" s="470"/>
      <c r="J279" s="470"/>
      <c r="K279" s="470"/>
      <c r="L279" s="470"/>
      <c r="M279" s="470"/>
      <c r="N279" s="470"/>
      <c r="O279" s="470"/>
      <c r="P279" s="470"/>
      <c r="Q279" s="470"/>
      <c r="R279" s="470"/>
      <c r="S279" s="470"/>
      <c r="T279" s="470"/>
    </row>
    <row r="280" spans="1:22" s="475" customFormat="1" ht="13" customHeight="1">
      <c r="B280" s="1123" t="s">
        <v>371</v>
      </c>
      <c r="C280" s="1123"/>
      <c r="D280" s="1123"/>
      <c r="E280" s="1123"/>
      <c r="F280" s="1123"/>
      <c r="G280" s="1123"/>
      <c r="H280" s="1123"/>
      <c r="I280" s="470"/>
      <c r="J280" s="470"/>
      <c r="K280" s="470"/>
      <c r="L280" s="470"/>
      <c r="M280" s="470"/>
      <c r="N280" s="470"/>
      <c r="O280" s="470"/>
      <c r="P280" s="470"/>
      <c r="Q280" s="470"/>
      <c r="R280" s="470"/>
      <c r="S280" s="470"/>
      <c r="T280" s="470"/>
    </row>
    <row r="281" spans="1:22" s="469" customFormat="1" ht="14.15" customHeight="1">
      <c r="A281" s="475"/>
      <c r="B281" s="1123" t="s">
        <v>372</v>
      </c>
      <c r="C281" s="1123"/>
      <c r="D281" s="1123"/>
      <c r="E281" s="1123"/>
      <c r="F281" s="1123"/>
      <c r="G281" s="1123"/>
      <c r="H281" s="1123"/>
      <c r="I281" s="470"/>
      <c r="J281" s="470"/>
      <c r="K281" s="470"/>
      <c r="L281" s="470"/>
      <c r="M281" s="470"/>
      <c r="N281" s="470"/>
      <c r="O281" s="470"/>
      <c r="P281" s="470"/>
      <c r="Q281" s="470"/>
      <c r="R281" s="470"/>
      <c r="S281" s="470"/>
      <c r="T281" s="470"/>
      <c r="U281" s="470"/>
      <c r="V281" s="470"/>
    </row>
    <row r="282" spans="1:22">
      <c r="A282" s="174"/>
      <c r="B282" s="59"/>
      <c r="C282" s="194"/>
      <c r="D282" s="257"/>
      <c r="E282" s="194"/>
      <c r="F282" s="257"/>
      <c r="G282" s="194"/>
      <c r="H282" s="257"/>
      <c r="I282" s="257"/>
      <c r="J282" s="194"/>
      <c r="K282" s="194"/>
      <c r="L282" s="194"/>
      <c r="M282" s="209"/>
      <c r="N282" s="209"/>
      <c r="O282" s="251"/>
      <c r="P282" s="246"/>
      <c r="Q282" s="194"/>
    </row>
    <row r="283" spans="1:22" ht="14.5" thickBot="1"/>
    <row r="284" spans="1:22" s="469" customFormat="1" ht="15" thickTop="1" thickBot="1">
      <c r="A284" s="475"/>
      <c r="B284" s="1093" t="s">
        <v>26</v>
      </c>
      <c r="C284" s="177"/>
      <c r="D284" s="177"/>
      <c r="E284" s="177"/>
      <c r="F284" s="177"/>
      <c r="G284" s="177"/>
      <c r="H284" s="177"/>
      <c r="I284" s="174"/>
      <c r="J284" s="174"/>
      <c r="K284" s="174"/>
      <c r="L284" s="171"/>
      <c r="M284" s="171"/>
      <c r="N284" s="171"/>
      <c r="O284" s="171"/>
      <c r="P284" s="171"/>
      <c r="Q284" s="171"/>
      <c r="R284" s="171"/>
      <c r="S284" s="171"/>
      <c r="T284" s="171"/>
      <c r="U284" s="470"/>
      <c r="V284" s="470"/>
    </row>
    <row r="285" spans="1:22" s="330" customFormat="1" ht="14.5" thickTop="1">
      <c r="A285" s="475"/>
      <c r="B285" s="174"/>
      <c r="C285" s="170"/>
      <c r="D285" s="165"/>
      <c r="E285" s="165"/>
      <c r="F285" s="165"/>
      <c r="G285" s="244"/>
      <c r="H285" s="244"/>
      <c r="I285" s="174"/>
      <c r="J285" s="174"/>
      <c r="K285" s="174"/>
      <c r="L285" s="168"/>
      <c r="M285" s="168"/>
      <c r="N285" s="168"/>
      <c r="O285" s="168"/>
      <c r="P285" s="168"/>
      <c r="Q285" s="168"/>
      <c r="R285" s="168"/>
      <c r="S285" s="168"/>
      <c r="T285" s="168"/>
    </row>
    <row r="286" spans="1:22" s="174" customFormat="1" ht="26">
      <c r="A286" s="27"/>
      <c r="B286" s="368" t="s">
        <v>554</v>
      </c>
      <c r="C286" s="1027">
        <v>2024</v>
      </c>
      <c r="D286" s="1032">
        <v>2023</v>
      </c>
      <c r="E286" s="1058" t="s">
        <v>43</v>
      </c>
      <c r="F286" s="1032">
        <v>2022</v>
      </c>
      <c r="G286" s="1032">
        <v>2021</v>
      </c>
      <c r="H286" s="1032">
        <v>2020</v>
      </c>
    </row>
    <row r="287" spans="1:22">
      <c r="A287" s="174"/>
      <c r="B287" s="624" t="s">
        <v>396</v>
      </c>
      <c r="C287" s="627">
        <v>317.5</v>
      </c>
      <c r="D287" s="628">
        <v>353.5</v>
      </c>
      <c r="E287" s="456">
        <v>-0.1</v>
      </c>
      <c r="F287" s="628">
        <v>276.10000000000002</v>
      </c>
      <c r="G287" s="628">
        <v>235.7</v>
      </c>
      <c r="H287" s="628">
        <v>180</v>
      </c>
      <c r="I287" s="185"/>
      <c r="J287" s="185"/>
      <c r="K287" s="185"/>
      <c r="L287" s="185"/>
      <c r="M287" s="185"/>
      <c r="N287" s="185"/>
      <c r="O287" s="185"/>
      <c r="P287" s="185"/>
      <c r="Q287" s="185"/>
      <c r="R287" s="185"/>
      <c r="S287" s="185"/>
      <c r="T287" s="185"/>
    </row>
    <row r="288" spans="1:22" s="174" customFormat="1" ht="14.5">
      <c r="B288" s="625" t="s">
        <v>555</v>
      </c>
      <c r="C288" s="629">
        <v>154.6</v>
      </c>
      <c r="D288" s="630">
        <v>16.8</v>
      </c>
      <c r="E288" s="449" t="s">
        <v>556</v>
      </c>
      <c r="F288" s="630">
        <v>18.5</v>
      </c>
      <c r="G288" s="630">
        <v>16.5</v>
      </c>
      <c r="H288" s="630">
        <v>10.8</v>
      </c>
      <c r="L288" s="166"/>
      <c r="M288" s="166"/>
      <c r="N288" s="166"/>
      <c r="O288" s="166"/>
      <c r="P288" s="166"/>
      <c r="Q288" s="166"/>
      <c r="R288" s="166"/>
      <c r="S288" s="166"/>
      <c r="T288" s="166"/>
    </row>
    <row r="289" spans="1:22" s="185" customFormat="1">
      <c r="B289" s="625" t="s">
        <v>399</v>
      </c>
      <c r="C289" s="457">
        <v>0.49</v>
      </c>
      <c r="D289" s="449">
        <v>0.05</v>
      </c>
      <c r="E289" s="449" t="s">
        <v>557</v>
      </c>
      <c r="F289" s="449">
        <v>7.0000000000000007E-2</v>
      </c>
      <c r="G289" s="449">
        <v>7.0000000000000007E-2</v>
      </c>
      <c r="H289" s="449">
        <v>0.06</v>
      </c>
      <c r="I289" s="174"/>
      <c r="J289" s="174"/>
      <c r="K289" s="174"/>
      <c r="L289" s="166"/>
      <c r="M289" s="166"/>
      <c r="N289" s="166"/>
      <c r="O289" s="166"/>
      <c r="P289" s="166"/>
      <c r="Q289" s="166"/>
      <c r="R289" s="166"/>
      <c r="S289" s="166"/>
      <c r="T289" s="166"/>
    </row>
    <row r="290" spans="1:22">
      <c r="A290" s="174"/>
      <c r="C290" s="194"/>
      <c r="D290" s="257"/>
      <c r="E290" s="194"/>
      <c r="F290" s="257"/>
      <c r="G290" s="194"/>
      <c r="H290" s="257"/>
      <c r="I290" s="174"/>
      <c r="J290" s="174"/>
      <c r="K290" s="174"/>
    </row>
    <row r="291" spans="1:22">
      <c r="A291" s="174"/>
      <c r="B291" s="476" t="s">
        <v>59</v>
      </c>
      <c r="C291" s="194"/>
      <c r="D291" s="257"/>
      <c r="E291" s="194"/>
      <c r="F291" s="257"/>
      <c r="G291" s="194"/>
      <c r="H291" s="257"/>
      <c r="I291" s="174"/>
      <c r="J291" s="174"/>
      <c r="K291" s="174"/>
      <c r="L291" s="475"/>
      <c r="M291" s="475"/>
      <c r="N291" s="475"/>
      <c r="O291" s="475"/>
      <c r="P291" s="475"/>
      <c r="Q291" s="475"/>
      <c r="R291" s="475"/>
      <c r="S291" s="475"/>
      <c r="T291" s="475"/>
    </row>
    <row r="292" spans="1:22">
      <c r="A292" s="174"/>
      <c r="B292" s="1123" t="s">
        <v>558</v>
      </c>
      <c r="C292" s="1123"/>
      <c r="D292" s="1123"/>
      <c r="E292" s="1123"/>
      <c r="F292" s="1123"/>
      <c r="G292" s="1123"/>
      <c r="H292" s="1123"/>
      <c r="I292" s="174"/>
      <c r="J292" s="174"/>
      <c r="K292" s="174"/>
      <c r="L292" s="475"/>
      <c r="M292" s="475"/>
      <c r="N292" s="475"/>
      <c r="O292" s="475"/>
      <c r="P292" s="475"/>
      <c r="Q292" s="475"/>
      <c r="R292" s="475"/>
      <c r="S292" s="475"/>
      <c r="T292" s="475"/>
    </row>
    <row r="293" spans="1:22" s="475" customFormat="1" ht="27" customHeight="1">
      <c r="B293" s="1123" t="s">
        <v>559</v>
      </c>
      <c r="C293" s="1123"/>
      <c r="D293" s="1123"/>
      <c r="E293" s="1123"/>
      <c r="F293" s="1123"/>
      <c r="G293" s="1123"/>
      <c r="H293" s="1123"/>
      <c r="I293" s="174"/>
      <c r="J293" s="174"/>
      <c r="K293" s="174"/>
    </row>
    <row r="294" spans="1:22" s="475" customFormat="1">
      <c r="B294" s="175"/>
      <c r="C294" s="165"/>
      <c r="D294" s="165"/>
      <c r="E294" s="165"/>
      <c r="F294" s="165"/>
      <c r="G294" s="165"/>
      <c r="H294" s="165"/>
      <c r="I294" s="174"/>
      <c r="J294" s="174"/>
      <c r="K294" s="174"/>
      <c r="L294" s="166"/>
      <c r="M294" s="166"/>
      <c r="N294" s="166"/>
      <c r="O294" s="166"/>
      <c r="P294" s="166"/>
      <c r="Q294" s="166"/>
      <c r="R294" s="166"/>
      <c r="S294" s="166"/>
      <c r="T294" s="166"/>
    </row>
    <row r="295" spans="1:22" s="475" customFormat="1" ht="26">
      <c r="B295" s="1049" t="s">
        <v>560</v>
      </c>
      <c r="C295" s="1024">
        <v>2024</v>
      </c>
      <c r="D295" s="971">
        <v>2023</v>
      </c>
      <c r="E295" s="269" t="s">
        <v>43</v>
      </c>
      <c r="F295" s="971">
        <v>2022</v>
      </c>
      <c r="G295" s="971">
        <v>2021</v>
      </c>
      <c r="H295" s="971">
        <v>2020</v>
      </c>
      <c r="I295" s="174"/>
      <c r="J295" s="174"/>
      <c r="K295" s="174"/>
      <c r="L295" s="174"/>
      <c r="M295" s="174"/>
      <c r="N295" s="174"/>
      <c r="O295" s="174"/>
      <c r="P295" s="174"/>
      <c r="Q295" s="174"/>
      <c r="R295" s="174"/>
      <c r="S295" s="174"/>
      <c r="T295" s="174"/>
    </row>
    <row r="296" spans="1:22">
      <c r="B296" s="273" t="s">
        <v>278</v>
      </c>
      <c r="C296" s="596">
        <v>685</v>
      </c>
      <c r="D296" s="597">
        <v>680</v>
      </c>
      <c r="E296" s="597" t="s">
        <v>118</v>
      </c>
      <c r="F296" s="597">
        <v>644</v>
      </c>
      <c r="G296" s="597">
        <v>601</v>
      </c>
      <c r="H296" s="597">
        <v>555</v>
      </c>
      <c r="I296" s="185"/>
      <c r="J296" s="185"/>
      <c r="K296" s="185"/>
      <c r="L296" s="374"/>
      <c r="M296" s="374"/>
      <c r="N296" s="374"/>
      <c r="O296" s="374"/>
      <c r="P296" s="374"/>
      <c r="Q296" s="374"/>
      <c r="R296" s="374"/>
      <c r="S296" s="374"/>
      <c r="T296" s="374"/>
    </row>
    <row r="297" spans="1:22" s="174" customFormat="1" ht="14.5">
      <c r="B297" s="280" t="s">
        <v>403</v>
      </c>
      <c r="C297" s="145">
        <v>403</v>
      </c>
      <c r="D297" s="140">
        <v>397</v>
      </c>
      <c r="E297" s="137" t="s">
        <v>50</v>
      </c>
      <c r="F297" s="140">
        <v>364</v>
      </c>
      <c r="G297" s="140">
        <v>235</v>
      </c>
      <c r="H297" s="140">
        <v>218</v>
      </c>
      <c r="L297" s="168"/>
      <c r="M297" s="168"/>
      <c r="N297" s="168"/>
      <c r="O297" s="168"/>
      <c r="P297" s="168"/>
      <c r="Q297" s="168"/>
      <c r="R297" s="168"/>
      <c r="S297" s="168"/>
      <c r="T297" s="168"/>
    </row>
    <row r="298" spans="1:22" s="374" customFormat="1">
      <c r="A298" s="185"/>
      <c r="B298" s="280" t="s">
        <v>404</v>
      </c>
      <c r="C298" s="149" t="s">
        <v>305</v>
      </c>
      <c r="D298" s="137" t="s">
        <v>550</v>
      </c>
      <c r="E298" s="137" t="s">
        <v>118</v>
      </c>
      <c r="F298" s="137" t="s">
        <v>290</v>
      </c>
      <c r="G298" s="137" t="s">
        <v>410</v>
      </c>
      <c r="H298" s="137" t="s">
        <v>410</v>
      </c>
      <c r="I298" s="174"/>
      <c r="J298" s="174"/>
      <c r="K298" s="174"/>
      <c r="L298" s="168"/>
      <c r="M298" s="168"/>
      <c r="N298" s="168"/>
      <c r="O298" s="168"/>
      <c r="P298" s="168"/>
      <c r="Q298" s="168"/>
      <c r="R298" s="168"/>
      <c r="S298" s="168"/>
      <c r="T298" s="168"/>
    </row>
    <row r="299" spans="1:22" s="168" customFormat="1" ht="15">
      <c r="B299" s="335" t="s">
        <v>406</v>
      </c>
      <c r="C299" s="596">
        <v>9</v>
      </c>
      <c r="D299" s="597">
        <v>5</v>
      </c>
      <c r="E299" s="623" t="s">
        <v>561</v>
      </c>
      <c r="F299" s="597">
        <v>8</v>
      </c>
      <c r="G299" s="597">
        <v>7</v>
      </c>
      <c r="H299" s="597">
        <v>7</v>
      </c>
      <c r="I299" s="185"/>
      <c r="J299" s="185"/>
      <c r="K299" s="185"/>
      <c r="L299" s="374"/>
      <c r="M299" s="374"/>
      <c r="N299" s="374"/>
      <c r="O299" s="374"/>
      <c r="P299" s="374"/>
      <c r="Q299" s="374"/>
      <c r="R299" s="374"/>
      <c r="S299" s="374"/>
      <c r="T299" s="374"/>
    </row>
    <row r="300" spans="1:22" s="168" customFormat="1" ht="14.5">
      <c r="B300" s="308" t="s">
        <v>562</v>
      </c>
      <c r="C300" s="145">
        <v>3</v>
      </c>
      <c r="D300" s="140">
        <v>3</v>
      </c>
      <c r="E300" s="137" t="s">
        <v>66</v>
      </c>
      <c r="F300" s="140">
        <v>1</v>
      </c>
      <c r="G300" s="140">
        <v>0</v>
      </c>
      <c r="H300" s="140">
        <v>0</v>
      </c>
      <c r="I300" s="174"/>
      <c r="J300" s="174"/>
      <c r="K300" s="174"/>
      <c r="L300" s="188"/>
      <c r="M300" s="188"/>
      <c r="N300" s="188"/>
      <c r="O300" s="189"/>
      <c r="P300" s="189"/>
      <c r="Q300" s="189"/>
      <c r="R300" s="189"/>
      <c r="S300" s="189"/>
      <c r="T300" s="189"/>
    </row>
    <row r="301" spans="1:22" s="374" customFormat="1">
      <c r="B301" s="280" t="s">
        <v>408</v>
      </c>
      <c r="C301" s="149" t="s">
        <v>161</v>
      </c>
      <c r="D301" s="137" t="s">
        <v>563</v>
      </c>
      <c r="E301" s="137" t="s">
        <v>208</v>
      </c>
      <c r="F301" s="137" t="s">
        <v>249</v>
      </c>
      <c r="G301" s="137" t="s">
        <v>66</v>
      </c>
      <c r="H301" s="137" t="s">
        <v>66</v>
      </c>
      <c r="I301" s="174"/>
      <c r="J301" s="174"/>
      <c r="K301" s="174"/>
      <c r="L301" s="168"/>
      <c r="M301" s="168"/>
      <c r="N301" s="168"/>
      <c r="O301" s="168"/>
      <c r="P301" s="168"/>
      <c r="Q301" s="168"/>
      <c r="R301" s="168"/>
      <c r="S301" s="168"/>
      <c r="T301" s="168"/>
    </row>
    <row r="302" spans="1:22" s="174" customFormat="1">
      <c r="A302" s="168"/>
      <c r="B302" s="175"/>
      <c r="C302" s="194"/>
      <c r="D302" s="257"/>
      <c r="E302" s="194"/>
      <c r="F302" s="257"/>
      <c r="G302" s="194"/>
      <c r="H302" s="257"/>
      <c r="L302" s="166"/>
      <c r="M302" s="166"/>
      <c r="N302" s="166"/>
      <c r="O302" s="166"/>
      <c r="P302" s="166"/>
      <c r="Q302" s="166"/>
      <c r="R302" s="166"/>
      <c r="S302" s="166"/>
      <c r="T302" s="166"/>
      <c r="U302" s="235"/>
      <c r="V302" s="235"/>
    </row>
    <row r="303" spans="1:22" s="168" customFormat="1">
      <c r="A303" s="174"/>
      <c r="B303" s="476" t="s">
        <v>59</v>
      </c>
      <c r="C303" s="194"/>
      <c r="D303" s="257"/>
      <c r="E303" s="194"/>
      <c r="F303" s="257"/>
      <c r="G303" s="194"/>
      <c r="H303" s="257"/>
      <c r="I303" s="174"/>
      <c r="J303" s="174"/>
      <c r="K303" s="174"/>
      <c r="L303" s="546"/>
      <c r="M303" s="546"/>
      <c r="N303" s="546"/>
      <c r="O303" s="547"/>
      <c r="P303" s="547"/>
      <c r="Q303" s="547"/>
      <c r="R303" s="547"/>
      <c r="S303" s="547"/>
      <c r="T303" s="547"/>
    </row>
    <row r="304" spans="1:22" ht="24" customHeight="1">
      <c r="B304" s="1123" t="s">
        <v>564</v>
      </c>
      <c r="C304" s="1123"/>
      <c r="D304" s="1123"/>
      <c r="E304" s="1123"/>
      <c r="F304" s="1123"/>
      <c r="G304" s="1123"/>
      <c r="H304" s="1123"/>
      <c r="I304" s="174"/>
      <c r="J304" s="174"/>
      <c r="K304" s="174"/>
      <c r="L304" s="477"/>
      <c r="M304" s="478"/>
      <c r="N304" s="469"/>
      <c r="O304" s="469"/>
      <c r="P304" s="469"/>
      <c r="Q304" s="469"/>
      <c r="R304" s="469"/>
      <c r="S304" s="469"/>
      <c r="T304" s="469"/>
    </row>
    <row r="305" spans="1:27" s="475" customFormat="1" ht="13" customHeight="1">
      <c r="B305" s="1123" t="s">
        <v>565</v>
      </c>
      <c r="C305" s="1123"/>
      <c r="D305" s="1123"/>
      <c r="E305" s="1123"/>
      <c r="F305" s="1123"/>
      <c r="G305" s="1123"/>
      <c r="H305" s="1123"/>
      <c r="I305" s="478"/>
      <c r="J305" s="478"/>
      <c r="K305" s="478"/>
      <c r="L305" s="478"/>
      <c r="M305" s="478"/>
      <c r="N305" s="469"/>
      <c r="O305" s="469"/>
      <c r="P305" s="469"/>
      <c r="Q305" s="469"/>
      <c r="R305" s="469"/>
      <c r="S305" s="469"/>
      <c r="T305" s="469"/>
      <c r="U305" s="424"/>
      <c r="V305" s="424"/>
    </row>
    <row r="306" spans="1:27" s="469" customFormat="1" ht="18" customHeight="1">
      <c r="A306" s="330"/>
      <c r="B306" s="175"/>
      <c r="C306" s="165"/>
      <c r="D306" s="165"/>
      <c r="E306" s="165"/>
      <c r="F306" s="165"/>
      <c r="G306" s="165"/>
      <c r="H306" s="165"/>
      <c r="I306" s="166"/>
      <c r="J306" s="166"/>
      <c r="K306" s="166"/>
      <c r="L306" s="166"/>
      <c r="M306" s="166"/>
      <c r="N306" s="166"/>
      <c r="O306" s="166"/>
      <c r="P306" s="166"/>
      <c r="Q306" s="166"/>
      <c r="R306" s="166"/>
      <c r="S306" s="166"/>
      <c r="T306" s="166"/>
    </row>
    <row r="307" spans="1:27" s="330" customFormat="1">
      <c r="B307" s="175"/>
      <c r="C307" s="165"/>
      <c r="D307" s="165"/>
      <c r="E307" s="165"/>
      <c r="F307" s="165"/>
      <c r="G307" s="165"/>
      <c r="H307" s="165"/>
      <c r="I307" s="166"/>
      <c r="J307" s="166"/>
      <c r="K307" s="166"/>
      <c r="L307" s="166"/>
      <c r="M307" s="166"/>
      <c r="N307" s="166"/>
      <c r="O307" s="166"/>
      <c r="P307" s="166"/>
      <c r="Q307" s="166"/>
      <c r="R307" s="166"/>
      <c r="S307" s="166"/>
      <c r="T307" s="166"/>
    </row>
    <row r="309" spans="1:27">
      <c r="B309" s="261"/>
    </row>
    <row r="310" spans="1:27">
      <c r="B310" s="261"/>
    </row>
    <row r="311" spans="1:27">
      <c r="B311" s="23"/>
    </row>
    <row r="312" spans="1:27">
      <c r="B312" s="23"/>
    </row>
    <row r="313" spans="1:27" s="165" customFormat="1">
      <c r="A313" s="166"/>
      <c r="B313" s="175"/>
      <c r="I313" s="166"/>
      <c r="J313" s="166"/>
      <c r="K313" s="166"/>
      <c r="L313" s="166"/>
      <c r="M313" s="166"/>
      <c r="N313" s="166"/>
      <c r="O313" s="166"/>
      <c r="P313" s="166"/>
      <c r="Q313" s="166"/>
      <c r="R313" s="166"/>
      <c r="S313" s="166"/>
      <c r="T313" s="166"/>
      <c r="U313" s="166"/>
      <c r="V313" s="166"/>
      <c r="W313" s="166"/>
      <c r="X313" s="166"/>
      <c r="Y313" s="166"/>
      <c r="Z313" s="166"/>
      <c r="AA313" s="166"/>
    </row>
    <row r="314" spans="1:27" s="165" customFormat="1">
      <c r="A314" s="166"/>
      <c r="B314" s="261"/>
      <c r="I314" s="166"/>
      <c r="J314" s="166"/>
      <c r="K314" s="166"/>
      <c r="L314" s="166"/>
      <c r="M314" s="166"/>
      <c r="N314" s="166"/>
      <c r="O314" s="166"/>
      <c r="P314" s="166"/>
      <c r="Q314" s="166"/>
      <c r="R314" s="166"/>
      <c r="S314" s="166"/>
      <c r="T314" s="166"/>
      <c r="U314" s="166"/>
      <c r="V314" s="166"/>
      <c r="W314" s="166"/>
      <c r="X314" s="166"/>
      <c r="Y314" s="166"/>
      <c r="Z314" s="166"/>
      <c r="AA314" s="166"/>
    </row>
    <row r="315" spans="1:27" s="165" customFormat="1">
      <c r="A315" s="166"/>
      <c r="B315" s="23"/>
      <c r="I315" s="166"/>
      <c r="J315" s="166"/>
      <c r="K315" s="166"/>
      <c r="L315" s="166"/>
      <c r="M315" s="166"/>
      <c r="N315" s="166"/>
      <c r="O315" s="166"/>
      <c r="P315" s="166"/>
      <c r="Q315" s="166"/>
      <c r="R315" s="166"/>
      <c r="S315" s="166"/>
      <c r="T315" s="166"/>
      <c r="U315" s="166"/>
      <c r="V315" s="166"/>
      <c r="W315" s="166"/>
      <c r="X315" s="166"/>
      <c r="Y315" s="166"/>
      <c r="Z315" s="166"/>
      <c r="AA315" s="166"/>
    </row>
    <row r="316" spans="1:27" s="165" customFormat="1">
      <c r="A316" s="166"/>
      <c r="B316" s="175"/>
      <c r="I316" s="166"/>
      <c r="J316" s="166"/>
      <c r="K316" s="166"/>
      <c r="L316" s="166"/>
      <c r="M316" s="166"/>
      <c r="N316" s="166"/>
      <c r="O316" s="166"/>
      <c r="P316" s="166"/>
      <c r="Q316" s="166"/>
      <c r="R316" s="166"/>
      <c r="S316" s="166"/>
      <c r="T316" s="166"/>
      <c r="U316" s="166"/>
      <c r="V316" s="166"/>
      <c r="W316" s="166"/>
      <c r="X316" s="166"/>
      <c r="Y316" s="166"/>
      <c r="Z316" s="166"/>
      <c r="AA316" s="166"/>
    </row>
    <row r="317" spans="1:27" s="165" customFormat="1">
      <c r="A317" s="166"/>
      <c r="B317" s="175"/>
      <c r="I317" s="166"/>
      <c r="J317" s="166"/>
      <c r="K317" s="166"/>
      <c r="L317" s="166"/>
      <c r="M317" s="166"/>
      <c r="N317" s="166"/>
      <c r="O317" s="166"/>
      <c r="P317" s="166"/>
      <c r="Q317" s="166"/>
      <c r="R317" s="166"/>
      <c r="S317" s="166"/>
      <c r="T317" s="166"/>
      <c r="U317" s="166"/>
      <c r="V317" s="166"/>
      <c r="W317" s="166"/>
      <c r="X317" s="166"/>
      <c r="Y317" s="166"/>
      <c r="Z317" s="166"/>
      <c r="AA317" s="166"/>
    </row>
    <row r="318" spans="1:27" s="165" customFormat="1">
      <c r="A318" s="166"/>
      <c r="B318" s="175"/>
      <c r="I318" s="166"/>
      <c r="J318" s="166"/>
      <c r="K318" s="166"/>
      <c r="L318" s="166"/>
      <c r="M318" s="166"/>
      <c r="N318" s="166"/>
      <c r="O318" s="166"/>
      <c r="P318" s="166"/>
      <c r="Q318" s="166"/>
      <c r="R318" s="166"/>
      <c r="S318" s="166"/>
      <c r="T318" s="166"/>
      <c r="U318" s="166"/>
      <c r="V318" s="166"/>
      <c r="W318" s="166"/>
      <c r="X318" s="166"/>
      <c r="Y318" s="166"/>
      <c r="Z318" s="166"/>
      <c r="AA318" s="166"/>
    </row>
    <row r="319" spans="1:27" s="165" customFormat="1">
      <c r="A319" s="166"/>
      <c r="B319" s="175"/>
      <c r="I319" s="166"/>
      <c r="J319" s="166"/>
      <c r="K319" s="166"/>
      <c r="L319" s="166"/>
      <c r="M319" s="166"/>
      <c r="N319" s="166"/>
      <c r="O319" s="166"/>
      <c r="P319" s="166"/>
      <c r="Q319" s="166"/>
      <c r="R319" s="166"/>
      <c r="S319" s="166"/>
      <c r="T319" s="166"/>
      <c r="U319" s="166"/>
      <c r="V319" s="166"/>
      <c r="W319" s="166"/>
      <c r="X319" s="166"/>
      <c r="Y319" s="166"/>
      <c r="Z319" s="166"/>
      <c r="AA319" s="166"/>
    </row>
    <row r="320" spans="1:27" s="165" customFormat="1">
      <c r="A320" s="166"/>
      <c r="B320" s="175"/>
      <c r="I320" s="166"/>
      <c r="J320" s="166"/>
      <c r="K320" s="166"/>
      <c r="L320" s="166"/>
      <c r="M320" s="166"/>
      <c r="N320" s="166"/>
      <c r="O320" s="166"/>
      <c r="P320" s="166"/>
      <c r="Q320" s="166"/>
      <c r="R320" s="166"/>
      <c r="S320" s="166"/>
      <c r="T320" s="166"/>
      <c r="U320" s="166"/>
      <c r="V320" s="166"/>
      <c r="W320" s="166"/>
      <c r="X320" s="166"/>
      <c r="Y320" s="166"/>
      <c r="Z320" s="166"/>
      <c r="AA320" s="166"/>
    </row>
    <row r="321" spans="1:27" s="165" customFormat="1">
      <c r="A321" s="166"/>
      <c r="B321" s="175"/>
      <c r="I321" s="166"/>
      <c r="J321" s="166"/>
      <c r="K321" s="166"/>
      <c r="L321" s="166"/>
      <c r="M321" s="166"/>
      <c r="N321" s="166"/>
      <c r="O321" s="166"/>
      <c r="P321" s="166"/>
      <c r="Q321" s="166"/>
      <c r="R321" s="166"/>
      <c r="S321" s="166"/>
      <c r="T321" s="166"/>
      <c r="U321" s="166"/>
      <c r="V321" s="166"/>
      <c r="W321" s="166"/>
      <c r="X321" s="166"/>
      <c r="Y321" s="166"/>
      <c r="Z321" s="166"/>
      <c r="AA321" s="166"/>
    </row>
    <row r="322" spans="1:27" s="165" customFormat="1">
      <c r="A322" s="166"/>
      <c r="B322" s="175"/>
      <c r="I322" s="166"/>
      <c r="J322" s="166"/>
      <c r="K322" s="166"/>
      <c r="L322" s="166"/>
      <c r="M322" s="166"/>
      <c r="N322" s="166"/>
      <c r="O322" s="166"/>
      <c r="P322" s="166"/>
      <c r="Q322" s="166"/>
      <c r="R322" s="166"/>
      <c r="S322" s="166"/>
      <c r="T322" s="166"/>
      <c r="U322" s="166"/>
      <c r="V322" s="166"/>
      <c r="W322" s="166"/>
      <c r="X322" s="166"/>
      <c r="Y322" s="166"/>
      <c r="Z322" s="166"/>
      <c r="AA322" s="166"/>
    </row>
    <row r="323" spans="1:27" s="165" customFormat="1">
      <c r="A323" s="166"/>
      <c r="B323" s="175"/>
      <c r="I323" s="166"/>
      <c r="J323" s="166"/>
      <c r="K323" s="166"/>
      <c r="L323" s="166"/>
      <c r="M323" s="166"/>
      <c r="N323" s="166"/>
      <c r="O323" s="166"/>
      <c r="P323" s="166"/>
      <c r="Q323" s="166"/>
      <c r="R323" s="166"/>
      <c r="S323" s="166"/>
      <c r="T323" s="166"/>
      <c r="U323" s="166"/>
      <c r="V323" s="166"/>
      <c r="W323" s="166"/>
      <c r="X323" s="166"/>
      <c r="Y323" s="166"/>
      <c r="Z323" s="166"/>
      <c r="AA323" s="166"/>
    </row>
    <row r="324" spans="1:27" s="165" customFormat="1">
      <c r="A324" s="166"/>
      <c r="B324" s="175"/>
      <c r="I324" s="166"/>
      <c r="J324" s="166"/>
      <c r="K324" s="166"/>
      <c r="L324" s="166"/>
      <c r="M324" s="166"/>
      <c r="N324" s="166"/>
      <c r="O324" s="166"/>
      <c r="P324" s="166"/>
      <c r="Q324" s="166"/>
      <c r="R324" s="166"/>
      <c r="S324" s="166"/>
      <c r="T324" s="166"/>
      <c r="U324" s="166"/>
      <c r="V324" s="166"/>
      <c r="W324" s="166"/>
      <c r="X324" s="166"/>
      <c r="Y324" s="166"/>
      <c r="Z324" s="166"/>
      <c r="AA324" s="166"/>
    </row>
    <row r="325" spans="1:27" s="165" customFormat="1">
      <c r="A325" s="166"/>
      <c r="B325" s="175"/>
      <c r="I325" s="166"/>
      <c r="J325" s="166"/>
      <c r="K325" s="166"/>
      <c r="L325" s="166"/>
      <c r="M325" s="166"/>
      <c r="N325" s="166"/>
      <c r="O325" s="166"/>
      <c r="P325" s="166"/>
      <c r="Q325" s="166"/>
      <c r="R325" s="166"/>
      <c r="S325" s="166"/>
      <c r="T325" s="166"/>
      <c r="U325" s="166"/>
      <c r="V325" s="166"/>
      <c r="W325" s="166"/>
      <c r="X325" s="166"/>
      <c r="Y325" s="166"/>
      <c r="Z325" s="166"/>
      <c r="AA325" s="166"/>
    </row>
    <row r="326" spans="1:27" s="165" customFormat="1">
      <c r="A326" s="166"/>
      <c r="B326" s="261"/>
      <c r="I326" s="166"/>
      <c r="J326" s="166"/>
      <c r="K326" s="166"/>
      <c r="L326" s="166"/>
      <c r="M326" s="166"/>
      <c r="N326" s="166"/>
      <c r="O326" s="166"/>
      <c r="P326" s="166"/>
      <c r="Q326" s="166"/>
      <c r="R326" s="166"/>
      <c r="S326" s="166"/>
      <c r="T326" s="166"/>
      <c r="U326" s="166"/>
      <c r="V326" s="166"/>
      <c r="W326" s="166"/>
      <c r="X326" s="166"/>
      <c r="Y326" s="166"/>
      <c r="Z326" s="166"/>
      <c r="AA326" s="166"/>
    </row>
    <row r="327" spans="1:27" s="165" customFormat="1">
      <c r="A327" s="166"/>
      <c r="B327" s="175"/>
      <c r="I327" s="166"/>
      <c r="J327" s="166"/>
      <c r="K327" s="166"/>
      <c r="L327" s="166"/>
      <c r="M327" s="166"/>
      <c r="N327" s="166"/>
      <c r="O327" s="166"/>
      <c r="P327" s="166"/>
      <c r="Q327" s="166"/>
      <c r="R327" s="166"/>
      <c r="S327" s="166"/>
      <c r="T327" s="166"/>
      <c r="U327" s="166"/>
      <c r="V327" s="166"/>
      <c r="W327" s="166"/>
      <c r="X327" s="166"/>
      <c r="Y327" s="166"/>
      <c r="Z327" s="166"/>
      <c r="AA327" s="166"/>
    </row>
    <row r="328" spans="1:27" s="165" customFormat="1">
      <c r="A328" s="166"/>
      <c r="B328" s="261"/>
      <c r="I328" s="166"/>
      <c r="J328" s="166"/>
      <c r="K328" s="166"/>
      <c r="L328" s="166"/>
      <c r="M328" s="166"/>
      <c r="N328" s="166"/>
      <c r="O328" s="166"/>
      <c r="P328" s="166"/>
      <c r="Q328" s="166"/>
      <c r="R328" s="166"/>
      <c r="S328" s="166"/>
      <c r="T328" s="166"/>
      <c r="U328" s="166"/>
      <c r="V328" s="166"/>
      <c r="W328" s="166"/>
      <c r="X328" s="166"/>
      <c r="Y328" s="166"/>
      <c r="Z328" s="166"/>
      <c r="AA328" s="166"/>
    </row>
    <row r="329" spans="1:27" s="165" customFormat="1">
      <c r="A329" s="166"/>
      <c r="B329" s="261"/>
      <c r="I329" s="166"/>
      <c r="J329" s="166"/>
      <c r="K329" s="166"/>
      <c r="L329" s="166"/>
      <c r="M329" s="166"/>
      <c r="N329" s="166"/>
      <c r="O329" s="166"/>
      <c r="P329" s="166"/>
      <c r="Q329" s="166"/>
      <c r="R329" s="166"/>
      <c r="S329" s="166"/>
      <c r="T329" s="166"/>
      <c r="U329" s="166"/>
      <c r="V329" s="166"/>
      <c r="W329" s="166"/>
      <c r="X329" s="166"/>
      <c r="Y329" s="166"/>
      <c r="Z329" s="166"/>
      <c r="AA329" s="166"/>
    </row>
    <row r="330" spans="1:27" s="165" customFormat="1">
      <c r="A330" s="166"/>
      <c r="B330" s="261"/>
      <c r="I330" s="166"/>
      <c r="J330" s="166"/>
      <c r="K330" s="166"/>
      <c r="L330" s="166"/>
      <c r="M330" s="166"/>
      <c r="N330" s="166"/>
      <c r="O330" s="166"/>
      <c r="P330" s="166"/>
      <c r="Q330" s="166"/>
      <c r="R330" s="166"/>
      <c r="S330" s="166"/>
      <c r="T330" s="166"/>
      <c r="U330" s="166"/>
      <c r="V330" s="166"/>
      <c r="W330" s="166"/>
      <c r="X330" s="166"/>
      <c r="Y330" s="166"/>
      <c r="Z330" s="166"/>
      <c r="AA330" s="166"/>
    </row>
    <row r="331" spans="1:27" s="165" customFormat="1">
      <c r="A331" s="166"/>
      <c r="B331" s="66"/>
      <c r="I331" s="166"/>
      <c r="J331" s="166"/>
      <c r="K331" s="166"/>
      <c r="L331" s="166"/>
      <c r="M331" s="166"/>
      <c r="N331" s="166"/>
      <c r="O331" s="166"/>
      <c r="P331" s="166"/>
      <c r="Q331" s="166"/>
      <c r="R331" s="166"/>
      <c r="S331" s="166"/>
      <c r="T331" s="166"/>
      <c r="U331" s="166"/>
      <c r="V331" s="166"/>
      <c r="W331" s="166"/>
      <c r="X331" s="166"/>
      <c r="Y331" s="166"/>
      <c r="Z331" s="166"/>
      <c r="AA331" s="166"/>
    </row>
    <row r="332" spans="1:27" s="165" customFormat="1">
      <c r="A332" s="166"/>
      <c r="B332" s="175"/>
      <c r="I332" s="166"/>
      <c r="J332" s="166"/>
      <c r="K332" s="166"/>
      <c r="L332" s="166"/>
      <c r="M332" s="166"/>
      <c r="N332" s="166"/>
      <c r="O332" s="166"/>
      <c r="P332" s="166"/>
      <c r="Q332" s="166"/>
      <c r="R332" s="166"/>
      <c r="S332" s="166"/>
      <c r="T332" s="166"/>
      <c r="U332" s="166"/>
      <c r="V332" s="166"/>
      <c r="W332" s="166"/>
      <c r="X332" s="166"/>
      <c r="Y332" s="166"/>
      <c r="Z332" s="166"/>
      <c r="AA332" s="166"/>
    </row>
    <row r="333" spans="1:27" s="165" customFormat="1">
      <c r="A333" s="166"/>
      <c r="B333" s="175"/>
      <c r="I333" s="166"/>
      <c r="J333" s="166"/>
      <c r="K333" s="166"/>
      <c r="L333" s="166"/>
      <c r="M333" s="166"/>
      <c r="N333" s="166"/>
      <c r="O333" s="166"/>
      <c r="P333" s="166"/>
      <c r="Q333" s="166"/>
      <c r="R333" s="166"/>
      <c r="S333" s="166"/>
      <c r="T333" s="166"/>
      <c r="U333" s="166"/>
      <c r="V333" s="166"/>
      <c r="W333" s="166"/>
      <c r="X333" s="166"/>
      <c r="Y333" s="166"/>
      <c r="Z333" s="166"/>
      <c r="AA333" s="166"/>
    </row>
    <row r="334" spans="1:27" s="165" customFormat="1">
      <c r="A334" s="166"/>
      <c r="B334" s="175"/>
      <c r="I334" s="166"/>
      <c r="J334" s="166"/>
      <c r="K334" s="166"/>
      <c r="L334" s="166"/>
      <c r="M334" s="166"/>
      <c r="N334" s="166"/>
      <c r="O334" s="166"/>
      <c r="P334" s="166"/>
      <c r="Q334" s="166"/>
      <c r="R334" s="166"/>
      <c r="S334" s="166"/>
      <c r="T334" s="166"/>
      <c r="U334" s="166"/>
      <c r="V334" s="166"/>
      <c r="W334" s="166"/>
      <c r="X334" s="166"/>
      <c r="Y334" s="166"/>
      <c r="Z334" s="166"/>
      <c r="AA334" s="166"/>
    </row>
    <row r="335" spans="1:27" s="165" customFormat="1">
      <c r="A335" s="166"/>
      <c r="B335" s="175"/>
      <c r="I335" s="166"/>
      <c r="J335" s="166"/>
      <c r="K335" s="166"/>
      <c r="L335" s="166"/>
      <c r="M335" s="166"/>
      <c r="N335" s="166"/>
      <c r="O335" s="166"/>
      <c r="P335" s="166"/>
      <c r="Q335" s="166"/>
      <c r="R335" s="166"/>
      <c r="S335" s="166"/>
      <c r="T335" s="166"/>
      <c r="U335" s="166"/>
      <c r="V335" s="166"/>
      <c r="W335" s="166"/>
      <c r="X335" s="166"/>
      <c r="Y335" s="166"/>
      <c r="Z335" s="166"/>
      <c r="AA335" s="166"/>
    </row>
    <row r="336" spans="1:27" s="165" customFormat="1">
      <c r="A336" s="166"/>
      <c r="B336" s="261"/>
      <c r="I336" s="166"/>
      <c r="J336" s="166"/>
      <c r="K336" s="166"/>
      <c r="L336" s="166"/>
      <c r="M336" s="166"/>
      <c r="N336" s="166"/>
      <c r="O336" s="166"/>
      <c r="P336" s="166"/>
      <c r="Q336" s="166"/>
      <c r="R336" s="166"/>
      <c r="S336" s="166"/>
      <c r="T336" s="166"/>
      <c r="U336" s="166"/>
      <c r="V336" s="166"/>
      <c r="W336" s="166"/>
      <c r="X336" s="166"/>
      <c r="Y336" s="166"/>
      <c r="Z336" s="166"/>
      <c r="AA336" s="166"/>
    </row>
    <row r="337" spans="1:27" s="165" customFormat="1">
      <c r="A337" s="166"/>
      <c r="B337" s="175"/>
      <c r="I337" s="166"/>
      <c r="J337" s="166"/>
      <c r="K337" s="166"/>
      <c r="L337" s="166"/>
      <c r="M337" s="166"/>
      <c r="N337" s="166"/>
      <c r="O337" s="166"/>
      <c r="P337" s="166"/>
      <c r="Q337" s="166"/>
      <c r="R337" s="166"/>
      <c r="S337" s="166"/>
      <c r="T337" s="166"/>
      <c r="U337" s="166"/>
      <c r="V337" s="166"/>
      <c r="W337" s="166"/>
      <c r="X337" s="166"/>
      <c r="Y337" s="166"/>
      <c r="Z337" s="166"/>
      <c r="AA337" s="166"/>
    </row>
    <row r="338" spans="1:27" s="165" customFormat="1">
      <c r="A338" s="166"/>
      <c r="B338" s="175"/>
      <c r="I338" s="166"/>
      <c r="J338" s="166"/>
      <c r="K338" s="166"/>
      <c r="L338" s="166"/>
      <c r="M338" s="166"/>
      <c r="N338" s="166"/>
      <c r="O338" s="166"/>
      <c r="P338" s="166"/>
      <c r="Q338" s="166"/>
      <c r="R338" s="166"/>
      <c r="S338" s="166"/>
      <c r="T338" s="166"/>
      <c r="U338" s="166"/>
      <c r="V338" s="166"/>
      <c r="W338" s="166"/>
      <c r="X338" s="166"/>
      <c r="Y338" s="166"/>
      <c r="Z338" s="166"/>
      <c r="AA338" s="166"/>
    </row>
    <row r="339" spans="1:27" s="165" customFormat="1">
      <c r="A339" s="166"/>
      <c r="B339" s="175"/>
      <c r="I339" s="166"/>
      <c r="J339" s="166"/>
      <c r="K339" s="166"/>
      <c r="L339" s="166"/>
      <c r="M339" s="166"/>
      <c r="N339" s="166"/>
      <c r="O339" s="166"/>
      <c r="P339" s="166"/>
      <c r="Q339" s="166"/>
      <c r="R339" s="166"/>
      <c r="S339" s="166"/>
      <c r="T339" s="166"/>
      <c r="U339" s="166"/>
      <c r="V339" s="166"/>
      <c r="W339" s="166"/>
      <c r="X339" s="166"/>
      <c r="Y339" s="166"/>
      <c r="Z339" s="166"/>
      <c r="AA339" s="166"/>
    </row>
    <row r="340" spans="1:27" s="165" customFormat="1">
      <c r="A340" s="166"/>
      <c r="B340" s="175"/>
      <c r="I340" s="166"/>
      <c r="J340" s="166"/>
      <c r="K340" s="166"/>
      <c r="L340" s="166"/>
      <c r="M340" s="166"/>
      <c r="N340" s="166"/>
      <c r="O340" s="166"/>
      <c r="P340" s="166"/>
      <c r="Q340" s="166"/>
      <c r="R340" s="166"/>
      <c r="S340" s="166"/>
      <c r="T340" s="166"/>
      <c r="U340" s="166"/>
      <c r="V340" s="166"/>
      <c r="W340" s="166"/>
      <c r="X340" s="166"/>
      <c r="Y340" s="166"/>
      <c r="Z340" s="166"/>
      <c r="AA340" s="166"/>
    </row>
    <row r="341" spans="1:27" s="165" customFormat="1">
      <c r="A341" s="166"/>
      <c r="B341" s="175"/>
      <c r="I341" s="166"/>
      <c r="J341" s="166"/>
      <c r="K341" s="166"/>
      <c r="L341" s="166"/>
      <c r="M341" s="166"/>
      <c r="N341" s="166"/>
      <c r="O341" s="166"/>
      <c r="P341" s="166"/>
      <c r="Q341" s="166"/>
      <c r="R341" s="166"/>
      <c r="S341" s="166"/>
      <c r="T341" s="166"/>
      <c r="U341" s="166"/>
      <c r="V341" s="166"/>
      <c r="W341" s="166"/>
      <c r="X341" s="166"/>
      <c r="Y341" s="166"/>
      <c r="Z341" s="166"/>
      <c r="AA341" s="166"/>
    </row>
    <row r="342" spans="1:27" s="165" customFormat="1">
      <c r="A342" s="166"/>
      <c r="B342" s="175"/>
      <c r="I342" s="166"/>
      <c r="J342" s="166"/>
      <c r="K342" s="166"/>
      <c r="L342" s="166"/>
      <c r="M342" s="166"/>
      <c r="N342" s="166"/>
      <c r="O342" s="166"/>
      <c r="P342" s="166"/>
      <c r="Q342" s="166"/>
      <c r="R342" s="166"/>
      <c r="S342" s="166"/>
      <c r="T342" s="166"/>
      <c r="U342" s="166"/>
      <c r="V342" s="166"/>
      <c r="W342" s="166"/>
      <c r="X342" s="166"/>
      <c r="Y342" s="166"/>
      <c r="Z342" s="166"/>
      <c r="AA342" s="166"/>
    </row>
    <row r="343" spans="1:27" s="165" customFormat="1">
      <c r="A343" s="166"/>
      <c r="B343" s="175"/>
      <c r="I343" s="166"/>
      <c r="J343" s="166"/>
      <c r="K343" s="166"/>
      <c r="L343" s="166"/>
      <c r="M343" s="166"/>
      <c r="N343" s="166"/>
      <c r="O343" s="166"/>
      <c r="P343" s="166"/>
      <c r="Q343" s="166"/>
      <c r="R343" s="166"/>
      <c r="S343" s="166"/>
      <c r="T343" s="166"/>
      <c r="U343" s="166"/>
      <c r="V343" s="166"/>
      <c r="W343" s="166"/>
      <c r="X343" s="166"/>
      <c r="Y343" s="166"/>
      <c r="Z343" s="166"/>
      <c r="AA343" s="166"/>
    </row>
    <row r="344" spans="1:27" s="165" customFormat="1">
      <c r="A344" s="166"/>
      <c r="B344" s="175"/>
      <c r="I344" s="166"/>
      <c r="J344" s="166"/>
      <c r="K344" s="166"/>
      <c r="L344" s="166"/>
      <c r="M344" s="166"/>
      <c r="N344" s="166"/>
      <c r="O344" s="166"/>
      <c r="P344" s="166"/>
      <c r="Q344" s="166"/>
      <c r="R344" s="166"/>
      <c r="S344" s="166"/>
      <c r="T344" s="166"/>
      <c r="U344" s="166"/>
      <c r="V344" s="166"/>
      <c r="W344" s="166"/>
      <c r="X344" s="166"/>
      <c r="Y344" s="166"/>
      <c r="Z344" s="166"/>
      <c r="AA344" s="166"/>
    </row>
    <row r="345" spans="1:27" s="165" customFormat="1">
      <c r="A345" s="166"/>
      <c r="B345" s="261"/>
      <c r="I345" s="166"/>
      <c r="J345" s="166"/>
      <c r="K345" s="166"/>
      <c r="L345" s="166"/>
      <c r="M345" s="166"/>
      <c r="N345" s="166"/>
      <c r="O345" s="166"/>
      <c r="P345" s="166"/>
      <c r="Q345" s="166"/>
      <c r="R345" s="166"/>
      <c r="S345" s="166"/>
      <c r="T345" s="166"/>
      <c r="U345" s="166"/>
      <c r="V345" s="166"/>
      <c r="W345" s="166"/>
      <c r="X345" s="166"/>
      <c r="Y345" s="166"/>
      <c r="Z345" s="166"/>
      <c r="AA345" s="166"/>
    </row>
    <row r="346" spans="1:27" s="165" customFormat="1">
      <c r="A346" s="166"/>
      <c r="B346" s="261"/>
      <c r="I346" s="166"/>
      <c r="J346" s="166"/>
      <c r="K346" s="166"/>
      <c r="L346" s="166"/>
      <c r="M346" s="166"/>
      <c r="N346" s="166"/>
      <c r="O346" s="166"/>
      <c r="P346" s="166"/>
      <c r="Q346" s="166"/>
      <c r="R346" s="166"/>
      <c r="S346" s="166"/>
      <c r="T346" s="166"/>
      <c r="U346" s="166"/>
      <c r="V346" s="166"/>
      <c r="W346" s="166"/>
      <c r="X346" s="166"/>
      <c r="Y346" s="166"/>
      <c r="Z346" s="166"/>
      <c r="AA346" s="166"/>
    </row>
    <row r="347" spans="1:27" s="165" customFormat="1">
      <c r="A347" s="166"/>
      <c r="B347" s="261"/>
      <c r="I347" s="166"/>
      <c r="J347" s="166"/>
      <c r="K347" s="166"/>
      <c r="L347" s="166"/>
      <c r="M347" s="166"/>
      <c r="N347" s="166"/>
      <c r="O347" s="166"/>
      <c r="P347" s="166"/>
      <c r="Q347" s="166"/>
      <c r="R347" s="166"/>
      <c r="S347" s="166"/>
      <c r="T347" s="166"/>
      <c r="U347" s="166"/>
      <c r="V347" s="166"/>
      <c r="W347" s="166"/>
      <c r="X347" s="166"/>
      <c r="Y347" s="166"/>
      <c r="Z347" s="166"/>
      <c r="AA347" s="166"/>
    </row>
    <row r="348" spans="1:27" s="165" customFormat="1">
      <c r="A348" s="166"/>
      <c r="B348" s="261"/>
      <c r="I348" s="166"/>
      <c r="J348" s="166"/>
      <c r="K348" s="166"/>
      <c r="L348" s="166"/>
      <c r="M348" s="166"/>
      <c r="N348" s="166"/>
      <c r="O348" s="166"/>
      <c r="P348" s="166"/>
      <c r="Q348" s="166"/>
      <c r="R348" s="166"/>
      <c r="S348" s="166"/>
      <c r="T348" s="166"/>
      <c r="U348" s="166"/>
      <c r="V348" s="166"/>
      <c r="W348" s="166"/>
      <c r="X348" s="166"/>
      <c r="Y348" s="166"/>
      <c r="Z348" s="166"/>
      <c r="AA348" s="166"/>
    </row>
    <row r="349" spans="1:27" s="165" customFormat="1">
      <c r="A349" s="166"/>
      <c r="B349" s="261"/>
      <c r="I349" s="166"/>
      <c r="J349" s="166"/>
      <c r="K349" s="166"/>
      <c r="L349" s="166"/>
      <c r="M349" s="166"/>
      <c r="N349" s="166"/>
      <c r="O349" s="166"/>
      <c r="P349" s="166"/>
      <c r="Q349" s="166"/>
      <c r="R349" s="166"/>
      <c r="S349" s="166"/>
      <c r="T349" s="166"/>
      <c r="U349" s="166"/>
      <c r="V349" s="166"/>
      <c r="W349" s="166"/>
      <c r="X349" s="166"/>
      <c r="Y349" s="166"/>
      <c r="Z349" s="166"/>
      <c r="AA349" s="166"/>
    </row>
    <row r="350" spans="1:27" s="165" customFormat="1">
      <c r="A350" s="166"/>
      <c r="B350" s="261"/>
      <c r="I350" s="166"/>
      <c r="J350" s="166"/>
      <c r="K350" s="166"/>
      <c r="L350" s="166"/>
      <c r="M350" s="166"/>
      <c r="N350" s="166"/>
      <c r="O350" s="166"/>
      <c r="P350" s="166"/>
      <c r="Q350" s="166"/>
      <c r="R350" s="166"/>
      <c r="S350" s="166"/>
      <c r="T350" s="166"/>
      <c r="U350" s="166"/>
      <c r="V350" s="166"/>
      <c r="W350" s="166"/>
      <c r="X350" s="166"/>
      <c r="Y350" s="166"/>
      <c r="Z350" s="166"/>
      <c r="AA350" s="166"/>
    </row>
    <row r="351" spans="1:27" s="165" customFormat="1">
      <c r="A351" s="166"/>
      <c r="B351" s="261"/>
      <c r="I351" s="166"/>
      <c r="J351" s="166"/>
      <c r="K351" s="166"/>
      <c r="L351" s="166"/>
      <c r="M351" s="166"/>
      <c r="N351" s="166"/>
      <c r="O351" s="166"/>
      <c r="P351" s="166"/>
      <c r="Q351" s="166"/>
      <c r="R351" s="166"/>
      <c r="S351" s="166"/>
      <c r="T351" s="166"/>
      <c r="U351" s="166"/>
      <c r="V351" s="166"/>
      <c r="W351" s="166"/>
      <c r="X351" s="166"/>
      <c r="Y351" s="166"/>
      <c r="Z351" s="166"/>
      <c r="AA351" s="166"/>
    </row>
    <row r="352" spans="1:27" s="165" customFormat="1">
      <c r="A352" s="166"/>
      <c r="B352" s="261"/>
      <c r="I352" s="166"/>
      <c r="J352" s="166"/>
      <c r="K352" s="166"/>
      <c r="L352" s="166"/>
      <c r="M352" s="166"/>
      <c r="N352" s="166"/>
      <c r="O352" s="166"/>
      <c r="P352" s="166"/>
      <c r="Q352" s="166"/>
      <c r="R352" s="166"/>
      <c r="S352" s="166"/>
      <c r="T352" s="166"/>
      <c r="U352" s="166"/>
      <c r="V352" s="166"/>
      <c r="W352" s="166"/>
      <c r="X352" s="166"/>
      <c r="Y352" s="166"/>
      <c r="Z352" s="166"/>
      <c r="AA352" s="166"/>
    </row>
    <row r="353" spans="1:27" s="165" customFormat="1">
      <c r="A353" s="166"/>
      <c r="B353" s="261"/>
      <c r="I353" s="166"/>
      <c r="J353" s="166"/>
      <c r="K353" s="166"/>
      <c r="L353" s="166"/>
      <c r="M353" s="166"/>
      <c r="N353" s="166"/>
      <c r="O353" s="166"/>
      <c r="P353" s="166"/>
      <c r="Q353" s="166"/>
      <c r="R353" s="166"/>
      <c r="S353" s="166"/>
      <c r="T353" s="166"/>
      <c r="U353" s="166"/>
      <c r="V353" s="166"/>
      <c r="W353" s="166"/>
      <c r="X353" s="166"/>
      <c r="Y353" s="166"/>
      <c r="Z353" s="166"/>
      <c r="AA353" s="166"/>
    </row>
    <row r="354" spans="1:27" s="165" customFormat="1">
      <c r="A354" s="166"/>
      <c r="B354" s="261"/>
      <c r="I354" s="166"/>
      <c r="J354" s="166"/>
      <c r="K354" s="166"/>
      <c r="L354" s="166"/>
      <c r="M354" s="166"/>
      <c r="N354" s="166"/>
      <c r="O354" s="166"/>
      <c r="P354" s="166"/>
      <c r="Q354" s="166"/>
      <c r="R354" s="166"/>
      <c r="S354" s="166"/>
      <c r="T354" s="166"/>
      <c r="U354" s="166"/>
      <c r="V354" s="166"/>
      <c r="W354" s="166"/>
      <c r="X354" s="166"/>
      <c r="Y354" s="166"/>
      <c r="Z354" s="166"/>
      <c r="AA354" s="166"/>
    </row>
    <row r="355" spans="1:27" s="165" customFormat="1">
      <c r="A355" s="166"/>
      <c r="B355" s="261"/>
      <c r="I355" s="166"/>
      <c r="J355" s="166"/>
      <c r="K355" s="166"/>
      <c r="L355" s="166"/>
      <c r="M355" s="166"/>
      <c r="N355" s="166"/>
      <c r="O355" s="166"/>
      <c r="P355" s="166"/>
      <c r="Q355" s="166"/>
      <c r="R355" s="166"/>
      <c r="S355" s="166"/>
      <c r="T355" s="166"/>
      <c r="U355" s="166"/>
      <c r="V355" s="166"/>
      <c r="W355" s="166"/>
      <c r="X355" s="166"/>
      <c r="Y355" s="166"/>
      <c r="Z355" s="166"/>
      <c r="AA355" s="166"/>
    </row>
    <row r="356" spans="1:27" s="165" customFormat="1">
      <c r="A356" s="166"/>
      <c r="B356" s="261"/>
      <c r="I356" s="166"/>
      <c r="J356" s="166"/>
      <c r="K356" s="166"/>
      <c r="L356" s="166"/>
      <c r="M356" s="166"/>
      <c r="N356" s="166"/>
      <c r="O356" s="166"/>
      <c r="P356" s="166"/>
      <c r="Q356" s="166"/>
      <c r="R356" s="166"/>
      <c r="S356" s="166"/>
      <c r="T356" s="166"/>
      <c r="U356" s="166"/>
      <c r="V356" s="166"/>
      <c r="W356" s="166"/>
      <c r="X356" s="166"/>
      <c r="Y356" s="166"/>
      <c r="Z356" s="166"/>
      <c r="AA356" s="166"/>
    </row>
    <row r="357" spans="1:27" s="165" customFormat="1">
      <c r="A357" s="166"/>
      <c r="B357" s="261"/>
      <c r="I357" s="166"/>
      <c r="J357" s="166"/>
      <c r="K357" s="166"/>
      <c r="L357" s="166"/>
      <c r="M357" s="166"/>
      <c r="N357" s="166"/>
      <c r="O357" s="166"/>
      <c r="P357" s="166"/>
      <c r="Q357" s="166"/>
      <c r="R357" s="166"/>
      <c r="S357" s="166"/>
      <c r="T357" s="166"/>
      <c r="U357" s="166"/>
      <c r="V357" s="166"/>
      <c r="W357" s="166"/>
      <c r="X357" s="166"/>
      <c r="Y357" s="166"/>
      <c r="Z357" s="166"/>
      <c r="AA357" s="166"/>
    </row>
    <row r="358" spans="1:27" s="165" customFormat="1">
      <c r="A358" s="166"/>
      <c r="B358" s="261"/>
      <c r="I358" s="166"/>
      <c r="J358" s="166"/>
      <c r="K358" s="166"/>
      <c r="L358" s="166"/>
      <c r="M358" s="166"/>
      <c r="N358" s="166"/>
      <c r="O358" s="166"/>
      <c r="P358" s="166"/>
      <c r="Q358" s="166"/>
      <c r="R358" s="166"/>
      <c r="S358" s="166"/>
      <c r="T358" s="166"/>
      <c r="U358" s="166"/>
      <c r="V358" s="166"/>
      <c r="W358" s="166"/>
      <c r="X358" s="166"/>
      <c r="Y358" s="166"/>
      <c r="Z358" s="166"/>
      <c r="AA358" s="166"/>
    </row>
    <row r="359" spans="1:27" s="165" customFormat="1">
      <c r="A359" s="166"/>
      <c r="B359" s="261"/>
      <c r="I359" s="166"/>
      <c r="J359" s="166"/>
      <c r="K359" s="166"/>
      <c r="L359" s="166"/>
      <c r="M359" s="166"/>
      <c r="N359" s="166"/>
      <c r="O359" s="166"/>
      <c r="P359" s="166"/>
      <c r="Q359" s="166"/>
      <c r="R359" s="166"/>
      <c r="S359" s="166"/>
      <c r="T359" s="166"/>
      <c r="U359" s="166"/>
      <c r="V359" s="166"/>
      <c r="W359" s="166"/>
      <c r="X359" s="166"/>
      <c r="Y359" s="166"/>
      <c r="Z359" s="166"/>
      <c r="AA359" s="166"/>
    </row>
    <row r="360" spans="1:27" s="165" customFormat="1">
      <c r="A360" s="166"/>
      <c r="B360" s="261"/>
      <c r="I360" s="166"/>
      <c r="J360" s="166"/>
      <c r="K360" s="166"/>
      <c r="L360" s="166"/>
      <c r="M360" s="166"/>
      <c r="N360" s="166"/>
      <c r="O360" s="166"/>
      <c r="P360" s="166"/>
      <c r="Q360" s="166"/>
      <c r="R360" s="166"/>
      <c r="S360" s="166"/>
      <c r="T360" s="166"/>
      <c r="U360" s="166"/>
      <c r="V360" s="166"/>
      <c r="W360" s="166"/>
      <c r="X360" s="166"/>
      <c r="Y360" s="166"/>
      <c r="Z360" s="166"/>
      <c r="AA360" s="166"/>
    </row>
    <row r="361" spans="1:27" s="165" customFormat="1">
      <c r="A361" s="166"/>
      <c r="B361" s="261"/>
      <c r="I361" s="166"/>
      <c r="J361" s="166"/>
      <c r="K361" s="166"/>
      <c r="L361" s="166"/>
      <c r="M361" s="166"/>
      <c r="N361" s="166"/>
      <c r="O361" s="166"/>
      <c r="P361" s="166"/>
      <c r="Q361" s="166"/>
      <c r="R361" s="166"/>
      <c r="S361" s="166"/>
      <c r="T361" s="166"/>
      <c r="U361" s="166"/>
      <c r="V361" s="166"/>
      <c r="W361" s="166"/>
      <c r="X361" s="166"/>
      <c r="Y361" s="166"/>
      <c r="Z361" s="166"/>
      <c r="AA361" s="166"/>
    </row>
    <row r="362" spans="1:27" s="165" customFormat="1">
      <c r="A362" s="166"/>
      <c r="B362" s="175"/>
      <c r="I362" s="166"/>
      <c r="J362" s="166"/>
      <c r="K362" s="166"/>
      <c r="L362" s="166"/>
      <c r="M362" s="166"/>
      <c r="N362" s="166"/>
      <c r="O362" s="166"/>
      <c r="P362" s="166"/>
      <c r="Q362" s="166"/>
      <c r="R362" s="166"/>
      <c r="S362" s="166"/>
      <c r="T362" s="166"/>
      <c r="U362" s="166"/>
      <c r="V362" s="166"/>
      <c r="W362" s="166"/>
      <c r="X362" s="166"/>
      <c r="Y362" s="166"/>
      <c r="Z362" s="166"/>
      <c r="AA362" s="166"/>
    </row>
    <row r="363" spans="1:27" s="165" customFormat="1">
      <c r="A363" s="166"/>
      <c r="B363" s="175"/>
      <c r="I363" s="166"/>
      <c r="J363" s="166"/>
      <c r="K363" s="166"/>
      <c r="L363" s="166"/>
      <c r="M363" s="166"/>
      <c r="N363" s="166"/>
      <c r="O363" s="166"/>
      <c r="P363" s="166"/>
      <c r="Q363" s="166"/>
      <c r="R363" s="166"/>
      <c r="S363" s="166"/>
      <c r="T363" s="166"/>
      <c r="U363" s="166"/>
      <c r="V363" s="166"/>
      <c r="W363" s="166"/>
      <c r="X363" s="166"/>
      <c r="Y363" s="166"/>
      <c r="Z363" s="166"/>
      <c r="AA363" s="166"/>
    </row>
    <row r="364" spans="1:27" s="165" customFormat="1">
      <c r="A364" s="166"/>
      <c r="B364" s="175"/>
      <c r="I364" s="166"/>
      <c r="J364" s="166"/>
      <c r="K364" s="166"/>
      <c r="L364" s="166"/>
      <c r="M364" s="166"/>
      <c r="N364" s="166"/>
      <c r="O364" s="166"/>
      <c r="P364" s="166"/>
      <c r="Q364" s="166"/>
      <c r="R364" s="166"/>
      <c r="S364" s="166"/>
      <c r="T364" s="166"/>
      <c r="U364" s="166"/>
      <c r="V364" s="166"/>
      <c r="W364" s="166"/>
      <c r="X364" s="166"/>
      <c r="Y364" s="166"/>
      <c r="Z364" s="166"/>
      <c r="AA364" s="166"/>
    </row>
    <row r="365" spans="1:27" s="165" customFormat="1">
      <c r="A365" s="166"/>
      <c r="B365" s="166"/>
      <c r="I365" s="166"/>
      <c r="J365" s="166"/>
      <c r="K365" s="166"/>
      <c r="L365" s="166"/>
      <c r="M365" s="166"/>
      <c r="N365" s="166"/>
      <c r="O365" s="166"/>
      <c r="P365" s="166"/>
      <c r="Q365" s="166"/>
      <c r="R365" s="166"/>
      <c r="S365" s="166"/>
      <c r="T365" s="166"/>
      <c r="U365" s="166"/>
      <c r="V365" s="166"/>
      <c r="W365" s="166"/>
      <c r="X365" s="166"/>
      <c r="Y365" s="166"/>
      <c r="Z365" s="166"/>
      <c r="AA365" s="166"/>
    </row>
    <row r="366" spans="1:27" s="165" customFormat="1">
      <c r="A366" s="166"/>
      <c r="B366" s="294"/>
      <c r="I366" s="166"/>
      <c r="J366" s="166"/>
      <c r="K366" s="166"/>
      <c r="L366" s="166"/>
      <c r="M366" s="166"/>
      <c r="N366" s="166"/>
      <c r="O366" s="166"/>
      <c r="P366" s="166"/>
      <c r="Q366" s="166"/>
      <c r="R366" s="166"/>
      <c r="S366" s="166"/>
      <c r="T366" s="166"/>
      <c r="U366" s="166"/>
      <c r="V366" s="166"/>
      <c r="W366" s="166"/>
      <c r="X366" s="166"/>
      <c r="Y366" s="166"/>
      <c r="Z366" s="166"/>
      <c r="AA366" s="166"/>
    </row>
    <row r="367" spans="1:27" s="165" customFormat="1">
      <c r="A367" s="166"/>
      <c r="B367" s="175"/>
      <c r="I367" s="166"/>
      <c r="J367" s="166"/>
      <c r="K367" s="166"/>
      <c r="L367" s="166"/>
      <c r="M367" s="166"/>
      <c r="N367" s="166"/>
      <c r="O367" s="166"/>
      <c r="P367" s="166"/>
      <c r="Q367" s="166"/>
      <c r="R367" s="166"/>
      <c r="S367" s="166"/>
      <c r="T367" s="166"/>
      <c r="U367" s="166"/>
      <c r="V367" s="166"/>
      <c r="W367" s="166"/>
      <c r="X367" s="166"/>
      <c r="Y367" s="166"/>
      <c r="Z367" s="166"/>
      <c r="AA367" s="166"/>
    </row>
    <row r="368" spans="1:27" s="165" customFormat="1">
      <c r="A368" s="166"/>
      <c r="B368" s="175"/>
      <c r="I368" s="166"/>
      <c r="J368" s="166"/>
      <c r="K368" s="166"/>
      <c r="L368" s="166"/>
      <c r="M368" s="166"/>
      <c r="N368" s="166"/>
      <c r="O368" s="166"/>
      <c r="P368" s="166"/>
      <c r="Q368" s="166"/>
      <c r="R368" s="166"/>
      <c r="S368" s="166"/>
      <c r="T368" s="166"/>
      <c r="U368" s="166"/>
      <c r="V368" s="166"/>
      <c r="W368" s="166"/>
      <c r="X368" s="166"/>
      <c r="Y368" s="166"/>
      <c r="Z368" s="166"/>
      <c r="AA368" s="166"/>
    </row>
    <row r="369" spans="1:27" s="165" customFormat="1">
      <c r="A369" s="166"/>
      <c r="B369" s="261"/>
      <c r="I369" s="166"/>
      <c r="J369" s="166"/>
      <c r="K369" s="166"/>
      <c r="L369" s="166"/>
      <c r="M369" s="166"/>
      <c r="N369" s="166"/>
      <c r="O369" s="166"/>
      <c r="P369" s="166"/>
      <c r="Q369" s="166"/>
      <c r="R369" s="166"/>
      <c r="S369" s="166"/>
      <c r="T369" s="166"/>
      <c r="U369" s="166"/>
      <c r="V369" s="166"/>
      <c r="W369" s="166"/>
      <c r="X369" s="166"/>
      <c r="Y369" s="166"/>
      <c r="Z369" s="166"/>
      <c r="AA369" s="166"/>
    </row>
    <row r="370" spans="1:27" s="165" customFormat="1">
      <c r="A370" s="166"/>
      <c r="B370" s="175"/>
      <c r="I370" s="166"/>
      <c r="J370" s="166"/>
      <c r="K370" s="166"/>
      <c r="L370" s="166"/>
      <c r="M370" s="166"/>
      <c r="N370" s="166"/>
      <c r="O370" s="166"/>
      <c r="P370" s="166"/>
      <c r="Q370" s="166"/>
      <c r="R370" s="166"/>
      <c r="S370" s="166"/>
      <c r="T370" s="166"/>
      <c r="U370" s="166"/>
      <c r="V370" s="166"/>
      <c r="W370" s="166"/>
      <c r="X370" s="166"/>
      <c r="Y370" s="166"/>
      <c r="Z370" s="166"/>
      <c r="AA370" s="166"/>
    </row>
    <row r="371" spans="1:27" s="165" customFormat="1">
      <c r="A371" s="166"/>
      <c r="B371" s="175"/>
      <c r="I371" s="166"/>
      <c r="J371" s="166"/>
      <c r="K371" s="166"/>
      <c r="L371" s="166"/>
      <c r="M371" s="166"/>
      <c r="N371" s="166"/>
      <c r="O371" s="166"/>
      <c r="P371" s="166"/>
      <c r="Q371" s="166"/>
      <c r="R371" s="166"/>
      <c r="S371" s="166"/>
      <c r="T371" s="166"/>
      <c r="U371" s="166"/>
      <c r="V371" s="166"/>
      <c r="W371" s="166"/>
      <c r="X371" s="166"/>
      <c r="Y371" s="166"/>
      <c r="Z371" s="166"/>
      <c r="AA371" s="166"/>
    </row>
    <row r="372" spans="1:27" s="165" customFormat="1">
      <c r="A372" s="166"/>
      <c r="B372" s="294"/>
      <c r="I372" s="166"/>
      <c r="J372" s="166"/>
      <c r="K372" s="166"/>
      <c r="L372" s="166"/>
      <c r="M372" s="166"/>
      <c r="N372" s="166"/>
      <c r="O372" s="166"/>
      <c r="P372" s="166"/>
      <c r="Q372" s="166"/>
      <c r="R372" s="166"/>
      <c r="S372" s="166"/>
      <c r="T372" s="166"/>
      <c r="U372" s="166"/>
      <c r="V372" s="166"/>
      <c r="W372" s="166"/>
      <c r="X372" s="166"/>
      <c r="Y372" s="166"/>
      <c r="Z372" s="166"/>
      <c r="AA372" s="166"/>
    </row>
    <row r="373" spans="1:27" s="165" customFormat="1">
      <c r="A373" s="166"/>
      <c r="B373" s="175"/>
      <c r="I373" s="166"/>
      <c r="J373" s="166"/>
      <c r="K373" s="166"/>
      <c r="L373" s="166"/>
      <c r="M373" s="166"/>
      <c r="N373" s="166"/>
      <c r="O373" s="166"/>
      <c r="P373" s="166"/>
      <c r="Q373" s="166"/>
      <c r="R373" s="166"/>
      <c r="S373" s="166"/>
      <c r="T373" s="166"/>
      <c r="U373" s="166"/>
      <c r="V373" s="166"/>
      <c r="W373" s="166"/>
      <c r="X373" s="166"/>
      <c r="Y373" s="166"/>
      <c r="Z373" s="166"/>
      <c r="AA373" s="166"/>
    </row>
    <row r="374" spans="1:27" s="165" customFormat="1">
      <c r="A374" s="166"/>
      <c r="B374" s="175"/>
      <c r="I374" s="166"/>
      <c r="J374" s="166"/>
      <c r="K374" s="166"/>
      <c r="L374" s="166"/>
      <c r="M374" s="166"/>
      <c r="N374" s="166"/>
      <c r="O374" s="166"/>
      <c r="P374" s="166"/>
      <c r="Q374" s="166"/>
      <c r="R374" s="166"/>
      <c r="S374" s="166"/>
      <c r="T374" s="166"/>
      <c r="U374" s="166"/>
      <c r="V374" s="166"/>
      <c r="W374" s="166"/>
      <c r="X374" s="166"/>
      <c r="Y374" s="166"/>
      <c r="Z374" s="166"/>
      <c r="AA374" s="166"/>
    </row>
    <row r="375" spans="1:27" s="165" customFormat="1">
      <c r="A375" s="166"/>
      <c r="B375" s="175"/>
      <c r="I375" s="166"/>
      <c r="J375" s="166"/>
      <c r="K375" s="166"/>
      <c r="L375" s="166"/>
      <c r="M375" s="166"/>
      <c r="N375" s="166"/>
      <c r="O375" s="166"/>
      <c r="P375" s="166"/>
      <c r="Q375" s="166"/>
      <c r="R375" s="166"/>
      <c r="S375" s="166"/>
      <c r="T375" s="166"/>
      <c r="U375" s="166"/>
      <c r="V375" s="166"/>
      <c r="W375" s="166"/>
      <c r="X375" s="166"/>
      <c r="Y375" s="166"/>
      <c r="Z375" s="166"/>
      <c r="AA375" s="166"/>
    </row>
    <row r="376" spans="1:27" s="165" customFormat="1">
      <c r="A376" s="166"/>
      <c r="B376" s="175"/>
      <c r="I376" s="166"/>
      <c r="J376" s="166"/>
      <c r="K376" s="166"/>
      <c r="L376" s="166"/>
      <c r="M376" s="166"/>
      <c r="N376" s="166"/>
      <c r="O376" s="166"/>
      <c r="P376" s="166"/>
      <c r="Q376" s="166"/>
      <c r="R376" s="166"/>
      <c r="S376" s="166"/>
      <c r="T376" s="166"/>
      <c r="U376" s="166"/>
      <c r="V376" s="166"/>
      <c r="W376" s="166"/>
      <c r="X376" s="166"/>
      <c r="Y376" s="166"/>
      <c r="Z376" s="166"/>
      <c r="AA376" s="166"/>
    </row>
    <row r="386" spans="2:2">
      <c r="B386" s="6"/>
    </row>
    <row r="393" spans="2:2">
      <c r="B393" s="6"/>
    </row>
  </sheetData>
  <sheetProtection algorithmName="SHA-512" hashValue="b8qv/erKwskGLfWZZFO4IO5qHMKAYgWOR1YEnXLMhhCV+mOnaaSUdcWp29SceFwubNBwWciSpWZiO9GTklXmGA==" saltValue="UU755axwedRdTh+zkLCsmQ==" spinCount="100000" sheet="1" objects="1" scenarios="1"/>
  <mergeCells count="61">
    <mergeCell ref="B104:L104"/>
    <mergeCell ref="B179:H179"/>
    <mergeCell ref="I88:K88"/>
    <mergeCell ref="I118:K118"/>
    <mergeCell ref="I152:K152"/>
    <mergeCell ref="B125:H125"/>
    <mergeCell ref="B114:H114"/>
    <mergeCell ref="B115:H115"/>
    <mergeCell ref="B118:B119"/>
    <mergeCell ref="B116:H116"/>
    <mergeCell ref="B136:H136"/>
    <mergeCell ref="B174:L174"/>
    <mergeCell ref="B175:L175"/>
    <mergeCell ref="B176:L176"/>
    <mergeCell ref="B177:L177"/>
    <mergeCell ref="B178:L178"/>
    <mergeCell ref="B99:L99"/>
    <mergeCell ref="B100:L100"/>
    <mergeCell ref="B101:L101"/>
    <mergeCell ref="B102:L102"/>
    <mergeCell ref="B103:L103"/>
    <mergeCell ref="B305:H305"/>
    <mergeCell ref="B22:H22"/>
    <mergeCell ref="B23:H23"/>
    <mergeCell ref="B24:H24"/>
    <mergeCell ref="B43:H43"/>
    <mergeCell ref="B44:H44"/>
    <mergeCell ref="B70:H70"/>
    <mergeCell ref="B71:H71"/>
    <mergeCell ref="B82:H82"/>
    <mergeCell ref="B152:B153"/>
    <mergeCell ref="B45:H45"/>
    <mergeCell ref="B53:H53"/>
    <mergeCell ref="B67:H67"/>
    <mergeCell ref="B68:H68"/>
    <mergeCell ref="B69:H69"/>
    <mergeCell ref="B83:H83"/>
    <mergeCell ref="B281:H281"/>
    <mergeCell ref="B293:H293"/>
    <mergeCell ref="B292:H292"/>
    <mergeCell ref="B304:H304"/>
    <mergeCell ref="B263:H263"/>
    <mergeCell ref="B264:H264"/>
    <mergeCell ref="B279:H279"/>
    <mergeCell ref="B280:H280"/>
    <mergeCell ref="B235:H235"/>
    <mergeCell ref="B237:B238"/>
    <mergeCell ref="B170:L170"/>
    <mergeCell ref="B171:L171"/>
    <mergeCell ref="B172:L172"/>
    <mergeCell ref="B173:L173"/>
    <mergeCell ref="B200:H200"/>
    <mergeCell ref="I183:K183"/>
    <mergeCell ref="B201:H201"/>
    <mergeCell ref="B202:H202"/>
    <mergeCell ref="B217:L217"/>
    <mergeCell ref="B216:L216"/>
    <mergeCell ref="B218:L218"/>
    <mergeCell ref="B204:B205"/>
    <mergeCell ref="I204:K204"/>
    <mergeCell ref="I237:K237"/>
  </mergeCells>
  <hyperlinks>
    <hyperlink ref="B10" location="Production!A1" display="Production of Metal Ores and Finished Metals" xr:uid="{54BB377A-1DC7-F744-BE98-AFB6728AB500}"/>
    <hyperlink ref="B27" location="Energy!A1" display="Energy Consumption and Energy Intensity" xr:uid="{4BDD7E07-233D-8B4F-AEC1-8684FA110B23}"/>
    <hyperlink ref="B56" location="'GHG Emissions'!A1" display="Scope 1 and Scope 2 Energy-related GHG Emissions" xr:uid="{82EC7CB1-EE17-C84D-A925-E3B8491D5939}"/>
    <hyperlink ref="B86" location="Water!A1" display="Water Withdrawal and Water Intensity by Quality and Source" xr:uid="{17AD5618-71F3-B94E-AC41-209CEDAE0E61}"/>
    <hyperlink ref="B128" location="'Tailings and Waste'!A1" display="Tailings and Waste" xr:uid="{CD5F0975-3BED-3C46-8879-C99B94C1E7A3}"/>
    <hyperlink ref="B150" location="'Health and Safety'!A1" display="Work-related Injuries and Ill Health" xr:uid="{96B056BA-BAE7-0D4D-8BE2-3B49BAE73106}"/>
    <hyperlink ref="B181" location="'Health and Safety'!A1" display="Health and Safety Training" xr:uid="{E83CE164-1344-8748-9216-94A5D5273A1B}"/>
    <hyperlink ref="B189" location="'Our People'!A1" display="Workforce Composition" xr:uid="{4B01EEA5-C30A-F94D-AB81-EA91B037936E}"/>
    <hyperlink ref="B248" location="'Our People'!A1" display="Employee New Hires and Departures" xr:uid="{0C4A2A1A-190D-4548-B709-0378FFBC9EDA}"/>
    <hyperlink ref="B284" location="'Community and Economic Impact'!A1" display="Community and Economic Impact" xr:uid="{18CB5FDF-F20F-A147-A69B-384FCBB442BB}"/>
  </hyperlinks>
  <pageMargins left="0.7" right="0.7" top="0.75" bottom="0.75" header="0.3" footer="0.3"/>
  <pageSetup orientation="portrait" r:id="rId1"/>
  <ignoredErrors>
    <ignoredError sqref="F58:G58 G7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42B-400B-434D-A952-3872922D6AAD}">
  <sheetPr>
    <tabColor theme="3" tint="0.89999084444715716"/>
  </sheetPr>
  <dimension ref="A1:AF410"/>
  <sheetViews>
    <sheetView topLeftCell="K207" zoomScaleNormal="100" workbookViewId="0">
      <selection activeCell="AA232" sqref="AA232"/>
    </sheetView>
  </sheetViews>
  <sheetFormatPr defaultColWidth="10.81640625" defaultRowHeight="14"/>
  <cols>
    <col min="1" max="1" width="3" style="166" customWidth="1"/>
    <col min="2" max="2" width="71.1796875" style="329" customWidth="1"/>
    <col min="3" max="4" width="15.1796875" style="196" customWidth="1"/>
    <col min="5" max="5" width="13.453125" style="196" customWidth="1"/>
    <col min="6" max="8" width="15.1796875" style="196" customWidth="1"/>
    <col min="9" max="12" width="15.1796875" style="168" customWidth="1"/>
    <col min="13" max="20" width="15.1796875" style="166" customWidth="1"/>
    <col min="21" max="21" width="19.1796875" style="166" customWidth="1"/>
    <col min="22" max="16384" width="10.81640625" style="166"/>
  </cols>
  <sheetData>
    <row r="1" spans="2:20" s="330" customFormat="1">
      <c r="B1" s="575"/>
      <c r="C1" s="469"/>
      <c r="D1" s="469"/>
      <c r="E1" s="469"/>
      <c r="F1" s="469"/>
      <c r="G1" s="469"/>
      <c r="H1" s="469"/>
      <c r="I1" s="469"/>
      <c r="J1" s="469"/>
      <c r="K1" s="469"/>
      <c r="L1" s="469"/>
    </row>
    <row r="2" spans="2:20" s="330" customFormat="1">
      <c r="B2" s="575"/>
      <c r="C2" s="469"/>
      <c r="D2" s="469"/>
      <c r="E2" s="469"/>
      <c r="F2" s="469"/>
      <c r="G2" s="469"/>
      <c r="H2" s="469"/>
      <c r="I2" s="469"/>
      <c r="J2" s="469"/>
      <c r="K2" s="469"/>
      <c r="L2" s="469"/>
    </row>
    <row r="3" spans="2:20" s="330" customFormat="1" ht="15" customHeight="1">
      <c r="B3" s="575"/>
      <c r="C3" s="469"/>
      <c r="D3" s="469"/>
      <c r="E3" s="469"/>
      <c r="F3" s="469"/>
      <c r="G3" s="469"/>
      <c r="H3" s="469"/>
      <c r="I3" s="469"/>
      <c r="J3" s="469"/>
      <c r="K3" s="469"/>
      <c r="L3" s="469"/>
    </row>
    <row r="4" spans="2:20" s="330" customFormat="1" ht="15" customHeight="1">
      <c r="B4" s="575"/>
      <c r="C4" s="469"/>
      <c r="D4" s="469"/>
      <c r="E4" s="469"/>
      <c r="F4" s="469"/>
      <c r="G4" s="469"/>
      <c r="H4" s="469"/>
      <c r="I4" s="469"/>
      <c r="J4" s="469"/>
      <c r="K4" s="469"/>
      <c r="L4" s="469"/>
    </row>
    <row r="5" spans="2:20" s="330" customFormat="1" ht="15" customHeight="1">
      <c r="B5" s="575"/>
      <c r="C5" s="469"/>
      <c r="D5" s="469"/>
      <c r="E5" s="469"/>
      <c r="F5" s="469"/>
      <c r="G5" s="469"/>
      <c r="H5" s="469"/>
      <c r="I5" s="469"/>
      <c r="J5" s="469"/>
      <c r="K5" s="469"/>
      <c r="L5" s="469"/>
    </row>
    <row r="6" spans="2:20" s="330" customFormat="1" ht="15" customHeight="1">
      <c r="B6" s="575"/>
      <c r="C6" s="469"/>
      <c r="D6" s="469"/>
      <c r="E6" s="469"/>
      <c r="F6" s="469"/>
      <c r="G6" s="469"/>
      <c r="H6" s="469"/>
      <c r="I6" s="469"/>
      <c r="J6" s="469"/>
      <c r="K6" s="469"/>
      <c r="L6" s="469"/>
    </row>
    <row r="7" spans="2:20" s="330" customFormat="1" ht="15" customHeight="1">
      <c r="B7" s="575"/>
      <c r="C7" s="469"/>
      <c r="D7" s="469"/>
      <c r="E7" s="469"/>
      <c r="F7" s="469"/>
      <c r="G7" s="469"/>
      <c r="H7" s="469"/>
      <c r="I7" s="469"/>
      <c r="J7" s="469"/>
      <c r="K7" s="469"/>
      <c r="L7" s="469"/>
    </row>
    <row r="8" spans="2:20" ht="18">
      <c r="B8" s="930" t="s">
        <v>566</v>
      </c>
    </row>
    <row r="9" spans="2:20" ht="14.5" thickBot="1">
      <c r="B9" s="168"/>
    </row>
    <row r="10" spans="2:20" s="197" customFormat="1" ht="15" thickTop="1" thickBot="1">
      <c r="B10" s="1094" t="s">
        <v>40</v>
      </c>
      <c r="C10" s="654"/>
      <c r="D10" s="654"/>
      <c r="E10" s="654"/>
      <c r="F10" s="654"/>
      <c r="G10" s="654"/>
      <c r="H10" s="654"/>
      <c r="I10" s="374"/>
      <c r="J10" s="374"/>
      <c r="K10" s="374"/>
      <c r="L10" s="374"/>
      <c r="O10" s="374"/>
      <c r="P10" s="374"/>
      <c r="Q10" s="374"/>
      <c r="R10" s="374"/>
      <c r="S10" s="374"/>
      <c r="T10" s="374"/>
    </row>
    <row r="11" spans="2:20" ht="14.5" thickTop="1">
      <c r="B11" s="655"/>
      <c r="C11" s="170"/>
      <c r="O11" s="168"/>
      <c r="P11" s="168"/>
      <c r="Q11" s="168"/>
      <c r="R11" s="168"/>
      <c r="S11" s="168"/>
      <c r="T11" s="168"/>
    </row>
    <row r="12" spans="2:20" s="184" customFormat="1" ht="26">
      <c r="B12" s="1023" t="s">
        <v>567</v>
      </c>
      <c r="C12" s="1024">
        <v>2024</v>
      </c>
      <c r="D12" s="1025">
        <v>2023</v>
      </c>
      <c r="E12" s="1026" t="s">
        <v>43</v>
      </c>
      <c r="F12" s="1025">
        <v>2022</v>
      </c>
      <c r="G12" s="1025">
        <v>2021</v>
      </c>
      <c r="H12" s="1025">
        <v>2020</v>
      </c>
      <c r="M12" s="185"/>
      <c r="N12" s="185"/>
    </row>
    <row r="13" spans="2:20" ht="16.5" customHeight="1">
      <c r="B13" s="114" t="s">
        <v>44</v>
      </c>
      <c r="C13" s="633">
        <v>5866000</v>
      </c>
      <c r="D13" s="634">
        <v>5342000</v>
      </c>
      <c r="E13" s="634" t="s">
        <v>87</v>
      </c>
      <c r="F13" s="634">
        <v>5491000</v>
      </c>
      <c r="G13" s="634">
        <v>4197000</v>
      </c>
      <c r="H13" s="634">
        <v>3828000</v>
      </c>
    </row>
    <row r="14" spans="2:20" ht="14.5">
      <c r="B14" s="114" t="s">
        <v>46</v>
      </c>
      <c r="C14" s="633">
        <v>6695000</v>
      </c>
      <c r="D14" s="634">
        <v>9161000</v>
      </c>
      <c r="E14" s="634" t="s">
        <v>568</v>
      </c>
      <c r="F14" s="634">
        <v>10955000</v>
      </c>
      <c r="G14" s="634">
        <v>22380000</v>
      </c>
      <c r="H14" s="634">
        <v>27659000</v>
      </c>
    </row>
    <row r="15" spans="2:20" s="197" customFormat="1">
      <c r="B15" s="115" t="s">
        <v>49</v>
      </c>
      <c r="C15" s="656">
        <v>12561000</v>
      </c>
      <c r="D15" s="657">
        <v>14503000</v>
      </c>
      <c r="E15" s="657" t="s">
        <v>475</v>
      </c>
      <c r="F15" s="657">
        <v>16446000</v>
      </c>
      <c r="G15" s="657">
        <v>26577000</v>
      </c>
      <c r="H15" s="657">
        <v>31487000</v>
      </c>
      <c r="I15" s="374"/>
      <c r="J15" s="374"/>
      <c r="K15" s="374"/>
      <c r="L15" s="374"/>
    </row>
    <row r="16" spans="2:20">
      <c r="B16" s="114" t="s">
        <v>51</v>
      </c>
      <c r="C16" s="633">
        <v>37744</v>
      </c>
      <c r="D16" s="634">
        <v>38002</v>
      </c>
      <c r="E16" s="634" t="s">
        <v>200</v>
      </c>
      <c r="F16" s="634">
        <v>34961</v>
      </c>
      <c r="G16" s="634">
        <v>29097</v>
      </c>
      <c r="H16" s="634">
        <v>25633</v>
      </c>
    </row>
    <row r="17" spans="2:15">
      <c r="B17" s="114" t="s">
        <v>53</v>
      </c>
      <c r="C17" s="633">
        <v>6830</v>
      </c>
      <c r="D17" s="634">
        <v>11520</v>
      </c>
      <c r="E17" s="634" t="s">
        <v>569</v>
      </c>
      <c r="F17" s="634">
        <v>15697</v>
      </c>
      <c r="G17" s="634">
        <v>16285</v>
      </c>
      <c r="H17" s="634">
        <v>16304</v>
      </c>
    </row>
    <row r="18" spans="2:15" s="197" customFormat="1">
      <c r="B18" s="116" t="s">
        <v>55</v>
      </c>
      <c r="C18" s="656">
        <v>44574</v>
      </c>
      <c r="D18" s="657">
        <v>49522</v>
      </c>
      <c r="E18" s="657" t="s">
        <v>48</v>
      </c>
      <c r="F18" s="657">
        <v>50658</v>
      </c>
      <c r="G18" s="657">
        <v>45382</v>
      </c>
      <c r="H18" s="657">
        <v>41937</v>
      </c>
      <c r="I18" s="374"/>
      <c r="J18" s="374"/>
      <c r="K18" s="374"/>
      <c r="L18" s="374"/>
    </row>
    <row r="19" spans="2:15" s="197" customFormat="1" ht="15">
      <c r="B19" s="115" t="s">
        <v>57</v>
      </c>
      <c r="C19" s="656">
        <v>46725</v>
      </c>
      <c r="D19" s="657">
        <v>52562</v>
      </c>
      <c r="E19" s="657" t="s">
        <v>541</v>
      </c>
      <c r="F19" s="657">
        <v>53162</v>
      </c>
      <c r="G19" s="657">
        <v>45382</v>
      </c>
      <c r="H19" s="657">
        <v>41937</v>
      </c>
      <c r="I19" s="374"/>
      <c r="J19" s="374"/>
      <c r="K19" s="374"/>
      <c r="L19" s="374"/>
    </row>
    <row r="20" spans="2:15">
      <c r="B20" s="168"/>
    </row>
    <row r="21" spans="2:15" s="475" customFormat="1" ht="12.5">
      <c r="B21" s="471" t="s">
        <v>59</v>
      </c>
      <c r="C21" s="474"/>
      <c r="D21" s="474"/>
      <c r="E21" s="474"/>
      <c r="F21" s="474"/>
      <c r="G21" s="474"/>
      <c r="H21" s="474"/>
      <c r="I21" s="474"/>
      <c r="J21" s="474"/>
      <c r="K21" s="474"/>
      <c r="L21" s="474"/>
      <c r="N21" s="474"/>
    </row>
    <row r="22" spans="2:15" s="330" customFormat="1">
      <c r="B22" s="1123" t="s">
        <v>60</v>
      </c>
      <c r="C22" s="1123"/>
      <c r="D22" s="1123"/>
      <c r="E22" s="1123"/>
      <c r="F22" s="1123"/>
      <c r="G22" s="1123"/>
      <c r="H22" s="1123"/>
      <c r="I22" s="469"/>
      <c r="J22" s="469"/>
      <c r="K22" s="469"/>
      <c r="L22" s="469"/>
    </row>
    <row r="23" spans="2:15" s="330" customFormat="1">
      <c r="B23" s="1123" t="s">
        <v>61</v>
      </c>
      <c r="C23" s="1123"/>
      <c r="D23" s="1123"/>
      <c r="E23" s="1123"/>
      <c r="F23" s="1123"/>
      <c r="G23" s="1123"/>
      <c r="H23" s="1123"/>
      <c r="I23" s="469"/>
      <c r="J23" s="469"/>
      <c r="K23" s="469"/>
      <c r="L23" s="469"/>
    </row>
    <row r="24" spans="2:15" s="330" customFormat="1">
      <c r="B24" s="1123" t="s">
        <v>62</v>
      </c>
      <c r="C24" s="1123"/>
      <c r="D24" s="1123"/>
      <c r="E24" s="1123"/>
      <c r="F24" s="1123"/>
      <c r="G24" s="1123"/>
      <c r="H24" s="1123"/>
      <c r="I24" s="469"/>
      <c r="J24" s="469"/>
      <c r="K24" s="469"/>
      <c r="L24" s="469"/>
    </row>
    <row r="25" spans="2:15">
      <c r="B25" s="168"/>
    </row>
    <row r="26" spans="2:15" ht="16.5" customHeight="1" thickBot="1">
      <c r="B26" s="658"/>
    </row>
    <row r="27" spans="2:15" s="934" customFormat="1" ht="16.5" thickTop="1" thickBot="1">
      <c r="B27" s="1094" t="s">
        <v>63</v>
      </c>
      <c r="C27" s="931"/>
      <c r="D27" s="931"/>
      <c r="E27" s="931"/>
      <c r="F27" s="931"/>
      <c r="G27" s="931"/>
      <c r="H27" s="931"/>
      <c r="I27" s="935"/>
      <c r="J27" s="935"/>
      <c r="K27" s="935"/>
      <c r="L27" s="935"/>
      <c r="M27" s="935"/>
      <c r="N27" s="935"/>
      <c r="O27" s="935"/>
    </row>
    <row r="28" spans="2:15" s="174" customFormat="1" ht="14.5" thickTop="1">
      <c r="B28" s="659"/>
      <c r="C28" s="179"/>
      <c r="D28" s="181"/>
      <c r="E28" s="181"/>
      <c r="F28" s="181"/>
      <c r="G28" s="196"/>
      <c r="H28" s="196"/>
      <c r="I28" s="168"/>
      <c r="J28" s="168"/>
      <c r="K28" s="168"/>
      <c r="L28" s="171"/>
      <c r="M28" s="171"/>
      <c r="N28" s="171"/>
      <c r="O28" s="171"/>
    </row>
    <row r="29" spans="2:15" s="185" customFormat="1" ht="26">
      <c r="B29" s="368" t="s">
        <v>570</v>
      </c>
      <c r="C29" s="1027">
        <v>2024</v>
      </c>
      <c r="D29" s="1028">
        <v>2023</v>
      </c>
      <c r="E29" s="1029" t="s">
        <v>43</v>
      </c>
      <c r="F29" s="1028">
        <v>2022</v>
      </c>
      <c r="G29" s="1028">
        <v>2021</v>
      </c>
      <c r="H29" s="1028">
        <v>2020</v>
      </c>
      <c r="I29" s="183"/>
      <c r="J29" s="183"/>
      <c r="K29" s="184"/>
      <c r="L29" s="184"/>
    </row>
    <row r="30" spans="2:15" s="174" customFormat="1">
      <c r="B30" s="180" t="s">
        <v>65</v>
      </c>
      <c r="C30" s="660">
        <v>2085351</v>
      </c>
      <c r="D30" s="661">
        <v>1995957</v>
      </c>
      <c r="E30" s="661" t="s">
        <v>101</v>
      </c>
      <c r="F30" s="661">
        <v>1859277</v>
      </c>
      <c r="G30" s="661">
        <v>1760316</v>
      </c>
      <c r="H30" s="661">
        <v>1493596</v>
      </c>
      <c r="I30" s="196"/>
      <c r="J30" s="196"/>
      <c r="K30" s="168"/>
      <c r="L30" s="168"/>
      <c r="M30" s="166"/>
    </row>
    <row r="31" spans="2:15" s="174" customFormat="1" ht="12.5">
      <c r="B31" s="180" t="s">
        <v>67</v>
      </c>
      <c r="C31" s="662">
        <v>0</v>
      </c>
      <c r="D31" s="661">
        <v>0</v>
      </c>
      <c r="E31" s="661" t="s">
        <v>47</v>
      </c>
      <c r="F31" s="661">
        <v>0</v>
      </c>
      <c r="G31" s="661">
        <v>0</v>
      </c>
      <c r="H31" s="661">
        <v>0</v>
      </c>
      <c r="I31" s="181"/>
      <c r="J31" s="181"/>
      <c r="K31" s="171"/>
      <c r="L31" s="171"/>
    </row>
    <row r="32" spans="2:15" s="174" customFormat="1" ht="12.5">
      <c r="B32" s="180" t="s">
        <v>69</v>
      </c>
      <c r="C32" s="355">
        <v>0</v>
      </c>
      <c r="D32" s="661">
        <v>0</v>
      </c>
      <c r="E32" s="661" t="s">
        <v>47</v>
      </c>
      <c r="F32" s="661">
        <v>0</v>
      </c>
      <c r="G32" s="661">
        <v>0</v>
      </c>
      <c r="H32" s="661">
        <v>0</v>
      </c>
      <c r="I32" s="181"/>
      <c r="J32" s="181"/>
      <c r="K32" s="171"/>
      <c r="L32" s="171"/>
    </row>
    <row r="33" spans="2:21" s="174" customFormat="1" ht="12.5">
      <c r="B33" s="180" t="s">
        <v>71</v>
      </c>
      <c r="C33" s="356">
        <v>0</v>
      </c>
      <c r="D33" s="661">
        <v>0</v>
      </c>
      <c r="E33" s="661" t="s">
        <v>47</v>
      </c>
      <c r="F33" s="661">
        <v>0</v>
      </c>
      <c r="G33" s="661">
        <v>0</v>
      </c>
      <c r="H33" s="661">
        <v>0</v>
      </c>
      <c r="I33" s="181"/>
      <c r="J33" s="181"/>
      <c r="K33" s="171"/>
      <c r="L33" s="171"/>
      <c r="M33" s="171"/>
    </row>
    <row r="34" spans="2:21" s="185" customFormat="1" ht="13">
      <c r="B34" s="182" t="s">
        <v>73</v>
      </c>
      <c r="C34" s="663">
        <v>2085351</v>
      </c>
      <c r="D34" s="664">
        <v>1995957</v>
      </c>
      <c r="E34" s="664" t="s">
        <v>101</v>
      </c>
      <c r="F34" s="664">
        <v>1859277</v>
      </c>
      <c r="G34" s="664">
        <v>1760316</v>
      </c>
      <c r="H34" s="664">
        <v>1493596</v>
      </c>
      <c r="I34" s="183"/>
      <c r="J34" s="183"/>
      <c r="K34" s="184"/>
      <c r="L34" s="184"/>
      <c r="M34" s="184"/>
    </row>
    <row r="35" spans="2:21" s="185" customFormat="1" ht="13">
      <c r="B35" s="182" t="s">
        <v>74</v>
      </c>
      <c r="C35" s="665">
        <v>812311</v>
      </c>
      <c r="D35" s="664">
        <v>835582</v>
      </c>
      <c r="E35" s="664" t="s">
        <v>314</v>
      </c>
      <c r="F35" s="664">
        <v>863004</v>
      </c>
      <c r="G35" s="664">
        <v>660562</v>
      </c>
      <c r="H35" s="664">
        <v>610735</v>
      </c>
      <c r="I35" s="183"/>
      <c r="J35" s="183"/>
      <c r="K35" s="184"/>
      <c r="L35" s="184"/>
      <c r="M35" s="184"/>
    </row>
    <row r="36" spans="2:21" s="185" customFormat="1" ht="13">
      <c r="B36" s="182" t="s">
        <v>76</v>
      </c>
      <c r="C36" s="665">
        <v>2897662</v>
      </c>
      <c r="D36" s="664">
        <v>2831539</v>
      </c>
      <c r="E36" s="664" t="s">
        <v>50</v>
      </c>
      <c r="F36" s="664">
        <v>2722281</v>
      </c>
      <c r="G36" s="664">
        <v>2420878</v>
      </c>
      <c r="H36" s="664">
        <v>2104331</v>
      </c>
      <c r="I36" s="183"/>
      <c r="J36" s="183"/>
      <c r="K36" s="184"/>
      <c r="L36" s="184"/>
    </row>
    <row r="37" spans="2:21" s="174" customFormat="1" ht="12.5">
      <c r="B37" s="180" t="s">
        <v>78</v>
      </c>
      <c r="C37" s="660">
        <v>812311</v>
      </c>
      <c r="D37" s="661">
        <v>835582</v>
      </c>
      <c r="E37" s="661" t="s">
        <v>314</v>
      </c>
      <c r="F37" s="661">
        <v>863004</v>
      </c>
      <c r="G37" s="661">
        <v>660562</v>
      </c>
      <c r="H37" s="661">
        <v>610735</v>
      </c>
      <c r="I37" s="181"/>
      <c r="J37" s="181"/>
      <c r="K37" s="171"/>
      <c r="L37" s="171"/>
    </row>
    <row r="38" spans="2:21" s="174" customFormat="1" ht="14.5">
      <c r="B38" s="180" t="s">
        <v>79</v>
      </c>
      <c r="C38" s="666" t="s">
        <v>81</v>
      </c>
      <c r="D38" s="667" t="s">
        <v>357</v>
      </c>
      <c r="E38" s="667" t="s">
        <v>105</v>
      </c>
      <c r="F38" s="667" t="s">
        <v>86</v>
      </c>
      <c r="G38" s="667" t="s">
        <v>196</v>
      </c>
      <c r="H38" s="667" t="s">
        <v>162</v>
      </c>
      <c r="I38" s="181"/>
      <c r="J38" s="181"/>
      <c r="K38" s="171"/>
      <c r="L38" s="171"/>
    </row>
    <row r="39" spans="2:21" s="174" customFormat="1" ht="14.5">
      <c r="B39" s="180" t="s">
        <v>89</v>
      </c>
      <c r="C39" s="660">
        <v>812311</v>
      </c>
      <c r="D39" s="661">
        <v>835582</v>
      </c>
      <c r="E39" s="661" t="s">
        <v>314</v>
      </c>
      <c r="F39" s="661">
        <v>633744</v>
      </c>
      <c r="G39" s="661">
        <v>0</v>
      </c>
      <c r="H39" s="661">
        <v>0</v>
      </c>
      <c r="I39" s="181"/>
      <c r="J39" s="181"/>
      <c r="K39" s="171"/>
      <c r="L39" s="171"/>
    </row>
    <row r="40" spans="2:21" s="174" customFormat="1" ht="14.5">
      <c r="B40" s="180" t="s">
        <v>91</v>
      </c>
      <c r="C40" s="666" t="s">
        <v>81</v>
      </c>
      <c r="D40" s="667" t="s">
        <v>357</v>
      </c>
      <c r="E40" s="667" t="s">
        <v>105</v>
      </c>
      <c r="F40" s="667" t="s">
        <v>231</v>
      </c>
      <c r="G40" s="667" t="s">
        <v>66</v>
      </c>
      <c r="H40" s="667" t="s">
        <v>66</v>
      </c>
      <c r="I40" s="181"/>
      <c r="J40" s="181"/>
      <c r="K40" s="171"/>
      <c r="L40" s="171"/>
      <c r="O40" s="171"/>
      <c r="U40" s="171"/>
    </row>
    <row r="41" spans="2:21" s="174" customFormat="1" ht="12.5">
      <c r="B41" s="186"/>
      <c r="C41" s="668"/>
      <c r="D41" s="668"/>
      <c r="E41" s="668"/>
      <c r="F41" s="668"/>
      <c r="G41" s="181"/>
      <c r="H41" s="181"/>
      <c r="I41" s="171"/>
      <c r="J41" s="171"/>
      <c r="K41" s="171"/>
      <c r="L41" s="171"/>
      <c r="M41" s="171"/>
      <c r="S41" s="171"/>
    </row>
    <row r="42" spans="2:21" s="475" customFormat="1" ht="12.5">
      <c r="B42" s="471" t="s">
        <v>59</v>
      </c>
      <c r="C42" s="668"/>
      <c r="D42" s="668"/>
      <c r="E42" s="668"/>
      <c r="F42" s="668"/>
      <c r="G42" s="474"/>
      <c r="H42" s="474"/>
      <c r="I42" s="474"/>
      <c r="J42" s="474"/>
      <c r="K42" s="474"/>
      <c r="L42" s="474"/>
      <c r="N42" s="474"/>
    </row>
    <row r="43" spans="2:21" s="475" customFormat="1" ht="12.5">
      <c r="B43" s="1123" t="s">
        <v>95</v>
      </c>
      <c r="C43" s="1123"/>
      <c r="D43" s="1123"/>
      <c r="E43" s="1123"/>
      <c r="F43" s="1123"/>
      <c r="G43" s="1123"/>
      <c r="H43" s="1123"/>
      <c r="I43" s="474"/>
      <c r="J43" s="474"/>
      <c r="K43" s="474"/>
      <c r="L43" s="474"/>
      <c r="M43" s="474"/>
      <c r="N43" s="474"/>
      <c r="O43" s="474"/>
    </row>
    <row r="44" spans="2:21" s="550" customFormat="1" ht="12">
      <c r="B44" s="1123" t="s">
        <v>96</v>
      </c>
      <c r="C44" s="1123"/>
      <c r="D44" s="1123"/>
      <c r="E44" s="1123"/>
      <c r="F44" s="1123"/>
      <c r="G44" s="1123"/>
      <c r="H44" s="1123"/>
      <c r="I44" s="552"/>
      <c r="J44" s="552"/>
      <c r="K44" s="552"/>
    </row>
    <row r="45" spans="2:21" s="550" customFormat="1" ht="25" customHeight="1">
      <c r="B45" s="1123" t="s">
        <v>97</v>
      </c>
      <c r="C45" s="1123"/>
      <c r="D45" s="1123"/>
      <c r="E45" s="1123"/>
      <c r="F45" s="1123"/>
      <c r="G45" s="1123"/>
      <c r="H45" s="1123"/>
      <c r="I45" s="552"/>
      <c r="J45" s="552"/>
      <c r="K45" s="552"/>
    </row>
    <row r="46" spans="2:21" s="550" customFormat="1" ht="25" customHeight="1">
      <c r="B46" s="1123" t="s">
        <v>98</v>
      </c>
      <c r="C46" s="1123"/>
      <c r="D46" s="1123"/>
      <c r="E46" s="1123"/>
      <c r="F46" s="1123"/>
      <c r="G46" s="1123"/>
      <c r="H46" s="1123"/>
      <c r="I46" s="552"/>
      <c r="J46" s="552"/>
      <c r="K46" s="552"/>
    </row>
    <row r="47" spans="2:21" s="475" customFormat="1" ht="12.5">
      <c r="B47" s="470"/>
      <c r="C47" s="668"/>
      <c r="D47" s="668"/>
      <c r="E47" s="668"/>
      <c r="F47" s="668"/>
      <c r="G47" s="474"/>
      <c r="H47" s="474"/>
      <c r="I47" s="474"/>
      <c r="J47" s="474"/>
      <c r="K47" s="474"/>
      <c r="L47" s="474"/>
      <c r="M47" s="474"/>
      <c r="N47" s="474"/>
      <c r="O47" s="474"/>
    </row>
    <row r="48" spans="2:21" s="185" customFormat="1" ht="26">
      <c r="B48" s="368" t="s">
        <v>571</v>
      </c>
      <c r="C48" s="1027">
        <v>2024</v>
      </c>
      <c r="D48" s="1028">
        <v>2023</v>
      </c>
      <c r="E48" s="1029" t="s">
        <v>43</v>
      </c>
      <c r="F48" s="1028">
        <v>2022</v>
      </c>
      <c r="G48" s="1028">
        <v>2021</v>
      </c>
      <c r="H48" s="1028">
        <v>2020</v>
      </c>
      <c r="I48" s="183"/>
      <c r="J48" s="183"/>
      <c r="K48" s="184"/>
      <c r="L48" s="184"/>
    </row>
    <row r="49" spans="2:21" s="174" customFormat="1" ht="12.5">
      <c r="B49" s="191" t="s">
        <v>100</v>
      </c>
      <c r="C49" s="669">
        <v>0.23100000000000001</v>
      </c>
      <c r="D49" s="670">
        <v>0.19500000000000001</v>
      </c>
      <c r="E49" s="670" t="s">
        <v>173</v>
      </c>
      <c r="F49" s="671">
        <v>0.16600000000000001</v>
      </c>
      <c r="G49" s="671">
        <v>9.0999999999999998E-2</v>
      </c>
      <c r="H49" s="671">
        <v>6.7000000000000004E-2</v>
      </c>
      <c r="I49" s="181"/>
      <c r="J49" s="181"/>
      <c r="K49" s="171"/>
      <c r="L49" s="171"/>
      <c r="P49" s="171"/>
      <c r="Q49" s="171"/>
      <c r="R49" s="171"/>
    </row>
    <row r="50" spans="2:21" s="174" customFormat="1" ht="12.5">
      <c r="B50" s="191" t="s">
        <v>102</v>
      </c>
      <c r="C50" s="672">
        <v>65</v>
      </c>
      <c r="D50" s="673">
        <v>57.2</v>
      </c>
      <c r="E50" s="673" t="s">
        <v>168</v>
      </c>
      <c r="F50" s="674">
        <v>53.7</v>
      </c>
      <c r="G50" s="674">
        <v>53.3</v>
      </c>
      <c r="H50" s="674">
        <v>50.2</v>
      </c>
      <c r="I50" s="181"/>
      <c r="J50" s="181"/>
      <c r="K50" s="171"/>
      <c r="L50" s="171"/>
      <c r="P50" s="171"/>
      <c r="Q50" s="171"/>
      <c r="R50" s="171"/>
    </row>
    <row r="51" spans="2:21" s="174" customFormat="1" ht="12.5">
      <c r="B51" s="191" t="s">
        <v>104</v>
      </c>
      <c r="C51" s="672">
        <v>62</v>
      </c>
      <c r="D51" s="673">
        <v>53.9</v>
      </c>
      <c r="E51" s="673" t="s">
        <v>170</v>
      </c>
      <c r="F51" s="674">
        <v>51.2</v>
      </c>
      <c r="G51" s="674">
        <v>53.3</v>
      </c>
      <c r="H51" s="674">
        <v>50.2</v>
      </c>
      <c r="I51" s="181"/>
      <c r="J51" s="181"/>
      <c r="K51" s="171"/>
      <c r="L51" s="171"/>
      <c r="P51" s="171"/>
      <c r="Q51" s="171"/>
      <c r="R51" s="171"/>
      <c r="U51" s="171"/>
    </row>
    <row r="52" spans="2:21" s="174" customFormat="1" ht="12.5">
      <c r="B52" s="675"/>
      <c r="C52" s="668"/>
      <c r="D52" s="668"/>
      <c r="E52" s="668"/>
      <c r="F52" s="668"/>
      <c r="G52" s="181"/>
      <c r="H52" s="181"/>
      <c r="I52" s="171"/>
      <c r="J52" s="171"/>
      <c r="K52" s="171"/>
      <c r="L52" s="171"/>
      <c r="M52" s="171"/>
      <c r="N52" s="171"/>
      <c r="O52" s="171"/>
      <c r="P52" s="171"/>
      <c r="Q52" s="171"/>
      <c r="R52" s="171"/>
      <c r="S52" s="171"/>
      <c r="T52" s="171"/>
    </row>
    <row r="53" spans="2:21" s="475" customFormat="1" ht="13">
      <c r="B53" s="476" t="s">
        <v>59</v>
      </c>
      <c r="C53" s="668"/>
      <c r="D53" s="668"/>
      <c r="E53" s="668"/>
      <c r="F53" s="668"/>
      <c r="G53" s="676"/>
      <c r="H53" s="676"/>
      <c r="I53" s="676"/>
      <c r="J53" s="676"/>
      <c r="K53" s="676"/>
      <c r="L53" s="676"/>
      <c r="M53" s="546"/>
      <c r="N53" s="546"/>
      <c r="O53" s="547"/>
      <c r="P53" s="547"/>
      <c r="Q53" s="547"/>
      <c r="R53" s="547"/>
      <c r="S53" s="547"/>
      <c r="T53" s="547"/>
      <c r="U53" s="527"/>
    </row>
    <row r="54" spans="2:21" s="550" customFormat="1" ht="25" customHeight="1">
      <c r="B54" s="1123" t="s">
        <v>483</v>
      </c>
      <c r="C54" s="1123"/>
      <c r="D54" s="1123"/>
      <c r="E54" s="1123"/>
      <c r="F54" s="1123"/>
      <c r="G54" s="1123"/>
      <c r="H54" s="1123"/>
      <c r="I54" s="552"/>
      <c r="J54" s="552"/>
      <c r="K54" s="552"/>
    </row>
    <row r="55" spans="2:21">
      <c r="B55" s="168"/>
    </row>
    <row r="56" spans="2:21" s="469" customFormat="1" ht="14.5" thickBot="1">
      <c r="B56" s="470"/>
      <c r="C56" s="470"/>
      <c r="D56" s="470"/>
      <c r="E56" s="470"/>
      <c r="F56" s="470"/>
      <c r="G56" s="470"/>
      <c r="H56" s="470"/>
      <c r="I56" s="470"/>
    </row>
    <row r="57" spans="2:21" s="934" customFormat="1" ht="16.5" thickTop="1" thickBot="1">
      <c r="B57" s="1094" t="s">
        <v>108</v>
      </c>
      <c r="C57" s="931"/>
      <c r="D57" s="931"/>
      <c r="E57" s="931"/>
      <c r="F57" s="931"/>
      <c r="G57" s="931"/>
      <c r="H57" s="931"/>
      <c r="I57" s="935"/>
      <c r="J57" s="935"/>
      <c r="K57" s="935"/>
      <c r="L57" s="935"/>
      <c r="M57" s="935"/>
      <c r="N57" s="935"/>
      <c r="O57" s="935"/>
    </row>
    <row r="58" spans="2:21" ht="14.5" thickTop="1">
      <c r="G58" s="181"/>
      <c r="H58" s="181"/>
      <c r="I58" s="171"/>
      <c r="J58" s="171"/>
      <c r="K58" s="171"/>
    </row>
    <row r="59" spans="2:21" s="185" customFormat="1" ht="26">
      <c r="B59" s="368" t="s">
        <v>572</v>
      </c>
      <c r="C59" s="1027">
        <v>2024</v>
      </c>
      <c r="D59" s="1028">
        <v>2023</v>
      </c>
      <c r="E59" s="1029" t="s">
        <v>43</v>
      </c>
      <c r="F59" s="1028">
        <v>2022</v>
      </c>
      <c r="G59" s="1030" t="s">
        <v>111</v>
      </c>
      <c r="H59" s="1028">
        <v>2020</v>
      </c>
      <c r="I59" s="183"/>
      <c r="J59" s="183"/>
      <c r="K59" s="184"/>
      <c r="L59" s="184"/>
    </row>
    <row r="60" spans="2:21" ht="14.5">
      <c r="B60" s="195" t="s">
        <v>112</v>
      </c>
      <c r="C60" s="677">
        <v>145130</v>
      </c>
      <c r="D60" s="678">
        <v>138909</v>
      </c>
      <c r="E60" s="678" t="s">
        <v>101</v>
      </c>
      <c r="F60" s="679">
        <v>129397</v>
      </c>
      <c r="G60" s="679">
        <v>122509</v>
      </c>
      <c r="H60" s="679">
        <v>103947</v>
      </c>
      <c r="I60" s="181"/>
      <c r="J60" s="680"/>
      <c r="K60" s="680"/>
      <c r="L60" s="680"/>
      <c r="M60" s="1"/>
      <c r="N60" s="1"/>
      <c r="O60" s="1"/>
      <c r="P60" s="2"/>
      <c r="Q60"/>
    </row>
    <row r="61" spans="2:21" ht="14.5">
      <c r="B61" s="195" t="s">
        <v>113</v>
      </c>
      <c r="C61" s="677">
        <v>45602</v>
      </c>
      <c r="D61" s="678">
        <v>55334</v>
      </c>
      <c r="E61" s="678" t="s">
        <v>573</v>
      </c>
      <c r="F61" s="679">
        <v>72157</v>
      </c>
      <c r="G61" s="679">
        <v>71689</v>
      </c>
      <c r="H61" s="679">
        <v>71083</v>
      </c>
      <c r="I61" s="196"/>
      <c r="J61" s="680"/>
      <c r="K61" s="680"/>
      <c r="L61" s="680"/>
      <c r="M61" s="1"/>
      <c r="N61" s="1"/>
      <c r="O61" s="1"/>
      <c r="P61" s="2"/>
      <c r="Q61"/>
    </row>
    <row r="62" spans="2:21" ht="14.5">
      <c r="B62" s="195" t="s">
        <v>485</v>
      </c>
      <c r="C62" s="677">
        <v>0</v>
      </c>
      <c r="D62" s="678">
        <v>0</v>
      </c>
      <c r="E62" s="678" t="s">
        <v>47</v>
      </c>
      <c r="F62" s="679">
        <v>19169</v>
      </c>
      <c r="G62" s="679">
        <v>71689</v>
      </c>
      <c r="H62" s="679">
        <v>71083</v>
      </c>
      <c r="I62" s="196"/>
      <c r="J62" s="680"/>
      <c r="K62" s="680"/>
      <c r="L62" s="680"/>
      <c r="M62" s="1"/>
      <c r="N62" s="1"/>
      <c r="O62" s="1"/>
      <c r="P62" s="1"/>
      <c r="Q62"/>
    </row>
    <row r="63" spans="2:21" s="197" customFormat="1">
      <c r="B63" s="121" t="s">
        <v>117</v>
      </c>
      <c r="C63" s="681">
        <v>190732</v>
      </c>
      <c r="D63" s="682">
        <v>194243</v>
      </c>
      <c r="E63" s="682" t="s">
        <v>198</v>
      </c>
      <c r="F63" s="683">
        <v>201553</v>
      </c>
      <c r="G63" s="683">
        <v>194199</v>
      </c>
      <c r="H63" s="683">
        <v>175030</v>
      </c>
      <c r="I63" s="196"/>
      <c r="J63" s="680"/>
      <c r="K63" s="680"/>
      <c r="L63" s="680"/>
      <c r="M63" s="1"/>
      <c r="N63" s="1"/>
      <c r="O63" s="1"/>
      <c r="P63" s="2"/>
      <c r="Q63"/>
      <c r="R63" s="166"/>
    </row>
    <row r="64" spans="2:21" s="197" customFormat="1">
      <c r="B64" s="122" t="s">
        <v>119</v>
      </c>
      <c r="C64" s="681">
        <v>145130</v>
      </c>
      <c r="D64" s="682">
        <v>138909</v>
      </c>
      <c r="E64" s="682" t="s">
        <v>101</v>
      </c>
      <c r="F64" s="683">
        <v>148565</v>
      </c>
      <c r="G64" s="683">
        <v>194199</v>
      </c>
      <c r="H64" s="683">
        <v>175030</v>
      </c>
      <c r="I64" s="196"/>
      <c r="J64" s="680"/>
      <c r="K64" s="680"/>
      <c r="L64" s="680"/>
      <c r="M64" s="1"/>
      <c r="N64" s="1"/>
      <c r="O64" s="1"/>
      <c r="P64" s="2"/>
      <c r="Q64"/>
      <c r="R64" s="166"/>
    </row>
    <row r="65" spans="2:20" s="197" customFormat="1">
      <c r="B65" s="121" t="s">
        <v>120</v>
      </c>
      <c r="C65" s="684">
        <v>0</v>
      </c>
      <c r="D65" s="685">
        <v>0</v>
      </c>
      <c r="E65" s="685" t="s">
        <v>47</v>
      </c>
      <c r="F65" s="686">
        <v>0</v>
      </c>
      <c r="G65" s="686">
        <v>0</v>
      </c>
      <c r="H65" s="686">
        <v>0</v>
      </c>
      <c r="I65" s="201"/>
      <c r="J65" s="680"/>
      <c r="K65" s="680"/>
      <c r="L65" s="680"/>
      <c r="M65" s="1"/>
      <c r="N65" s="1"/>
      <c r="O65" s="1"/>
      <c r="P65" s="1"/>
      <c r="Q65"/>
    </row>
    <row r="66" spans="2:20">
      <c r="B66" s="675"/>
      <c r="C66" s="668"/>
      <c r="D66" s="668"/>
      <c r="E66" s="668"/>
      <c r="F66" s="668"/>
      <c r="Q66" s="168"/>
      <c r="R66" s="168"/>
      <c r="S66" s="168"/>
      <c r="T66" s="168"/>
    </row>
    <row r="67" spans="2:20" s="330" customFormat="1">
      <c r="B67" s="471" t="s">
        <v>59</v>
      </c>
      <c r="C67" s="668"/>
      <c r="D67" s="668"/>
      <c r="E67" s="668"/>
      <c r="F67" s="668"/>
      <c r="G67" s="469"/>
      <c r="H67" s="469"/>
      <c r="I67" s="469"/>
      <c r="J67" s="469"/>
      <c r="K67" s="469"/>
      <c r="L67" s="469"/>
    </row>
    <row r="68" spans="2:20" s="470" customFormat="1" ht="28" customHeight="1">
      <c r="B68" s="1123" t="s">
        <v>486</v>
      </c>
      <c r="C68" s="1123"/>
      <c r="D68" s="1123"/>
      <c r="E68" s="1123"/>
      <c r="F68" s="1123"/>
      <c r="G68" s="1123"/>
      <c r="H68" s="1123"/>
      <c r="I68" s="554"/>
      <c r="J68" s="554"/>
      <c r="K68" s="554"/>
    </row>
    <row r="69" spans="2:20" s="470" customFormat="1" ht="29.15" customHeight="1">
      <c r="B69" s="1123" t="s">
        <v>574</v>
      </c>
      <c r="C69" s="1123"/>
      <c r="D69" s="1123"/>
      <c r="E69" s="1123"/>
      <c r="F69" s="1123"/>
      <c r="G69" s="1123"/>
      <c r="H69" s="1123"/>
      <c r="I69" s="554"/>
      <c r="J69" s="554"/>
      <c r="K69" s="554"/>
    </row>
    <row r="70" spans="2:20" s="470" customFormat="1" ht="12.5">
      <c r="B70" s="1123" t="s">
        <v>575</v>
      </c>
      <c r="C70" s="1123"/>
      <c r="D70" s="1123"/>
      <c r="E70" s="1123"/>
      <c r="F70" s="1123"/>
      <c r="G70" s="1123"/>
      <c r="H70" s="1123"/>
      <c r="I70" s="554"/>
      <c r="J70" s="554"/>
      <c r="K70" s="554"/>
    </row>
    <row r="71" spans="2:20" s="470" customFormat="1" ht="12.5">
      <c r="B71" s="1123" t="s">
        <v>576</v>
      </c>
      <c r="C71" s="1123"/>
      <c r="D71" s="1123"/>
      <c r="E71" s="1123"/>
      <c r="F71" s="1123"/>
      <c r="G71" s="1123"/>
      <c r="H71" s="1123"/>
      <c r="I71" s="554"/>
      <c r="J71" s="554"/>
      <c r="K71" s="554"/>
    </row>
    <row r="72" spans="2:20" s="470" customFormat="1" ht="26.15" customHeight="1">
      <c r="B72" s="1123" t="s">
        <v>577</v>
      </c>
      <c r="C72" s="1123"/>
      <c r="D72" s="1123"/>
      <c r="E72" s="1123"/>
      <c r="F72" s="1123"/>
      <c r="G72" s="1123"/>
      <c r="H72" s="1123"/>
      <c r="I72" s="554"/>
      <c r="J72" s="554"/>
      <c r="K72" s="554"/>
    </row>
    <row r="73" spans="2:20" s="330" customFormat="1">
      <c r="B73" s="550"/>
      <c r="C73" s="687"/>
      <c r="D73" s="687"/>
      <c r="E73" s="687"/>
      <c r="F73" s="687"/>
      <c r="G73" s="469"/>
      <c r="H73" s="469"/>
      <c r="I73" s="469"/>
      <c r="J73" s="469"/>
      <c r="K73" s="469"/>
      <c r="L73" s="469"/>
    </row>
    <row r="74" spans="2:20" s="185" customFormat="1" ht="28.5" customHeight="1">
      <c r="B74" s="368" t="s">
        <v>578</v>
      </c>
      <c r="C74" s="1027">
        <v>2024</v>
      </c>
      <c r="D74" s="1028">
        <v>2023</v>
      </c>
      <c r="E74" s="1029" t="s">
        <v>43</v>
      </c>
      <c r="F74" s="1028">
        <v>2022</v>
      </c>
      <c r="G74" s="1030" t="s">
        <v>111</v>
      </c>
      <c r="H74" s="1028">
        <v>2020</v>
      </c>
      <c r="I74" s="183"/>
      <c r="J74" s="183"/>
      <c r="K74" s="184"/>
      <c r="L74" s="184"/>
    </row>
    <row r="75" spans="2:20" s="194" customFormat="1" ht="17.25" customHeight="1">
      <c r="B75" s="195" t="s">
        <v>129</v>
      </c>
      <c r="C75" s="688">
        <v>1.52E-2</v>
      </c>
      <c r="D75" s="689">
        <v>1.34E-2</v>
      </c>
      <c r="E75" s="419">
        <v>0.133739</v>
      </c>
      <c r="F75" s="689">
        <v>1.23E-2</v>
      </c>
      <c r="G75" s="689">
        <v>7.3000000000000001E-3</v>
      </c>
      <c r="H75" s="689">
        <v>5.5999999999999999E-3</v>
      </c>
      <c r="I75" s="196"/>
      <c r="J75" s="680"/>
      <c r="K75" s="680"/>
      <c r="L75" s="680"/>
      <c r="M75" s="1"/>
      <c r="N75" s="1"/>
      <c r="O75" s="1"/>
      <c r="P75" s="2"/>
      <c r="Q75"/>
      <c r="R75" s="166"/>
    </row>
    <row r="76" spans="2:20" s="194" customFormat="1" ht="17.25" customHeight="1">
      <c r="B76" s="195" t="s">
        <v>492</v>
      </c>
      <c r="C76" s="688">
        <v>1.1599999999999999E-2</v>
      </c>
      <c r="D76" s="689">
        <v>9.5999999999999992E-3</v>
      </c>
      <c r="E76" s="419">
        <v>0.206317</v>
      </c>
      <c r="F76" s="689">
        <v>8.9999999999999993E-3</v>
      </c>
      <c r="G76" s="689">
        <v>7.3000000000000001E-3</v>
      </c>
      <c r="H76" s="689">
        <v>5.5999999999999999E-3</v>
      </c>
      <c r="I76" s="196"/>
      <c r="J76" s="680"/>
      <c r="K76" s="680"/>
      <c r="L76" s="680"/>
      <c r="M76" s="1"/>
      <c r="N76" s="1"/>
      <c r="O76" s="1"/>
      <c r="P76" s="2"/>
      <c r="Q76"/>
      <c r="R76" s="166"/>
    </row>
    <row r="77" spans="2:20" s="194" customFormat="1" ht="17.25" customHeight="1">
      <c r="B77" s="195" t="s">
        <v>131</v>
      </c>
      <c r="C77" s="735">
        <v>4.28</v>
      </c>
      <c r="D77" s="736">
        <v>3.92</v>
      </c>
      <c r="E77" s="419">
        <v>9.0899999999999995E-2</v>
      </c>
      <c r="F77" s="690">
        <v>3.98</v>
      </c>
      <c r="G77" s="690">
        <v>4.28</v>
      </c>
      <c r="H77" s="736">
        <v>4.17</v>
      </c>
      <c r="I77" s="196"/>
      <c r="J77" s="680"/>
      <c r="K77" s="680"/>
      <c r="L77" s="680"/>
      <c r="M77" s="1"/>
      <c r="N77" s="1"/>
      <c r="O77" s="1"/>
      <c r="P77" s="2"/>
      <c r="Q77"/>
      <c r="R77" s="166"/>
    </row>
    <row r="78" spans="2:20" s="194" customFormat="1" ht="15.5">
      <c r="B78" s="195" t="s">
        <v>132</v>
      </c>
      <c r="C78" s="735">
        <v>3.26</v>
      </c>
      <c r="D78" s="736">
        <v>2.8</v>
      </c>
      <c r="E78" s="419">
        <v>0.1608</v>
      </c>
      <c r="F78" s="690">
        <v>2.93</v>
      </c>
      <c r="G78" s="690">
        <v>4.28</v>
      </c>
      <c r="H78" s="736">
        <v>4.17</v>
      </c>
      <c r="I78" s="196"/>
      <c r="J78" s="680"/>
      <c r="K78" s="680"/>
      <c r="L78" s="680"/>
      <c r="M78" s="1"/>
      <c r="N78" s="1"/>
      <c r="O78" s="1"/>
      <c r="P78" s="2"/>
      <c r="Q78"/>
      <c r="R78" s="166"/>
    </row>
    <row r="79" spans="2:20" s="194" customFormat="1" ht="15.5">
      <c r="B79" s="195" t="s">
        <v>133</v>
      </c>
      <c r="C79" s="735">
        <v>4.08</v>
      </c>
      <c r="D79" s="736">
        <v>3.7</v>
      </c>
      <c r="E79" s="419">
        <v>0.1046</v>
      </c>
      <c r="F79" s="690">
        <v>3.79</v>
      </c>
      <c r="G79" s="690">
        <v>4.28</v>
      </c>
      <c r="H79" s="736">
        <v>4.17</v>
      </c>
      <c r="I79" s="196"/>
      <c r="J79" s="680"/>
      <c r="K79" s="680"/>
      <c r="L79" s="680"/>
      <c r="M79" s="1"/>
      <c r="N79" s="1"/>
      <c r="O79" s="1"/>
      <c r="P79" s="2"/>
      <c r="Q79"/>
      <c r="R79" s="166"/>
    </row>
    <row r="80" spans="2:20" s="194" customFormat="1" ht="15.5">
      <c r="B80" s="195" t="s">
        <v>134</v>
      </c>
      <c r="C80" s="735">
        <v>3.11</v>
      </c>
      <c r="D80" s="736">
        <v>2.64</v>
      </c>
      <c r="E80" s="419">
        <v>0.17530000000000001</v>
      </c>
      <c r="F80" s="690">
        <v>2.79</v>
      </c>
      <c r="G80" s="690">
        <v>4.28</v>
      </c>
      <c r="H80" s="736">
        <v>4.17</v>
      </c>
      <c r="I80" s="196"/>
      <c r="J80" s="680"/>
      <c r="K80" s="680"/>
      <c r="L80" s="680"/>
      <c r="M80" s="1"/>
      <c r="N80" s="1"/>
      <c r="O80" s="1"/>
      <c r="P80" s="2"/>
      <c r="Q80"/>
      <c r="R80" s="166"/>
    </row>
    <row r="81" spans="1:21">
      <c r="B81" s="168"/>
      <c r="C81" s="668"/>
      <c r="D81" s="668"/>
      <c r="E81" s="668"/>
      <c r="F81" s="668"/>
    </row>
    <row r="82" spans="1:21" s="475" customFormat="1" ht="12.5">
      <c r="B82" s="471" t="s">
        <v>59</v>
      </c>
      <c r="C82" s="668"/>
      <c r="D82" s="668"/>
      <c r="E82" s="668"/>
      <c r="F82" s="668"/>
      <c r="G82" s="474"/>
      <c r="H82" s="474"/>
      <c r="I82" s="474"/>
      <c r="J82" s="474"/>
      <c r="K82" s="474"/>
      <c r="L82" s="474"/>
      <c r="N82" s="474"/>
    </row>
    <row r="83" spans="1:21" s="470" customFormat="1" ht="12.5">
      <c r="B83" s="1123" t="s">
        <v>579</v>
      </c>
      <c r="C83" s="1123"/>
      <c r="D83" s="1123"/>
      <c r="E83" s="1123"/>
      <c r="F83" s="1123"/>
      <c r="G83" s="1123"/>
      <c r="H83" s="1123"/>
      <c r="I83" s="554"/>
      <c r="J83" s="554"/>
      <c r="K83" s="554"/>
    </row>
    <row r="84" spans="1:21" s="470" customFormat="1" ht="41.15" customHeight="1">
      <c r="B84" s="1123" t="s">
        <v>580</v>
      </c>
      <c r="C84" s="1123"/>
      <c r="D84" s="1123"/>
      <c r="E84" s="1123"/>
      <c r="F84" s="1123"/>
      <c r="G84" s="1123"/>
      <c r="H84" s="1123"/>
      <c r="I84" s="554"/>
      <c r="J84" s="554"/>
      <c r="K84" s="554"/>
    </row>
    <row r="85" spans="1:21">
      <c r="B85" s="168"/>
    </row>
    <row r="86" spans="1:21" s="566" customFormat="1" ht="13" thickBot="1">
      <c r="B86" s="691"/>
      <c r="C86" s="692"/>
      <c r="D86" s="692"/>
      <c r="E86" s="692"/>
      <c r="F86" s="692"/>
      <c r="G86" s="692"/>
      <c r="H86" s="692"/>
      <c r="I86" s="692"/>
      <c r="J86" s="692"/>
      <c r="K86" s="692"/>
      <c r="L86" s="692"/>
      <c r="O86" s="362"/>
      <c r="P86" s="362"/>
      <c r="Q86" s="362"/>
    </row>
    <row r="87" spans="1:21" s="934" customFormat="1" ht="16.5" customHeight="1" thickTop="1" thickBot="1">
      <c r="B87" s="1093" t="s">
        <v>143</v>
      </c>
      <c r="C87" s="947"/>
      <c r="D87" s="931"/>
      <c r="E87" s="931"/>
      <c r="F87" s="931"/>
      <c r="G87" s="931"/>
      <c r="H87" s="931"/>
      <c r="I87" s="932"/>
      <c r="J87" s="932"/>
      <c r="K87" s="932"/>
      <c r="L87" s="932"/>
      <c r="M87" s="933"/>
      <c r="N87" s="933"/>
      <c r="O87" s="933"/>
      <c r="P87" s="933"/>
      <c r="Q87" s="933"/>
      <c r="R87" s="933"/>
      <c r="S87" s="933"/>
      <c r="T87" s="933"/>
    </row>
    <row r="88" spans="1:21" ht="14.5" thickTop="1">
      <c r="B88" s="655"/>
      <c r="C88" s="170"/>
      <c r="M88" s="168"/>
      <c r="N88" s="168"/>
      <c r="O88" s="194"/>
      <c r="P88" s="194"/>
      <c r="Q88" s="194"/>
    </row>
    <row r="89" spans="1:21" s="185" customFormat="1" ht="16" customHeight="1">
      <c r="B89" s="1167" t="s">
        <v>581</v>
      </c>
      <c r="C89" s="1003">
        <v>2024</v>
      </c>
      <c r="D89" s="1004">
        <v>2024</v>
      </c>
      <c r="E89" s="1005">
        <v>2024</v>
      </c>
      <c r="F89" s="1006">
        <v>2023</v>
      </c>
      <c r="G89" s="1007">
        <v>2023</v>
      </c>
      <c r="H89" s="1008">
        <v>2023</v>
      </c>
      <c r="I89" s="1151" t="s">
        <v>43</v>
      </c>
      <c r="J89" s="1152"/>
      <c r="K89" s="1153"/>
      <c r="L89" s="1006">
        <v>2022</v>
      </c>
      <c r="M89" s="1007">
        <v>2022</v>
      </c>
      <c r="N89" s="1008">
        <v>2022</v>
      </c>
      <c r="O89" s="1006">
        <v>2021</v>
      </c>
      <c r="P89" s="1007">
        <v>2021</v>
      </c>
      <c r="Q89" s="1008">
        <v>2021</v>
      </c>
      <c r="R89" s="1006">
        <v>2020</v>
      </c>
      <c r="S89" s="1007">
        <v>2020</v>
      </c>
      <c r="T89" s="1008">
        <v>2020</v>
      </c>
    </row>
    <row r="90" spans="1:21" s="208" customFormat="1" ht="15">
      <c r="B90" s="1167"/>
      <c r="C90" s="1059" t="s">
        <v>145</v>
      </c>
      <c r="D90" s="1044" t="s">
        <v>146</v>
      </c>
      <c r="E90" s="1060" t="s">
        <v>147</v>
      </c>
      <c r="F90" s="1059" t="s">
        <v>148</v>
      </c>
      <c r="G90" s="1044" t="s">
        <v>149</v>
      </c>
      <c r="H90" s="1061" t="s">
        <v>147</v>
      </c>
      <c r="I90" s="1059" t="s">
        <v>148</v>
      </c>
      <c r="J90" s="1044" t="s">
        <v>149</v>
      </c>
      <c r="K90" s="1061" t="s">
        <v>147</v>
      </c>
      <c r="L90" s="1062" t="s">
        <v>148</v>
      </c>
      <c r="M90" s="1046" t="s">
        <v>149</v>
      </c>
      <c r="N90" s="1041" t="s">
        <v>147</v>
      </c>
      <c r="O90" s="1045" t="s">
        <v>148</v>
      </c>
      <c r="P90" s="1046" t="s">
        <v>149</v>
      </c>
      <c r="Q90" s="1041" t="s">
        <v>147</v>
      </c>
      <c r="R90" s="1045" t="s">
        <v>148</v>
      </c>
      <c r="S90" s="1046" t="s">
        <v>149</v>
      </c>
      <c r="T90" s="1041" t="s">
        <v>147</v>
      </c>
      <c r="U90" s="253"/>
    </row>
    <row r="91" spans="1:21" ht="18" customHeight="1">
      <c r="A91" s="174"/>
      <c r="B91" s="211" t="s">
        <v>496</v>
      </c>
      <c r="C91" s="693">
        <v>0</v>
      </c>
      <c r="D91" s="694">
        <v>0</v>
      </c>
      <c r="E91" s="695">
        <v>0</v>
      </c>
      <c r="F91" s="693">
        <v>0</v>
      </c>
      <c r="G91" s="694">
        <v>0</v>
      </c>
      <c r="H91" s="679">
        <v>0</v>
      </c>
      <c r="I91" s="696" t="s">
        <v>47</v>
      </c>
      <c r="J91" s="697" t="s">
        <v>47</v>
      </c>
      <c r="K91" s="698" t="s">
        <v>47</v>
      </c>
      <c r="L91" s="693">
        <v>0</v>
      </c>
      <c r="M91" s="214">
        <v>0</v>
      </c>
      <c r="N91" s="34">
        <v>0</v>
      </c>
      <c r="O91" s="213">
        <v>0</v>
      </c>
      <c r="P91" s="214">
        <v>0</v>
      </c>
      <c r="Q91" s="34">
        <v>0</v>
      </c>
      <c r="R91" s="213">
        <v>0</v>
      </c>
      <c r="S91" s="214">
        <v>0</v>
      </c>
      <c r="T91" s="34">
        <v>0</v>
      </c>
      <c r="U91" s="212"/>
    </row>
    <row r="92" spans="1:21" ht="14.5">
      <c r="A92" s="185"/>
      <c r="B92" s="211" t="s">
        <v>498</v>
      </c>
      <c r="C92" s="693">
        <v>0</v>
      </c>
      <c r="D92" s="694">
        <v>0</v>
      </c>
      <c r="E92" s="695">
        <v>0</v>
      </c>
      <c r="F92" s="693">
        <v>0</v>
      </c>
      <c r="G92" s="694">
        <v>0</v>
      </c>
      <c r="H92" s="679">
        <v>0</v>
      </c>
      <c r="I92" s="696" t="s">
        <v>47</v>
      </c>
      <c r="J92" s="697" t="s">
        <v>47</v>
      </c>
      <c r="K92" s="698" t="s">
        <v>47</v>
      </c>
      <c r="L92" s="693">
        <v>0</v>
      </c>
      <c r="M92" s="214">
        <v>0</v>
      </c>
      <c r="N92" s="34">
        <v>0</v>
      </c>
      <c r="O92" s="213">
        <v>0</v>
      </c>
      <c r="P92" s="214">
        <v>0</v>
      </c>
      <c r="Q92" s="34">
        <v>0</v>
      </c>
      <c r="R92" s="213">
        <v>0</v>
      </c>
      <c r="S92" s="214">
        <v>0</v>
      </c>
      <c r="T92" s="34">
        <v>0</v>
      </c>
      <c r="U92" s="212"/>
    </row>
    <row r="93" spans="1:21">
      <c r="A93" s="174"/>
      <c r="B93" s="211" t="s">
        <v>499</v>
      </c>
      <c r="C93" s="693">
        <v>0</v>
      </c>
      <c r="D93" s="694">
        <v>0</v>
      </c>
      <c r="E93" s="695">
        <v>0</v>
      </c>
      <c r="F93" s="693">
        <v>0</v>
      </c>
      <c r="G93" s="694">
        <v>0</v>
      </c>
      <c r="H93" s="679">
        <v>0</v>
      </c>
      <c r="I93" s="696" t="s">
        <v>47</v>
      </c>
      <c r="J93" s="697" t="s">
        <v>47</v>
      </c>
      <c r="K93" s="698" t="s">
        <v>47</v>
      </c>
      <c r="L93" s="693">
        <v>0</v>
      </c>
      <c r="M93" s="214">
        <v>0</v>
      </c>
      <c r="N93" s="34">
        <v>0</v>
      </c>
      <c r="O93" s="213">
        <v>0</v>
      </c>
      <c r="P93" s="214">
        <v>0</v>
      </c>
      <c r="Q93" s="34">
        <v>0</v>
      </c>
      <c r="R93" s="213">
        <v>0</v>
      </c>
      <c r="S93" s="214">
        <v>0</v>
      </c>
      <c r="T93" s="34">
        <v>0</v>
      </c>
      <c r="U93" s="212"/>
    </row>
    <row r="94" spans="1:21" ht="14.5">
      <c r="A94" s="210"/>
      <c r="B94" s="211" t="s">
        <v>500</v>
      </c>
      <c r="C94" s="693">
        <v>784573</v>
      </c>
      <c r="D94" s="694">
        <v>3761704</v>
      </c>
      <c r="E94" s="695">
        <v>4546277</v>
      </c>
      <c r="F94" s="693">
        <v>477083</v>
      </c>
      <c r="G94" s="694">
        <v>4105862</v>
      </c>
      <c r="H94" s="679">
        <v>4582945</v>
      </c>
      <c r="I94" s="696" t="s">
        <v>289</v>
      </c>
      <c r="J94" s="697" t="s">
        <v>54</v>
      </c>
      <c r="K94" s="698" t="s">
        <v>200</v>
      </c>
      <c r="L94" s="693">
        <v>481260</v>
      </c>
      <c r="M94" s="214">
        <v>4418558</v>
      </c>
      <c r="N94" s="34">
        <v>4899818</v>
      </c>
      <c r="O94" s="213">
        <v>478347</v>
      </c>
      <c r="P94" s="214">
        <v>4190537</v>
      </c>
      <c r="Q94" s="34">
        <v>4668884</v>
      </c>
      <c r="R94" s="213">
        <v>486138</v>
      </c>
      <c r="S94" s="214">
        <v>3863990</v>
      </c>
      <c r="T94" s="34">
        <v>4350128</v>
      </c>
      <c r="U94" s="212"/>
    </row>
    <row r="95" spans="1:21">
      <c r="A95" s="215"/>
      <c r="B95" s="368" t="s">
        <v>160</v>
      </c>
      <c r="C95" s="699">
        <v>784573</v>
      </c>
      <c r="D95" s="700">
        <v>3761704</v>
      </c>
      <c r="E95" s="701">
        <v>4546277</v>
      </c>
      <c r="F95" s="699">
        <v>477083</v>
      </c>
      <c r="G95" s="700">
        <v>4105862</v>
      </c>
      <c r="H95" s="702">
        <v>4582945</v>
      </c>
      <c r="I95" s="703" t="s">
        <v>289</v>
      </c>
      <c r="J95" s="704" t="s">
        <v>54</v>
      </c>
      <c r="K95" s="705" t="s">
        <v>200</v>
      </c>
      <c r="L95" s="699">
        <v>481260</v>
      </c>
      <c r="M95" s="217">
        <v>4418558</v>
      </c>
      <c r="N95" s="218">
        <v>4899818</v>
      </c>
      <c r="O95" s="216">
        <v>478347</v>
      </c>
      <c r="P95" s="217">
        <v>4190537</v>
      </c>
      <c r="Q95" s="218">
        <v>4668884</v>
      </c>
      <c r="R95" s="216">
        <v>486138</v>
      </c>
      <c r="S95" s="217">
        <v>3863990</v>
      </c>
      <c r="T95" s="218">
        <v>4350128</v>
      </c>
      <c r="U95" s="212"/>
    </row>
    <row r="96" spans="1:21">
      <c r="A96" s="174"/>
      <c r="B96" s="219" t="s">
        <v>163</v>
      </c>
      <c r="C96" s="706" t="s">
        <v>166</v>
      </c>
      <c r="D96" s="707" t="s">
        <v>167</v>
      </c>
      <c r="E96" s="708" t="s">
        <v>165</v>
      </c>
      <c r="F96" s="706" t="s">
        <v>87</v>
      </c>
      <c r="G96" s="707" t="s">
        <v>306</v>
      </c>
      <c r="H96" s="709" t="s">
        <v>165</v>
      </c>
      <c r="I96" s="706" t="s">
        <v>348</v>
      </c>
      <c r="J96" s="707" t="s">
        <v>54</v>
      </c>
      <c r="K96" s="709" t="s">
        <v>66</v>
      </c>
      <c r="L96" s="706" t="s">
        <v>87</v>
      </c>
      <c r="M96" s="315" t="s">
        <v>306</v>
      </c>
      <c r="N96" s="317" t="s">
        <v>165</v>
      </c>
      <c r="O96" s="314" t="s">
        <v>87</v>
      </c>
      <c r="P96" s="315" t="s">
        <v>306</v>
      </c>
      <c r="Q96" s="317" t="s">
        <v>165</v>
      </c>
      <c r="R96" s="314" t="s">
        <v>58</v>
      </c>
      <c r="S96" s="315" t="s">
        <v>310</v>
      </c>
      <c r="T96" s="317" t="s">
        <v>165</v>
      </c>
      <c r="U96" s="212"/>
    </row>
    <row r="97" spans="1:21" s="223" customFormat="1">
      <c r="A97" s="185"/>
      <c r="B97" s="626" t="s">
        <v>501</v>
      </c>
      <c r="C97" s="710">
        <v>0</v>
      </c>
      <c r="D97" s="700">
        <v>0</v>
      </c>
      <c r="E97" s="701">
        <v>0</v>
      </c>
      <c r="F97" s="710">
        <v>0</v>
      </c>
      <c r="G97" s="700">
        <v>0</v>
      </c>
      <c r="H97" s="702">
        <v>0</v>
      </c>
      <c r="I97" s="703" t="s">
        <v>47</v>
      </c>
      <c r="J97" s="704" t="s">
        <v>47</v>
      </c>
      <c r="K97" s="705" t="s">
        <v>47</v>
      </c>
      <c r="L97" s="710">
        <v>0</v>
      </c>
      <c r="M97" s="217">
        <v>0</v>
      </c>
      <c r="N97" s="218">
        <v>0</v>
      </c>
      <c r="O97" s="221">
        <v>0</v>
      </c>
      <c r="P97" s="217">
        <v>0</v>
      </c>
      <c r="Q97" s="218">
        <v>0</v>
      </c>
      <c r="R97" s="221">
        <v>0</v>
      </c>
      <c r="S97" s="217">
        <v>0</v>
      </c>
      <c r="T97" s="218">
        <v>0</v>
      </c>
      <c r="U97" s="222"/>
    </row>
    <row r="98" spans="1:21" s="223" customFormat="1">
      <c r="A98" s="185"/>
      <c r="B98" s="711"/>
      <c r="C98" s="668"/>
      <c r="D98" s="668"/>
      <c r="E98" s="668"/>
      <c r="F98" s="668"/>
      <c r="G98" s="713"/>
      <c r="H98" s="713"/>
      <c r="I98" s="714"/>
      <c r="J98" s="715"/>
      <c r="K98" s="715"/>
      <c r="L98" s="714"/>
      <c r="M98" s="228"/>
      <c r="N98" s="228"/>
      <c r="O98" s="222"/>
      <c r="P98" s="222"/>
      <c r="Q98" s="222"/>
      <c r="R98" s="222"/>
    </row>
    <row r="99" spans="1:21" s="533" customFormat="1">
      <c r="A99" s="532"/>
      <c r="B99" s="476" t="s">
        <v>59</v>
      </c>
      <c r="C99" s="668"/>
      <c r="D99" s="668"/>
      <c r="E99" s="668"/>
      <c r="F99" s="668"/>
      <c r="G99" s="713"/>
      <c r="H99" s="713"/>
      <c r="I99" s="714"/>
      <c r="J99" s="715"/>
      <c r="K99" s="715"/>
      <c r="L99" s="714"/>
      <c r="M99" s="556"/>
      <c r="N99" s="556"/>
      <c r="O99" s="534"/>
      <c r="P99" s="534"/>
      <c r="Q99" s="534"/>
      <c r="R99" s="534"/>
    </row>
    <row r="100" spans="1:21" s="533" customFormat="1">
      <c r="A100" s="532"/>
      <c r="B100" s="1123" t="s">
        <v>582</v>
      </c>
      <c r="C100" s="1123"/>
      <c r="D100" s="1123"/>
      <c r="E100" s="1123"/>
      <c r="F100" s="1123"/>
      <c r="G100" s="1123"/>
      <c r="H100" s="1123"/>
      <c r="I100" s="714"/>
      <c r="J100" s="715"/>
      <c r="K100" s="715"/>
      <c r="L100" s="714"/>
      <c r="M100" s="556"/>
      <c r="N100" s="556"/>
      <c r="O100" s="534"/>
      <c r="P100" s="534"/>
      <c r="Q100" s="534"/>
      <c r="R100" s="534"/>
    </row>
    <row r="101" spans="1:21" s="533" customFormat="1">
      <c r="A101" s="532"/>
      <c r="B101" s="1168" t="s">
        <v>583</v>
      </c>
      <c r="C101" s="1168"/>
      <c r="D101" s="1168"/>
      <c r="E101" s="1168"/>
      <c r="F101" s="1168"/>
      <c r="G101" s="1168"/>
      <c r="H101" s="1168"/>
      <c r="I101" s="714"/>
      <c r="J101" s="715"/>
      <c r="K101" s="715"/>
      <c r="L101" s="714"/>
      <c r="M101" s="556"/>
      <c r="N101" s="556"/>
      <c r="O101" s="534"/>
      <c r="P101" s="534"/>
      <c r="Q101" s="534"/>
      <c r="R101" s="534"/>
    </row>
    <row r="102" spans="1:21" s="533" customFormat="1">
      <c r="A102" s="532"/>
      <c r="B102" s="1123" t="s">
        <v>584</v>
      </c>
      <c r="C102" s="1123"/>
      <c r="D102" s="1123"/>
      <c r="E102" s="1123"/>
      <c r="F102" s="1123"/>
      <c r="G102" s="1123"/>
      <c r="H102" s="1123"/>
      <c r="I102" s="714"/>
      <c r="J102" s="715"/>
      <c r="K102" s="715"/>
      <c r="L102" s="714"/>
      <c r="M102" s="556"/>
      <c r="N102" s="556"/>
      <c r="O102" s="534"/>
      <c r="P102" s="534"/>
      <c r="Q102" s="534"/>
      <c r="R102" s="534"/>
    </row>
    <row r="103" spans="1:21" s="533" customFormat="1">
      <c r="A103" s="532"/>
      <c r="B103" s="1123" t="s">
        <v>585</v>
      </c>
      <c r="C103" s="1123"/>
      <c r="D103" s="1123"/>
      <c r="E103" s="1123"/>
      <c r="F103" s="1123"/>
      <c r="G103" s="1123"/>
      <c r="H103" s="1123"/>
      <c r="I103" s="714"/>
      <c r="J103" s="715"/>
      <c r="K103" s="715"/>
      <c r="L103" s="714"/>
      <c r="M103" s="556"/>
      <c r="N103" s="556"/>
      <c r="O103" s="534"/>
      <c r="P103" s="534"/>
      <c r="Q103" s="534"/>
      <c r="R103" s="534"/>
    </row>
    <row r="104" spans="1:21" s="533" customFormat="1">
      <c r="A104" s="532"/>
      <c r="B104" s="1123" t="s">
        <v>182</v>
      </c>
      <c r="C104" s="1123"/>
      <c r="D104" s="1123"/>
      <c r="E104" s="1123"/>
      <c r="F104" s="1123"/>
      <c r="G104" s="1123"/>
      <c r="H104" s="1123"/>
      <c r="I104" s="714"/>
      <c r="J104" s="715"/>
      <c r="K104" s="715"/>
      <c r="L104" s="714"/>
      <c r="M104" s="556"/>
      <c r="N104" s="556"/>
      <c r="O104" s="534"/>
      <c r="P104" s="534"/>
      <c r="Q104" s="534"/>
      <c r="R104" s="534"/>
    </row>
    <row r="105" spans="1:21" s="533" customFormat="1">
      <c r="A105" s="532"/>
      <c r="B105" s="1123" t="s">
        <v>586</v>
      </c>
      <c r="C105" s="1123"/>
      <c r="D105" s="1123"/>
      <c r="E105" s="1123"/>
      <c r="F105" s="1123"/>
      <c r="G105" s="1123"/>
      <c r="H105" s="1123"/>
      <c r="I105" s="714"/>
      <c r="J105" s="715"/>
      <c r="K105" s="715"/>
      <c r="L105" s="714"/>
      <c r="M105" s="556"/>
      <c r="N105" s="556"/>
      <c r="O105" s="534"/>
      <c r="P105" s="534"/>
      <c r="Q105" s="534"/>
      <c r="R105" s="534"/>
    </row>
    <row r="106" spans="1:21" s="533" customFormat="1">
      <c r="A106" s="532"/>
      <c r="B106" s="716"/>
      <c r="C106" s="717"/>
      <c r="D106" s="718"/>
      <c r="E106" s="718"/>
      <c r="F106" s="717"/>
      <c r="G106" s="718"/>
      <c r="H106" s="718"/>
      <c r="I106" s="717"/>
      <c r="J106" s="718"/>
      <c r="K106" s="718"/>
      <c r="L106" s="717"/>
      <c r="M106" s="556"/>
      <c r="N106" s="556"/>
      <c r="O106" s="534"/>
      <c r="P106" s="534"/>
      <c r="Q106" s="534"/>
      <c r="R106" s="534"/>
    </row>
    <row r="107" spans="1:21" s="223" customFormat="1" ht="26">
      <c r="A107" s="185"/>
      <c r="B107" s="113" t="s">
        <v>587</v>
      </c>
      <c r="C107" s="1024">
        <v>2024</v>
      </c>
      <c r="D107" s="1025">
        <v>2023</v>
      </c>
      <c r="E107" s="1026" t="s">
        <v>43</v>
      </c>
      <c r="F107" s="1025">
        <v>2022</v>
      </c>
      <c r="G107" s="1025">
        <v>2021</v>
      </c>
      <c r="H107" s="1025">
        <v>2020</v>
      </c>
      <c r="I107" s="714"/>
      <c r="J107" s="715"/>
      <c r="K107" s="715"/>
      <c r="L107" s="714"/>
      <c r="M107" s="228"/>
      <c r="N107" s="228"/>
    </row>
    <row r="108" spans="1:21" s="223" customFormat="1" ht="14.5">
      <c r="A108" s="185"/>
      <c r="B108" s="308" t="s">
        <v>506</v>
      </c>
      <c r="C108" s="633">
        <v>784573</v>
      </c>
      <c r="D108" s="634">
        <v>477083</v>
      </c>
      <c r="E108" s="637" t="s">
        <v>289</v>
      </c>
      <c r="F108" s="634">
        <v>481260</v>
      </c>
      <c r="G108" s="634">
        <v>478347</v>
      </c>
      <c r="H108" s="634">
        <v>486138</v>
      </c>
      <c r="I108" s="714"/>
      <c r="J108" s="715"/>
      <c r="K108" s="715"/>
      <c r="L108" s="714"/>
      <c r="M108" s="228"/>
      <c r="N108" s="228"/>
      <c r="O108" s="222"/>
      <c r="P108" s="222"/>
      <c r="Q108" s="222"/>
      <c r="R108" s="222"/>
    </row>
    <row r="109" spans="1:21" s="223" customFormat="1" ht="14.5">
      <c r="A109" s="185"/>
      <c r="B109" s="308" t="s">
        <v>507</v>
      </c>
      <c r="C109" s="633">
        <v>3761704</v>
      </c>
      <c r="D109" s="634">
        <v>4105862</v>
      </c>
      <c r="E109" s="637" t="s">
        <v>54</v>
      </c>
      <c r="F109" s="634">
        <v>4418558</v>
      </c>
      <c r="G109" s="634">
        <v>4190537</v>
      </c>
      <c r="H109" s="634">
        <v>3863990</v>
      </c>
      <c r="I109" s="714"/>
      <c r="J109" s="715"/>
      <c r="K109" s="715"/>
      <c r="L109" s="714"/>
      <c r="M109" s="228"/>
      <c r="N109" s="228"/>
      <c r="O109" s="222"/>
      <c r="P109" s="222"/>
      <c r="Q109" s="222"/>
      <c r="R109" s="222"/>
    </row>
    <row r="110" spans="1:21" s="223" customFormat="1">
      <c r="A110" s="185"/>
      <c r="B110" s="308" t="s">
        <v>160</v>
      </c>
      <c r="C110" s="633">
        <v>4546277</v>
      </c>
      <c r="D110" s="634">
        <v>4582945</v>
      </c>
      <c r="E110" s="637" t="s">
        <v>200</v>
      </c>
      <c r="F110" s="634">
        <v>4899818</v>
      </c>
      <c r="G110" s="634">
        <v>4668884</v>
      </c>
      <c r="H110" s="634">
        <v>4350128</v>
      </c>
      <c r="I110" s="714"/>
      <c r="J110" s="715"/>
      <c r="K110" s="715"/>
      <c r="L110" s="714"/>
      <c r="M110" s="228"/>
      <c r="N110" s="228"/>
      <c r="O110" s="222"/>
      <c r="P110" s="222"/>
      <c r="Q110" s="222"/>
      <c r="R110" s="222"/>
    </row>
    <row r="111" spans="1:21" s="223" customFormat="1">
      <c r="A111" s="185"/>
      <c r="B111" s="308" t="s">
        <v>189</v>
      </c>
      <c r="C111" s="731" t="s">
        <v>166</v>
      </c>
      <c r="D111" s="732" t="s">
        <v>87</v>
      </c>
      <c r="E111" s="637" t="s">
        <v>348</v>
      </c>
      <c r="F111" s="732" t="s">
        <v>87</v>
      </c>
      <c r="G111" s="732" t="s">
        <v>87</v>
      </c>
      <c r="H111" s="732" t="s">
        <v>58</v>
      </c>
      <c r="I111" s="714"/>
      <c r="J111" s="715"/>
      <c r="K111" s="715"/>
      <c r="L111" s="714"/>
      <c r="M111" s="228"/>
      <c r="N111" s="228"/>
      <c r="O111" s="222"/>
      <c r="P111" s="222"/>
      <c r="Q111" s="222"/>
      <c r="R111" s="222"/>
    </row>
    <row r="112" spans="1:21" s="223" customFormat="1">
      <c r="A112" s="185"/>
      <c r="B112" s="308" t="s">
        <v>190</v>
      </c>
      <c r="C112" s="731" t="s">
        <v>167</v>
      </c>
      <c r="D112" s="732" t="s">
        <v>306</v>
      </c>
      <c r="E112" s="637" t="s">
        <v>54</v>
      </c>
      <c r="F112" s="732" t="s">
        <v>306</v>
      </c>
      <c r="G112" s="732" t="s">
        <v>306</v>
      </c>
      <c r="H112" s="732" t="s">
        <v>310</v>
      </c>
      <c r="I112" s="714"/>
      <c r="J112" s="715"/>
      <c r="K112" s="715"/>
      <c r="L112" s="714"/>
      <c r="M112" s="228"/>
      <c r="N112" s="228"/>
      <c r="O112" s="222"/>
      <c r="P112" s="222"/>
      <c r="Q112" s="222"/>
      <c r="R112" s="222"/>
    </row>
    <row r="113" spans="1:21" s="223" customFormat="1">
      <c r="A113" s="185"/>
      <c r="B113" s="365"/>
      <c r="C113" s="714"/>
      <c r="D113" s="714"/>
      <c r="E113" s="714"/>
      <c r="F113" s="714"/>
      <c r="G113" s="714"/>
      <c r="H113" s="714"/>
      <c r="I113" s="714"/>
      <c r="J113" s="715"/>
      <c r="K113" s="715"/>
      <c r="L113" s="714"/>
      <c r="M113" s="228"/>
      <c r="N113" s="228"/>
      <c r="O113" s="222"/>
      <c r="P113" s="222"/>
      <c r="Q113" s="222"/>
      <c r="R113" s="222"/>
    </row>
    <row r="114" spans="1:21" s="223" customFormat="1">
      <c r="A114" s="185"/>
      <c r="B114" s="476" t="s">
        <v>59</v>
      </c>
      <c r="C114" s="714"/>
      <c r="D114" s="714"/>
      <c r="E114" s="714"/>
      <c r="F114" s="714"/>
      <c r="G114" s="714"/>
      <c r="H114" s="714"/>
      <c r="I114" s="714"/>
      <c r="J114" s="715"/>
      <c r="K114" s="715"/>
      <c r="L114" s="714"/>
      <c r="M114" s="228"/>
      <c r="N114" s="228"/>
      <c r="O114" s="222"/>
      <c r="P114" s="222"/>
      <c r="Q114" s="222"/>
      <c r="R114" s="222"/>
    </row>
    <row r="115" spans="1:21" s="223" customFormat="1">
      <c r="A115" s="185"/>
      <c r="B115" s="1123" t="s">
        <v>588</v>
      </c>
      <c r="C115" s="1123"/>
      <c r="D115" s="1123"/>
      <c r="E115" s="1123"/>
      <c r="F115" s="1123"/>
      <c r="G115" s="1123"/>
      <c r="H115" s="1123"/>
      <c r="I115" s="714"/>
      <c r="J115" s="715"/>
      <c r="K115" s="715"/>
      <c r="L115" s="714"/>
      <c r="M115" s="228"/>
      <c r="N115" s="228"/>
      <c r="O115" s="222"/>
      <c r="P115" s="222"/>
      <c r="Q115" s="222"/>
      <c r="R115" s="222"/>
    </row>
    <row r="116" spans="1:21" s="223" customFormat="1">
      <c r="A116" s="185"/>
      <c r="B116" s="1123" t="s">
        <v>179</v>
      </c>
      <c r="C116" s="1123"/>
      <c r="D116" s="1123"/>
      <c r="E116" s="1123"/>
      <c r="F116" s="1123"/>
      <c r="G116" s="1123"/>
      <c r="H116" s="1123"/>
      <c r="I116" s="714"/>
      <c r="J116" s="715"/>
      <c r="K116" s="715"/>
      <c r="L116" s="714"/>
      <c r="M116" s="228"/>
      <c r="N116" s="228"/>
      <c r="O116" s="222"/>
      <c r="P116" s="222"/>
      <c r="Q116" s="222"/>
      <c r="R116" s="222"/>
    </row>
    <row r="117" spans="1:21" s="223" customFormat="1">
      <c r="A117" s="185"/>
      <c r="B117" s="1123" t="s">
        <v>503</v>
      </c>
      <c r="C117" s="1123"/>
      <c r="D117" s="1123"/>
      <c r="E117" s="1123"/>
      <c r="F117" s="1123"/>
      <c r="G117" s="1123"/>
      <c r="H117" s="1123"/>
      <c r="I117" s="714"/>
      <c r="J117" s="715"/>
      <c r="K117" s="715"/>
      <c r="L117" s="714"/>
      <c r="M117" s="228"/>
      <c r="N117" s="228"/>
      <c r="O117" s="222"/>
      <c r="P117" s="222"/>
      <c r="Q117" s="222"/>
      <c r="R117" s="222"/>
    </row>
    <row r="118" spans="1:21" s="223" customFormat="1">
      <c r="A118" s="185"/>
      <c r="B118" s="733"/>
      <c r="C118" s="712"/>
      <c r="D118" s="713"/>
      <c r="E118" s="713"/>
      <c r="F118" s="712"/>
      <c r="G118" s="713"/>
      <c r="H118" s="713"/>
      <c r="I118" s="714"/>
      <c r="J118" s="715"/>
      <c r="K118" s="715"/>
      <c r="L118" s="714"/>
      <c r="M118" s="228"/>
      <c r="N118" s="228"/>
      <c r="O118" s="222"/>
      <c r="P118" s="222"/>
      <c r="Q118" s="222"/>
      <c r="R118" s="222"/>
    </row>
    <row r="119" spans="1:21" s="185" customFormat="1" ht="13">
      <c r="B119" s="1165" t="s">
        <v>589</v>
      </c>
      <c r="C119" s="1003">
        <v>2024</v>
      </c>
      <c r="D119" s="1004">
        <v>2024</v>
      </c>
      <c r="E119" s="1005">
        <v>2024</v>
      </c>
      <c r="F119" s="1006">
        <v>2023</v>
      </c>
      <c r="G119" s="1007">
        <v>2023</v>
      </c>
      <c r="H119" s="1008">
        <v>2023</v>
      </c>
      <c r="I119" s="1151" t="s">
        <v>43</v>
      </c>
      <c r="J119" s="1152"/>
      <c r="K119" s="1153"/>
      <c r="L119" s="1006">
        <v>2022</v>
      </c>
      <c r="M119" s="1007">
        <v>2022</v>
      </c>
      <c r="N119" s="1008">
        <v>2022</v>
      </c>
      <c r="O119" s="1006">
        <v>2021</v>
      </c>
      <c r="P119" s="1007">
        <v>2021</v>
      </c>
      <c r="Q119" s="1008">
        <v>2021</v>
      </c>
      <c r="R119" s="1006">
        <v>2020</v>
      </c>
      <c r="S119" s="1007">
        <v>2020</v>
      </c>
      <c r="T119" s="1008">
        <v>2020</v>
      </c>
    </row>
    <row r="120" spans="1:21" s="208" customFormat="1" ht="13">
      <c r="B120" s="1166"/>
      <c r="C120" s="1059" t="s">
        <v>148</v>
      </c>
      <c r="D120" s="1044" t="s">
        <v>149</v>
      </c>
      <c r="E120" s="1060" t="s">
        <v>147</v>
      </c>
      <c r="F120" s="1059" t="s">
        <v>148</v>
      </c>
      <c r="G120" s="1044" t="s">
        <v>149</v>
      </c>
      <c r="H120" s="1061" t="s">
        <v>147</v>
      </c>
      <c r="I120" s="1059" t="s">
        <v>148</v>
      </c>
      <c r="J120" s="1044" t="s">
        <v>149</v>
      </c>
      <c r="K120" s="1061" t="s">
        <v>147</v>
      </c>
      <c r="L120" s="1062" t="s">
        <v>148</v>
      </c>
      <c r="M120" s="1046" t="s">
        <v>149</v>
      </c>
      <c r="N120" s="1041" t="s">
        <v>147</v>
      </c>
      <c r="O120" s="1045" t="s">
        <v>148</v>
      </c>
      <c r="P120" s="1046" t="s">
        <v>149</v>
      </c>
      <c r="Q120" s="1041" t="s">
        <v>147</v>
      </c>
      <c r="R120" s="1045" t="s">
        <v>148</v>
      </c>
      <c r="S120" s="1046" t="s">
        <v>149</v>
      </c>
      <c r="T120" s="1041" t="s">
        <v>147</v>
      </c>
      <c r="U120" s="253"/>
    </row>
    <row r="121" spans="1:21" ht="14.25" customHeight="1">
      <c r="A121" s="174"/>
      <c r="B121" s="211" t="s">
        <v>195</v>
      </c>
      <c r="C121" s="719">
        <v>6.2E-2</v>
      </c>
      <c r="D121" s="720">
        <v>0.29899999999999999</v>
      </c>
      <c r="E121" s="721">
        <v>0.36199999999999999</v>
      </c>
      <c r="F121" s="719">
        <v>3.3000000000000002E-2</v>
      </c>
      <c r="G121" s="720">
        <v>0.28299999999999997</v>
      </c>
      <c r="H121" s="722">
        <v>0.316</v>
      </c>
      <c r="I121" s="719" t="s">
        <v>306</v>
      </c>
      <c r="J121" s="720" t="s">
        <v>154</v>
      </c>
      <c r="K121" s="722" t="s">
        <v>170</v>
      </c>
      <c r="L121" s="719">
        <v>2.9000000000000001E-2</v>
      </c>
      <c r="M121" s="322">
        <v>0.26900000000000002</v>
      </c>
      <c r="N121" s="323">
        <v>0.29799999999999999</v>
      </c>
      <c r="O121" s="321">
        <v>1.7999999999999999E-2</v>
      </c>
      <c r="P121" s="322">
        <v>0.158</v>
      </c>
      <c r="Q121" s="323">
        <v>0.17599999999999999</v>
      </c>
      <c r="R121" s="321">
        <v>1.4999999999999999E-2</v>
      </c>
      <c r="S121" s="322">
        <v>0.123</v>
      </c>
      <c r="T121" s="323">
        <v>0.13800000000000001</v>
      </c>
      <c r="U121" s="212"/>
    </row>
    <row r="122" spans="1:21">
      <c r="A122" s="174"/>
      <c r="B122" s="211" t="s">
        <v>197</v>
      </c>
      <c r="C122" s="723">
        <v>17.600000000000001</v>
      </c>
      <c r="D122" s="724">
        <v>84.4</v>
      </c>
      <c r="E122" s="725">
        <v>102</v>
      </c>
      <c r="F122" s="723">
        <v>9.6</v>
      </c>
      <c r="G122" s="724">
        <v>82.9</v>
      </c>
      <c r="H122" s="726">
        <v>92.5</v>
      </c>
      <c r="I122" s="723" t="s">
        <v>167</v>
      </c>
      <c r="J122" s="724" t="s">
        <v>50</v>
      </c>
      <c r="K122" s="726" t="s">
        <v>87</v>
      </c>
      <c r="L122" s="723">
        <v>9.5</v>
      </c>
      <c r="M122" s="325">
        <v>87.2</v>
      </c>
      <c r="N122" s="326">
        <v>96.7</v>
      </c>
      <c r="O122" s="324">
        <v>10.5</v>
      </c>
      <c r="P122" s="325">
        <v>92.3</v>
      </c>
      <c r="Q122" s="326">
        <v>102.9</v>
      </c>
      <c r="R122" s="324">
        <v>11.6</v>
      </c>
      <c r="S122" s="325">
        <v>92.1</v>
      </c>
      <c r="T122" s="326">
        <v>103.7</v>
      </c>
      <c r="U122" s="212"/>
    </row>
    <row r="123" spans="1:21">
      <c r="A123" s="174"/>
      <c r="B123" s="211" t="s">
        <v>199</v>
      </c>
      <c r="C123" s="723">
        <v>16.8</v>
      </c>
      <c r="D123" s="724">
        <v>80.5</v>
      </c>
      <c r="E123" s="725">
        <v>97.3</v>
      </c>
      <c r="F123" s="723">
        <v>9.1</v>
      </c>
      <c r="G123" s="724">
        <v>78.099999999999994</v>
      </c>
      <c r="H123" s="726">
        <v>87.2</v>
      </c>
      <c r="I123" s="723" t="s">
        <v>171</v>
      </c>
      <c r="J123" s="724" t="s">
        <v>114</v>
      </c>
      <c r="K123" s="726" t="s">
        <v>56</v>
      </c>
      <c r="L123" s="723">
        <v>9.1</v>
      </c>
      <c r="M123" s="325">
        <v>83.1</v>
      </c>
      <c r="N123" s="326">
        <v>92.2</v>
      </c>
      <c r="O123" s="324">
        <v>10.5</v>
      </c>
      <c r="P123" s="325">
        <v>92.3</v>
      </c>
      <c r="Q123" s="326">
        <v>102.9</v>
      </c>
      <c r="R123" s="324">
        <v>11.6</v>
      </c>
      <c r="S123" s="325">
        <v>92.1</v>
      </c>
      <c r="T123" s="326">
        <v>103.7</v>
      </c>
      <c r="U123" s="212"/>
    </row>
    <row r="124" spans="1:21">
      <c r="A124" s="174"/>
      <c r="B124" s="234"/>
      <c r="C124" s="244"/>
      <c r="D124" s="244"/>
      <c r="E124" s="244"/>
      <c r="F124" s="244"/>
      <c r="G124" s="244"/>
      <c r="H124" s="244"/>
      <c r="I124" s="246"/>
      <c r="J124" s="246"/>
      <c r="K124" s="246"/>
      <c r="L124" s="246"/>
      <c r="M124" s="194"/>
      <c r="N124" s="194"/>
      <c r="O124" s="194"/>
      <c r="P124" s="194"/>
      <c r="Q124" s="194"/>
      <c r="R124" s="194"/>
      <c r="S124" s="194"/>
      <c r="T124" s="194"/>
      <c r="U124" s="194"/>
    </row>
    <row r="125" spans="1:21" s="475" customFormat="1" ht="13">
      <c r="B125" s="476" t="s">
        <v>59</v>
      </c>
      <c r="C125" s="244"/>
      <c r="D125" s="244"/>
      <c r="E125" s="244"/>
      <c r="F125" s="244"/>
      <c r="G125" s="244"/>
      <c r="H125" s="244"/>
      <c r="I125" s="246"/>
      <c r="J125" s="246"/>
      <c r="K125" s="246"/>
      <c r="L125" s="246"/>
      <c r="M125" s="194"/>
      <c r="N125" s="546"/>
      <c r="O125" s="547"/>
      <c r="P125" s="547"/>
      <c r="Q125" s="547"/>
      <c r="R125" s="547"/>
      <c r="S125" s="547"/>
      <c r="T125" s="547"/>
      <c r="U125" s="424"/>
    </row>
    <row r="126" spans="1:21" s="330" customFormat="1">
      <c r="A126" s="475"/>
      <c r="B126" s="1123" t="s">
        <v>590</v>
      </c>
      <c r="C126" s="1123"/>
      <c r="D126" s="1123"/>
      <c r="E126" s="1123"/>
      <c r="F126" s="1123"/>
      <c r="G126" s="1123"/>
      <c r="H126" s="1123"/>
      <c r="I126" s="246"/>
      <c r="J126" s="246"/>
      <c r="K126" s="246"/>
      <c r="L126" s="246"/>
      <c r="M126" s="194"/>
      <c r="N126" s="559"/>
      <c r="O126" s="528"/>
      <c r="P126" s="558"/>
      <c r="Q126" s="558"/>
      <c r="R126" s="528"/>
      <c r="S126" s="558"/>
      <c r="T126" s="558"/>
      <c r="U126" s="559"/>
    </row>
    <row r="127" spans="1:21">
      <c r="B127" s="168"/>
    </row>
    <row r="128" spans="1:21" s="330" customFormat="1" ht="14.5" thickBot="1">
      <c r="A128" s="475"/>
      <c r="B128" s="652"/>
      <c r="C128" s="727"/>
      <c r="D128" s="727"/>
      <c r="E128" s="727"/>
      <c r="F128" s="727"/>
      <c r="G128" s="727"/>
      <c r="H128" s="727"/>
      <c r="I128" s="728"/>
      <c r="J128" s="729"/>
      <c r="K128" s="729"/>
      <c r="L128" s="730"/>
      <c r="M128" s="559"/>
      <c r="N128" s="559"/>
      <c r="O128" s="528"/>
      <c r="P128" s="558"/>
      <c r="Q128" s="558"/>
      <c r="R128" s="528"/>
      <c r="S128" s="558"/>
      <c r="T128" s="558"/>
      <c r="U128" s="559"/>
    </row>
    <row r="129" spans="1:14" s="934" customFormat="1" ht="18" customHeight="1" thickTop="1" thickBot="1">
      <c r="B129" s="1094" t="s">
        <v>20</v>
      </c>
      <c r="C129" s="931"/>
      <c r="D129" s="931"/>
      <c r="E129" s="931"/>
      <c r="F129" s="931"/>
      <c r="G129" s="931"/>
      <c r="H129" s="931"/>
      <c r="I129" s="935"/>
      <c r="J129" s="935"/>
      <c r="K129" s="935"/>
      <c r="L129" s="935"/>
    </row>
    <row r="130" spans="1:14" ht="14.5" thickTop="1">
      <c r="B130" s="734"/>
      <c r="C130" s="201"/>
      <c r="D130" s="201"/>
      <c r="E130" s="201"/>
      <c r="F130" s="201"/>
    </row>
    <row r="131" spans="1:14" s="185" customFormat="1" ht="26">
      <c r="B131" s="368" t="s">
        <v>591</v>
      </c>
      <c r="C131" s="1027">
        <v>2024</v>
      </c>
      <c r="D131" s="1028">
        <v>2023</v>
      </c>
      <c r="E131" s="1029" t="s">
        <v>43</v>
      </c>
      <c r="F131" s="1028">
        <v>2022</v>
      </c>
      <c r="G131" s="1028">
        <v>2021</v>
      </c>
      <c r="H131" s="1028">
        <v>2020</v>
      </c>
      <c r="I131" s="183"/>
      <c r="J131" s="183"/>
      <c r="K131" s="184"/>
      <c r="L131" s="184"/>
    </row>
    <row r="132" spans="1:14" ht="14.25" customHeight="1">
      <c r="A132" s="174"/>
      <c r="B132" s="195" t="s">
        <v>205</v>
      </c>
      <c r="C132" s="735">
        <v>5.7</v>
      </c>
      <c r="D132" s="736">
        <v>5.2</v>
      </c>
      <c r="E132" s="726" t="s">
        <v>58</v>
      </c>
      <c r="F132" s="736">
        <v>5.4</v>
      </c>
      <c r="G132" s="736">
        <v>4.0999999999999996</v>
      </c>
      <c r="H132" s="736">
        <v>3.7</v>
      </c>
      <c r="I132" s="737"/>
      <c r="J132" s="244"/>
    </row>
    <row r="133" spans="1:14" ht="14.25" customHeight="1">
      <c r="A133" s="174"/>
      <c r="B133" s="195" t="s">
        <v>511</v>
      </c>
      <c r="C133" s="735">
        <v>55.8</v>
      </c>
      <c r="D133" s="736">
        <v>55.3</v>
      </c>
      <c r="E133" s="726" t="s">
        <v>118</v>
      </c>
      <c r="F133" s="736">
        <v>48.2</v>
      </c>
      <c r="G133" s="736">
        <v>41.3</v>
      </c>
      <c r="H133" s="736">
        <v>37.200000000000003</v>
      </c>
      <c r="I133" s="737"/>
      <c r="J133" s="244"/>
    </row>
    <row r="134" spans="1:14" ht="14.25" customHeight="1">
      <c r="A134" s="174"/>
      <c r="B134" s="195" t="s">
        <v>592</v>
      </c>
      <c r="C134" s="735">
        <v>11</v>
      </c>
      <c r="D134" s="736">
        <v>15.6</v>
      </c>
      <c r="E134" s="726" t="s">
        <v>593</v>
      </c>
      <c r="F134" s="736">
        <v>12.4</v>
      </c>
      <c r="G134" s="736">
        <v>1.1000000000000001</v>
      </c>
      <c r="H134" s="736">
        <v>5.2</v>
      </c>
      <c r="I134" s="737"/>
      <c r="J134" s="244"/>
    </row>
    <row r="135" spans="1:14" ht="14.25" customHeight="1">
      <c r="A135" s="174"/>
      <c r="B135" s="738"/>
      <c r="C135" s="246"/>
      <c r="D135" s="246"/>
      <c r="E135" s="246"/>
      <c r="F135" s="246"/>
      <c r="G135" s="246"/>
      <c r="H135" s="246"/>
      <c r="I135" s="246"/>
      <c r="J135" s="244"/>
    </row>
    <row r="136" spans="1:14" s="475" customFormat="1">
      <c r="B136" s="471" t="s">
        <v>59</v>
      </c>
      <c r="C136" s="474"/>
      <c r="D136" s="474"/>
      <c r="E136" s="474"/>
      <c r="F136" s="474"/>
      <c r="G136" s="469"/>
      <c r="H136" s="474"/>
      <c r="I136" s="474"/>
      <c r="J136" s="474"/>
      <c r="K136" s="474"/>
      <c r="L136" s="474"/>
      <c r="N136" s="474"/>
    </row>
    <row r="137" spans="1:14" s="567" customFormat="1">
      <c r="A137" s="475"/>
      <c r="B137" s="1123" t="s">
        <v>594</v>
      </c>
      <c r="C137" s="1123"/>
      <c r="D137" s="1123"/>
      <c r="E137" s="1123"/>
      <c r="F137" s="1123"/>
      <c r="G137" s="1123"/>
      <c r="H137" s="1123"/>
      <c r="I137" s="692"/>
      <c r="J137" s="692"/>
      <c r="K137" s="739"/>
      <c r="L137" s="470"/>
    </row>
    <row r="138" spans="1:14" s="567" customFormat="1" ht="25" customHeight="1">
      <c r="A138" s="475"/>
      <c r="B138" s="1123" t="s">
        <v>595</v>
      </c>
      <c r="C138" s="1123"/>
      <c r="D138" s="1123"/>
      <c r="E138" s="1123"/>
      <c r="F138" s="1123"/>
      <c r="G138" s="1123"/>
      <c r="H138" s="1123"/>
      <c r="I138" s="692"/>
      <c r="J138" s="692"/>
      <c r="K138" s="739"/>
      <c r="L138" s="470"/>
    </row>
    <row r="139" spans="1:14" s="567" customFormat="1">
      <c r="A139" s="475"/>
      <c r="B139" s="740"/>
      <c r="C139" s="692"/>
      <c r="D139" s="692"/>
      <c r="E139" s="692"/>
      <c r="F139" s="692"/>
      <c r="G139" s="469"/>
      <c r="H139" s="692"/>
      <c r="I139" s="692"/>
      <c r="J139" s="692"/>
      <c r="K139" s="741"/>
      <c r="L139" s="470"/>
    </row>
    <row r="140" spans="1:14" s="185" customFormat="1" ht="26">
      <c r="B140" s="1023" t="s">
        <v>596</v>
      </c>
      <c r="C140" s="1024">
        <v>2024</v>
      </c>
      <c r="D140" s="1025">
        <v>2023</v>
      </c>
      <c r="E140" s="1026" t="s">
        <v>43</v>
      </c>
      <c r="F140" s="1025">
        <v>2022</v>
      </c>
      <c r="G140" s="1025">
        <v>2021</v>
      </c>
      <c r="H140" s="1025">
        <v>2020</v>
      </c>
      <c r="I140" s="184"/>
      <c r="J140" s="184"/>
      <c r="K140" s="184"/>
      <c r="L140" s="184"/>
    </row>
    <row r="141" spans="1:14" ht="17.25" customHeight="1">
      <c r="A141" s="174"/>
      <c r="B141" s="280" t="s">
        <v>213</v>
      </c>
      <c r="C141" s="742">
        <v>688.67</v>
      </c>
      <c r="D141" s="743">
        <v>757.31</v>
      </c>
      <c r="E141" s="744">
        <v>-9.0999999999999998E-2</v>
      </c>
      <c r="F141" s="743">
        <v>217.25</v>
      </c>
      <c r="G141" s="743">
        <v>157.76</v>
      </c>
      <c r="H141" s="743">
        <v>564.54</v>
      </c>
      <c r="I141" s="246"/>
    </row>
    <row r="142" spans="1:14" ht="17.25" customHeight="1">
      <c r="A142" s="174"/>
      <c r="B142" s="280" t="s">
        <v>214</v>
      </c>
      <c r="C142" s="742">
        <v>2324.3000000000002</v>
      </c>
      <c r="D142" s="743">
        <v>2513.1999999999998</v>
      </c>
      <c r="E142" s="744">
        <v>-7.4999999999999997E-2</v>
      </c>
      <c r="F142" s="743">
        <v>2434.1</v>
      </c>
      <c r="G142" s="743">
        <v>2462</v>
      </c>
      <c r="H142" s="743">
        <v>3081.8</v>
      </c>
      <c r="I142" s="246"/>
    </row>
    <row r="143" spans="1:14" s="223" customFormat="1" ht="17.25" customHeight="1">
      <c r="A143" s="185"/>
      <c r="B143" s="273" t="s">
        <v>215</v>
      </c>
      <c r="C143" s="745">
        <v>3013</v>
      </c>
      <c r="D143" s="746">
        <v>3270.5</v>
      </c>
      <c r="E143" s="514">
        <v>-7.9000000000000001E-2</v>
      </c>
      <c r="F143" s="746">
        <v>2651.3</v>
      </c>
      <c r="G143" s="746">
        <v>2619.8000000000002</v>
      </c>
      <c r="H143" s="746">
        <v>3646.4</v>
      </c>
      <c r="I143" s="245"/>
      <c r="J143" s="245"/>
      <c r="K143" s="245"/>
      <c r="L143" s="245"/>
    </row>
    <row r="144" spans="1:14" ht="17.25" customHeight="1">
      <c r="A144" s="208"/>
      <c r="B144" s="280" t="s">
        <v>216</v>
      </c>
      <c r="C144" s="742">
        <v>655.5</v>
      </c>
      <c r="D144" s="743">
        <v>178.1</v>
      </c>
      <c r="E144" s="510">
        <v>2.681</v>
      </c>
      <c r="F144" s="743">
        <v>0</v>
      </c>
      <c r="G144" s="743">
        <v>0</v>
      </c>
      <c r="H144" s="743">
        <v>0</v>
      </c>
      <c r="I144" s="246"/>
    </row>
    <row r="145" spans="1:21">
      <c r="A145" s="208"/>
      <c r="B145" s="308" t="s">
        <v>217</v>
      </c>
      <c r="C145" s="742">
        <v>153.97</v>
      </c>
      <c r="D145" s="743">
        <v>50.49</v>
      </c>
      <c r="E145" s="747">
        <v>2.0495147553971083</v>
      </c>
      <c r="F145" s="743">
        <v>73.52</v>
      </c>
      <c r="G145" s="743">
        <v>283.63</v>
      </c>
      <c r="H145" s="743">
        <v>0</v>
      </c>
      <c r="I145" s="246"/>
    </row>
    <row r="146" spans="1:21" s="197" customFormat="1">
      <c r="A146" s="208"/>
      <c r="B146" s="335" t="s">
        <v>218</v>
      </c>
      <c r="C146" s="745">
        <v>809.47</v>
      </c>
      <c r="D146" s="746">
        <v>228.59</v>
      </c>
      <c r="E146" s="748">
        <v>2.5411435320880176</v>
      </c>
      <c r="F146" s="746">
        <v>73.52</v>
      </c>
      <c r="G146" s="746">
        <v>283.63</v>
      </c>
      <c r="H146" s="746">
        <v>0</v>
      </c>
      <c r="I146" s="749"/>
      <c r="J146" s="749"/>
      <c r="K146" s="374"/>
      <c r="L146" s="374"/>
    </row>
    <row r="147" spans="1:21">
      <c r="A147" s="208"/>
      <c r="B147" s="308" t="s">
        <v>219</v>
      </c>
      <c r="C147" s="750">
        <v>0.95183469586304037</v>
      </c>
      <c r="D147" s="744">
        <v>0.2351744992143244</v>
      </c>
      <c r="E147" s="747">
        <v>3.04735504505356</v>
      </c>
      <c r="F147" s="744">
        <v>0</v>
      </c>
      <c r="G147" s="744">
        <v>0</v>
      </c>
      <c r="H147" s="744">
        <v>0</v>
      </c>
      <c r="I147" s="751"/>
      <c r="J147" s="751"/>
    </row>
    <row r="148" spans="1:21">
      <c r="A148" s="208"/>
      <c r="B148" s="308" t="s">
        <v>220</v>
      </c>
      <c r="C148" s="750">
        <v>6.6243600223723262E-2</v>
      </c>
      <c r="D148" s="744">
        <v>2.0089925194970559E-2</v>
      </c>
      <c r="E148" s="747">
        <v>2.2973542499952715</v>
      </c>
      <c r="F148" s="744">
        <v>3.0204182243950536E-2</v>
      </c>
      <c r="G148" s="744">
        <v>0.11520308692120228</v>
      </c>
      <c r="H148" s="744">
        <v>0</v>
      </c>
      <c r="I148" s="751"/>
      <c r="J148" s="751"/>
    </row>
    <row r="149" spans="1:21">
      <c r="A149" s="208"/>
      <c r="B149" s="308" t="s">
        <v>221</v>
      </c>
      <c r="C149" s="750">
        <v>0.26865914371058747</v>
      </c>
      <c r="D149" s="744">
        <v>6.9894511542577586E-2</v>
      </c>
      <c r="E149" s="747">
        <v>2.8437802594403796</v>
      </c>
      <c r="F149" s="744">
        <v>2.7729792931769318E-2</v>
      </c>
      <c r="G149" s="744">
        <v>0.10826398961752805</v>
      </c>
      <c r="H149" s="744">
        <v>0</v>
      </c>
      <c r="I149" s="751"/>
      <c r="J149" s="751"/>
    </row>
    <row r="150" spans="1:21">
      <c r="A150" s="208"/>
      <c r="B150" s="751"/>
      <c r="C150" s="751"/>
      <c r="D150" s="751"/>
      <c r="E150" s="751"/>
      <c r="F150" s="751"/>
      <c r="G150" s="751"/>
      <c r="H150" s="751"/>
      <c r="I150" s="751"/>
      <c r="J150" s="751"/>
    </row>
    <row r="151" spans="1:21" ht="14.5" thickBot="1">
      <c r="A151" s="208"/>
      <c r="B151" s="751"/>
      <c r="C151" s="751"/>
      <c r="D151" s="751"/>
      <c r="E151" s="751"/>
      <c r="F151" s="751"/>
      <c r="G151" s="751"/>
      <c r="H151" s="751"/>
      <c r="I151" s="751"/>
      <c r="J151" s="751"/>
    </row>
    <row r="152" spans="1:21" s="934" customFormat="1" ht="16.5" thickTop="1" thickBot="1">
      <c r="B152" s="1094" t="s">
        <v>222</v>
      </c>
      <c r="C152" s="931"/>
      <c r="D152" s="931"/>
      <c r="E152" s="931"/>
      <c r="F152" s="931"/>
      <c r="G152" s="931"/>
      <c r="H152" s="931"/>
      <c r="I152" s="932"/>
      <c r="J152" s="932"/>
      <c r="K152" s="932"/>
      <c r="L152" s="932"/>
      <c r="M152" s="933"/>
      <c r="N152" s="933"/>
      <c r="O152" s="933"/>
      <c r="P152" s="933"/>
      <c r="Q152" s="933"/>
      <c r="R152" s="933"/>
      <c r="S152" s="933"/>
      <c r="T152" s="933"/>
    </row>
    <row r="153" spans="1:21" ht="14.5" thickTop="1">
      <c r="B153" s="734"/>
      <c r="C153" s="201"/>
      <c r="D153" s="201"/>
      <c r="E153" s="201"/>
      <c r="F153" s="201"/>
      <c r="G153" s="201"/>
      <c r="H153" s="201"/>
    </row>
    <row r="154" spans="1:21" s="254" customFormat="1" ht="15" customHeight="1">
      <c r="A154" s="184"/>
      <c r="B154" s="1169" t="s">
        <v>597</v>
      </c>
      <c r="C154" s="976">
        <v>2024</v>
      </c>
      <c r="D154" s="977">
        <v>2024</v>
      </c>
      <c r="E154" s="991">
        <v>2024</v>
      </c>
      <c r="F154" s="979">
        <v>2023</v>
      </c>
      <c r="G154" s="980">
        <v>2023</v>
      </c>
      <c r="H154" s="981">
        <v>2023</v>
      </c>
      <c r="I154" s="1151" t="s">
        <v>43</v>
      </c>
      <c r="J154" s="1152"/>
      <c r="K154" s="1153"/>
      <c r="L154" s="979">
        <v>2022</v>
      </c>
      <c r="M154" s="980">
        <v>2022</v>
      </c>
      <c r="N154" s="981">
        <v>2022</v>
      </c>
      <c r="O154" s="979">
        <v>2021</v>
      </c>
      <c r="P154" s="980">
        <v>2021</v>
      </c>
      <c r="Q154" s="981">
        <v>2021</v>
      </c>
      <c r="R154" s="979">
        <v>2020</v>
      </c>
      <c r="S154" s="980">
        <v>2020</v>
      </c>
      <c r="T154" s="981">
        <v>2020</v>
      </c>
      <c r="U154" s="185"/>
    </row>
    <row r="155" spans="1:21" s="254" customFormat="1" ht="30" customHeight="1">
      <c r="A155" s="184"/>
      <c r="B155" s="1170"/>
      <c r="C155" s="264" t="s">
        <v>224</v>
      </c>
      <c r="D155" s="265" t="s">
        <v>225</v>
      </c>
      <c r="E155" s="266" t="s">
        <v>226</v>
      </c>
      <c r="F155" s="264" t="s">
        <v>224</v>
      </c>
      <c r="G155" s="265" t="s">
        <v>225</v>
      </c>
      <c r="H155" s="5" t="s">
        <v>226</v>
      </c>
      <c r="I155" s="264" t="s">
        <v>224</v>
      </c>
      <c r="J155" s="265" t="s">
        <v>225</v>
      </c>
      <c r="K155" s="5" t="s">
        <v>226</v>
      </c>
      <c r="L155" s="264" t="s">
        <v>224</v>
      </c>
      <c r="M155" s="265" t="s">
        <v>225</v>
      </c>
      <c r="N155" s="5" t="s">
        <v>226</v>
      </c>
      <c r="O155" s="264" t="s">
        <v>224</v>
      </c>
      <c r="P155" s="265" t="s">
        <v>225</v>
      </c>
      <c r="Q155" s="5" t="s">
        <v>226</v>
      </c>
      <c r="R155" s="264" t="s">
        <v>224</v>
      </c>
      <c r="S155" s="265" t="s">
        <v>225</v>
      </c>
      <c r="T155" s="5" t="s">
        <v>226</v>
      </c>
    </row>
    <row r="156" spans="1:21" s="194" customFormat="1" ht="14.25" customHeight="1">
      <c r="A156" s="174"/>
      <c r="B156" s="267" t="s">
        <v>227</v>
      </c>
      <c r="C156" s="631">
        <v>2</v>
      </c>
      <c r="D156" s="632">
        <v>2</v>
      </c>
      <c r="E156" s="633">
        <v>4</v>
      </c>
      <c r="F156" s="631">
        <v>0</v>
      </c>
      <c r="G156" s="632">
        <v>0</v>
      </c>
      <c r="H156" s="634">
        <v>0</v>
      </c>
      <c r="I156" s="631" t="s">
        <v>47</v>
      </c>
      <c r="J156" s="632" t="s">
        <v>47</v>
      </c>
      <c r="K156" s="634" t="s">
        <v>47</v>
      </c>
      <c r="L156" s="631">
        <v>0</v>
      </c>
      <c r="M156" s="112">
        <v>2</v>
      </c>
      <c r="N156" s="140">
        <v>2</v>
      </c>
      <c r="O156" s="159">
        <v>0</v>
      </c>
      <c r="P156" s="112">
        <v>1</v>
      </c>
      <c r="Q156" s="140">
        <v>1</v>
      </c>
      <c r="R156" s="159">
        <v>0</v>
      </c>
      <c r="S156" s="112">
        <v>1</v>
      </c>
      <c r="T156" s="140">
        <v>1</v>
      </c>
    </row>
    <row r="157" spans="1:21" s="194" customFormat="1" ht="14.25" customHeight="1">
      <c r="A157" s="174"/>
      <c r="B157" s="267" t="s">
        <v>229</v>
      </c>
      <c r="C157" s="631">
        <v>4</v>
      </c>
      <c r="D157" s="632">
        <v>1</v>
      </c>
      <c r="E157" s="633">
        <v>5</v>
      </c>
      <c r="F157" s="631">
        <v>2</v>
      </c>
      <c r="G157" s="632">
        <v>2</v>
      </c>
      <c r="H157" s="634">
        <v>4</v>
      </c>
      <c r="I157" s="752">
        <v>1</v>
      </c>
      <c r="J157" s="753">
        <v>-0.5</v>
      </c>
      <c r="K157" s="744">
        <v>0.25</v>
      </c>
      <c r="L157" s="631">
        <v>1</v>
      </c>
      <c r="M157" s="112">
        <v>1</v>
      </c>
      <c r="N157" s="140">
        <v>2</v>
      </c>
      <c r="O157" s="159">
        <v>1</v>
      </c>
      <c r="P157" s="112">
        <v>1</v>
      </c>
      <c r="Q157" s="140">
        <v>2</v>
      </c>
      <c r="R157" s="159">
        <v>1</v>
      </c>
      <c r="S157" s="112">
        <v>1</v>
      </c>
      <c r="T157" s="140">
        <v>2</v>
      </c>
    </row>
    <row r="158" spans="1:21" s="194" customFormat="1" ht="14.25" customHeight="1">
      <c r="A158" s="208"/>
      <c r="B158" s="267" t="s">
        <v>233</v>
      </c>
      <c r="C158" s="631">
        <v>0</v>
      </c>
      <c r="D158" s="632">
        <v>0</v>
      </c>
      <c r="E158" s="633">
        <v>0</v>
      </c>
      <c r="F158" s="631">
        <v>2</v>
      </c>
      <c r="G158" s="632">
        <v>1</v>
      </c>
      <c r="H158" s="634">
        <v>3</v>
      </c>
      <c r="I158" s="507">
        <v>-1</v>
      </c>
      <c r="J158" s="508">
        <v>-1</v>
      </c>
      <c r="K158" s="510">
        <v>-1</v>
      </c>
      <c r="L158" s="631">
        <v>0</v>
      </c>
      <c r="M158" s="112">
        <v>0</v>
      </c>
      <c r="N158" s="140">
        <v>0</v>
      </c>
      <c r="O158" s="159">
        <v>0</v>
      </c>
      <c r="P158" s="112">
        <v>0</v>
      </c>
      <c r="Q158" s="140">
        <v>0</v>
      </c>
      <c r="R158" s="159">
        <v>0</v>
      </c>
      <c r="S158" s="112">
        <v>0</v>
      </c>
      <c r="T158" s="140">
        <v>0</v>
      </c>
    </row>
    <row r="159" spans="1:21" s="194" customFormat="1" ht="14.25" customHeight="1">
      <c r="A159" s="174"/>
      <c r="B159" s="114" t="s">
        <v>234</v>
      </c>
      <c r="C159" s="631">
        <v>1</v>
      </c>
      <c r="D159" s="632">
        <v>0</v>
      </c>
      <c r="E159" s="633">
        <v>1</v>
      </c>
      <c r="F159" s="631">
        <v>1</v>
      </c>
      <c r="G159" s="632">
        <v>0</v>
      </c>
      <c r="H159" s="634">
        <v>1</v>
      </c>
      <c r="I159" s="631" t="s">
        <v>66</v>
      </c>
      <c r="J159" s="632" t="s">
        <v>47</v>
      </c>
      <c r="K159" s="634" t="s">
        <v>66</v>
      </c>
      <c r="L159" s="754" t="s">
        <v>237</v>
      </c>
      <c r="M159" s="483" t="s">
        <v>237</v>
      </c>
      <c r="N159" s="484" t="s">
        <v>237</v>
      </c>
      <c r="O159" s="481" t="s">
        <v>237</v>
      </c>
      <c r="P159" s="483" t="s">
        <v>237</v>
      </c>
      <c r="Q159" s="484" t="s">
        <v>237</v>
      </c>
      <c r="R159" s="481" t="s">
        <v>237</v>
      </c>
      <c r="S159" s="483" t="s">
        <v>237</v>
      </c>
      <c r="T159" s="484" t="s">
        <v>237</v>
      </c>
    </row>
    <row r="160" spans="1:21" s="194" customFormat="1" ht="14.25" customHeight="1">
      <c r="A160" s="174"/>
      <c r="B160" s="114" t="s">
        <v>238</v>
      </c>
      <c r="C160" s="755">
        <v>0.1</v>
      </c>
      <c r="D160" s="756">
        <v>0</v>
      </c>
      <c r="E160" s="731">
        <v>0.04</v>
      </c>
      <c r="F160" s="755">
        <v>0.1</v>
      </c>
      <c r="G160" s="756">
        <v>0</v>
      </c>
      <c r="H160" s="732">
        <v>0.05</v>
      </c>
      <c r="I160" s="507">
        <v>1.72E-2</v>
      </c>
      <c r="J160" s="757" t="s">
        <v>47</v>
      </c>
      <c r="K160" s="510">
        <v>-0.1409</v>
      </c>
      <c r="L160" s="754" t="s">
        <v>237</v>
      </c>
      <c r="M160" s="483" t="s">
        <v>237</v>
      </c>
      <c r="N160" s="484" t="s">
        <v>237</v>
      </c>
      <c r="O160" s="481" t="s">
        <v>237</v>
      </c>
      <c r="P160" s="483" t="s">
        <v>237</v>
      </c>
      <c r="Q160" s="484" t="s">
        <v>237</v>
      </c>
      <c r="R160" s="481" t="s">
        <v>237</v>
      </c>
      <c r="S160" s="483" t="s">
        <v>237</v>
      </c>
      <c r="T160" s="484" t="s">
        <v>237</v>
      </c>
    </row>
    <row r="161" spans="1:32" s="194" customFormat="1" ht="14.25" customHeight="1">
      <c r="A161" s="174"/>
      <c r="B161" s="114" t="s">
        <v>239</v>
      </c>
      <c r="C161" s="631">
        <v>0</v>
      </c>
      <c r="D161" s="632">
        <v>0</v>
      </c>
      <c r="E161" s="633">
        <v>0</v>
      </c>
      <c r="F161" s="631">
        <v>0</v>
      </c>
      <c r="G161" s="632">
        <v>0</v>
      </c>
      <c r="H161" s="634">
        <v>0</v>
      </c>
      <c r="I161" s="631" t="s">
        <v>47</v>
      </c>
      <c r="J161" s="632" t="s">
        <v>47</v>
      </c>
      <c r="K161" s="634" t="s">
        <v>47</v>
      </c>
      <c r="L161" s="631">
        <v>0</v>
      </c>
      <c r="M161" s="112">
        <v>0</v>
      </c>
      <c r="N161" s="140">
        <v>0</v>
      </c>
      <c r="O161" s="159">
        <v>0</v>
      </c>
      <c r="P161" s="112">
        <v>0</v>
      </c>
      <c r="Q161" s="140">
        <v>0</v>
      </c>
      <c r="R161" s="159">
        <v>0</v>
      </c>
      <c r="S161" s="112">
        <v>0</v>
      </c>
      <c r="T161" s="140">
        <v>0</v>
      </c>
    </row>
    <row r="162" spans="1:32" s="194" customFormat="1" ht="14.25" customHeight="1">
      <c r="A162" s="174"/>
      <c r="B162" s="114" t="s">
        <v>240</v>
      </c>
      <c r="C162" s="755">
        <v>0</v>
      </c>
      <c r="D162" s="756">
        <v>0</v>
      </c>
      <c r="E162" s="731">
        <v>0</v>
      </c>
      <c r="F162" s="755">
        <v>0</v>
      </c>
      <c r="G162" s="756">
        <v>0</v>
      </c>
      <c r="H162" s="732">
        <v>0</v>
      </c>
      <c r="I162" s="755" t="s">
        <v>47</v>
      </c>
      <c r="J162" s="756" t="s">
        <v>47</v>
      </c>
      <c r="K162" s="732" t="s">
        <v>47</v>
      </c>
      <c r="L162" s="755">
        <v>0</v>
      </c>
      <c r="M162" s="111">
        <v>0</v>
      </c>
      <c r="N162" s="143">
        <v>0</v>
      </c>
      <c r="O162" s="268">
        <v>0</v>
      </c>
      <c r="P162" s="111">
        <v>0</v>
      </c>
      <c r="Q162" s="143">
        <v>0</v>
      </c>
      <c r="R162" s="268">
        <v>0</v>
      </c>
      <c r="S162" s="111">
        <v>0</v>
      </c>
      <c r="T162" s="143">
        <v>0</v>
      </c>
    </row>
    <row r="163" spans="1:32" s="194" customFormat="1" ht="14.25" customHeight="1">
      <c r="A163" s="185"/>
      <c r="B163" s="114" t="s">
        <v>241</v>
      </c>
      <c r="C163" s="755">
        <v>0.39</v>
      </c>
      <c r="D163" s="756">
        <v>0.08</v>
      </c>
      <c r="E163" s="731">
        <v>0.21</v>
      </c>
      <c r="F163" s="755">
        <v>0.19</v>
      </c>
      <c r="G163" s="756">
        <v>0.2</v>
      </c>
      <c r="H163" s="732">
        <v>0.2</v>
      </c>
      <c r="I163" s="507">
        <v>1.0345</v>
      </c>
      <c r="J163" s="508">
        <v>-0.63100000000000001</v>
      </c>
      <c r="K163" s="510">
        <v>7.3899999999999993E-2</v>
      </c>
      <c r="L163" s="755">
        <v>0.09</v>
      </c>
      <c r="M163" s="111">
        <v>0.11</v>
      </c>
      <c r="N163" s="143">
        <v>0.1</v>
      </c>
      <c r="O163" s="268">
        <v>0.04</v>
      </c>
      <c r="P163" s="111">
        <v>0.11</v>
      </c>
      <c r="Q163" s="143">
        <v>0.06</v>
      </c>
      <c r="R163" s="268">
        <v>0.06</v>
      </c>
      <c r="S163" s="111">
        <v>0.12</v>
      </c>
      <c r="T163" s="143">
        <v>0.08</v>
      </c>
    </row>
    <row r="164" spans="1:32" s="194" customFormat="1" ht="14.25" customHeight="1">
      <c r="A164" s="185"/>
      <c r="B164" s="114" t="s">
        <v>242</v>
      </c>
      <c r="C164" s="755">
        <v>0.59</v>
      </c>
      <c r="D164" s="756">
        <v>0.23</v>
      </c>
      <c r="E164" s="731">
        <v>0.38</v>
      </c>
      <c r="F164" s="755">
        <v>0.39</v>
      </c>
      <c r="G164" s="756">
        <v>0.31</v>
      </c>
      <c r="H164" s="732">
        <v>0.35</v>
      </c>
      <c r="I164" s="507">
        <v>0.52580000000000005</v>
      </c>
      <c r="J164" s="508">
        <v>-0.2621</v>
      </c>
      <c r="K164" s="510">
        <v>0.1046</v>
      </c>
      <c r="L164" s="755">
        <v>0.09</v>
      </c>
      <c r="M164" s="111">
        <v>0.32</v>
      </c>
      <c r="N164" s="143">
        <v>0.19</v>
      </c>
      <c r="O164" s="268">
        <v>0.04</v>
      </c>
      <c r="P164" s="111">
        <v>0.22</v>
      </c>
      <c r="Q164" s="143">
        <v>0.09</v>
      </c>
      <c r="R164" s="268">
        <v>0.06</v>
      </c>
      <c r="S164" s="111">
        <v>0.25</v>
      </c>
      <c r="T164" s="143">
        <v>0.12</v>
      </c>
    </row>
    <row r="165" spans="1:32" s="194" customFormat="1" ht="14.25" customHeight="1">
      <c r="A165" s="185"/>
      <c r="B165" s="114" t="s">
        <v>243</v>
      </c>
      <c r="C165" s="631">
        <v>5</v>
      </c>
      <c r="D165" s="632">
        <v>6</v>
      </c>
      <c r="E165" s="633">
        <v>11</v>
      </c>
      <c r="F165" s="631">
        <v>4</v>
      </c>
      <c r="G165" s="632">
        <v>6</v>
      </c>
      <c r="H165" s="634">
        <v>10</v>
      </c>
      <c r="I165" s="507">
        <v>0.25</v>
      </c>
      <c r="J165" s="508">
        <v>0</v>
      </c>
      <c r="K165" s="510">
        <v>0.1</v>
      </c>
      <c r="L165" s="754" t="s">
        <v>237</v>
      </c>
      <c r="M165" s="483" t="s">
        <v>237</v>
      </c>
      <c r="N165" s="484" t="s">
        <v>237</v>
      </c>
      <c r="O165" s="481" t="s">
        <v>237</v>
      </c>
      <c r="P165" s="483" t="s">
        <v>237</v>
      </c>
      <c r="Q165" s="484" t="s">
        <v>237</v>
      </c>
      <c r="R165" s="481" t="s">
        <v>237</v>
      </c>
      <c r="S165" s="483" t="s">
        <v>237</v>
      </c>
      <c r="T165" s="484" t="s">
        <v>237</v>
      </c>
    </row>
    <row r="166" spans="1:32" s="194" customFormat="1" ht="14.25" customHeight="1">
      <c r="A166" s="174"/>
      <c r="B166" s="114" t="s">
        <v>246</v>
      </c>
      <c r="C166" s="755">
        <v>0.49</v>
      </c>
      <c r="D166" s="756">
        <v>0.45</v>
      </c>
      <c r="E166" s="731">
        <v>0.47</v>
      </c>
      <c r="F166" s="755">
        <v>0.39</v>
      </c>
      <c r="G166" s="756">
        <v>0.61</v>
      </c>
      <c r="H166" s="732">
        <v>0.5</v>
      </c>
      <c r="I166" s="507">
        <v>0.27150000000000002</v>
      </c>
      <c r="J166" s="508">
        <v>-0.2621</v>
      </c>
      <c r="K166" s="510">
        <v>-5.5E-2</v>
      </c>
      <c r="L166" s="754" t="s">
        <v>237</v>
      </c>
      <c r="M166" s="483" t="s">
        <v>237</v>
      </c>
      <c r="N166" s="484" t="s">
        <v>237</v>
      </c>
      <c r="O166" s="481" t="s">
        <v>237</v>
      </c>
      <c r="P166" s="483" t="s">
        <v>237</v>
      </c>
      <c r="Q166" s="484" t="s">
        <v>237</v>
      </c>
      <c r="R166" s="481" t="s">
        <v>237</v>
      </c>
      <c r="S166" s="483" t="s">
        <v>237</v>
      </c>
      <c r="T166" s="484" t="s">
        <v>237</v>
      </c>
    </row>
    <row r="167" spans="1:32" s="246" customFormat="1" ht="14.25" customHeight="1">
      <c r="A167" s="171"/>
      <c r="B167" s="267" t="s">
        <v>520</v>
      </c>
      <c r="C167" s="631">
        <v>2029140</v>
      </c>
      <c r="D167" s="632">
        <v>2647856</v>
      </c>
      <c r="E167" s="633">
        <v>4676996</v>
      </c>
      <c r="F167" s="631">
        <v>2064100</v>
      </c>
      <c r="G167" s="632">
        <v>1953924</v>
      </c>
      <c r="H167" s="634">
        <v>4018024</v>
      </c>
      <c r="I167" s="507">
        <v>-0.02</v>
      </c>
      <c r="J167" s="508">
        <v>0.36</v>
      </c>
      <c r="K167" s="510">
        <v>0.16</v>
      </c>
      <c r="L167" s="631">
        <v>2266782</v>
      </c>
      <c r="M167" s="632">
        <v>1883880</v>
      </c>
      <c r="N167" s="634">
        <v>4150662</v>
      </c>
      <c r="O167" s="631">
        <v>4933498</v>
      </c>
      <c r="P167" s="632">
        <v>1798884</v>
      </c>
      <c r="Q167" s="634">
        <v>6732382</v>
      </c>
      <c r="R167" s="631">
        <v>3266157</v>
      </c>
      <c r="S167" s="632">
        <v>1600644</v>
      </c>
      <c r="T167" s="634">
        <v>4866801</v>
      </c>
    </row>
    <row r="168" spans="1:32" s="246" customFormat="1" ht="14.25" customHeight="1">
      <c r="A168" s="171"/>
      <c r="B168" s="267" t="s">
        <v>251</v>
      </c>
      <c r="C168" s="631">
        <v>0</v>
      </c>
      <c r="D168" s="632">
        <v>0</v>
      </c>
      <c r="E168" s="633">
        <v>0</v>
      </c>
      <c r="F168" s="631">
        <v>0</v>
      </c>
      <c r="G168" s="632">
        <v>0</v>
      </c>
      <c r="H168" s="634">
        <v>0</v>
      </c>
      <c r="I168" s="631" t="s">
        <v>47</v>
      </c>
      <c r="J168" s="632" t="s">
        <v>47</v>
      </c>
      <c r="K168" s="634" t="s">
        <v>47</v>
      </c>
      <c r="L168" s="631">
        <v>0</v>
      </c>
      <c r="M168" s="632">
        <v>0</v>
      </c>
      <c r="N168" s="634">
        <v>0</v>
      </c>
      <c r="O168" s="631">
        <v>0</v>
      </c>
      <c r="P168" s="632">
        <v>0</v>
      </c>
      <c r="Q168" s="634">
        <v>0</v>
      </c>
      <c r="R168" s="631">
        <v>0</v>
      </c>
      <c r="S168" s="632">
        <v>0</v>
      </c>
      <c r="T168" s="634">
        <v>0</v>
      </c>
    </row>
    <row r="169" spans="1:32" s="246" customFormat="1" ht="14.25" customHeight="1">
      <c r="A169" s="171"/>
      <c r="B169" s="267" t="s">
        <v>252</v>
      </c>
      <c r="C169" s="631">
        <v>0</v>
      </c>
      <c r="D169" s="632">
        <v>0</v>
      </c>
      <c r="E169" s="633">
        <v>0</v>
      </c>
      <c r="F169" s="631">
        <v>0</v>
      </c>
      <c r="G169" s="632">
        <v>0</v>
      </c>
      <c r="H169" s="634">
        <v>0</v>
      </c>
      <c r="I169" s="631" t="s">
        <v>47</v>
      </c>
      <c r="J169" s="632" t="s">
        <v>47</v>
      </c>
      <c r="K169" s="634" t="s">
        <v>47</v>
      </c>
      <c r="L169" s="631">
        <v>0</v>
      </c>
      <c r="M169" s="632">
        <v>0</v>
      </c>
      <c r="N169" s="634">
        <v>0</v>
      </c>
      <c r="O169" s="631">
        <v>0</v>
      </c>
      <c r="P169" s="632">
        <v>0</v>
      </c>
      <c r="Q169" s="634">
        <v>0</v>
      </c>
      <c r="R169" s="631">
        <v>0</v>
      </c>
      <c r="S169" s="632">
        <v>0</v>
      </c>
      <c r="T169" s="634">
        <v>0</v>
      </c>
    </row>
    <row r="170" spans="1:32" s="194" customFormat="1" ht="13.5" customHeight="1">
      <c r="A170" s="174"/>
      <c r="B170" s="252"/>
      <c r="C170" s="244"/>
      <c r="D170" s="244"/>
      <c r="E170" s="244"/>
      <c r="F170" s="244"/>
      <c r="G170" s="244"/>
      <c r="H170" s="244"/>
      <c r="I170" s="246"/>
      <c r="J170" s="246"/>
      <c r="K170" s="246"/>
      <c r="L170" s="246"/>
    </row>
    <row r="171" spans="1:32" s="475" customFormat="1" ht="12.5">
      <c r="B171" s="471" t="s">
        <v>59</v>
      </c>
      <c r="C171" s="244"/>
      <c r="D171" s="244"/>
      <c r="E171" s="244"/>
      <c r="F171" s="244"/>
      <c r="G171" s="244"/>
      <c r="H171" s="244"/>
      <c r="I171" s="246"/>
      <c r="J171" s="246"/>
      <c r="K171" s="246"/>
      <c r="L171" s="246"/>
      <c r="N171" s="474"/>
    </row>
    <row r="172" spans="1:32" s="469" customFormat="1" ht="14.15" customHeight="1">
      <c r="A172" s="475"/>
      <c r="B172" s="1123" t="s">
        <v>521</v>
      </c>
      <c r="C172" s="1123"/>
      <c r="D172" s="1123"/>
      <c r="E172" s="1123"/>
      <c r="F172" s="1123"/>
      <c r="G172" s="1123"/>
      <c r="H172" s="1123"/>
      <c r="I172" s="1123"/>
      <c r="J172" s="1123"/>
      <c r="K172" s="1123"/>
      <c r="L172" s="1123"/>
      <c r="M172" s="470"/>
      <c r="N172" s="470"/>
      <c r="O172" s="470"/>
      <c r="P172" s="470"/>
      <c r="Q172" s="470"/>
    </row>
    <row r="173" spans="1:32" s="469" customFormat="1" ht="14.15" customHeight="1">
      <c r="A173" s="475"/>
      <c r="B173" s="1123" t="s">
        <v>522</v>
      </c>
      <c r="C173" s="1123"/>
      <c r="D173" s="1123"/>
      <c r="E173" s="1123"/>
      <c r="F173" s="1123"/>
      <c r="G173" s="1123"/>
      <c r="H173" s="1123"/>
      <c r="I173" s="1123"/>
      <c r="J173" s="1123"/>
      <c r="K173" s="1123"/>
      <c r="L173" s="1123"/>
      <c r="M173" s="1123"/>
      <c r="N173" s="1123"/>
      <c r="O173" s="1123"/>
      <c r="P173" s="1123"/>
      <c r="Q173" s="1123"/>
      <c r="R173" s="1123"/>
      <c r="S173" s="1123"/>
      <c r="T173" s="1123"/>
    </row>
    <row r="174" spans="1:32" s="469" customFormat="1" ht="14.15" customHeight="1">
      <c r="A174" s="475"/>
      <c r="B174" s="1123" t="s">
        <v>523</v>
      </c>
      <c r="C174" s="1123"/>
      <c r="D174" s="1123"/>
      <c r="E174" s="1123"/>
      <c r="F174" s="1123"/>
      <c r="G174" s="1123"/>
      <c r="H174" s="1123"/>
      <c r="I174" s="1123"/>
      <c r="J174" s="1123"/>
      <c r="K174" s="1123"/>
      <c r="L174" s="1123"/>
      <c r="M174" s="1123"/>
      <c r="N174" s="1123"/>
      <c r="O174" s="1123"/>
      <c r="P174" s="1123"/>
      <c r="Q174" s="1123"/>
      <c r="R174" s="1123"/>
      <c r="S174" s="1123"/>
      <c r="T174" s="1123"/>
    </row>
    <row r="175" spans="1:32" s="469" customFormat="1" ht="14.15" customHeight="1">
      <c r="A175" s="475"/>
      <c r="B175" s="1123" t="s">
        <v>524</v>
      </c>
      <c r="C175" s="1123"/>
      <c r="D175" s="1123"/>
      <c r="E175" s="1123"/>
      <c r="F175" s="1123"/>
      <c r="G175" s="1123"/>
      <c r="H175" s="1123"/>
      <c r="I175" s="1123"/>
      <c r="J175" s="1123"/>
      <c r="K175" s="1123"/>
      <c r="L175" s="1123"/>
      <c r="M175" s="1123"/>
      <c r="N175" s="1123"/>
      <c r="O175" s="1123"/>
      <c r="P175" s="1123"/>
      <c r="Q175" s="1123"/>
      <c r="R175" s="1123"/>
      <c r="S175" s="1123"/>
      <c r="T175" s="1123"/>
    </row>
    <row r="176" spans="1:32" s="362" customFormat="1" ht="13" customHeight="1">
      <c r="A176" s="475"/>
      <c r="B176" s="1123" t="s">
        <v>525</v>
      </c>
      <c r="C176" s="1123"/>
      <c r="D176" s="1123"/>
      <c r="E176" s="1123"/>
      <c r="F176" s="1123"/>
      <c r="G176" s="1123"/>
      <c r="H176" s="1123"/>
      <c r="I176" s="1123"/>
      <c r="J176" s="1123"/>
      <c r="K176" s="1123"/>
      <c r="L176" s="1123"/>
      <c r="M176" s="1123"/>
      <c r="N176" s="1123"/>
      <c r="O176" s="1123"/>
      <c r="P176" s="1123"/>
      <c r="Q176" s="1123"/>
      <c r="R176" s="1123"/>
      <c r="S176" s="1123"/>
      <c r="T176" s="1123"/>
      <c r="AE176" s="470"/>
      <c r="AF176" s="470"/>
    </row>
    <row r="177" spans="1:20" s="469" customFormat="1" ht="14.15" customHeight="1">
      <c r="A177" s="475"/>
      <c r="B177" s="1123" t="s">
        <v>526</v>
      </c>
      <c r="C177" s="1123"/>
      <c r="D177" s="1123"/>
      <c r="E177" s="1123"/>
      <c r="F177" s="1123"/>
      <c r="G177" s="1123"/>
      <c r="H177" s="1123"/>
      <c r="I177" s="1123"/>
      <c r="J177" s="1123"/>
      <c r="K177" s="1123"/>
      <c r="L177" s="1123"/>
      <c r="M177" s="1123"/>
      <c r="N177" s="1123"/>
      <c r="O177" s="1123"/>
      <c r="P177" s="1123"/>
      <c r="Q177" s="1123"/>
      <c r="R177" s="1123"/>
      <c r="S177" s="1123"/>
      <c r="T177" s="1123"/>
    </row>
    <row r="178" spans="1:20" s="469" customFormat="1" ht="14.15" customHeight="1">
      <c r="A178" s="475"/>
      <c r="B178" s="1123" t="s">
        <v>527</v>
      </c>
      <c r="C178" s="1123"/>
      <c r="D178" s="1123"/>
      <c r="E178" s="1123"/>
      <c r="F178" s="1123"/>
      <c r="G178" s="1123"/>
      <c r="H178" s="1123"/>
      <c r="I178" s="1123"/>
      <c r="J178" s="1123"/>
      <c r="K178" s="1123"/>
      <c r="L178" s="1123"/>
      <c r="M178" s="1123"/>
      <c r="N178" s="1123"/>
      <c r="O178" s="1123"/>
      <c r="P178" s="1123"/>
      <c r="Q178" s="1123"/>
      <c r="R178" s="1123"/>
      <c r="S178" s="1123"/>
      <c r="T178" s="1123"/>
    </row>
    <row r="179" spans="1:20" s="469" customFormat="1" ht="15" customHeight="1">
      <c r="A179" s="475"/>
      <c r="B179" s="1123" t="s">
        <v>598</v>
      </c>
      <c r="C179" s="1123"/>
      <c r="D179" s="1123"/>
      <c r="E179" s="1123"/>
      <c r="F179" s="1123"/>
      <c r="G179" s="1123"/>
      <c r="H179" s="1123"/>
      <c r="I179" s="1123"/>
      <c r="J179" s="1123"/>
      <c r="K179" s="1123"/>
      <c r="L179" s="1123"/>
      <c r="M179" s="1123"/>
      <c r="N179" s="1123"/>
      <c r="O179" s="1123"/>
      <c r="P179" s="1123"/>
      <c r="Q179" s="1123"/>
      <c r="R179" s="1123"/>
      <c r="S179" s="1123"/>
      <c r="T179" s="1123"/>
    </row>
    <row r="180" spans="1:20" s="469" customFormat="1" ht="11.9" customHeight="1">
      <c r="A180" s="475"/>
      <c r="B180" s="1123" t="s">
        <v>599</v>
      </c>
      <c r="C180" s="1123"/>
      <c r="D180" s="1123"/>
      <c r="E180" s="1123"/>
      <c r="F180" s="1123"/>
      <c r="G180" s="1123"/>
      <c r="H180" s="1123"/>
      <c r="I180" s="1123"/>
      <c r="J180" s="1123"/>
      <c r="K180" s="1123"/>
      <c r="L180" s="1123"/>
      <c r="M180" s="1123"/>
      <c r="N180" s="1123"/>
      <c r="O180" s="1123"/>
      <c r="P180" s="1123"/>
      <c r="Q180" s="1123"/>
      <c r="R180" s="1123"/>
      <c r="S180" s="1123"/>
      <c r="T180" s="1123"/>
    </row>
    <row r="181" spans="1:20">
      <c r="B181" s="168"/>
    </row>
    <row r="182" spans="1:20" ht="14.5" thickBot="1">
      <c r="A182" s="208"/>
      <c r="B182" s="751"/>
      <c r="C182" s="751"/>
      <c r="D182" s="751"/>
      <c r="E182" s="751"/>
      <c r="F182" s="751"/>
      <c r="G182" s="751"/>
      <c r="H182" s="751"/>
      <c r="I182" s="751"/>
      <c r="J182" s="751"/>
    </row>
    <row r="183" spans="1:20" s="934" customFormat="1" ht="16.5" thickTop="1" thickBot="1">
      <c r="B183" s="1094" t="s">
        <v>264</v>
      </c>
      <c r="C183" s="931"/>
      <c r="D183" s="931"/>
      <c r="E183" s="931"/>
      <c r="F183" s="931"/>
      <c r="G183" s="931"/>
      <c r="H183" s="931"/>
      <c r="I183" s="932"/>
      <c r="J183" s="932"/>
      <c r="K183" s="932"/>
      <c r="L183" s="932"/>
      <c r="M183" s="933"/>
      <c r="N183" s="933"/>
      <c r="O183" s="933"/>
      <c r="P183" s="933"/>
      <c r="Q183" s="933"/>
      <c r="R183" s="933"/>
      <c r="S183" s="933"/>
      <c r="T183" s="933"/>
    </row>
    <row r="184" spans="1:20" s="469" customFormat="1" ht="14.5" thickTop="1">
      <c r="A184" s="475"/>
      <c r="B184" s="522"/>
      <c r="C184" s="470"/>
      <c r="D184" s="470"/>
      <c r="E184" s="470"/>
      <c r="F184" s="470"/>
      <c r="G184" s="470"/>
      <c r="H184" s="470"/>
      <c r="I184" s="470"/>
      <c r="J184" s="470"/>
      <c r="K184" s="470"/>
      <c r="L184" s="470"/>
      <c r="M184" s="470"/>
      <c r="N184" s="470"/>
      <c r="O184" s="470"/>
      <c r="P184" s="470"/>
      <c r="Q184" s="470"/>
    </row>
    <row r="185" spans="1:20" s="40" customFormat="1" ht="13">
      <c r="A185" s="25"/>
      <c r="B185" s="1047" t="s">
        <v>600</v>
      </c>
      <c r="C185" s="976" t="s">
        <v>42</v>
      </c>
      <c r="D185" s="977" t="s">
        <v>42</v>
      </c>
      <c r="E185" s="991" t="s">
        <v>42</v>
      </c>
      <c r="F185" s="979">
        <v>2023</v>
      </c>
      <c r="G185" s="980">
        <v>2023</v>
      </c>
      <c r="H185" s="981">
        <v>2023</v>
      </c>
      <c r="I185" s="1151" t="s">
        <v>43</v>
      </c>
      <c r="J185" s="1152"/>
      <c r="K185" s="1153"/>
      <c r="L185" s="997">
        <v>2022</v>
      </c>
      <c r="M185" s="980">
        <v>2022</v>
      </c>
      <c r="N185" s="981">
        <v>2022</v>
      </c>
      <c r="O185" s="979">
        <v>2021</v>
      </c>
      <c r="P185" s="980">
        <v>2021</v>
      </c>
      <c r="Q185" s="981">
        <v>2021</v>
      </c>
      <c r="R185" s="979">
        <v>2020</v>
      </c>
      <c r="S185" s="980">
        <v>2020</v>
      </c>
      <c r="T185" s="981">
        <v>2020</v>
      </c>
    </row>
    <row r="186" spans="1:20" s="40" customFormat="1" ht="26">
      <c r="A186" s="25"/>
      <c r="B186" s="1048"/>
      <c r="C186" s="1063" t="s">
        <v>224</v>
      </c>
      <c r="D186" s="986" t="s">
        <v>225</v>
      </c>
      <c r="E186" s="987" t="s">
        <v>226</v>
      </c>
      <c r="F186" s="1063" t="s">
        <v>224</v>
      </c>
      <c r="G186" s="986" t="s">
        <v>225</v>
      </c>
      <c r="H186" s="988" t="s">
        <v>226</v>
      </c>
      <c r="I186" s="1063" t="s">
        <v>224</v>
      </c>
      <c r="J186" s="986" t="s">
        <v>225</v>
      </c>
      <c r="K186" s="988" t="s">
        <v>226</v>
      </c>
      <c r="L186" s="1063" t="s">
        <v>224</v>
      </c>
      <c r="M186" s="992" t="s">
        <v>225</v>
      </c>
      <c r="N186" s="988" t="s">
        <v>226</v>
      </c>
      <c r="O186" s="985" t="s">
        <v>224</v>
      </c>
      <c r="P186" s="992" t="s">
        <v>225</v>
      </c>
      <c r="Q186" s="988" t="s">
        <v>226</v>
      </c>
      <c r="R186" s="985" t="s">
        <v>224</v>
      </c>
      <c r="S186" s="992" t="s">
        <v>225</v>
      </c>
      <c r="T186" s="988" t="s">
        <v>226</v>
      </c>
    </row>
    <row r="187" spans="1:20" s="40" customFormat="1" ht="14" customHeight="1">
      <c r="A187" s="25"/>
      <c r="B187" s="121" t="s">
        <v>266</v>
      </c>
      <c r="C187" s="758">
        <v>41604</v>
      </c>
      <c r="D187" s="759">
        <v>8898</v>
      </c>
      <c r="E187" s="656">
        <v>50502</v>
      </c>
      <c r="F187" s="758">
        <v>19910</v>
      </c>
      <c r="G187" s="759">
        <v>7157</v>
      </c>
      <c r="H187" s="657">
        <v>27067</v>
      </c>
      <c r="I187" s="758" t="s">
        <v>601</v>
      </c>
      <c r="J187" s="759" t="s">
        <v>351</v>
      </c>
      <c r="K187" s="657" t="s">
        <v>540</v>
      </c>
      <c r="L187" s="758">
        <v>8162</v>
      </c>
      <c r="M187" s="619">
        <v>2424</v>
      </c>
      <c r="N187" s="597">
        <v>10586</v>
      </c>
      <c r="O187" s="618">
        <v>6834</v>
      </c>
      <c r="P187" s="619">
        <v>2126</v>
      </c>
      <c r="Q187" s="597">
        <v>8960</v>
      </c>
      <c r="R187" s="618">
        <v>6712</v>
      </c>
      <c r="S187" s="619">
        <v>1944</v>
      </c>
      <c r="T187" s="597">
        <v>8656</v>
      </c>
    </row>
    <row r="188" spans="1:20" s="42" customFormat="1" ht="14.5">
      <c r="A188" s="23"/>
      <c r="B188" s="120" t="s">
        <v>270</v>
      </c>
      <c r="C188" s="336">
        <v>33</v>
      </c>
      <c r="D188" s="337">
        <v>9</v>
      </c>
      <c r="E188" s="338">
        <v>22</v>
      </c>
      <c r="F188" s="631">
        <v>29</v>
      </c>
      <c r="G188" s="337">
        <v>7</v>
      </c>
      <c r="H188" s="634">
        <v>16</v>
      </c>
      <c r="I188" s="336" t="s">
        <v>168</v>
      </c>
      <c r="J188" s="337" t="s">
        <v>299</v>
      </c>
      <c r="K188" s="339" t="s">
        <v>350</v>
      </c>
      <c r="L188" s="336">
        <v>14</v>
      </c>
      <c r="M188" s="130">
        <v>2</v>
      </c>
      <c r="N188" s="138">
        <v>7</v>
      </c>
      <c r="O188" s="157">
        <v>8</v>
      </c>
      <c r="P188" s="130">
        <v>2</v>
      </c>
      <c r="Q188" s="138">
        <v>5</v>
      </c>
      <c r="R188" s="157">
        <v>3</v>
      </c>
      <c r="S188" s="130">
        <v>2</v>
      </c>
      <c r="T188" s="138">
        <v>3</v>
      </c>
    </row>
    <row r="189" spans="1:20" s="42" customFormat="1" ht="12.5">
      <c r="A189" s="23"/>
      <c r="B189" s="470"/>
      <c r="C189" s="870"/>
      <c r="D189" s="870"/>
      <c r="E189" s="870"/>
      <c r="F189" s="865"/>
      <c r="G189" s="870"/>
      <c r="H189" s="865"/>
      <c r="I189" s="870"/>
      <c r="J189" s="870"/>
      <c r="K189" s="870"/>
      <c r="L189" s="870"/>
      <c r="M189" s="871"/>
      <c r="N189" s="871"/>
      <c r="O189" s="871"/>
      <c r="P189" s="871"/>
      <c r="Q189" s="871"/>
      <c r="R189" s="871"/>
      <c r="S189" s="871"/>
      <c r="T189" s="871"/>
    </row>
    <row r="190" spans="1:20" s="42" customFormat="1" ht="12.5">
      <c r="A190" s="23"/>
      <c r="B190" s="471" t="s">
        <v>59</v>
      </c>
      <c r="C190" s="870"/>
      <c r="D190" s="870"/>
      <c r="E190" s="870"/>
      <c r="F190" s="865"/>
      <c r="G190" s="870"/>
      <c r="H190" s="865"/>
      <c r="I190" s="870"/>
      <c r="J190" s="870"/>
      <c r="K190" s="870"/>
      <c r="L190" s="870"/>
      <c r="M190" s="871"/>
      <c r="N190" s="871"/>
      <c r="O190" s="871"/>
      <c r="P190" s="871"/>
      <c r="Q190" s="871"/>
      <c r="R190" s="871"/>
      <c r="S190" s="871"/>
      <c r="T190" s="871"/>
    </row>
    <row r="191" spans="1:20" s="42" customFormat="1" ht="12.5">
      <c r="A191" s="23"/>
      <c r="B191" s="1123" t="s">
        <v>602</v>
      </c>
      <c r="C191" s="1123"/>
      <c r="D191" s="1123"/>
      <c r="E191" s="1123"/>
      <c r="F191" s="1123"/>
      <c r="G191" s="1123"/>
      <c r="H191" s="1123"/>
      <c r="I191" s="870"/>
      <c r="J191" s="870"/>
      <c r="K191" s="870"/>
      <c r="L191" s="870"/>
      <c r="M191" s="871"/>
      <c r="N191" s="871"/>
      <c r="O191" s="871"/>
      <c r="P191" s="871"/>
      <c r="Q191" s="871"/>
      <c r="R191" s="871"/>
      <c r="S191" s="871"/>
      <c r="T191" s="871"/>
    </row>
    <row r="192" spans="1:20" s="42" customFormat="1" ht="13.5" customHeight="1">
      <c r="A192" s="23"/>
      <c r="B192" s="79"/>
      <c r="C192" s="43"/>
      <c r="D192" s="43"/>
      <c r="E192" s="43"/>
      <c r="F192" s="43"/>
      <c r="G192" s="43"/>
      <c r="H192" s="43"/>
      <c r="I192" s="43"/>
      <c r="J192" s="43"/>
      <c r="K192" s="43"/>
      <c r="L192" s="43"/>
    </row>
    <row r="193" spans="1:17" s="42" customFormat="1" ht="13.5" customHeight="1" thickBot="1">
      <c r="A193" s="23"/>
      <c r="B193" s="79"/>
      <c r="C193" s="43"/>
      <c r="D193" s="43"/>
      <c r="E193" s="43"/>
      <c r="F193" s="43"/>
      <c r="G193" s="43"/>
      <c r="H193" s="43"/>
      <c r="I193" s="43"/>
      <c r="J193" s="43"/>
      <c r="K193" s="43"/>
      <c r="L193" s="43"/>
    </row>
    <row r="194" spans="1:17" s="934" customFormat="1" ht="16.5" thickTop="1" thickBot="1">
      <c r="B194" s="1094" t="s">
        <v>274</v>
      </c>
      <c r="C194" s="931"/>
      <c r="D194" s="931"/>
      <c r="E194" s="931"/>
      <c r="F194" s="931"/>
      <c r="G194" s="931"/>
      <c r="H194" s="931"/>
      <c r="I194" s="935"/>
      <c r="J194" s="935"/>
      <c r="K194" s="935"/>
      <c r="L194" s="935"/>
      <c r="M194" s="935"/>
      <c r="N194" s="935"/>
      <c r="O194" s="935"/>
    </row>
    <row r="195" spans="1:17" ht="14.5" thickTop="1"/>
    <row r="196" spans="1:17" s="185" customFormat="1" ht="26">
      <c r="B196" s="1023" t="s">
        <v>603</v>
      </c>
      <c r="C196" s="1024">
        <v>2024</v>
      </c>
      <c r="D196" s="1025">
        <v>2023</v>
      </c>
      <c r="E196" s="269" t="s">
        <v>43</v>
      </c>
      <c r="F196" s="1025">
        <v>2022</v>
      </c>
      <c r="G196" s="1025">
        <v>2021</v>
      </c>
      <c r="H196" s="1025">
        <v>2020</v>
      </c>
      <c r="I196" s="184"/>
      <c r="J196" s="184"/>
      <c r="K196" s="184"/>
      <c r="L196" s="184"/>
    </row>
    <row r="197" spans="1:17" ht="14.25" customHeight="1">
      <c r="A197" s="174"/>
      <c r="B197" s="270" t="s">
        <v>276</v>
      </c>
      <c r="C197" s="633">
        <v>969</v>
      </c>
      <c r="D197" s="634">
        <v>960</v>
      </c>
      <c r="E197" s="637" t="s">
        <v>118</v>
      </c>
      <c r="F197" s="634">
        <v>950</v>
      </c>
      <c r="G197" s="634">
        <v>920</v>
      </c>
      <c r="H197" s="634">
        <v>771</v>
      </c>
      <c r="J197" s="246"/>
      <c r="K197" s="246"/>
      <c r="L197" s="251"/>
      <c r="M197" s="209"/>
      <c r="N197" s="251"/>
      <c r="O197" s="246"/>
      <c r="P197" s="194"/>
    </row>
    <row r="198" spans="1:17" ht="14.5">
      <c r="A198" s="174"/>
      <c r="B198" s="271" t="s">
        <v>277</v>
      </c>
      <c r="C198" s="633">
        <v>47</v>
      </c>
      <c r="D198" s="634">
        <v>33</v>
      </c>
      <c r="E198" s="637" t="s">
        <v>604</v>
      </c>
      <c r="F198" s="634">
        <v>30</v>
      </c>
      <c r="G198" s="634">
        <v>38</v>
      </c>
      <c r="H198" s="634">
        <v>136</v>
      </c>
      <c r="J198" s="246"/>
      <c r="K198" s="246"/>
      <c r="L198" s="251"/>
      <c r="M198" s="209"/>
      <c r="N198" s="251"/>
      <c r="O198" s="246"/>
      <c r="P198" s="194"/>
    </row>
    <row r="199" spans="1:17" s="223" customFormat="1">
      <c r="A199" s="185"/>
      <c r="B199" s="272" t="s">
        <v>278</v>
      </c>
      <c r="C199" s="656">
        <v>1016</v>
      </c>
      <c r="D199" s="657">
        <v>993</v>
      </c>
      <c r="E199" s="760" t="s">
        <v>50</v>
      </c>
      <c r="F199" s="657">
        <v>980</v>
      </c>
      <c r="G199" s="657">
        <v>958</v>
      </c>
      <c r="H199" s="657">
        <v>907</v>
      </c>
      <c r="I199" s="374"/>
      <c r="J199" s="245"/>
      <c r="K199" s="245"/>
      <c r="L199" s="254"/>
      <c r="M199" s="253"/>
      <c r="N199" s="254"/>
      <c r="O199" s="245"/>
    </row>
    <row r="200" spans="1:17" s="223" customFormat="1" ht="15">
      <c r="A200" s="185"/>
      <c r="B200" s="273" t="s">
        <v>535</v>
      </c>
      <c r="C200" s="656">
        <v>1260</v>
      </c>
      <c r="D200" s="657">
        <v>685</v>
      </c>
      <c r="E200" s="760" t="s">
        <v>156</v>
      </c>
      <c r="F200" s="657">
        <v>577</v>
      </c>
      <c r="G200" s="657">
        <v>852</v>
      </c>
      <c r="H200" s="657">
        <v>2016</v>
      </c>
      <c r="I200" s="245"/>
      <c r="J200" s="245"/>
      <c r="K200" s="245"/>
      <c r="L200" s="254"/>
      <c r="M200" s="254"/>
      <c r="N200" s="253"/>
      <c r="O200" s="245"/>
    </row>
    <row r="201" spans="1:17" s="223" customFormat="1" ht="13">
      <c r="A201" s="185"/>
      <c r="B201" s="272" t="s">
        <v>226</v>
      </c>
      <c r="C201" s="656">
        <v>2276</v>
      </c>
      <c r="D201" s="657">
        <v>1678</v>
      </c>
      <c r="E201" s="760" t="s">
        <v>85</v>
      </c>
      <c r="F201" s="657">
        <v>1557</v>
      </c>
      <c r="G201" s="657">
        <v>1810</v>
      </c>
      <c r="H201" s="657">
        <v>2923</v>
      </c>
      <c r="I201" s="245"/>
      <c r="J201" s="245"/>
      <c r="K201" s="245"/>
      <c r="L201" s="254"/>
      <c r="M201" s="254"/>
      <c r="N201" s="253"/>
      <c r="O201" s="245"/>
    </row>
    <row r="202" spans="1:17">
      <c r="A202" s="174"/>
      <c r="B202" s="271" t="s">
        <v>282</v>
      </c>
      <c r="C202" s="761" t="s">
        <v>283</v>
      </c>
      <c r="D202" s="637" t="s">
        <v>244</v>
      </c>
      <c r="E202" s="637" t="s">
        <v>85</v>
      </c>
      <c r="F202" s="637" t="s">
        <v>158</v>
      </c>
      <c r="G202" s="637" t="s">
        <v>80</v>
      </c>
      <c r="H202" s="637" t="s">
        <v>342</v>
      </c>
      <c r="I202" s="246"/>
      <c r="J202" s="246"/>
      <c r="K202" s="246"/>
      <c r="L202" s="251"/>
      <c r="M202" s="251"/>
      <c r="N202" s="209"/>
      <c r="O202" s="246"/>
      <c r="P202" s="194"/>
    </row>
    <row r="203" spans="1:17">
      <c r="A203" s="174"/>
      <c r="B203" s="762"/>
      <c r="C203" s="763"/>
      <c r="D203" s="763"/>
      <c r="E203" s="763"/>
      <c r="F203" s="763"/>
      <c r="G203" s="763"/>
      <c r="H203" s="244"/>
      <c r="I203" s="234"/>
      <c r="J203" s="246"/>
      <c r="K203" s="246"/>
      <c r="L203" s="246"/>
      <c r="M203" s="209"/>
      <c r="N203" s="251"/>
      <c r="O203" s="209"/>
      <c r="P203" s="246"/>
      <c r="Q203" s="194"/>
    </row>
    <row r="204" spans="1:17" s="475" customFormat="1" ht="12.5">
      <c r="B204" s="471" t="s">
        <v>59</v>
      </c>
      <c r="C204" s="474"/>
      <c r="D204" s="474"/>
      <c r="E204" s="474"/>
      <c r="F204" s="474"/>
      <c r="G204" s="474"/>
      <c r="H204" s="474"/>
      <c r="I204" s="474"/>
      <c r="J204" s="474"/>
      <c r="K204" s="474"/>
      <c r="L204" s="474"/>
      <c r="N204" s="474"/>
    </row>
    <row r="205" spans="1:17" s="469" customFormat="1">
      <c r="A205" s="475"/>
      <c r="B205" s="1123" t="s">
        <v>536</v>
      </c>
      <c r="C205" s="1123"/>
      <c r="D205" s="1123"/>
      <c r="E205" s="1123"/>
      <c r="F205" s="1123"/>
      <c r="G205" s="1123"/>
      <c r="H205" s="1123"/>
      <c r="I205" s="470"/>
      <c r="J205" s="470"/>
      <c r="K205" s="470"/>
      <c r="L205" s="470"/>
      <c r="M205" s="470"/>
      <c r="N205" s="470"/>
      <c r="O205" s="470"/>
      <c r="P205" s="470"/>
      <c r="Q205" s="470"/>
    </row>
    <row r="206" spans="1:17" s="469" customFormat="1" ht="25" customHeight="1">
      <c r="A206" s="475"/>
      <c r="B206" s="1123" t="s">
        <v>605</v>
      </c>
      <c r="C206" s="1123"/>
      <c r="D206" s="1123"/>
      <c r="E206" s="1123"/>
      <c r="F206" s="1123"/>
      <c r="G206" s="1123"/>
      <c r="H206" s="1123"/>
      <c r="I206" s="470"/>
      <c r="J206" s="470"/>
      <c r="K206" s="470"/>
      <c r="L206" s="470"/>
      <c r="M206" s="470"/>
      <c r="N206" s="470"/>
      <c r="O206" s="470"/>
      <c r="P206" s="470"/>
      <c r="Q206" s="470"/>
    </row>
    <row r="207" spans="1:17" s="469" customFormat="1">
      <c r="A207" s="475"/>
      <c r="B207" s="1123" t="s">
        <v>606</v>
      </c>
      <c r="C207" s="1123"/>
      <c r="D207" s="1123"/>
      <c r="E207" s="1123"/>
      <c r="F207" s="1123"/>
      <c r="G207" s="1123"/>
      <c r="H207" s="1123"/>
      <c r="I207" s="470"/>
      <c r="J207" s="470"/>
      <c r="K207" s="470"/>
      <c r="L207" s="470"/>
      <c r="M207" s="470"/>
      <c r="N207" s="470"/>
      <c r="O207" s="470"/>
      <c r="P207" s="470"/>
      <c r="Q207" s="470"/>
    </row>
    <row r="208" spans="1:17" s="469" customFormat="1">
      <c r="A208" s="475"/>
      <c r="B208" s="568"/>
      <c r="C208" s="470"/>
      <c r="D208" s="470"/>
      <c r="E208" s="470"/>
      <c r="F208" s="470"/>
      <c r="G208" s="470"/>
      <c r="H208" s="470"/>
      <c r="I208" s="470"/>
      <c r="J208" s="470"/>
      <c r="K208" s="470"/>
      <c r="L208" s="470"/>
      <c r="M208" s="470"/>
      <c r="N208" s="470"/>
      <c r="O208" s="470"/>
      <c r="P208" s="470"/>
      <c r="Q208" s="470"/>
    </row>
    <row r="209" spans="1:21" s="184" customFormat="1" ht="15" customHeight="1">
      <c r="B209" s="1160" t="s">
        <v>607</v>
      </c>
      <c r="C209" s="976">
        <v>2024</v>
      </c>
      <c r="D209" s="977">
        <v>2024</v>
      </c>
      <c r="E209" s="991">
        <v>2024</v>
      </c>
      <c r="F209" s="979">
        <v>2023</v>
      </c>
      <c r="G209" s="980">
        <v>2023</v>
      </c>
      <c r="H209" s="981">
        <v>2023</v>
      </c>
      <c r="I209" s="1151" t="s">
        <v>43</v>
      </c>
      <c r="J209" s="1152"/>
      <c r="K209" s="1153"/>
      <c r="L209" s="979">
        <v>2022</v>
      </c>
      <c r="M209" s="980">
        <v>2022</v>
      </c>
      <c r="N209" s="981">
        <v>2022</v>
      </c>
      <c r="O209" s="979">
        <v>2021</v>
      </c>
      <c r="P209" s="980">
        <v>2021</v>
      </c>
      <c r="Q209" s="981">
        <v>2021</v>
      </c>
      <c r="R209" s="979">
        <v>2020</v>
      </c>
      <c r="S209" s="980">
        <v>2020</v>
      </c>
      <c r="T209" s="981">
        <v>2020</v>
      </c>
      <c r="U209" s="245"/>
    </row>
    <row r="210" spans="1:21" s="253" customFormat="1" ht="18" customHeight="1">
      <c r="A210" s="185"/>
      <c r="B210" s="1161"/>
      <c r="C210" s="764" t="s">
        <v>296</v>
      </c>
      <c r="D210" s="765" t="s">
        <v>297</v>
      </c>
      <c r="E210" s="274" t="s">
        <v>147</v>
      </c>
      <c r="F210" s="764" t="s">
        <v>296</v>
      </c>
      <c r="G210" s="765" t="s">
        <v>297</v>
      </c>
      <c r="H210" s="1050" t="s">
        <v>147</v>
      </c>
      <c r="I210" s="764" t="s">
        <v>296</v>
      </c>
      <c r="J210" s="765" t="s">
        <v>297</v>
      </c>
      <c r="K210" s="1050" t="s">
        <v>147</v>
      </c>
      <c r="L210" s="764" t="s">
        <v>296</v>
      </c>
      <c r="M210" s="133" t="s">
        <v>297</v>
      </c>
      <c r="N210" s="1050" t="s">
        <v>147</v>
      </c>
      <c r="O210" s="9" t="s">
        <v>296</v>
      </c>
      <c r="P210" s="133" t="s">
        <v>297</v>
      </c>
      <c r="Q210" s="1050" t="s">
        <v>147</v>
      </c>
      <c r="R210" s="9" t="s">
        <v>296</v>
      </c>
      <c r="S210" s="133" t="s">
        <v>297</v>
      </c>
      <c r="T210" s="1050" t="s">
        <v>147</v>
      </c>
      <c r="U210" s="245"/>
    </row>
    <row r="211" spans="1:21" ht="14.5">
      <c r="A211" s="174"/>
      <c r="B211" s="270" t="s">
        <v>276</v>
      </c>
      <c r="C211" s="631">
        <v>900</v>
      </c>
      <c r="D211" s="632">
        <v>69</v>
      </c>
      <c r="E211" s="633">
        <v>969</v>
      </c>
      <c r="F211" s="631">
        <v>905</v>
      </c>
      <c r="G211" s="632">
        <v>55</v>
      </c>
      <c r="H211" s="634">
        <v>960</v>
      </c>
      <c r="I211" s="631" t="s">
        <v>200</v>
      </c>
      <c r="J211" s="632" t="s">
        <v>245</v>
      </c>
      <c r="K211" s="634" t="s">
        <v>118</v>
      </c>
      <c r="L211" s="631">
        <v>902</v>
      </c>
      <c r="M211" s="112">
        <v>48</v>
      </c>
      <c r="N211" s="140">
        <v>950</v>
      </c>
      <c r="O211" s="159">
        <v>879</v>
      </c>
      <c r="P211" s="112">
        <v>41</v>
      </c>
      <c r="Q211" s="140">
        <v>920</v>
      </c>
      <c r="R211" s="159">
        <v>742</v>
      </c>
      <c r="S211" s="112">
        <v>29</v>
      </c>
      <c r="T211" s="140">
        <v>771</v>
      </c>
      <c r="U211" s="246"/>
    </row>
    <row r="212" spans="1:21" ht="14.5">
      <c r="A212" s="174"/>
      <c r="B212" s="271" t="s">
        <v>277</v>
      </c>
      <c r="C212" s="766">
        <v>32</v>
      </c>
      <c r="D212" s="767">
        <v>15</v>
      </c>
      <c r="E212" s="768">
        <v>47</v>
      </c>
      <c r="F212" s="766">
        <v>22</v>
      </c>
      <c r="G212" s="767">
        <v>11</v>
      </c>
      <c r="H212" s="769">
        <v>33</v>
      </c>
      <c r="I212" s="766" t="s">
        <v>285</v>
      </c>
      <c r="J212" s="767" t="s">
        <v>85</v>
      </c>
      <c r="K212" s="769" t="s">
        <v>604</v>
      </c>
      <c r="L212" s="766">
        <v>26</v>
      </c>
      <c r="M212" s="276">
        <v>4</v>
      </c>
      <c r="N212" s="278">
        <v>30</v>
      </c>
      <c r="O212" s="275">
        <v>34</v>
      </c>
      <c r="P212" s="276">
        <v>4</v>
      </c>
      <c r="Q212" s="278">
        <v>38</v>
      </c>
      <c r="R212" s="275">
        <v>130</v>
      </c>
      <c r="S212" s="276">
        <v>6</v>
      </c>
      <c r="T212" s="278">
        <v>136</v>
      </c>
      <c r="U212" s="246"/>
    </row>
    <row r="213" spans="1:21">
      <c r="A213" s="174"/>
      <c r="B213" s="271" t="s">
        <v>298</v>
      </c>
      <c r="C213" s="631">
        <v>932</v>
      </c>
      <c r="D213" s="632">
        <v>84</v>
      </c>
      <c r="E213" s="633">
        <v>1016</v>
      </c>
      <c r="F213" s="631">
        <v>927</v>
      </c>
      <c r="G213" s="632">
        <v>66</v>
      </c>
      <c r="H213" s="634">
        <v>993</v>
      </c>
      <c r="I213" s="631" t="s">
        <v>118</v>
      </c>
      <c r="J213" s="632" t="s">
        <v>196</v>
      </c>
      <c r="K213" s="634" t="s">
        <v>50</v>
      </c>
      <c r="L213" s="631">
        <v>928</v>
      </c>
      <c r="M213" s="112">
        <v>52</v>
      </c>
      <c r="N213" s="140">
        <v>980</v>
      </c>
      <c r="O213" s="159">
        <v>913</v>
      </c>
      <c r="P213" s="112">
        <v>45</v>
      </c>
      <c r="Q213" s="140">
        <v>958</v>
      </c>
      <c r="R213" s="159">
        <v>872</v>
      </c>
      <c r="S213" s="112">
        <v>35</v>
      </c>
      <c r="T213" s="140">
        <v>907</v>
      </c>
      <c r="U213" s="246"/>
    </row>
    <row r="214" spans="1:21">
      <c r="A214" s="174"/>
      <c r="B214" s="271" t="s">
        <v>300</v>
      </c>
      <c r="C214" s="770" t="s">
        <v>301</v>
      </c>
      <c r="D214" s="771" t="s">
        <v>159</v>
      </c>
      <c r="E214" s="761" t="s">
        <v>165</v>
      </c>
      <c r="F214" s="770" t="s">
        <v>304</v>
      </c>
      <c r="G214" s="771" t="s">
        <v>94</v>
      </c>
      <c r="H214" s="637" t="s">
        <v>165</v>
      </c>
      <c r="I214" s="770" t="s">
        <v>198</v>
      </c>
      <c r="J214" s="771" t="s">
        <v>351</v>
      </c>
      <c r="K214" s="637" t="s">
        <v>66</v>
      </c>
      <c r="L214" s="770" t="s">
        <v>303</v>
      </c>
      <c r="M214" s="110" t="s">
        <v>77</v>
      </c>
      <c r="N214" s="137" t="s">
        <v>165</v>
      </c>
      <c r="O214" s="279" t="s">
        <v>303</v>
      </c>
      <c r="P214" s="110" t="s">
        <v>77</v>
      </c>
      <c r="Q214" s="137" t="s">
        <v>165</v>
      </c>
      <c r="R214" s="279" t="s">
        <v>316</v>
      </c>
      <c r="S214" s="110" t="s">
        <v>101</v>
      </c>
      <c r="T214" s="137" t="s">
        <v>165</v>
      </c>
      <c r="U214" s="246"/>
    </row>
    <row r="215" spans="1:21" ht="14.5">
      <c r="A215" s="174"/>
      <c r="B215" s="271" t="s">
        <v>307</v>
      </c>
      <c r="C215" s="631">
        <v>1159</v>
      </c>
      <c r="D215" s="632">
        <v>101</v>
      </c>
      <c r="E215" s="633">
        <v>1260</v>
      </c>
      <c r="F215" s="631">
        <v>620</v>
      </c>
      <c r="G215" s="632">
        <v>65</v>
      </c>
      <c r="H215" s="634">
        <v>685</v>
      </c>
      <c r="I215" s="631" t="s">
        <v>540</v>
      </c>
      <c r="J215" s="632" t="s">
        <v>283</v>
      </c>
      <c r="K215" s="634" t="s">
        <v>156</v>
      </c>
      <c r="L215" s="631">
        <v>514</v>
      </c>
      <c r="M215" s="112">
        <v>63</v>
      </c>
      <c r="N215" s="140">
        <v>577</v>
      </c>
      <c r="O215" s="159">
        <v>758</v>
      </c>
      <c r="P215" s="112">
        <v>94</v>
      </c>
      <c r="Q215" s="140">
        <v>852</v>
      </c>
      <c r="R215" s="159">
        <v>1794</v>
      </c>
      <c r="S215" s="112">
        <v>222</v>
      </c>
      <c r="T215" s="140">
        <v>2016</v>
      </c>
      <c r="U215" s="246"/>
    </row>
    <row r="216" spans="1:21">
      <c r="A216" s="174"/>
      <c r="B216" s="271" t="s">
        <v>309</v>
      </c>
      <c r="C216" s="770" t="s">
        <v>301</v>
      </c>
      <c r="D216" s="771" t="s">
        <v>159</v>
      </c>
      <c r="E216" s="761" t="s">
        <v>165</v>
      </c>
      <c r="F216" s="770" t="s">
        <v>302</v>
      </c>
      <c r="G216" s="771" t="s">
        <v>92</v>
      </c>
      <c r="H216" s="637" t="s">
        <v>165</v>
      </c>
      <c r="I216" s="770" t="s">
        <v>50</v>
      </c>
      <c r="J216" s="771" t="s">
        <v>608</v>
      </c>
      <c r="K216" s="637" t="s">
        <v>66</v>
      </c>
      <c r="L216" s="770" t="s">
        <v>310</v>
      </c>
      <c r="M216" s="110" t="s">
        <v>58</v>
      </c>
      <c r="N216" s="137" t="s">
        <v>165</v>
      </c>
      <c r="O216" s="279" t="s">
        <v>310</v>
      </c>
      <c r="P216" s="110" t="s">
        <v>58</v>
      </c>
      <c r="Q216" s="137" t="s">
        <v>165</v>
      </c>
      <c r="R216" s="279" t="s">
        <v>310</v>
      </c>
      <c r="S216" s="110" t="s">
        <v>58</v>
      </c>
      <c r="T216" s="137" t="s">
        <v>165</v>
      </c>
      <c r="U216" s="246"/>
    </row>
    <row r="217" spans="1:21">
      <c r="A217" s="174"/>
      <c r="B217" s="271" t="s">
        <v>313</v>
      </c>
      <c r="C217" s="631">
        <v>2091</v>
      </c>
      <c r="D217" s="632">
        <v>185</v>
      </c>
      <c r="E217" s="633">
        <v>2276</v>
      </c>
      <c r="F217" s="631">
        <v>1547</v>
      </c>
      <c r="G217" s="632">
        <v>131</v>
      </c>
      <c r="H217" s="634">
        <v>1678</v>
      </c>
      <c r="I217" s="631" t="s">
        <v>88</v>
      </c>
      <c r="J217" s="632" t="s">
        <v>244</v>
      </c>
      <c r="K217" s="634" t="s">
        <v>85</v>
      </c>
      <c r="L217" s="631">
        <v>1442</v>
      </c>
      <c r="M217" s="112">
        <v>115</v>
      </c>
      <c r="N217" s="140">
        <v>1557</v>
      </c>
      <c r="O217" s="159">
        <v>1671</v>
      </c>
      <c r="P217" s="112">
        <v>139</v>
      </c>
      <c r="Q217" s="140">
        <v>1810</v>
      </c>
      <c r="R217" s="159">
        <v>2666</v>
      </c>
      <c r="S217" s="112">
        <v>257</v>
      </c>
      <c r="T217" s="140">
        <v>2923</v>
      </c>
      <c r="U217" s="246"/>
    </row>
    <row r="218" spans="1:21">
      <c r="A218" s="174"/>
      <c r="B218" s="271" t="s">
        <v>315</v>
      </c>
      <c r="C218" s="770" t="s">
        <v>301</v>
      </c>
      <c r="D218" s="771" t="s">
        <v>159</v>
      </c>
      <c r="E218" s="761" t="s">
        <v>165</v>
      </c>
      <c r="F218" s="770" t="s">
        <v>301</v>
      </c>
      <c r="G218" s="771" t="s">
        <v>159</v>
      </c>
      <c r="H218" s="637" t="s">
        <v>165</v>
      </c>
      <c r="I218" s="770" t="s">
        <v>66</v>
      </c>
      <c r="J218" s="771" t="s">
        <v>101</v>
      </c>
      <c r="K218" s="637" t="s">
        <v>66</v>
      </c>
      <c r="L218" s="770" t="s">
        <v>304</v>
      </c>
      <c r="M218" s="110" t="s">
        <v>94</v>
      </c>
      <c r="N218" s="137" t="s">
        <v>165</v>
      </c>
      <c r="O218" s="279" t="s">
        <v>301</v>
      </c>
      <c r="P218" s="110" t="s">
        <v>159</v>
      </c>
      <c r="Q218" s="137" t="s">
        <v>165</v>
      </c>
      <c r="R218" s="279" t="s">
        <v>302</v>
      </c>
      <c r="S218" s="110" t="s">
        <v>92</v>
      </c>
      <c r="T218" s="137" t="s">
        <v>165</v>
      </c>
      <c r="U218" s="246"/>
    </row>
    <row r="219" spans="1:21">
      <c r="A219" s="174"/>
      <c r="B219" s="246"/>
      <c r="C219" s="763"/>
      <c r="D219" s="763"/>
      <c r="E219" s="763"/>
      <c r="F219" s="763"/>
      <c r="G219" s="763"/>
      <c r="H219" s="763"/>
      <c r="I219" s="772"/>
      <c r="J219" s="772"/>
      <c r="K219" s="772"/>
      <c r="L219" s="772"/>
      <c r="M219" s="209"/>
      <c r="N219" s="246"/>
      <c r="O219" s="194"/>
      <c r="P219" s="168"/>
      <c r="S219" s="246"/>
      <c r="T219" s="246"/>
      <c r="U219" s="246"/>
    </row>
    <row r="220" spans="1:21" s="475" customFormat="1" ht="12.5">
      <c r="B220" s="471" t="s">
        <v>59</v>
      </c>
      <c r="C220" s="474"/>
      <c r="D220" s="474"/>
      <c r="E220" s="474"/>
      <c r="F220" s="474"/>
      <c r="G220" s="474"/>
      <c r="H220" s="474"/>
      <c r="I220" s="474"/>
      <c r="J220" s="474"/>
      <c r="K220" s="474"/>
      <c r="L220" s="474"/>
      <c r="N220" s="474"/>
    </row>
    <row r="221" spans="1:21" s="475" customFormat="1" ht="12.5">
      <c r="B221" s="1123" t="s">
        <v>536</v>
      </c>
      <c r="C221" s="1123"/>
      <c r="D221" s="1123"/>
      <c r="E221" s="1123"/>
      <c r="F221" s="1123"/>
      <c r="G221" s="1123"/>
      <c r="H221" s="1123"/>
      <c r="I221" s="474"/>
      <c r="J221" s="474"/>
      <c r="K221" s="474"/>
      <c r="L221" s="474"/>
      <c r="N221" s="474"/>
    </row>
    <row r="222" spans="1:21" s="475" customFormat="1" ht="12.5">
      <c r="B222" s="1123" t="s">
        <v>537</v>
      </c>
      <c r="C222" s="1123"/>
      <c r="D222" s="1123"/>
      <c r="E222" s="1123"/>
      <c r="F222" s="1123"/>
      <c r="G222" s="1123"/>
      <c r="H222" s="1123"/>
      <c r="I222" s="474"/>
      <c r="J222" s="474"/>
      <c r="K222" s="474"/>
      <c r="L222" s="474"/>
      <c r="N222" s="474"/>
    </row>
    <row r="223" spans="1:21" s="469" customFormat="1">
      <c r="A223" s="544"/>
      <c r="B223" s="1123" t="s">
        <v>606</v>
      </c>
      <c r="C223" s="1123"/>
      <c r="D223" s="1123"/>
      <c r="E223" s="1123"/>
      <c r="F223" s="1123"/>
      <c r="G223" s="1123"/>
      <c r="H223" s="1123"/>
      <c r="I223" s="470"/>
      <c r="J223" s="470"/>
      <c r="K223" s="470"/>
      <c r="L223" s="470"/>
      <c r="M223" s="470"/>
      <c r="N223" s="470"/>
      <c r="O223" s="470"/>
      <c r="P223" s="470"/>
      <c r="Q223" s="470"/>
      <c r="R223" s="470"/>
      <c r="S223" s="470"/>
      <c r="T223" s="470"/>
      <c r="U223" s="470"/>
    </row>
    <row r="224" spans="1:21" s="469" customFormat="1">
      <c r="A224" s="544"/>
      <c r="B224" s="470"/>
      <c r="C224" s="470"/>
      <c r="D224" s="470"/>
      <c r="E224" s="470"/>
      <c r="F224" s="470"/>
      <c r="G224" s="470"/>
      <c r="H224" s="470"/>
      <c r="I224" s="470"/>
      <c r="J224" s="470"/>
      <c r="K224" s="470"/>
      <c r="L224" s="470"/>
      <c r="M224" s="470"/>
      <c r="N224" s="470"/>
      <c r="O224" s="470"/>
      <c r="P224" s="470"/>
      <c r="Q224" s="470"/>
    </row>
    <row r="225" spans="1:20" s="185" customFormat="1" ht="26">
      <c r="B225" s="1023" t="s">
        <v>609</v>
      </c>
      <c r="C225" s="1024">
        <v>2024</v>
      </c>
      <c r="D225" s="1025">
        <v>2023</v>
      </c>
      <c r="E225" s="269" t="s">
        <v>43</v>
      </c>
      <c r="F225" s="1025">
        <v>2022</v>
      </c>
      <c r="G225" s="1025">
        <v>2021</v>
      </c>
      <c r="H225" s="1025">
        <v>2020</v>
      </c>
      <c r="I225" s="184"/>
      <c r="J225" s="184"/>
      <c r="K225" s="184"/>
      <c r="L225" s="184"/>
    </row>
    <row r="226" spans="1:20">
      <c r="A226" s="174"/>
      <c r="B226" s="271" t="s">
        <v>320</v>
      </c>
      <c r="C226" s="633">
        <v>932</v>
      </c>
      <c r="D226" s="634">
        <v>927</v>
      </c>
      <c r="E226" s="744">
        <v>5.0000000000000001E-3</v>
      </c>
      <c r="F226" s="634">
        <v>928</v>
      </c>
      <c r="G226" s="634">
        <v>913</v>
      </c>
      <c r="H226" s="634">
        <v>872</v>
      </c>
      <c r="I226" s="246"/>
      <c r="J226" s="246"/>
      <c r="K226" s="246"/>
      <c r="L226" s="251"/>
      <c r="M226" s="209"/>
      <c r="N226" s="251"/>
      <c r="O226" s="246"/>
      <c r="P226" s="194"/>
    </row>
    <row r="227" spans="1:20" ht="16.5" customHeight="1">
      <c r="A227" s="174"/>
      <c r="B227" s="271" t="s">
        <v>321</v>
      </c>
      <c r="C227" s="633">
        <v>84</v>
      </c>
      <c r="D227" s="634">
        <v>66</v>
      </c>
      <c r="E227" s="510">
        <v>0.27300000000000002</v>
      </c>
      <c r="F227" s="634">
        <v>52</v>
      </c>
      <c r="G227" s="634">
        <v>45</v>
      </c>
      <c r="H227" s="634">
        <v>35</v>
      </c>
      <c r="I227" s="569"/>
      <c r="J227" s="246"/>
      <c r="K227" s="246"/>
      <c r="L227" s="251"/>
      <c r="M227" s="209"/>
      <c r="N227" s="251"/>
      <c r="O227" s="246"/>
      <c r="P227" s="194"/>
    </row>
    <row r="228" spans="1:20">
      <c r="A228" s="174"/>
      <c r="B228" s="271" t="s">
        <v>322</v>
      </c>
      <c r="C228" s="750">
        <v>0.91732283464566933</v>
      </c>
      <c r="D228" s="744">
        <v>0.93353474320241692</v>
      </c>
      <c r="E228" s="510">
        <v>-1.7000000000000001E-2</v>
      </c>
      <c r="F228" s="744">
        <v>0.94693877551020411</v>
      </c>
      <c r="G228" s="744">
        <v>0.95302713987473908</v>
      </c>
      <c r="H228" s="744">
        <v>0.96141124586549065</v>
      </c>
      <c r="I228" s="246"/>
      <c r="J228" s="246"/>
      <c r="K228" s="246"/>
      <c r="L228" s="251"/>
      <c r="M228" s="209"/>
      <c r="N228" s="251"/>
      <c r="O228" s="246"/>
      <c r="P228" s="194"/>
    </row>
    <row r="229" spans="1:20">
      <c r="A229" s="174"/>
      <c r="B229" s="271" t="s">
        <v>323</v>
      </c>
      <c r="C229" s="750">
        <v>8.2677165354330714E-2</v>
      </c>
      <c r="D229" s="744">
        <v>6.6465256797583083E-2</v>
      </c>
      <c r="E229" s="510">
        <v>0.24399999999999999</v>
      </c>
      <c r="F229" s="744">
        <v>5.3061224489795916E-2</v>
      </c>
      <c r="G229" s="744">
        <v>4.697286012526096E-2</v>
      </c>
      <c r="H229" s="744">
        <v>3.8588754134509372E-2</v>
      </c>
      <c r="I229" s="246"/>
      <c r="J229" s="246"/>
      <c r="K229" s="246"/>
      <c r="L229" s="251"/>
      <c r="M229" s="209"/>
      <c r="N229" s="251"/>
      <c r="O229" s="246"/>
      <c r="P229" s="194"/>
    </row>
    <row r="230" spans="1:20">
      <c r="A230" s="174"/>
      <c r="B230" s="271" t="s">
        <v>324</v>
      </c>
      <c r="C230" s="633">
        <v>1159</v>
      </c>
      <c r="D230" s="634">
        <v>620</v>
      </c>
      <c r="E230" s="510">
        <v>0.86899999999999999</v>
      </c>
      <c r="F230" s="634">
        <v>514</v>
      </c>
      <c r="G230" s="634">
        <v>758</v>
      </c>
      <c r="H230" s="634">
        <v>1794</v>
      </c>
      <c r="I230" s="246"/>
      <c r="J230" s="246"/>
      <c r="K230" s="246"/>
      <c r="L230" s="251"/>
      <c r="M230" s="209"/>
      <c r="N230" s="251"/>
      <c r="O230" s="246"/>
      <c r="P230" s="194"/>
    </row>
    <row r="231" spans="1:20">
      <c r="A231" s="174"/>
      <c r="B231" s="271" t="s">
        <v>325</v>
      </c>
      <c r="C231" s="633">
        <v>101</v>
      </c>
      <c r="D231" s="634">
        <v>65</v>
      </c>
      <c r="E231" s="510">
        <v>0.55400000000000005</v>
      </c>
      <c r="F231" s="634">
        <v>63</v>
      </c>
      <c r="G231" s="634">
        <v>94</v>
      </c>
      <c r="H231" s="634">
        <v>222</v>
      </c>
      <c r="I231" s="246"/>
      <c r="J231" s="246"/>
      <c r="K231" s="246"/>
      <c r="L231" s="251"/>
      <c r="M231" s="209"/>
      <c r="N231" s="251"/>
      <c r="O231" s="246"/>
      <c r="P231" s="194"/>
    </row>
    <row r="232" spans="1:20">
      <c r="A232" s="174"/>
      <c r="B232" s="271" t="s">
        <v>326</v>
      </c>
      <c r="C232" s="750">
        <v>0.91984126984126979</v>
      </c>
      <c r="D232" s="744">
        <v>0.9051094890510949</v>
      </c>
      <c r="E232" s="510">
        <v>1.6E-2</v>
      </c>
      <c r="F232" s="744">
        <v>0.89081455805892551</v>
      </c>
      <c r="G232" s="744">
        <v>0.88967136150234738</v>
      </c>
      <c r="H232" s="744">
        <v>0.88988095238095233</v>
      </c>
      <c r="I232" s="246"/>
      <c r="J232" s="246"/>
      <c r="K232" s="246"/>
      <c r="L232" s="251"/>
      <c r="M232" s="209"/>
      <c r="N232" s="251"/>
      <c r="O232" s="246"/>
      <c r="P232" s="194"/>
    </row>
    <row r="233" spans="1:20" ht="13.5" customHeight="1">
      <c r="A233" s="174"/>
      <c r="B233" s="271" t="s">
        <v>544</v>
      </c>
      <c r="C233" s="750">
        <v>8.0158730158730165E-2</v>
      </c>
      <c r="D233" s="744">
        <v>9.4890510948905105E-2</v>
      </c>
      <c r="E233" s="510">
        <v>-0.155</v>
      </c>
      <c r="F233" s="744">
        <v>0.10918544194107452</v>
      </c>
      <c r="G233" s="744">
        <v>0.11032863849765258</v>
      </c>
      <c r="H233" s="744">
        <v>0.11011904761904762</v>
      </c>
      <c r="I233" s="569"/>
      <c r="J233" s="246"/>
      <c r="K233" s="246"/>
      <c r="L233" s="251"/>
      <c r="M233" s="209"/>
      <c r="N233" s="251"/>
      <c r="O233" s="246"/>
      <c r="P233" s="194"/>
    </row>
    <row r="234" spans="1:20" s="223" customFormat="1" ht="13">
      <c r="A234" s="185"/>
      <c r="B234" s="271" t="s">
        <v>328</v>
      </c>
      <c r="C234" s="633">
        <v>2091</v>
      </c>
      <c r="D234" s="634">
        <v>1547</v>
      </c>
      <c r="E234" s="510">
        <v>0.35199999999999998</v>
      </c>
      <c r="F234" s="634">
        <v>1442</v>
      </c>
      <c r="G234" s="634">
        <v>1671</v>
      </c>
      <c r="H234" s="634">
        <v>2666</v>
      </c>
      <c r="I234" s="245"/>
      <c r="J234" s="245"/>
      <c r="K234" s="245"/>
      <c r="L234" s="254"/>
      <c r="M234" s="253"/>
      <c r="N234" s="254"/>
      <c r="O234" s="245"/>
    </row>
    <row r="235" spans="1:20">
      <c r="A235" s="174"/>
      <c r="B235" s="271" t="s">
        <v>329</v>
      </c>
      <c r="C235" s="633">
        <v>185</v>
      </c>
      <c r="D235" s="634">
        <v>131</v>
      </c>
      <c r="E235" s="510">
        <v>0.41199999999999998</v>
      </c>
      <c r="F235" s="634">
        <v>115</v>
      </c>
      <c r="G235" s="634">
        <v>139</v>
      </c>
      <c r="H235" s="634">
        <v>257</v>
      </c>
      <c r="I235" s="246"/>
      <c r="J235" s="246"/>
      <c r="K235" s="246"/>
      <c r="L235" s="251"/>
      <c r="M235" s="209"/>
      <c r="N235" s="251"/>
      <c r="O235" s="246"/>
      <c r="P235" s="194"/>
    </row>
    <row r="236" spans="1:20" s="223" customFormat="1" ht="13">
      <c r="A236" s="185"/>
      <c r="B236" s="271" t="s">
        <v>330</v>
      </c>
      <c r="C236" s="750">
        <v>0.9187170474516696</v>
      </c>
      <c r="D236" s="744">
        <v>0.92193087008343266</v>
      </c>
      <c r="E236" s="510">
        <v>-3.0000000000000001E-3</v>
      </c>
      <c r="F236" s="744">
        <v>0.92614001284521519</v>
      </c>
      <c r="G236" s="744">
        <v>0.92320441988950275</v>
      </c>
      <c r="H236" s="744">
        <v>0.91207663359562097</v>
      </c>
      <c r="I236" s="245"/>
      <c r="J236" s="245"/>
      <c r="K236" s="245"/>
      <c r="L236" s="254"/>
      <c r="M236" s="254"/>
      <c r="N236" s="253"/>
      <c r="O236" s="245"/>
    </row>
    <row r="237" spans="1:20" s="223" customFormat="1" ht="13">
      <c r="A237" s="185"/>
      <c r="B237" s="271" t="s">
        <v>331</v>
      </c>
      <c r="C237" s="750">
        <v>8.1282952548330401E-2</v>
      </c>
      <c r="D237" s="744">
        <v>7.8069129916567337E-2</v>
      </c>
      <c r="E237" s="510">
        <v>4.1000000000000002E-2</v>
      </c>
      <c r="F237" s="744">
        <v>7.385998715478484E-2</v>
      </c>
      <c r="G237" s="744">
        <v>7.6795580110497239E-2</v>
      </c>
      <c r="H237" s="744">
        <v>8.7923366404379061E-2</v>
      </c>
      <c r="I237" s="245"/>
      <c r="J237" s="245"/>
      <c r="K237" s="245"/>
      <c r="L237" s="254"/>
      <c r="M237" s="254"/>
      <c r="N237" s="253"/>
      <c r="O237" s="245"/>
    </row>
    <row r="238" spans="1:20">
      <c r="A238" s="174"/>
      <c r="B238" s="245"/>
      <c r="C238" s="773"/>
      <c r="D238" s="773"/>
      <c r="E238" s="773"/>
      <c r="F238" s="773"/>
      <c r="G238" s="773"/>
      <c r="H238" s="773"/>
      <c r="I238" s="774"/>
      <c r="J238" s="774"/>
      <c r="K238" s="774"/>
      <c r="L238" s="774"/>
      <c r="M238" s="96"/>
      <c r="N238" s="96"/>
      <c r="O238" s="96"/>
      <c r="P238" s="96"/>
      <c r="Q238" s="96"/>
      <c r="R238" s="96"/>
    </row>
    <row r="239" spans="1:20" s="185" customFormat="1" ht="14.15" customHeight="1">
      <c r="B239" s="1162" t="s">
        <v>610</v>
      </c>
      <c r="C239" s="976">
        <v>2024</v>
      </c>
      <c r="D239" s="977">
        <v>2024</v>
      </c>
      <c r="E239" s="991">
        <v>2024</v>
      </c>
      <c r="F239" s="979">
        <v>2023</v>
      </c>
      <c r="G239" s="980">
        <v>2023</v>
      </c>
      <c r="H239" s="981">
        <v>2023</v>
      </c>
      <c r="I239" s="1151" t="s">
        <v>43</v>
      </c>
      <c r="J239" s="1152"/>
      <c r="K239" s="1153"/>
      <c r="L239" s="979">
        <v>2022</v>
      </c>
      <c r="M239" s="1055">
        <v>2022</v>
      </c>
      <c r="N239" s="1056">
        <v>2022</v>
      </c>
      <c r="O239" s="1054">
        <v>2021</v>
      </c>
      <c r="P239" s="1055">
        <v>2021</v>
      </c>
      <c r="Q239" s="1056">
        <v>2021</v>
      </c>
      <c r="R239" s="1054">
        <v>2020</v>
      </c>
      <c r="S239" s="1055">
        <v>2020</v>
      </c>
      <c r="T239" s="1056">
        <v>2020</v>
      </c>
    </row>
    <row r="240" spans="1:20" s="253" customFormat="1" ht="13">
      <c r="A240" s="174"/>
      <c r="B240" s="1162"/>
      <c r="C240" s="764" t="s">
        <v>296</v>
      </c>
      <c r="D240" s="765" t="s">
        <v>297</v>
      </c>
      <c r="E240" s="274" t="s">
        <v>147</v>
      </c>
      <c r="F240" s="764" t="s">
        <v>296</v>
      </c>
      <c r="G240" s="765" t="s">
        <v>297</v>
      </c>
      <c r="H240" s="269" t="s">
        <v>147</v>
      </c>
      <c r="I240" s="764" t="s">
        <v>296</v>
      </c>
      <c r="J240" s="765" t="s">
        <v>297</v>
      </c>
      <c r="K240" s="269" t="s">
        <v>147</v>
      </c>
      <c r="L240" s="764" t="s">
        <v>296</v>
      </c>
      <c r="M240" s="133" t="s">
        <v>297</v>
      </c>
      <c r="N240" s="269" t="s">
        <v>147</v>
      </c>
      <c r="O240" s="9" t="s">
        <v>296</v>
      </c>
      <c r="P240" s="133" t="s">
        <v>297</v>
      </c>
      <c r="Q240" s="269" t="s">
        <v>147</v>
      </c>
      <c r="R240" s="9" t="s">
        <v>296</v>
      </c>
      <c r="S240" s="133" t="s">
        <v>297</v>
      </c>
      <c r="T240" s="269" t="s">
        <v>147</v>
      </c>
    </row>
    <row r="241" spans="1:21">
      <c r="A241" s="174"/>
      <c r="B241" s="271" t="s">
        <v>334</v>
      </c>
      <c r="C241" s="631">
        <v>70</v>
      </c>
      <c r="D241" s="632">
        <v>16</v>
      </c>
      <c r="E241" s="633">
        <v>86</v>
      </c>
      <c r="F241" s="631">
        <v>83</v>
      </c>
      <c r="G241" s="632">
        <v>17</v>
      </c>
      <c r="H241" s="634">
        <v>100</v>
      </c>
      <c r="I241" s="752" t="s">
        <v>608</v>
      </c>
      <c r="J241" s="753" t="s">
        <v>103</v>
      </c>
      <c r="K241" s="744" t="s">
        <v>228</v>
      </c>
      <c r="L241" s="631">
        <v>90</v>
      </c>
      <c r="M241" s="112">
        <v>16</v>
      </c>
      <c r="N241" s="140">
        <v>106</v>
      </c>
      <c r="O241" s="159">
        <v>80</v>
      </c>
      <c r="P241" s="112">
        <v>15</v>
      </c>
      <c r="Q241" s="140">
        <v>95</v>
      </c>
      <c r="R241" s="159">
        <v>73</v>
      </c>
      <c r="S241" s="112">
        <v>9</v>
      </c>
      <c r="T241" s="140">
        <v>82</v>
      </c>
    </row>
    <row r="242" spans="1:21">
      <c r="A242" s="174"/>
      <c r="B242" s="271" t="s">
        <v>335</v>
      </c>
      <c r="C242" s="631">
        <v>669</v>
      </c>
      <c r="D242" s="632">
        <v>58</v>
      </c>
      <c r="E242" s="633">
        <v>727</v>
      </c>
      <c r="F242" s="631">
        <v>644</v>
      </c>
      <c r="G242" s="632">
        <v>43</v>
      </c>
      <c r="H242" s="634">
        <v>687</v>
      </c>
      <c r="I242" s="752" t="s">
        <v>101</v>
      </c>
      <c r="J242" s="753" t="s">
        <v>88</v>
      </c>
      <c r="K242" s="744" t="s">
        <v>154</v>
      </c>
      <c r="L242" s="631">
        <v>630</v>
      </c>
      <c r="M242" s="112">
        <v>29</v>
      </c>
      <c r="N242" s="140">
        <v>659</v>
      </c>
      <c r="O242" s="159">
        <v>621</v>
      </c>
      <c r="P242" s="112">
        <v>26</v>
      </c>
      <c r="Q242" s="140">
        <v>647</v>
      </c>
      <c r="R242" s="159">
        <v>587</v>
      </c>
      <c r="S242" s="112">
        <v>25</v>
      </c>
      <c r="T242" s="140">
        <v>612</v>
      </c>
    </row>
    <row r="243" spans="1:21">
      <c r="A243" s="174"/>
      <c r="B243" s="271" t="s">
        <v>336</v>
      </c>
      <c r="C243" s="631">
        <v>193</v>
      </c>
      <c r="D243" s="632">
        <v>10</v>
      </c>
      <c r="E243" s="633">
        <v>203</v>
      </c>
      <c r="F243" s="631">
        <v>200</v>
      </c>
      <c r="G243" s="632">
        <v>6</v>
      </c>
      <c r="H243" s="634">
        <v>206</v>
      </c>
      <c r="I243" s="752" t="s">
        <v>347</v>
      </c>
      <c r="J243" s="753" t="s">
        <v>164</v>
      </c>
      <c r="K243" s="744" t="s">
        <v>200</v>
      </c>
      <c r="L243" s="631">
        <v>208</v>
      </c>
      <c r="M243" s="112">
        <v>7</v>
      </c>
      <c r="N243" s="140">
        <v>215</v>
      </c>
      <c r="O243" s="159">
        <v>212</v>
      </c>
      <c r="P243" s="112">
        <v>4</v>
      </c>
      <c r="Q243" s="140">
        <v>216</v>
      </c>
      <c r="R243" s="159">
        <v>212</v>
      </c>
      <c r="S243" s="112">
        <v>1</v>
      </c>
      <c r="T243" s="140">
        <v>213</v>
      </c>
    </row>
    <row r="244" spans="1:21" s="197" customFormat="1">
      <c r="A244" s="185"/>
      <c r="B244" s="272" t="s">
        <v>278</v>
      </c>
      <c r="C244" s="758">
        <v>932</v>
      </c>
      <c r="D244" s="759">
        <v>84</v>
      </c>
      <c r="E244" s="656">
        <v>1016</v>
      </c>
      <c r="F244" s="758">
        <v>927</v>
      </c>
      <c r="G244" s="759">
        <v>66</v>
      </c>
      <c r="H244" s="657">
        <v>993</v>
      </c>
      <c r="I244" s="775" t="s">
        <v>118</v>
      </c>
      <c r="J244" s="776" t="s">
        <v>196</v>
      </c>
      <c r="K244" s="777" t="s">
        <v>50</v>
      </c>
      <c r="L244" s="758">
        <v>928</v>
      </c>
      <c r="M244" s="619">
        <v>52</v>
      </c>
      <c r="N244" s="597">
        <v>980</v>
      </c>
      <c r="O244" s="618">
        <v>913</v>
      </c>
      <c r="P244" s="619">
        <v>45</v>
      </c>
      <c r="Q244" s="597">
        <v>958</v>
      </c>
      <c r="R244" s="618">
        <v>872</v>
      </c>
      <c r="S244" s="619">
        <v>35</v>
      </c>
      <c r="T244" s="597">
        <v>907</v>
      </c>
    </row>
    <row r="245" spans="1:21">
      <c r="A245" s="174"/>
      <c r="B245" s="271" t="s">
        <v>337</v>
      </c>
      <c r="C245" s="752" t="s">
        <v>159</v>
      </c>
      <c r="D245" s="753" t="s">
        <v>45</v>
      </c>
      <c r="E245" s="750" t="s">
        <v>159</v>
      </c>
      <c r="F245" s="752" t="s">
        <v>92</v>
      </c>
      <c r="G245" s="753" t="s">
        <v>312</v>
      </c>
      <c r="H245" s="744" t="s">
        <v>87</v>
      </c>
      <c r="I245" s="752" t="s">
        <v>608</v>
      </c>
      <c r="J245" s="753" t="s">
        <v>611</v>
      </c>
      <c r="K245" s="744" t="s">
        <v>608</v>
      </c>
      <c r="L245" s="752" t="s">
        <v>87</v>
      </c>
      <c r="M245" s="451" t="s">
        <v>82</v>
      </c>
      <c r="N245" s="284" t="s">
        <v>58</v>
      </c>
      <c r="O245" s="448" t="s">
        <v>92</v>
      </c>
      <c r="P245" s="451" t="s">
        <v>161</v>
      </c>
      <c r="Q245" s="284" t="s">
        <v>87</v>
      </c>
      <c r="R245" s="448" t="s">
        <v>159</v>
      </c>
      <c r="S245" s="451" t="s">
        <v>312</v>
      </c>
      <c r="T245" s="284" t="s">
        <v>92</v>
      </c>
    </row>
    <row r="246" spans="1:21">
      <c r="A246" s="174"/>
      <c r="B246" s="271" t="s">
        <v>338</v>
      </c>
      <c r="C246" s="752" t="s">
        <v>341</v>
      </c>
      <c r="D246" s="753" t="s">
        <v>342</v>
      </c>
      <c r="E246" s="750" t="s">
        <v>341</v>
      </c>
      <c r="F246" s="752" t="s">
        <v>342</v>
      </c>
      <c r="G246" s="753" t="s">
        <v>343</v>
      </c>
      <c r="H246" s="744" t="s">
        <v>342</v>
      </c>
      <c r="I246" s="752" t="s">
        <v>114</v>
      </c>
      <c r="J246" s="753" t="s">
        <v>154</v>
      </c>
      <c r="K246" s="744" t="s">
        <v>114</v>
      </c>
      <c r="L246" s="752" t="s">
        <v>346</v>
      </c>
      <c r="M246" s="451" t="s">
        <v>291</v>
      </c>
      <c r="N246" s="284" t="s">
        <v>164</v>
      </c>
      <c r="O246" s="448" t="s">
        <v>346</v>
      </c>
      <c r="P246" s="451" t="s">
        <v>550</v>
      </c>
      <c r="Q246" s="284" t="s">
        <v>346</v>
      </c>
      <c r="R246" s="448" t="s">
        <v>164</v>
      </c>
      <c r="S246" s="451" t="s">
        <v>366</v>
      </c>
      <c r="T246" s="284" t="s">
        <v>164</v>
      </c>
    </row>
    <row r="247" spans="1:21">
      <c r="A247" s="174"/>
      <c r="B247" s="271" t="s">
        <v>349</v>
      </c>
      <c r="C247" s="752" t="s">
        <v>52</v>
      </c>
      <c r="D247" s="753" t="s">
        <v>56</v>
      </c>
      <c r="E247" s="750" t="s">
        <v>201</v>
      </c>
      <c r="F247" s="752" t="s">
        <v>299</v>
      </c>
      <c r="G247" s="753" t="s">
        <v>92</v>
      </c>
      <c r="H247" s="744" t="s">
        <v>52</v>
      </c>
      <c r="I247" s="752" t="s">
        <v>347</v>
      </c>
      <c r="J247" s="753" t="s">
        <v>82</v>
      </c>
      <c r="K247" s="744" t="s">
        <v>347</v>
      </c>
      <c r="L247" s="752" t="s">
        <v>299</v>
      </c>
      <c r="M247" s="451" t="s">
        <v>249</v>
      </c>
      <c r="N247" s="284" t="s">
        <v>299</v>
      </c>
      <c r="O247" s="448" t="s">
        <v>231</v>
      </c>
      <c r="P247" s="451" t="s">
        <v>92</v>
      </c>
      <c r="Q247" s="284" t="s">
        <v>231</v>
      </c>
      <c r="R247" s="448" t="s">
        <v>351</v>
      </c>
      <c r="S247" s="451" t="s">
        <v>114</v>
      </c>
      <c r="T247" s="284" t="s">
        <v>231</v>
      </c>
    </row>
    <row r="248" spans="1:21">
      <c r="A248" s="174"/>
      <c r="B248" s="245"/>
      <c r="C248" s="773"/>
      <c r="D248" s="773"/>
      <c r="E248" s="773"/>
      <c r="F248" s="773"/>
      <c r="G248" s="773"/>
      <c r="H248" s="773"/>
      <c r="I248" s="774"/>
      <c r="J248" s="774"/>
      <c r="K248" s="774"/>
      <c r="L248" s="774"/>
      <c r="M248" s="96"/>
      <c r="N248" s="96"/>
      <c r="O248" s="96"/>
      <c r="P248" s="96"/>
      <c r="Q248" s="96"/>
      <c r="R248" s="96"/>
    </row>
    <row r="249" spans="1:21" ht="14.5" thickBot="1">
      <c r="A249" s="174"/>
      <c r="B249" s="245"/>
      <c r="C249" s="773"/>
      <c r="D249" s="773"/>
      <c r="E249" s="773"/>
      <c r="F249" s="773"/>
      <c r="G249" s="773"/>
      <c r="H249" s="773"/>
      <c r="I249" s="774"/>
      <c r="J249" s="774"/>
      <c r="K249" s="774"/>
      <c r="L249" s="774"/>
      <c r="M249" s="96"/>
      <c r="N249" s="96"/>
      <c r="O249" s="96"/>
      <c r="P249" s="96"/>
      <c r="Q249" s="96"/>
      <c r="R249" s="96"/>
    </row>
    <row r="250" spans="1:21" s="936" customFormat="1" ht="18" customHeight="1" thickTop="1" thickBot="1">
      <c r="A250" s="934"/>
      <c r="B250" s="1094" t="s">
        <v>352</v>
      </c>
      <c r="C250" s="931"/>
      <c r="D250" s="931"/>
      <c r="E250" s="931"/>
      <c r="F250" s="931"/>
      <c r="G250" s="931"/>
      <c r="H250" s="931"/>
      <c r="I250" s="937"/>
      <c r="J250" s="937"/>
      <c r="K250" s="937"/>
      <c r="L250" s="937"/>
      <c r="M250" s="935"/>
      <c r="N250" s="935"/>
      <c r="O250" s="935"/>
      <c r="P250" s="934"/>
      <c r="Q250" s="934"/>
      <c r="R250" s="934"/>
      <c r="S250" s="934"/>
      <c r="T250" s="934"/>
      <c r="U250" s="934"/>
    </row>
    <row r="251" spans="1:21" ht="14.5" thickTop="1">
      <c r="A251" s="174"/>
      <c r="B251" s="246"/>
      <c r="C251" s="737"/>
      <c r="D251" s="737"/>
      <c r="E251" s="737"/>
      <c r="F251" s="737"/>
      <c r="G251" s="737"/>
      <c r="H251" s="737"/>
      <c r="I251" s="251"/>
      <c r="J251" s="251"/>
      <c r="K251" s="251"/>
      <c r="L251" s="251"/>
      <c r="M251" s="209"/>
      <c r="N251" s="209"/>
      <c r="O251" s="194"/>
      <c r="P251" s="194"/>
      <c r="Q251" s="194"/>
      <c r="R251" s="168"/>
    </row>
    <row r="252" spans="1:21" s="185" customFormat="1" ht="26">
      <c r="B252" s="1023" t="s">
        <v>612</v>
      </c>
      <c r="C252" s="1024">
        <v>2024</v>
      </c>
      <c r="D252" s="1025">
        <v>2023</v>
      </c>
      <c r="E252" s="269" t="s">
        <v>43</v>
      </c>
      <c r="F252" s="1025">
        <v>2022</v>
      </c>
      <c r="G252" s="1025">
        <v>2021</v>
      </c>
      <c r="H252" s="1025">
        <v>2020</v>
      </c>
      <c r="I252" s="254"/>
      <c r="J252" s="254"/>
      <c r="K252" s="254"/>
      <c r="L252" s="254"/>
      <c r="M252" s="253"/>
      <c r="N252" s="253"/>
    </row>
    <row r="253" spans="1:21" ht="14.5">
      <c r="A253" s="174"/>
      <c r="B253" s="271" t="s">
        <v>363</v>
      </c>
      <c r="C253" s="633">
        <v>1016</v>
      </c>
      <c r="D253" s="634">
        <v>993</v>
      </c>
      <c r="E253" s="637" t="s">
        <v>50</v>
      </c>
      <c r="F253" s="634">
        <v>980</v>
      </c>
      <c r="G253" s="634">
        <v>958</v>
      </c>
      <c r="H253" s="634">
        <v>907</v>
      </c>
      <c r="I253" s="251"/>
      <c r="J253" s="251"/>
      <c r="K253" s="251"/>
      <c r="L253" s="251"/>
      <c r="M253" s="209"/>
      <c r="N253" s="209"/>
      <c r="O253" s="209"/>
      <c r="P253" s="251"/>
      <c r="Q253" s="209"/>
      <c r="R253" s="246"/>
      <c r="S253" s="194"/>
    </row>
    <row r="254" spans="1:21" s="223" customFormat="1" ht="13">
      <c r="A254" s="185"/>
      <c r="B254" s="272" t="s">
        <v>355</v>
      </c>
      <c r="C254" s="656">
        <v>157</v>
      </c>
      <c r="D254" s="657">
        <v>121</v>
      </c>
      <c r="E254" s="760" t="s">
        <v>357</v>
      </c>
      <c r="F254" s="657">
        <v>149</v>
      </c>
      <c r="G254" s="657">
        <v>297</v>
      </c>
      <c r="H254" s="657">
        <v>544</v>
      </c>
      <c r="I254" s="254"/>
      <c r="J254" s="254"/>
      <c r="K254" s="254"/>
      <c r="L254" s="254"/>
      <c r="M254" s="253"/>
      <c r="N254" s="253"/>
      <c r="O254" s="253"/>
      <c r="P254" s="254"/>
      <c r="Q254" s="253"/>
      <c r="R254" s="245"/>
    </row>
    <row r="255" spans="1:21" ht="14.5">
      <c r="A255" s="174"/>
      <c r="B255" s="271" t="s">
        <v>356</v>
      </c>
      <c r="C255" s="761" t="s">
        <v>170</v>
      </c>
      <c r="D255" s="637" t="s">
        <v>56</v>
      </c>
      <c r="E255" s="637" t="s">
        <v>196</v>
      </c>
      <c r="F255" s="637" t="s">
        <v>170</v>
      </c>
      <c r="G255" s="637" t="s">
        <v>82</v>
      </c>
      <c r="H255" s="637" t="s">
        <v>563</v>
      </c>
      <c r="I255" s="251"/>
      <c r="J255" s="246"/>
      <c r="K255" s="234"/>
      <c r="L255" s="246"/>
      <c r="M255" s="194"/>
      <c r="N255" s="194"/>
      <c r="O255" s="209"/>
      <c r="P255" s="251"/>
      <c r="Q255" s="209"/>
      <c r="R255" s="246"/>
      <c r="S255" s="194"/>
    </row>
    <row r="256" spans="1:21">
      <c r="A256" s="174"/>
      <c r="B256" s="10" t="s">
        <v>358</v>
      </c>
      <c r="C256" s="11"/>
      <c r="D256" s="11"/>
      <c r="E256" s="13"/>
      <c r="F256" s="11"/>
      <c r="G256" s="11"/>
      <c r="H256" s="12"/>
      <c r="I256" s="251"/>
      <c r="J256" s="246"/>
      <c r="K256" s="234"/>
      <c r="L256" s="246"/>
      <c r="M256" s="194"/>
      <c r="N256" s="194"/>
      <c r="O256" s="209"/>
      <c r="P256" s="251"/>
      <c r="Q256" s="209"/>
      <c r="R256" s="246"/>
      <c r="S256" s="194"/>
    </row>
    <row r="257" spans="1:21" ht="15" customHeight="1">
      <c r="A257" s="174"/>
      <c r="B257" s="271" t="s">
        <v>296</v>
      </c>
      <c r="C257" s="633">
        <v>130</v>
      </c>
      <c r="D257" s="634">
        <v>98</v>
      </c>
      <c r="E257" s="637" t="s">
        <v>161</v>
      </c>
      <c r="F257" s="634">
        <v>134</v>
      </c>
      <c r="G257" s="634">
        <v>269</v>
      </c>
      <c r="H257" s="634">
        <v>510</v>
      </c>
      <c r="I257" s="251"/>
      <c r="J257" s="246"/>
      <c r="K257" s="234"/>
      <c r="L257" s="246"/>
      <c r="M257" s="194"/>
      <c r="N257" s="194"/>
      <c r="O257" s="209"/>
      <c r="P257" s="251"/>
      <c r="Q257" s="209"/>
      <c r="R257" s="234"/>
      <c r="S257" s="234"/>
    </row>
    <row r="258" spans="1:21" ht="15" customHeight="1">
      <c r="A258" s="174"/>
      <c r="B258" s="271" t="s">
        <v>297</v>
      </c>
      <c r="C258" s="633">
        <v>27</v>
      </c>
      <c r="D258" s="634">
        <v>23</v>
      </c>
      <c r="E258" s="637" t="s">
        <v>166</v>
      </c>
      <c r="F258" s="634">
        <v>15</v>
      </c>
      <c r="G258" s="634">
        <v>28</v>
      </c>
      <c r="H258" s="634">
        <v>34</v>
      </c>
      <c r="I258" s="251"/>
      <c r="J258" s="246"/>
      <c r="K258" s="234"/>
      <c r="L258" s="246"/>
      <c r="M258" s="194"/>
      <c r="N258" s="194"/>
      <c r="O258" s="209"/>
      <c r="P258" s="251"/>
      <c r="Q258" s="209"/>
      <c r="R258" s="246"/>
      <c r="S258" s="194"/>
    </row>
    <row r="259" spans="1:21">
      <c r="A259" s="174"/>
      <c r="B259" s="10" t="s">
        <v>359</v>
      </c>
      <c r="C259" s="281"/>
      <c r="D259" s="281"/>
      <c r="E259" s="282"/>
      <c r="F259" s="281"/>
      <c r="G259" s="281"/>
      <c r="H259" s="281"/>
      <c r="I259" s="251"/>
      <c r="J259" s="246"/>
      <c r="K259" s="234"/>
      <c r="L259" s="246"/>
      <c r="M259" s="194"/>
      <c r="N259" s="194"/>
      <c r="O259" s="209"/>
      <c r="P259" s="251"/>
      <c r="Q259" s="209"/>
      <c r="R259" s="194"/>
      <c r="S259" s="194"/>
    </row>
    <row r="260" spans="1:21">
      <c r="A260" s="174"/>
      <c r="B260" s="271" t="s">
        <v>334</v>
      </c>
      <c r="C260" s="633">
        <v>27</v>
      </c>
      <c r="D260" s="634">
        <v>26</v>
      </c>
      <c r="E260" s="637" t="s">
        <v>101</v>
      </c>
      <c r="F260" s="634">
        <v>42</v>
      </c>
      <c r="G260" s="634">
        <v>56</v>
      </c>
      <c r="H260" s="634">
        <v>109</v>
      </c>
      <c r="I260" s="251"/>
      <c r="J260" s="246"/>
      <c r="K260" s="234"/>
      <c r="L260" s="246"/>
      <c r="M260" s="194"/>
      <c r="N260" s="194"/>
      <c r="O260" s="209"/>
      <c r="P260" s="251"/>
      <c r="Q260" s="209"/>
      <c r="R260" s="234"/>
      <c r="S260" s="259"/>
      <c r="T260" s="259"/>
    </row>
    <row r="261" spans="1:21">
      <c r="A261" s="174"/>
      <c r="B261" s="271" t="s">
        <v>335</v>
      </c>
      <c r="C261" s="633">
        <v>112</v>
      </c>
      <c r="D261" s="634">
        <v>82</v>
      </c>
      <c r="E261" s="637" t="s">
        <v>158</v>
      </c>
      <c r="F261" s="634">
        <v>97</v>
      </c>
      <c r="G261" s="634">
        <v>207</v>
      </c>
      <c r="H261" s="634">
        <v>375</v>
      </c>
      <c r="I261" s="251"/>
      <c r="J261" s="246"/>
      <c r="K261" s="234"/>
      <c r="L261" s="246"/>
      <c r="M261" s="194"/>
      <c r="N261" s="194"/>
      <c r="O261" s="209"/>
      <c r="P261" s="251"/>
      <c r="Q261" s="209"/>
      <c r="R261" s="246"/>
      <c r="S261" s="194"/>
    </row>
    <row r="262" spans="1:21">
      <c r="A262" s="174"/>
      <c r="B262" s="271" t="s">
        <v>336</v>
      </c>
      <c r="C262" s="633">
        <v>18</v>
      </c>
      <c r="D262" s="634">
        <v>13</v>
      </c>
      <c r="E262" s="637" t="s">
        <v>350</v>
      </c>
      <c r="F262" s="634">
        <v>10</v>
      </c>
      <c r="G262" s="634">
        <v>34</v>
      </c>
      <c r="H262" s="634">
        <v>60</v>
      </c>
      <c r="I262" s="251"/>
      <c r="J262" s="246"/>
      <c r="K262" s="234"/>
      <c r="L262" s="246"/>
      <c r="M262" s="194"/>
      <c r="N262" s="194"/>
      <c r="O262" s="209"/>
      <c r="P262" s="251"/>
      <c r="Q262" s="209"/>
      <c r="R262" s="246"/>
      <c r="S262" s="194"/>
    </row>
    <row r="263" spans="1:21">
      <c r="A263" s="174"/>
      <c r="B263" s="246"/>
      <c r="C263" s="737"/>
      <c r="D263" s="737"/>
      <c r="E263" s="737"/>
      <c r="F263" s="737"/>
      <c r="G263" s="737"/>
      <c r="H263" s="244"/>
      <c r="I263" s="234"/>
      <c r="J263" s="246"/>
      <c r="K263" s="246"/>
      <c r="L263" s="246"/>
      <c r="M263" s="209"/>
      <c r="N263" s="251"/>
      <c r="O263" s="209"/>
      <c r="P263" s="246"/>
      <c r="Q263" s="194"/>
    </row>
    <row r="264" spans="1:21" s="475" customFormat="1" ht="12.5">
      <c r="B264" s="471" t="s">
        <v>59</v>
      </c>
      <c r="C264" s="474"/>
      <c r="D264" s="474"/>
      <c r="E264" s="474"/>
      <c r="F264" s="474"/>
      <c r="G264" s="474"/>
      <c r="H264" s="474"/>
      <c r="I264" s="474"/>
      <c r="J264" s="474"/>
      <c r="K264" s="474"/>
      <c r="L264" s="474"/>
      <c r="M264" s="470"/>
      <c r="N264" s="474"/>
    </row>
    <row r="265" spans="1:21" s="469" customFormat="1">
      <c r="A265" s="475"/>
      <c r="B265" s="1123" t="s">
        <v>536</v>
      </c>
      <c r="C265" s="1123"/>
      <c r="D265" s="1123"/>
      <c r="E265" s="1123"/>
      <c r="F265" s="1123"/>
      <c r="G265" s="1123"/>
      <c r="H265" s="1123"/>
      <c r="I265" s="470"/>
      <c r="J265" s="470"/>
      <c r="K265" s="470"/>
      <c r="L265" s="470"/>
      <c r="M265" s="470"/>
      <c r="N265" s="545"/>
      <c r="O265" s="470"/>
      <c r="P265" s="470"/>
      <c r="Q265" s="470"/>
      <c r="R265" s="470"/>
      <c r="S265" s="470"/>
      <c r="T265" s="470"/>
      <c r="U265" s="470"/>
    </row>
    <row r="266" spans="1:21" s="469" customFormat="1">
      <c r="A266" s="475"/>
      <c r="B266" s="1123" t="s">
        <v>361</v>
      </c>
      <c r="C266" s="1123"/>
      <c r="D266" s="1123"/>
      <c r="E266" s="1123"/>
      <c r="F266" s="1123"/>
      <c r="G266" s="1123"/>
      <c r="H266" s="1123"/>
      <c r="I266" s="470"/>
      <c r="J266" s="470"/>
      <c r="K266" s="470"/>
      <c r="L266" s="470"/>
      <c r="M266" s="470"/>
      <c r="N266" s="545"/>
      <c r="O266" s="470"/>
      <c r="P266" s="470"/>
      <c r="Q266" s="470"/>
      <c r="R266" s="470"/>
      <c r="S266" s="470"/>
      <c r="T266" s="470"/>
      <c r="U266" s="470"/>
    </row>
    <row r="267" spans="1:21" s="469" customFormat="1">
      <c r="A267" s="475"/>
      <c r="B267" s="470"/>
      <c r="C267" s="470"/>
      <c r="D267" s="470"/>
      <c r="E267" s="470"/>
      <c r="F267" s="470"/>
      <c r="G267" s="470"/>
      <c r="H267" s="470"/>
      <c r="I267" s="470"/>
      <c r="J267" s="470"/>
      <c r="K267" s="470"/>
      <c r="L267" s="470"/>
      <c r="M267" s="470"/>
      <c r="N267" s="470"/>
      <c r="O267" s="470"/>
      <c r="P267" s="470"/>
      <c r="Q267" s="470"/>
    </row>
    <row r="268" spans="1:21" s="185" customFormat="1" ht="26">
      <c r="B268" s="1023" t="s">
        <v>613</v>
      </c>
      <c r="C268" s="1024">
        <v>2024</v>
      </c>
      <c r="D268" s="1025">
        <v>2023</v>
      </c>
      <c r="E268" s="269" t="s">
        <v>43</v>
      </c>
      <c r="F268" s="1025">
        <v>2022</v>
      </c>
      <c r="G268" s="1025">
        <v>2021</v>
      </c>
      <c r="H268" s="1025">
        <v>2020</v>
      </c>
      <c r="I268" s="184"/>
      <c r="J268" s="184"/>
      <c r="K268" s="184"/>
      <c r="L268" s="184"/>
    </row>
    <row r="269" spans="1:21" ht="14.5">
      <c r="A269" s="174"/>
      <c r="B269" s="271" t="s">
        <v>363</v>
      </c>
      <c r="C269" s="633">
        <v>1016</v>
      </c>
      <c r="D269" s="634">
        <v>993</v>
      </c>
      <c r="E269" s="637" t="s">
        <v>50</v>
      </c>
      <c r="F269" s="634">
        <v>980</v>
      </c>
      <c r="G269" s="634">
        <v>958</v>
      </c>
      <c r="H269" s="634">
        <v>907</v>
      </c>
      <c r="I269" s="251"/>
      <c r="J269" s="246"/>
      <c r="K269" s="234"/>
      <c r="L269" s="246"/>
      <c r="M269" s="194"/>
      <c r="N269" s="194"/>
      <c r="O269" s="209"/>
      <c r="P269" s="251"/>
      <c r="Q269" s="209"/>
      <c r="R269" s="257"/>
      <c r="S269" s="194"/>
    </row>
    <row r="270" spans="1:21" s="223" customFormat="1" ht="15">
      <c r="A270" s="185"/>
      <c r="B270" s="272" t="s">
        <v>364</v>
      </c>
      <c r="C270" s="656">
        <v>134</v>
      </c>
      <c r="D270" s="657">
        <v>108</v>
      </c>
      <c r="E270" s="760" t="s">
        <v>351</v>
      </c>
      <c r="F270" s="657">
        <v>131</v>
      </c>
      <c r="G270" s="657">
        <v>129</v>
      </c>
      <c r="H270" s="657">
        <v>129</v>
      </c>
      <c r="I270" s="254"/>
      <c r="J270" s="245"/>
      <c r="K270" s="778"/>
      <c r="L270" s="245"/>
      <c r="O270" s="253"/>
      <c r="P270" s="254"/>
      <c r="Q270" s="253"/>
      <c r="R270" s="245"/>
      <c r="S270" s="245"/>
    </row>
    <row r="271" spans="1:21" ht="14.5">
      <c r="A271" s="174"/>
      <c r="B271" s="271" t="s">
        <v>365</v>
      </c>
      <c r="C271" s="633" t="s">
        <v>249</v>
      </c>
      <c r="D271" s="637" t="s">
        <v>58</v>
      </c>
      <c r="E271" s="637" t="s">
        <v>52</v>
      </c>
      <c r="F271" s="637" t="s">
        <v>249</v>
      </c>
      <c r="G271" s="637" t="s">
        <v>249</v>
      </c>
      <c r="H271" s="637" t="s">
        <v>168</v>
      </c>
      <c r="I271" s="251"/>
      <c r="J271" s="246"/>
      <c r="K271" s="234"/>
      <c r="L271" s="246"/>
      <c r="M271" s="194"/>
      <c r="N271" s="194"/>
      <c r="O271" s="209"/>
      <c r="P271" s="251"/>
      <c r="Q271" s="209"/>
      <c r="R271" s="246"/>
      <c r="S271" s="194"/>
    </row>
    <row r="272" spans="1:21">
      <c r="A272" s="174"/>
      <c r="B272" s="10" t="s">
        <v>367</v>
      </c>
      <c r="C272" s="11"/>
      <c r="D272" s="11"/>
      <c r="E272" s="11"/>
      <c r="F272" s="11"/>
      <c r="G272" s="11"/>
      <c r="H272" s="12"/>
      <c r="I272" s="251"/>
      <c r="J272" s="246"/>
      <c r="K272" s="234"/>
      <c r="L272" s="246"/>
      <c r="M272" s="194"/>
      <c r="N272" s="194"/>
      <c r="O272" s="209"/>
      <c r="P272" s="251"/>
      <c r="Q272" s="209"/>
      <c r="R272" s="246"/>
      <c r="S272" s="194"/>
    </row>
    <row r="273" spans="1:21">
      <c r="A273" s="174"/>
      <c r="B273" s="271" t="s">
        <v>296</v>
      </c>
      <c r="C273" s="633">
        <v>124</v>
      </c>
      <c r="D273" s="634">
        <v>101</v>
      </c>
      <c r="E273" s="637" t="s">
        <v>231</v>
      </c>
      <c r="F273" s="634">
        <v>122</v>
      </c>
      <c r="G273" s="634">
        <v>122</v>
      </c>
      <c r="H273" s="634">
        <v>122</v>
      </c>
      <c r="I273" s="251"/>
      <c r="J273" s="246"/>
      <c r="K273" s="234"/>
      <c r="L273" s="246"/>
      <c r="M273" s="194"/>
      <c r="N273" s="194"/>
      <c r="O273" s="209"/>
      <c r="P273" s="251"/>
      <c r="Q273" s="209"/>
      <c r="R273" s="194"/>
      <c r="S273" s="259"/>
    </row>
    <row r="274" spans="1:21">
      <c r="A274" s="174"/>
      <c r="B274" s="271" t="s">
        <v>297</v>
      </c>
      <c r="C274" s="633">
        <v>10</v>
      </c>
      <c r="D274" s="634">
        <v>7</v>
      </c>
      <c r="E274" s="637" t="s">
        <v>614</v>
      </c>
      <c r="F274" s="634">
        <v>9</v>
      </c>
      <c r="G274" s="634">
        <v>7</v>
      </c>
      <c r="H274" s="634">
        <v>7</v>
      </c>
      <c r="I274" s="251"/>
      <c r="J274" s="246"/>
      <c r="K274" s="234"/>
      <c r="L274" s="246"/>
      <c r="M274" s="194"/>
      <c r="N274" s="194"/>
      <c r="O274" s="209"/>
      <c r="P274" s="251"/>
      <c r="Q274" s="209"/>
      <c r="R274" s="246"/>
      <c r="S274" s="194"/>
    </row>
    <row r="275" spans="1:21">
      <c r="A275" s="174"/>
      <c r="B275" s="10" t="s">
        <v>369</v>
      </c>
      <c r="C275" s="281"/>
      <c r="D275" s="281"/>
      <c r="E275" s="281"/>
      <c r="F275" s="281"/>
      <c r="G275" s="281"/>
      <c r="H275" s="281"/>
      <c r="I275" s="251"/>
      <c r="J275" s="246"/>
      <c r="K275" s="234"/>
      <c r="L275" s="246"/>
      <c r="M275" s="194"/>
      <c r="N275" s="194"/>
      <c r="O275" s="209"/>
      <c r="P275" s="251"/>
      <c r="Q275" s="209"/>
      <c r="R275" s="246"/>
      <c r="S275" s="194"/>
    </row>
    <row r="276" spans="1:21">
      <c r="A276" s="174"/>
      <c r="B276" s="271" t="s">
        <v>334</v>
      </c>
      <c r="C276" s="633">
        <v>13</v>
      </c>
      <c r="D276" s="634">
        <v>11</v>
      </c>
      <c r="E276" s="637" t="s">
        <v>173</v>
      </c>
      <c r="F276" s="634">
        <v>15</v>
      </c>
      <c r="G276" s="634">
        <v>7</v>
      </c>
      <c r="H276" s="634">
        <v>4</v>
      </c>
      <c r="I276" s="251"/>
      <c r="J276" s="246"/>
      <c r="K276" s="234"/>
      <c r="L276" s="246"/>
      <c r="M276" s="194"/>
      <c r="N276" s="194"/>
      <c r="O276" s="209"/>
      <c r="P276" s="251"/>
      <c r="Q276" s="209"/>
      <c r="R276" s="246"/>
      <c r="S276" s="194"/>
    </row>
    <row r="277" spans="1:21" ht="15" customHeight="1">
      <c r="A277" s="174"/>
      <c r="B277" s="271" t="s">
        <v>335</v>
      </c>
      <c r="C277" s="633">
        <v>76</v>
      </c>
      <c r="D277" s="634">
        <v>64</v>
      </c>
      <c r="E277" s="637" t="s">
        <v>45</v>
      </c>
      <c r="F277" s="634">
        <v>88</v>
      </c>
      <c r="G277" s="634">
        <v>83</v>
      </c>
      <c r="H277" s="634">
        <v>92</v>
      </c>
      <c r="I277" s="251"/>
      <c r="J277" s="246"/>
      <c r="K277" s="234"/>
      <c r="L277" s="246"/>
      <c r="M277" s="194"/>
      <c r="N277" s="194"/>
      <c r="O277" s="209"/>
      <c r="P277" s="251"/>
      <c r="Q277" s="209"/>
      <c r="R277" s="246"/>
      <c r="S277" s="194"/>
    </row>
    <row r="278" spans="1:21">
      <c r="A278" s="174"/>
      <c r="B278" s="271" t="s">
        <v>336</v>
      </c>
      <c r="C278" s="633">
        <v>45</v>
      </c>
      <c r="D278" s="634">
        <v>33</v>
      </c>
      <c r="E278" s="637" t="s">
        <v>85</v>
      </c>
      <c r="F278" s="634">
        <v>28</v>
      </c>
      <c r="G278" s="634">
        <v>39</v>
      </c>
      <c r="H278" s="634">
        <v>33</v>
      </c>
      <c r="I278" s="251"/>
      <c r="J278" s="246"/>
      <c r="K278" s="234"/>
      <c r="L278" s="246"/>
      <c r="M278" s="194"/>
      <c r="N278" s="194"/>
      <c r="O278" s="209"/>
      <c r="P278" s="209"/>
      <c r="Q278" s="251"/>
      <c r="R278" s="246"/>
      <c r="S278" s="194"/>
    </row>
    <row r="279" spans="1:21">
      <c r="A279" s="174"/>
      <c r="B279" s="59"/>
      <c r="C279" s="737"/>
      <c r="D279" s="737"/>
      <c r="E279" s="737"/>
      <c r="F279" s="737"/>
      <c r="G279" s="737"/>
      <c r="H279" s="244"/>
      <c r="I279" s="234"/>
      <c r="J279" s="246"/>
      <c r="K279" s="246"/>
      <c r="L279" s="246"/>
      <c r="M279" s="209"/>
      <c r="N279" s="209"/>
      <c r="O279" s="251"/>
      <c r="P279" s="246"/>
      <c r="Q279" s="194"/>
    </row>
    <row r="280" spans="1:21" s="475" customFormat="1" ht="12.5">
      <c r="B280" s="471" t="s">
        <v>59</v>
      </c>
      <c r="C280" s="474"/>
      <c r="D280" s="474"/>
      <c r="E280" s="474"/>
      <c r="F280" s="474"/>
      <c r="G280" s="474"/>
      <c r="H280" s="474"/>
      <c r="I280" s="474"/>
      <c r="J280" s="474"/>
      <c r="K280" s="474"/>
      <c r="L280" s="474"/>
      <c r="N280" s="474"/>
    </row>
    <row r="281" spans="1:21" s="469" customFormat="1">
      <c r="A281" s="475"/>
      <c r="B281" s="1123" t="s">
        <v>536</v>
      </c>
      <c r="C281" s="1123"/>
      <c r="D281" s="1123"/>
      <c r="E281" s="1123"/>
      <c r="F281" s="1123"/>
      <c r="G281" s="1123"/>
      <c r="H281" s="1123"/>
      <c r="I281" s="470"/>
      <c r="J281" s="470"/>
      <c r="K281" s="470"/>
      <c r="L281" s="470"/>
      <c r="M281" s="470"/>
      <c r="N281" s="470"/>
      <c r="O281" s="470"/>
      <c r="P281" s="470"/>
      <c r="Q281" s="470"/>
      <c r="R281" s="470"/>
      <c r="S281" s="470"/>
      <c r="T281" s="470"/>
      <c r="U281" s="470"/>
    </row>
    <row r="282" spans="1:21" s="469" customFormat="1">
      <c r="A282" s="475"/>
      <c r="B282" s="1123" t="s">
        <v>371</v>
      </c>
      <c r="C282" s="1123"/>
      <c r="D282" s="1123"/>
      <c r="E282" s="1123"/>
      <c r="F282" s="1123"/>
      <c r="G282" s="1123"/>
      <c r="H282" s="1123"/>
      <c r="I282" s="470"/>
      <c r="J282" s="470"/>
      <c r="K282" s="470"/>
      <c r="L282" s="470"/>
      <c r="M282" s="470"/>
      <c r="N282" s="470"/>
      <c r="O282" s="470"/>
      <c r="P282" s="470"/>
      <c r="Q282" s="470"/>
      <c r="R282" s="470"/>
      <c r="S282" s="470"/>
      <c r="T282" s="470"/>
      <c r="U282" s="470"/>
    </row>
    <row r="283" spans="1:21" s="469" customFormat="1">
      <c r="A283" s="475"/>
      <c r="B283" s="1123" t="s">
        <v>372</v>
      </c>
      <c r="C283" s="1123"/>
      <c r="D283" s="1123"/>
      <c r="E283" s="1123"/>
      <c r="F283" s="1123"/>
      <c r="G283" s="1123"/>
      <c r="H283" s="1123"/>
      <c r="I283" s="470"/>
      <c r="J283" s="470"/>
      <c r="K283" s="470"/>
      <c r="L283" s="470"/>
      <c r="M283" s="470"/>
      <c r="N283" s="470"/>
      <c r="O283" s="470"/>
      <c r="P283" s="470"/>
      <c r="Q283" s="470"/>
      <c r="R283" s="470"/>
      <c r="S283" s="470"/>
      <c r="T283" s="470"/>
      <c r="U283" s="470"/>
    </row>
    <row r="284" spans="1:21" s="469" customFormat="1">
      <c r="A284" s="475"/>
      <c r="B284" s="470"/>
      <c r="C284" s="470"/>
      <c r="D284" s="470"/>
      <c r="E284" s="470"/>
      <c r="F284" s="470"/>
      <c r="G284" s="470"/>
      <c r="H284" s="470"/>
      <c r="I284" s="470"/>
      <c r="J284" s="470"/>
      <c r="K284" s="470"/>
      <c r="L284" s="470"/>
      <c r="M284" s="470"/>
      <c r="N284" s="470"/>
      <c r="O284" s="470"/>
      <c r="P284" s="470"/>
      <c r="Q284" s="470"/>
    </row>
    <row r="285" spans="1:21" s="469" customFormat="1" ht="14.5" thickBot="1">
      <c r="A285" s="475"/>
      <c r="B285" s="470"/>
      <c r="C285" s="470"/>
      <c r="D285" s="470"/>
      <c r="E285" s="470"/>
      <c r="F285" s="470"/>
      <c r="G285" s="470"/>
      <c r="H285" s="470"/>
      <c r="I285" s="470"/>
      <c r="J285" s="470"/>
      <c r="K285" s="470"/>
      <c r="L285" s="470"/>
      <c r="M285" s="470"/>
      <c r="N285" s="470"/>
      <c r="O285" s="470"/>
      <c r="P285" s="470"/>
      <c r="Q285" s="470"/>
    </row>
    <row r="286" spans="1:21" s="934" customFormat="1" ht="16.5" thickTop="1" thickBot="1">
      <c r="B286" s="1094" t="s">
        <v>26</v>
      </c>
      <c r="C286" s="931"/>
      <c r="D286" s="931"/>
      <c r="E286" s="931"/>
      <c r="F286" s="931"/>
      <c r="G286" s="931"/>
      <c r="H286" s="931"/>
      <c r="I286" s="935"/>
      <c r="J286" s="935"/>
      <c r="K286" s="935"/>
      <c r="L286" s="935"/>
      <c r="M286" s="935"/>
      <c r="N286" s="935"/>
      <c r="O286" s="935"/>
      <c r="P286" s="935"/>
      <c r="Q286" s="935"/>
      <c r="R286" s="935"/>
      <c r="S286" s="935"/>
      <c r="T286" s="935"/>
    </row>
    <row r="287" spans="1:21" ht="14.5" thickTop="1">
      <c r="B287" s="655"/>
      <c r="C287" s="170"/>
      <c r="G287" s="244"/>
      <c r="H287" s="244"/>
      <c r="M287" s="168"/>
      <c r="N287" s="168"/>
      <c r="O287" s="168"/>
      <c r="P287" s="168"/>
      <c r="Q287" s="168"/>
      <c r="R287" s="168"/>
      <c r="S287" s="168"/>
      <c r="T287" s="168"/>
    </row>
    <row r="288" spans="1:21" s="185" customFormat="1" ht="26">
      <c r="B288" s="368" t="s">
        <v>615</v>
      </c>
      <c r="C288" s="1027">
        <v>2024</v>
      </c>
      <c r="D288" s="1028">
        <v>2023</v>
      </c>
      <c r="E288" s="1058" t="s">
        <v>43</v>
      </c>
      <c r="F288" s="1028">
        <v>2022</v>
      </c>
      <c r="G288" s="1028">
        <v>2021</v>
      </c>
      <c r="H288" s="1028">
        <v>2020</v>
      </c>
      <c r="I288" s="184"/>
      <c r="J288" s="712"/>
      <c r="K288" s="184"/>
      <c r="L288" s="184"/>
    </row>
    <row r="289" spans="1:21" s="185" customFormat="1" ht="15" customHeight="1">
      <c r="B289" s="606" t="s">
        <v>396</v>
      </c>
      <c r="C289" s="779">
        <v>334</v>
      </c>
      <c r="D289" s="780">
        <v>286.8</v>
      </c>
      <c r="E289" s="635">
        <v>0.16</v>
      </c>
      <c r="F289" s="780">
        <v>363.3</v>
      </c>
      <c r="G289" s="780">
        <v>259.10000000000002</v>
      </c>
      <c r="H289" s="780">
        <v>213.2</v>
      </c>
      <c r="I289" s="374"/>
      <c r="J289" s="712"/>
      <c r="K289" s="184"/>
      <c r="L289" s="184"/>
    </row>
    <row r="290" spans="1:21" ht="15" customHeight="1">
      <c r="A290" s="174"/>
      <c r="B290" s="103" t="s">
        <v>616</v>
      </c>
      <c r="C290" s="781">
        <v>58.3</v>
      </c>
      <c r="D290" s="782">
        <v>68.900000000000006</v>
      </c>
      <c r="E290" s="783" t="s">
        <v>172</v>
      </c>
      <c r="F290" s="782">
        <v>77.099999999999994</v>
      </c>
      <c r="G290" s="782">
        <v>50.3</v>
      </c>
      <c r="H290" s="782">
        <v>50.2</v>
      </c>
      <c r="J290" s="244"/>
    </row>
    <row r="291" spans="1:21" ht="15" customHeight="1">
      <c r="A291" s="174"/>
      <c r="B291" s="103" t="s">
        <v>399</v>
      </c>
      <c r="C291" s="418">
        <v>0.17</v>
      </c>
      <c r="D291" s="419">
        <v>0.24</v>
      </c>
      <c r="E291" s="419" t="s">
        <v>568</v>
      </c>
      <c r="F291" s="419">
        <v>0.21</v>
      </c>
      <c r="G291" s="419">
        <v>0.19</v>
      </c>
      <c r="H291" s="419">
        <v>0.24</v>
      </c>
      <c r="J291" s="196"/>
    </row>
    <row r="292" spans="1:21">
      <c r="A292" s="174"/>
    </row>
    <row r="293" spans="1:21" s="475" customFormat="1" ht="12.5">
      <c r="B293" s="476" t="s">
        <v>59</v>
      </c>
      <c r="C293" s="474"/>
      <c r="D293" s="474"/>
      <c r="E293" s="474"/>
      <c r="F293" s="474"/>
      <c r="G293" s="470"/>
      <c r="H293" s="470"/>
      <c r="I293" s="474"/>
      <c r="J293" s="474"/>
      <c r="K293" s="474"/>
      <c r="L293" s="474"/>
    </row>
    <row r="294" spans="1:21" s="330" customFormat="1">
      <c r="A294" s="475"/>
      <c r="B294" s="1123" t="s">
        <v>617</v>
      </c>
      <c r="C294" s="1123"/>
      <c r="D294" s="1123"/>
      <c r="E294" s="1123"/>
      <c r="F294" s="1123"/>
      <c r="G294" s="1123"/>
      <c r="H294" s="1123"/>
      <c r="I294" s="469"/>
      <c r="J294" s="469"/>
      <c r="K294" s="469"/>
      <c r="L294" s="469"/>
    </row>
    <row r="295" spans="1:21" s="330" customFormat="1">
      <c r="A295" s="475"/>
      <c r="B295" s="474"/>
      <c r="C295" s="470"/>
      <c r="D295" s="470"/>
      <c r="E295" s="470"/>
      <c r="F295" s="470"/>
      <c r="G295" s="469"/>
      <c r="H295" s="469"/>
      <c r="I295" s="469"/>
      <c r="J295" s="469"/>
      <c r="K295" s="469"/>
      <c r="L295" s="469"/>
    </row>
    <row r="296" spans="1:21" s="185" customFormat="1" ht="26">
      <c r="B296" s="1023" t="s">
        <v>618</v>
      </c>
      <c r="C296" s="1024">
        <v>2024</v>
      </c>
      <c r="D296" s="1025">
        <v>2023</v>
      </c>
      <c r="E296" s="269" t="s">
        <v>43</v>
      </c>
      <c r="F296" s="1025">
        <v>2022</v>
      </c>
      <c r="G296" s="1025">
        <v>2021</v>
      </c>
      <c r="H296" s="1025">
        <v>2020</v>
      </c>
      <c r="I296" s="184"/>
      <c r="J296" s="184"/>
      <c r="K296" s="184"/>
      <c r="L296" s="184"/>
    </row>
    <row r="297" spans="1:21" s="374" customFormat="1">
      <c r="A297" s="197"/>
      <c r="B297" s="273" t="s">
        <v>278</v>
      </c>
      <c r="C297" s="656">
        <v>1016</v>
      </c>
      <c r="D297" s="657">
        <v>993</v>
      </c>
      <c r="E297" s="657" t="s">
        <v>50</v>
      </c>
      <c r="F297" s="657">
        <v>980</v>
      </c>
      <c r="G297" s="657">
        <v>958</v>
      </c>
      <c r="H297" s="657">
        <v>907</v>
      </c>
      <c r="I297" s="184"/>
      <c r="J297" s="184"/>
    </row>
    <row r="298" spans="1:21" s="168" customFormat="1" ht="14.5">
      <c r="A298" s="166"/>
      <c r="B298" s="211" t="s">
        <v>403</v>
      </c>
      <c r="C298" s="633">
        <v>921</v>
      </c>
      <c r="D298" s="634">
        <v>901</v>
      </c>
      <c r="E298" s="637" t="s">
        <v>50</v>
      </c>
      <c r="F298" s="634">
        <v>915</v>
      </c>
      <c r="G298" s="634">
        <v>889</v>
      </c>
      <c r="H298" s="634">
        <v>835</v>
      </c>
      <c r="I298" s="171"/>
      <c r="J298" s="171"/>
    </row>
    <row r="299" spans="1:21" s="168" customFormat="1">
      <c r="A299" s="166"/>
      <c r="B299" s="211" t="s">
        <v>404</v>
      </c>
      <c r="C299" s="761" t="s">
        <v>302</v>
      </c>
      <c r="D299" s="637" t="s">
        <v>302</v>
      </c>
      <c r="E299" s="637" t="s">
        <v>66</v>
      </c>
      <c r="F299" s="637" t="s">
        <v>304</v>
      </c>
      <c r="G299" s="637" t="s">
        <v>304</v>
      </c>
      <c r="H299" s="637" t="s">
        <v>301</v>
      </c>
      <c r="I299" s="171"/>
      <c r="J299" s="171"/>
    </row>
    <row r="300" spans="1:21" s="374" customFormat="1" ht="15" customHeight="1">
      <c r="A300" s="197"/>
      <c r="B300" s="255" t="s">
        <v>406</v>
      </c>
      <c r="C300" s="656">
        <v>25</v>
      </c>
      <c r="D300" s="657">
        <v>20</v>
      </c>
      <c r="E300" s="760" t="s">
        <v>245</v>
      </c>
      <c r="F300" s="657">
        <v>6</v>
      </c>
      <c r="G300" s="657">
        <v>7</v>
      </c>
      <c r="H300" s="657">
        <v>5</v>
      </c>
      <c r="I300" s="184"/>
    </row>
    <row r="301" spans="1:21" s="171" customFormat="1" ht="13">
      <c r="B301" s="308" t="s">
        <v>619</v>
      </c>
      <c r="C301" s="633">
        <v>8</v>
      </c>
      <c r="D301" s="634">
        <v>6</v>
      </c>
      <c r="E301" s="637" t="s">
        <v>161</v>
      </c>
      <c r="F301" s="634">
        <v>3</v>
      </c>
      <c r="G301" s="634">
        <v>3</v>
      </c>
      <c r="H301" s="634">
        <v>2</v>
      </c>
      <c r="I301" s="638"/>
      <c r="J301" s="638"/>
      <c r="K301" s="638"/>
      <c r="L301" s="638"/>
      <c r="M301" s="638"/>
      <c r="N301" s="638"/>
      <c r="O301" s="636"/>
      <c r="P301" s="636"/>
      <c r="Q301" s="636"/>
      <c r="R301" s="636"/>
      <c r="S301" s="636"/>
      <c r="T301" s="636"/>
      <c r="U301" s="639"/>
    </row>
    <row r="302" spans="1:21" s="168" customFormat="1">
      <c r="B302" s="280" t="s">
        <v>408</v>
      </c>
      <c r="C302" s="633" t="s">
        <v>86</v>
      </c>
      <c r="D302" s="634" t="s">
        <v>357</v>
      </c>
      <c r="E302" s="637" t="s">
        <v>94</v>
      </c>
      <c r="F302" s="634" t="s">
        <v>340</v>
      </c>
      <c r="G302" s="634" t="s">
        <v>614</v>
      </c>
      <c r="H302" s="634" t="s">
        <v>368</v>
      </c>
      <c r="I302" s="171"/>
      <c r="K302" s="171"/>
    </row>
    <row r="304" spans="1:21" s="475" customFormat="1">
      <c r="B304" s="476" t="s">
        <v>59</v>
      </c>
      <c r="C304" s="196"/>
      <c r="D304" s="196"/>
      <c r="E304" s="196"/>
      <c r="F304" s="196"/>
      <c r="G304" s="474"/>
      <c r="H304" s="474"/>
      <c r="I304" s="676"/>
      <c r="J304" s="676"/>
      <c r="K304" s="676"/>
      <c r="L304" s="676"/>
      <c r="M304" s="546"/>
      <c r="N304" s="546"/>
      <c r="O304" s="547"/>
      <c r="P304" s="547"/>
      <c r="Q304" s="547"/>
      <c r="R304" s="547"/>
      <c r="S304" s="547"/>
      <c r="T304" s="547"/>
      <c r="U304" s="424"/>
    </row>
    <row r="305" spans="1:21" s="469" customFormat="1" ht="24" customHeight="1">
      <c r="A305" s="330"/>
      <c r="B305" s="1123" t="s">
        <v>620</v>
      </c>
      <c r="C305" s="1123"/>
      <c r="D305" s="1123"/>
      <c r="E305" s="1123"/>
      <c r="F305" s="1123"/>
      <c r="G305" s="1123"/>
      <c r="H305" s="1123"/>
      <c r="I305" s="477"/>
      <c r="J305" s="477"/>
      <c r="K305" s="477"/>
      <c r="L305" s="477"/>
      <c r="M305" s="478"/>
    </row>
    <row r="306" spans="1:21" s="469" customFormat="1">
      <c r="A306" s="330"/>
      <c r="B306" s="1123" t="s">
        <v>565</v>
      </c>
      <c r="C306" s="1123"/>
      <c r="D306" s="1123"/>
      <c r="E306" s="1123"/>
      <c r="F306" s="1123"/>
      <c r="G306" s="1123"/>
      <c r="H306" s="1123"/>
      <c r="I306" s="478"/>
      <c r="J306" s="478"/>
      <c r="K306" s="478"/>
      <c r="L306" s="478"/>
      <c r="M306" s="478"/>
    </row>
    <row r="307" spans="1:21" s="469" customFormat="1">
      <c r="A307" s="330"/>
      <c r="B307" s="784"/>
      <c r="C307" s="196"/>
      <c r="D307" s="196"/>
      <c r="E307" s="196"/>
      <c r="F307" s="196"/>
    </row>
    <row r="309" spans="1:21">
      <c r="C309" s="43"/>
    </row>
    <row r="310" spans="1:21">
      <c r="C310" s="43"/>
    </row>
    <row r="311" spans="1:21">
      <c r="C311" s="43"/>
    </row>
    <row r="312" spans="1:21">
      <c r="C312" s="43"/>
    </row>
    <row r="313" spans="1:21">
      <c r="C313" s="43"/>
    </row>
    <row r="314" spans="1:21">
      <c r="C314" s="43"/>
    </row>
    <row r="315" spans="1:21">
      <c r="C315" s="43"/>
    </row>
    <row r="317" spans="1:21" s="165" customFormat="1">
      <c r="A317" s="166"/>
      <c r="B317" s="785"/>
      <c r="C317" s="196"/>
      <c r="D317" s="196"/>
      <c r="E317" s="196"/>
      <c r="F317" s="196"/>
      <c r="G317" s="196"/>
      <c r="H317" s="196"/>
      <c r="I317" s="168"/>
      <c r="J317" s="168"/>
      <c r="K317" s="168"/>
      <c r="L317" s="168"/>
      <c r="M317" s="166"/>
      <c r="N317" s="166"/>
      <c r="O317" s="166"/>
      <c r="P317" s="166"/>
      <c r="Q317" s="166"/>
      <c r="R317" s="166"/>
      <c r="S317" s="166"/>
      <c r="T317" s="166"/>
      <c r="U317" s="166"/>
    </row>
    <row r="318" spans="1:21" s="165" customFormat="1">
      <c r="A318" s="166"/>
      <c r="B318" s="785"/>
      <c r="C318" s="196"/>
      <c r="D318" s="196"/>
      <c r="E318" s="196"/>
      <c r="F318" s="196"/>
      <c r="G318" s="196"/>
      <c r="H318" s="196"/>
      <c r="I318" s="168"/>
      <c r="J318" s="168"/>
      <c r="K318" s="168"/>
      <c r="L318" s="168"/>
      <c r="M318" s="166"/>
      <c r="N318" s="166"/>
      <c r="O318" s="166"/>
      <c r="P318" s="166"/>
      <c r="Q318" s="166"/>
      <c r="R318" s="166"/>
      <c r="S318" s="166"/>
      <c r="T318" s="166"/>
      <c r="U318" s="166"/>
    </row>
    <row r="319" spans="1:21" s="165" customFormat="1">
      <c r="A319" s="166"/>
      <c r="B319" s="27"/>
      <c r="C319" s="196"/>
      <c r="D319" s="196"/>
      <c r="E319" s="196"/>
      <c r="F319" s="196"/>
      <c r="G319" s="196"/>
      <c r="H319" s="196"/>
      <c r="I319" s="168"/>
      <c r="J319" s="168"/>
      <c r="K319" s="168"/>
      <c r="L319" s="168"/>
      <c r="M319" s="166"/>
      <c r="N319" s="166"/>
      <c r="O319" s="166"/>
      <c r="P319" s="166"/>
      <c r="Q319" s="166"/>
      <c r="R319" s="166"/>
      <c r="S319" s="166"/>
      <c r="T319" s="166"/>
      <c r="U319" s="166"/>
    </row>
    <row r="320" spans="1:21" s="165" customFormat="1">
      <c r="A320" s="166"/>
      <c r="B320" s="27"/>
      <c r="C320" s="196"/>
      <c r="D320" s="196"/>
      <c r="E320" s="196"/>
      <c r="F320" s="196"/>
      <c r="G320" s="196"/>
      <c r="H320" s="196"/>
      <c r="I320" s="168"/>
      <c r="J320" s="168"/>
      <c r="K320" s="168"/>
      <c r="L320" s="168"/>
      <c r="M320" s="166"/>
      <c r="N320" s="166"/>
      <c r="O320" s="166"/>
      <c r="P320" s="166"/>
      <c r="Q320" s="166"/>
      <c r="R320" s="166"/>
      <c r="S320" s="166"/>
      <c r="T320" s="166"/>
      <c r="U320" s="166"/>
    </row>
    <row r="321" spans="1:21" s="165" customFormat="1">
      <c r="A321" s="166"/>
      <c r="B321" s="329"/>
      <c r="C321" s="196"/>
      <c r="D321" s="196"/>
      <c r="E321" s="196"/>
      <c r="F321" s="196"/>
      <c r="G321" s="196"/>
      <c r="H321" s="196"/>
      <c r="I321" s="168"/>
      <c r="J321" s="168"/>
      <c r="K321" s="168"/>
      <c r="L321" s="168"/>
      <c r="M321" s="166"/>
      <c r="N321" s="166"/>
      <c r="O321" s="166"/>
      <c r="P321" s="166"/>
      <c r="Q321" s="166"/>
      <c r="R321" s="166"/>
      <c r="S321" s="166"/>
      <c r="T321" s="166"/>
      <c r="U321" s="166"/>
    </row>
    <row r="322" spans="1:21" s="165" customFormat="1">
      <c r="A322" s="166"/>
      <c r="B322" s="785"/>
      <c r="C322" s="196"/>
      <c r="D322" s="196"/>
      <c r="E322" s="196"/>
      <c r="F322" s="196"/>
      <c r="G322" s="196"/>
      <c r="H322" s="196"/>
      <c r="I322" s="168"/>
      <c r="J322" s="168"/>
      <c r="K322" s="168"/>
      <c r="L322" s="168"/>
      <c r="M322" s="166"/>
      <c r="N322" s="166"/>
      <c r="O322" s="166"/>
      <c r="P322" s="166"/>
      <c r="Q322" s="166"/>
      <c r="R322" s="166"/>
      <c r="S322" s="166"/>
      <c r="T322" s="166"/>
      <c r="U322" s="166"/>
    </row>
    <row r="323" spans="1:21" s="165" customFormat="1">
      <c r="A323" s="166"/>
      <c r="B323" s="27"/>
      <c r="C323" s="196"/>
      <c r="D323" s="196"/>
      <c r="E323" s="196"/>
      <c r="F323" s="196"/>
      <c r="G323" s="196"/>
      <c r="H323" s="196"/>
      <c r="I323" s="168"/>
      <c r="J323" s="168"/>
      <c r="K323" s="168"/>
      <c r="L323" s="168"/>
      <c r="M323" s="166"/>
      <c r="N323" s="166"/>
      <c r="O323" s="166"/>
      <c r="P323" s="166"/>
      <c r="Q323" s="166"/>
      <c r="R323" s="166"/>
      <c r="S323" s="166"/>
      <c r="T323" s="166"/>
      <c r="U323" s="166"/>
    </row>
    <row r="324" spans="1:21" s="165" customFormat="1">
      <c r="A324" s="166"/>
      <c r="B324" s="329"/>
      <c r="C324" s="196"/>
      <c r="D324" s="196"/>
      <c r="E324" s="196"/>
      <c r="F324" s="196"/>
      <c r="G324" s="196"/>
      <c r="H324" s="196"/>
      <c r="I324" s="168"/>
      <c r="J324" s="168"/>
      <c r="K324" s="168"/>
      <c r="L324" s="168"/>
      <c r="M324" s="166"/>
      <c r="N324" s="166"/>
      <c r="O324" s="166"/>
      <c r="P324" s="166"/>
      <c r="Q324" s="166"/>
      <c r="R324" s="166"/>
      <c r="S324" s="166"/>
      <c r="T324" s="166"/>
      <c r="U324" s="166"/>
    </row>
    <row r="325" spans="1:21" s="165" customFormat="1">
      <c r="A325" s="166"/>
      <c r="B325" s="329"/>
      <c r="C325" s="196"/>
      <c r="D325" s="196"/>
      <c r="E325" s="196"/>
      <c r="F325" s="196"/>
      <c r="G325" s="196"/>
      <c r="H325" s="196"/>
      <c r="I325" s="168"/>
      <c r="J325" s="168"/>
      <c r="K325" s="168"/>
      <c r="L325" s="168"/>
      <c r="M325" s="166"/>
      <c r="N325" s="166"/>
      <c r="O325" s="166"/>
      <c r="P325" s="166"/>
      <c r="Q325" s="166"/>
      <c r="R325" s="166"/>
      <c r="S325" s="166"/>
      <c r="T325" s="166"/>
      <c r="U325" s="166"/>
    </row>
    <row r="326" spans="1:21" s="165" customFormat="1">
      <c r="A326" s="166"/>
      <c r="B326" s="329"/>
      <c r="C326" s="196"/>
      <c r="D326" s="196"/>
      <c r="E326" s="196"/>
      <c r="F326" s="196"/>
      <c r="G326" s="196"/>
      <c r="H326" s="196"/>
      <c r="I326" s="168"/>
      <c r="J326" s="168"/>
      <c r="K326" s="168"/>
      <c r="L326" s="168"/>
      <c r="M326" s="166"/>
      <c r="N326" s="166"/>
      <c r="O326" s="166"/>
      <c r="P326" s="166"/>
      <c r="Q326" s="166"/>
      <c r="R326" s="166"/>
      <c r="S326" s="166"/>
      <c r="T326" s="166"/>
      <c r="U326" s="166"/>
    </row>
    <row r="327" spans="1:21" s="165" customFormat="1">
      <c r="A327" s="166"/>
      <c r="B327" s="329"/>
      <c r="C327" s="196"/>
      <c r="D327" s="196"/>
      <c r="E327" s="196"/>
      <c r="F327" s="196"/>
      <c r="G327" s="196"/>
      <c r="H327" s="196"/>
      <c r="I327" s="168"/>
      <c r="J327" s="168"/>
      <c r="K327" s="168"/>
      <c r="L327" s="168"/>
      <c r="M327" s="166"/>
      <c r="N327" s="166"/>
      <c r="O327" s="166"/>
      <c r="P327" s="166"/>
      <c r="Q327" s="166"/>
      <c r="R327" s="166"/>
      <c r="S327" s="166"/>
      <c r="T327" s="166"/>
      <c r="U327" s="166"/>
    </row>
    <row r="328" spans="1:21" s="165" customFormat="1">
      <c r="A328" s="166"/>
      <c r="B328" s="329"/>
      <c r="C328" s="196"/>
      <c r="D328" s="196"/>
      <c r="E328" s="196"/>
      <c r="F328" s="196"/>
      <c r="G328" s="196"/>
      <c r="H328" s="196"/>
      <c r="I328" s="168"/>
      <c r="J328" s="168"/>
      <c r="K328" s="168"/>
      <c r="L328" s="168"/>
      <c r="M328" s="166"/>
      <c r="N328" s="166"/>
      <c r="O328" s="166"/>
      <c r="P328" s="166"/>
      <c r="Q328" s="166"/>
      <c r="R328" s="166"/>
      <c r="S328" s="166"/>
      <c r="T328" s="166"/>
      <c r="U328" s="166"/>
    </row>
    <row r="329" spans="1:21" s="165" customFormat="1">
      <c r="A329" s="166"/>
      <c r="B329" s="329"/>
      <c r="C329" s="196"/>
      <c r="D329" s="196"/>
      <c r="E329" s="196"/>
      <c r="F329" s="196"/>
      <c r="G329" s="196"/>
      <c r="H329" s="196"/>
      <c r="I329" s="168"/>
      <c r="J329" s="168"/>
      <c r="K329" s="168"/>
      <c r="L329" s="168"/>
      <c r="M329" s="166"/>
      <c r="N329" s="166"/>
      <c r="O329" s="166"/>
      <c r="P329" s="166"/>
      <c r="Q329" s="166"/>
      <c r="R329" s="166"/>
      <c r="S329" s="166"/>
      <c r="T329" s="166"/>
      <c r="U329" s="166"/>
    </row>
    <row r="330" spans="1:21" s="165" customFormat="1">
      <c r="A330" s="166"/>
      <c r="B330" s="329"/>
      <c r="C330" s="196"/>
      <c r="D330" s="196"/>
      <c r="E330" s="196"/>
      <c r="F330" s="196"/>
      <c r="G330" s="196"/>
      <c r="H330" s="196"/>
      <c r="I330" s="168"/>
      <c r="J330" s="168"/>
      <c r="K330" s="168"/>
      <c r="L330" s="168"/>
      <c r="M330" s="166"/>
      <c r="N330" s="166"/>
      <c r="O330" s="166"/>
      <c r="P330" s="166"/>
      <c r="Q330" s="166"/>
      <c r="R330" s="166"/>
      <c r="S330" s="166"/>
      <c r="T330" s="166"/>
      <c r="U330" s="166"/>
    </row>
    <row r="331" spans="1:21" s="165" customFormat="1">
      <c r="A331" s="166"/>
      <c r="B331" s="329"/>
      <c r="C331" s="196"/>
      <c r="D331" s="196"/>
      <c r="E331" s="196"/>
      <c r="F331" s="196"/>
      <c r="G331" s="196"/>
      <c r="H331" s="196"/>
      <c r="I331" s="168"/>
      <c r="J331" s="168"/>
      <c r="K331" s="168"/>
      <c r="L331" s="168"/>
      <c r="M331" s="166"/>
      <c r="N331" s="166"/>
      <c r="O331" s="166"/>
      <c r="P331" s="166"/>
      <c r="Q331" s="166"/>
      <c r="R331" s="166"/>
      <c r="S331" s="166"/>
      <c r="T331" s="166"/>
      <c r="U331" s="166"/>
    </row>
    <row r="332" spans="1:21" s="165" customFormat="1">
      <c r="A332" s="166"/>
      <c r="B332" s="329"/>
      <c r="C332" s="196"/>
      <c r="D332" s="196"/>
      <c r="E332" s="196"/>
      <c r="F332" s="196"/>
      <c r="G332" s="196"/>
      <c r="H332" s="196"/>
      <c r="I332" s="168"/>
      <c r="J332" s="168"/>
      <c r="K332" s="168"/>
      <c r="L332" s="168"/>
      <c r="M332" s="166"/>
      <c r="N332" s="166"/>
      <c r="O332" s="166"/>
      <c r="P332" s="166"/>
      <c r="Q332" s="166"/>
      <c r="R332" s="166"/>
      <c r="S332" s="166"/>
      <c r="T332" s="166"/>
      <c r="U332" s="166"/>
    </row>
    <row r="333" spans="1:21" s="165" customFormat="1">
      <c r="A333" s="166"/>
      <c r="B333" s="329"/>
      <c r="C333" s="196"/>
      <c r="D333" s="196"/>
      <c r="E333" s="196"/>
      <c r="F333" s="196"/>
      <c r="G333" s="196"/>
      <c r="H333" s="196"/>
      <c r="I333" s="168"/>
      <c r="J333" s="168"/>
      <c r="K333" s="168"/>
      <c r="L333" s="168"/>
      <c r="M333" s="166"/>
      <c r="N333" s="166"/>
      <c r="O333" s="166"/>
      <c r="P333" s="166"/>
      <c r="Q333" s="166"/>
      <c r="R333" s="166"/>
      <c r="S333" s="166"/>
      <c r="T333" s="166"/>
      <c r="U333" s="166"/>
    </row>
    <row r="334" spans="1:21" s="165" customFormat="1">
      <c r="A334" s="166"/>
      <c r="B334" s="785"/>
      <c r="C334" s="196"/>
      <c r="D334" s="196"/>
      <c r="E334" s="196"/>
      <c r="F334" s="196"/>
      <c r="G334" s="196"/>
      <c r="H334" s="196"/>
      <c r="I334" s="168"/>
      <c r="J334" s="168"/>
      <c r="K334" s="168"/>
      <c r="L334" s="168"/>
      <c r="M334" s="166"/>
      <c r="N334" s="166"/>
      <c r="O334" s="166"/>
      <c r="P334" s="166"/>
      <c r="Q334" s="166"/>
      <c r="R334" s="166"/>
      <c r="S334" s="166"/>
      <c r="T334" s="166"/>
      <c r="U334" s="166"/>
    </row>
    <row r="335" spans="1:21" s="165" customFormat="1">
      <c r="A335" s="166"/>
      <c r="B335" s="329"/>
      <c r="C335" s="196"/>
      <c r="D335" s="196"/>
      <c r="E335" s="196"/>
      <c r="F335" s="196"/>
      <c r="G335" s="196"/>
      <c r="H335" s="196"/>
      <c r="I335" s="168"/>
      <c r="J335" s="168"/>
      <c r="K335" s="168"/>
      <c r="L335" s="168"/>
      <c r="M335" s="166"/>
      <c r="N335" s="166"/>
      <c r="O335" s="166"/>
      <c r="P335" s="166"/>
      <c r="Q335" s="166"/>
      <c r="R335" s="166"/>
      <c r="S335" s="166"/>
      <c r="T335" s="166"/>
      <c r="U335" s="166"/>
    </row>
    <row r="336" spans="1:21" s="165" customFormat="1">
      <c r="A336" s="166"/>
      <c r="B336" s="785"/>
      <c r="C336" s="196"/>
      <c r="D336" s="196"/>
      <c r="E336" s="196"/>
      <c r="F336" s="196"/>
      <c r="G336" s="196"/>
      <c r="H336" s="196"/>
      <c r="I336" s="168"/>
      <c r="J336" s="168"/>
      <c r="K336" s="168"/>
      <c r="L336" s="168"/>
      <c r="M336" s="166"/>
      <c r="N336" s="166"/>
      <c r="O336" s="166"/>
      <c r="P336" s="166"/>
      <c r="Q336" s="166"/>
      <c r="R336" s="166"/>
      <c r="S336" s="166"/>
      <c r="T336" s="166"/>
      <c r="U336" s="166"/>
    </row>
    <row r="337" spans="1:21" s="165" customFormat="1">
      <c r="A337" s="166"/>
      <c r="B337" s="785"/>
      <c r="C337" s="196"/>
      <c r="D337" s="196"/>
      <c r="E337" s="196"/>
      <c r="F337" s="196"/>
      <c r="G337" s="196"/>
      <c r="H337" s="196"/>
      <c r="I337" s="168"/>
      <c r="J337" s="168"/>
      <c r="K337" s="168"/>
      <c r="L337" s="168"/>
      <c r="M337" s="166"/>
      <c r="N337" s="166"/>
      <c r="O337" s="166"/>
      <c r="P337" s="166"/>
      <c r="Q337" s="166"/>
      <c r="R337" s="166"/>
      <c r="S337" s="166"/>
      <c r="T337" s="166"/>
      <c r="U337" s="166"/>
    </row>
    <row r="338" spans="1:21" s="165" customFormat="1">
      <c r="A338" s="166"/>
      <c r="B338" s="785"/>
      <c r="C338" s="196"/>
      <c r="D338" s="196"/>
      <c r="E338" s="196"/>
      <c r="F338" s="196"/>
      <c r="G338" s="196"/>
      <c r="H338" s="196"/>
      <c r="I338" s="168"/>
      <c r="J338" s="168"/>
      <c r="K338" s="168"/>
      <c r="L338" s="168"/>
      <c r="M338" s="166"/>
      <c r="N338" s="166"/>
      <c r="O338" s="166"/>
      <c r="P338" s="166"/>
      <c r="Q338" s="166"/>
      <c r="R338" s="166"/>
      <c r="S338" s="166"/>
      <c r="T338" s="166"/>
      <c r="U338" s="166"/>
    </row>
    <row r="339" spans="1:21" s="165" customFormat="1">
      <c r="A339" s="166"/>
      <c r="B339" s="786"/>
      <c r="C339" s="196"/>
      <c r="D339" s="196"/>
      <c r="E339" s="196"/>
      <c r="F339" s="196"/>
      <c r="G339" s="196"/>
      <c r="H339" s="196"/>
      <c r="I339" s="168"/>
      <c r="J339" s="168"/>
      <c r="K339" s="168"/>
      <c r="L339" s="168"/>
      <c r="M339" s="166"/>
      <c r="N339" s="166"/>
      <c r="O339" s="166"/>
      <c r="P339" s="166"/>
      <c r="Q339" s="166"/>
      <c r="R339" s="166"/>
      <c r="S339" s="166"/>
      <c r="T339" s="166"/>
      <c r="U339" s="166"/>
    </row>
    <row r="340" spans="1:21" s="165" customFormat="1">
      <c r="A340" s="166"/>
      <c r="B340" s="329"/>
      <c r="C340" s="196"/>
      <c r="D340" s="196"/>
      <c r="E340" s="196"/>
      <c r="F340" s="196"/>
      <c r="G340" s="196"/>
      <c r="H340" s="196"/>
      <c r="I340" s="168"/>
      <c r="J340" s="168"/>
      <c r="K340" s="168"/>
      <c r="L340" s="168"/>
      <c r="M340" s="166"/>
      <c r="N340" s="166"/>
      <c r="O340" s="166"/>
      <c r="P340" s="166"/>
      <c r="Q340" s="166"/>
      <c r="R340" s="166"/>
      <c r="S340" s="166"/>
      <c r="T340" s="166"/>
      <c r="U340" s="166"/>
    </row>
    <row r="341" spans="1:21" s="165" customFormat="1">
      <c r="A341" s="166"/>
      <c r="B341" s="329"/>
      <c r="C341" s="196"/>
      <c r="D341" s="196"/>
      <c r="E341" s="196"/>
      <c r="F341" s="196"/>
      <c r="G341" s="196"/>
      <c r="H341" s="196"/>
      <c r="I341" s="168"/>
      <c r="J341" s="168"/>
      <c r="K341" s="168"/>
      <c r="L341" s="168"/>
      <c r="M341" s="166"/>
      <c r="N341" s="166"/>
      <c r="O341" s="166"/>
      <c r="P341" s="166"/>
      <c r="Q341" s="166"/>
      <c r="R341" s="166"/>
      <c r="S341" s="166"/>
      <c r="T341" s="166"/>
      <c r="U341" s="166"/>
    </row>
    <row r="342" spans="1:21" s="165" customFormat="1">
      <c r="A342" s="166"/>
      <c r="B342" s="329"/>
      <c r="C342" s="196"/>
      <c r="D342" s="196"/>
      <c r="E342" s="196"/>
      <c r="F342" s="196"/>
      <c r="G342" s="196"/>
      <c r="H342" s="196"/>
      <c r="I342" s="168"/>
      <c r="J342" s="168"/>
      <c r="K342" s="168"/>
      <c r="L342" s="168"/>
      <c r="M342" s="166"/>
      <c r="N342" s="166"/>
      <c r="O342" s="166"/>
      <c r="P342" s="166"/>
      <c r="Q342" s="166"/>
      <c r="R342" s="166"/>
      <c r="S342" s="166"/>
      <c r="T342" s="166"/>
      <c r="U342" s="166"/>
    </row>
    <row r="343" spans="1:21" s="165" customFormat="1">
      <c r="A343" s="166"/>
      <c r="B343" s="329"/>
      <c r="C343" s="196"/>
      <c r="D343" s="196"/>
      <c r="E343" s="196"/>
      <c r="F343" s="196"/>
      <c r="G343" s="196"/>
      <c r="H343" s="196"/>
      <c r="I343" s="168"/>
      <c r="J343" s="168"/>
      <c r="K343" s="168"/>
      <c r="L343" s="168"/>
      <c r="M343" s="166"/>
      <c r="N343" s="166"/>
      <c r="O343" s="166"/>
      <c r="P343" s="166"/>
      <c r="Q343" s="166"/>
      <c r="R343" s="166"/>
      <c r="S343" s="166"/>
      <c r="T343" s="166"/>
      <c r="U343" s="166"/>
    </row>
    <row r="344" spans="1:21" s="165" customFormat="1">
      <c r="A344" s="166"/>
      <c r="B344" s="329"/>
      <c r="C344" s="196"/>
      <c r="D344" s="196"/>
      <c r="E344" s="196"/>
      <c r="F344" s="196"/>
      <c r="G344" s="196"/>
      <c r="H344" s="196"/>
      <c r="I344" s="168"/>
      <c r="J344" s="168"/>
      <c r="K344" s="168"/>
      <c r="L344" s="168"/>
      <c r="M344" s="166"/>
      <c r="N344" s="166"/>
      <c r="O344" s="166"/>
      <c r="P344" s="166"/>
      <c r="Q344" s="166"/>
      <c r="R344" s="166"/>
      <c r="S344" s="166"/>
      <c r="T344" s="166"/>
      <c r="U344" s="166"/>
    </row>
    <row r="345" spans="1:21" s="165" customFormat="1">
      <c r="A345" s="166"/>
      <c r="B345" s="329"/>
      <c r="C345" s="196"/>
      <c r="D345" s="196"/>
      <c r="E345" s="196"/>
      <c r="F345" s="196"/>
      <c r="G345" s="196"/>
      <c r="H345" s="196"/>
      <c r="I345" s="168"/>
      <c r="J345" s="168"/>
      <c r="K345" s="168"/>
      <c r="L345" s="168"/>
      <c r="M345" s="166"/>
      <c r="N345" s="166"/>
      <c r="O345" s="166"/>
      <c r="P345" s="166"/>
      <c r="Q345" s="166"/>
      <c r="R345" s="166"/>
      <c r="S345" s="166"/>
      <c r="T345" s="166"/>
      <c r="U345" s="166"/>
    </row>
    <row r="346" spans="1:21" s="165" customFormat="1">
      <c r="A346" s="166"/>
      <c r="B346" s="329"/>
      <c r="C346" s="196"/>
      <c r="D346" s="196"/>
      <c r="E346" s="196"/>
      <c r="F346" s="196"/>
      <c r="G346" s="196"/>
      <c r="H346" s="196"/>
      <c r="I346" s="168"/>
      <c r="J346" s="168"/>
      <c r="K346" s="168"/>
      <c r="L346" s="168"/>
      <c r="M346" s="166"/>
      <c r="N346" s="166"/>
      <c r="O346" s="166"/>
      <c r="P346" s="166"/>
      <c r="Q346" s="166"/>
      <c r="R346" s="166"/>
      <c r="S346" s="166"/>
      <c r="T346" s="166"/>
      <c r="U346" s="166"/>
    </row>
    <row r="347" spans="1:21" s="165" customFormat="1">
      <c r="A347" s="166"/>
      <c r="B347" s="329"/>
      <c r="C347" s="196"/>
      <c r="D347" s="196"/>
      <c r="E347" s="196"/>
      <c r="F347" s="196"/>
      <c r="G347" s="196"/>
      <c r="H347" s="196"/>
      <c r="I347" s="168"/>
      <c r="J347" s="168"/>
      <c r="K347" s="168"/>
      <c r="L347" s="168"/>
      <c r="M347" s="166"/>
      <c r="N347" s="166"/>
      <c r="O347" s="166"/>
      <c r="P347" s="166"/>
      <c r="Q347" s="166"/>
      <c r="R347" s="166"/>
      <c r="S347" s="166"/>
      <c r="T347" s="166"/>
      <c r="U347" s="166"/>
    </row>
    <row r="348" spans="1:21" s="165" customFormat="1">
      <c r="A348" s="166"/>
      <c r="B348" s="329"/>
      <c r="C348" s="196"/>
      <c r="D348" s="196"/>
      <c r="E348" s="196"/>
      <c r="F348" s="196"/>
      <c r="G348" s="196"/>
      <c r="H348" s="196"/>
      <c r="I348" s="168"/>
      <c r="J348" s="168"/>
      <c r="K348" s="168"/>
      <c r="L348" s="168"/>
      <c r="M348" s="166"/>
      <c r="N348" s="166"/>
      <c r="O348" s="166"/>
      <c r="P348" s="166"/>
      <c r="Q348" s="166"/>
      <c r="R348" s="166"/>
      <c r="S348" s="166"/>
      <c r="T348" s="166"/>
      <c r="U348" s="166"/>
    </row>
    <row r="349" spans="1:21" s="165" customFormat="1">
      <c r="A349" s="166"/>
      <c r="B349" s="329"/>
      <c r="C349" s="196"/>
      <c r="D349" s="196"/>
      <c r="E349" s="196"/>
      <c r="F349" s="196"/>
      <c r="G349" s="196"/>
      <c r="H349" s="196"/>
      <c r="I349" s="168"/>
      <c r="J349" s="168"/>
      <c r="K349" s="168"/>
      <c r="L349" s="168"/>
      <c r="M349" s="166"/>
      <c r="N349" s="166"/>
      <c r="O349" s="166"/>
      <c r="P349" s="166"/>
      <c r="Q349" s="166"/>
      <c r="R349" s="166"/>
      <c r="S349" s="166"/>
      <c r="T349" s="166"/>
      <c r="U349" s="166"/>
    </row>
    <row r="350" spans="1:21" s="165" customFormat="1">
      <c r="A350" s="166"/>
      <c r="B350" s="329"/>
      <c r="C350" s="196"/>
      <c r="D350" s="196"/>
      <c r="E350" s="196"/>
      <c r="F350" s="196"/>
      <c r="G350" s="196"/>
      <c r="H350" s="196"/>
      <c r="I350" s="168"/>
      <c r="J350" s="168"/>
      <c r="K350" s="168"/>
      <c r="L350" s="168"/>
      <c r="M350" s="166"/>
      <c r="N350" s="166"/>
      <c r="O350" s="166"/>
      <c r="P350" s="166"/>
      <c r="Q350" s="166"/>
      <c r="R350" s="166"/>
      <c r="S350" s="166"/>
      <c r="T350" s="166"/>
      <c r="U350" s="166"/>
    </row>
    <row r="351" spans="1:21" s="165" customFormat="1">
      <c r="A351" s="166"/>
      <c r="B351" s="329"/>
      <c r="C351" s="196"/>
      <c r="D351" s="196"/>
      <c r="E351" s="196"/>
      <c r="F351" s="196"/>
      <c r="G351" s="196"/>
      <c r="H351" s="196"/>
      <c r="I351" s="168"/>
      <c r="J351" s="168"/>
      <c r="K351" s="168"/>
      <c r="L351" s="168"/>
      <c r="M351" s="166"/>
      <c r="N351" s="166"/>
      <c r="O351" s="166"/>
      <c r="P351" s="166"/>
      <c r="Q351" s="166"/>
      <c r="R351" s="166"/>
      <c r="S351" s="166"/>
      <c r="T351" s="166"/>
      <c r="U351" s="166"/>
    </row>
    <row r="352" spans="1:21" s="165" customFormat="1">
      <c r="A352" s="166"/>
      <c r="B352" s="329"/>
      <c r="C352" s="196"/>
      <c r="D352" s="196"/>
      <c r="E352" s="196"/>
      <c r="F352" s="196"/>
      <c r="G352" s="196"/>
      <c r="H352" s="196"/>
      <c r="I352" s="168"/>
      <c r="J352" s="168"/>
      <c r="K352" s="168"/>
      <c r="L352" s="168"/>
      <c r="M352" s="166"/>
      <c r="N352" s="166"/>
      <c r="O352" s="166"/>
      <c r="P352" s="166"/>
      <c r="Q352" s="166"/>
      <c r="R352" s="166"/>
      <c r="S352" s="166"/>
      <c r="T352" s="166"/>
      <c r="U352" s="166"/>
    </row>
    <row r="353" spans="1:21" s="165" customFormat="1">
      <c r="A353" s="166"/>
      <c r="B353" s="329"/>
      <c r="C353" s="196"/>
      <c r="D353" s="196"/>
      <c r="E353" s="196"/>
      <c r="F353" s="196"/>
      <c r="G353" s="196"/>
      <c r="H353" s="196"/>
      <c r="I353" s="168"/>
      <c r="J353" s="168"/>
      <c r="K353" s="168"/>
      <c r="L353" s="168"/>
      <c r="M353" s="166"/>
      <c r="N353" s="166"/>
      <c r="O353" s="166"/>
      <c r="P353" s="166"/>
      <c r="Q353" s="166"/>
      <c r="R353" s="166"/>
      <c r="S353" s="166"/>
      <c r="T353" s="166"/>
      <c r="U353" s="166"/>
    </row>
    <row r="354" spans="1:21" s="165" customFormat="1">
      <c r="A354" s="166"/>
      <c r="B354" s="329"/>
      <c r="C354" s="196"/>
      <c r="D354" s="196"/>
      <c r="E354" s="196"/>
      <c r="F354" s="196"/>
      <c r="G354" s="196"/>
      <c r="H354" s="196"/>
      <c r="I354" s="168"/>
      <c r="J354" s="168"/>
      <c r="K354" s="168"/>
      <c r="L354" s="168"/>
      <c r="M354" s="166"/>
      <c r="N354" s="166"/>
      <c r="O354" s="166"/>
      <c r="P354" s="166"/>
      <c r="Q354" s="166"/>
      <c r="R354" s="166"/>
      <c r="S354" s="166"/>
      <c r="T354" s="166"/>
      <c r="U354" s="166"/>
    </row>
    <row r="355" spans="1:21" s="165" customFormat="1">
      <c r="A355" s="166"/>
      <c r="B355" s="329"/>
      <c r="C355" s="196"/>
      <c r="D355" s="196"/>
      <c r="E355" s="196"/>
      <c r="F355" s="196"/>
      <c r="G355" s="196"/>
      <c r="H355" s="196"/>
      <c r="I355" s="168"/>
      <c r="J355" s="168"/>
      <c r="K355" s="168"/>
      <c r="L355" s="168"/>
      <c r="M355" s="166"/>
      <c r="N355" s="166"/>
      <c r="O355" s="166"/>
      <c r="P355" s="166"/>
      <c r="Q355" s="166"/>
      <c r="R355" s="166"/>
      <c r="S355" s="166"/>
      <c r="T355" s="166"/>
      <c r="U355" s="166"/>
    </row>
    <row r="356" spans="1:21" s="165" customFormat="1">
      <c r="A356" s="166"/>
      <c r="B356" s="329"/>
      <c r="C356" s="196"/>
      <c r="D356" s="196"/>
      <c r="E356" s="196"/>
      <c r="F356" s="196"/>
      <c r="G356" s="196"/>
      <c r="H356" s="196"/>
      <c r="I356" s="168"/>
      <c r="J356" s="168"/>
      <c r="K356" s="168"/>
      <c r="L356" s="168"/>
      <c r="M356" s="166"/>
      <c r="N356" s="166"/>
      <c r="O356" s="166"/>
      <c r="P356" s="166"/>
      <c r="Q356" s="166"/>
      <c r="R356" s="166"/>
      <c r="S356" s="166"/>
      <c r="T356" s="166"/>
      <c r="U356" s="166"/>
    </row>
    <row r="357" spans="1:21" s="165" customFormat="1">
      <c r="A357" s="166"/>
      <c r="B357" s="329"/>
      <c r="C357" s="196"/>
      <c r="D357" s="196"/>
      <c r="E357" s="196"/>
      <c r="F357" s="196"/>
      <c r="G357" s="196"/>
      <c r="H357" s="196"/>
      <c r="I357" s="168"/>
      <c r="J357" s="168"/>
      <c r="K357" s="168"/>
      <c r="L357" s="168"/>
      <c r="M357" s="166"/>
      <c r="N357" s="166"/>
      <c r="O357" s="166"/>
      <c r="P357" s="166"/>
      <c r="Q357" s="166"/>
      <c r="R357" s="166"/>
      <c r="S357" s="166"/>
      <c r="T357" s="166"/>
      <c r="U357" s="166"/>
    </row>
    <row r="358" spans="1:21" s="165" customFormat="1">
      <c r="A358" s="166"/>
      <c r="B358" s="329"/>
      <c r="C358" s="196"/>
      <c r="D358" s="196"/>
      <c r="E358" s="196"/>
      <c r="F358" s="196"/>
      <c r="G358" s="196"/>
      <c r="H358" s="196"/>
      <c r="I358" s="168"/>
      <c r="J358" s="168"/>
      <c r="K358" s="168"/>
      <c r="L358" s="168"/>
      <c r="M358" s="166"/>
      <c r="N358" s="166"/>
      <c r="O358" s="166"/>
      <c r="P358" s="166"/>
      <c r="Q358" s="166"/>
      <c r="R358" s="166"/>
      <c r="S358" s="166"/>
      <c r="T358" s="166"/>
      <c r="U358" s="166"/>
    </row>
    <row r="359" spans="1:21" s="165" customFormat="1">
      <c r="A359" s="166"/>
      <c r="B359" s="785"/>
      <c r="C359" s="196"/>
      <c r="D359" s="196"/>
      <c r="E359" s="196"/>
      <c r="F359" s="196"/>
      <c r="G359" s="196"/>
      <c r="H359" s="196"/>
      <c r="I359" s="168"/>
      <c r="J359" s="168"/>
      <c r="K359" s="168"/>
      <c r="L359" s="168"/>
      <c r="M359" s="166"/>
      <c r="N359" s="166"/>
      <c r="O359" s="166"/>
      <c r="P359" s="166"/>
      <c r="Q359" s="166"/>
      <c r="R359" s="166"/>
      <c r="S359" s="166"/>
      <c r="T359" s="166"/>
      <c r="U359" s="166"/>
    </row>
    <row r="360" spans="1:21" s="165" customFormat="1">
      <c r="A360" s="166"/>
      <c r="B360" s="329"/>
      <c r="C360" s="196"/>
      <c r="D360" s="196"/>
      <c r="E360" s="196"/>
      <c r="F360" s="196"/>
      <c r="G360" s="196"/>
      <c r="H360" s="196"/>
      <c r="I360" s="168"/>
      <c r="J360" s="168"/>
      <c r="K360" s="168"/>
      <c r="L360" s="168"/>
      <c r="M360" s="166"/>
      <c r="N360" s="166"/>
      <c r="O360" s="166"/>
      <c r="P360" s="166"/>
      <c r="Q360" s="166"/>
      <c r="R360" s="166"/>
      <c r="S360" s="166"/>
      <c r="T360" s="166"/>
      <c r="U360" s="166"/>
    </row>
    <row r="361" spans="1:21" s="165" customFormat="1">
      <c r="A361" s="166"/>
      <c r="B361" s="329"/>
      <c r="C361" s="196"/>
      <c r="D361" s="196"/>
      <c r="E361" s="196"/>
      <c r="F361" s="196"/>
      <c r="G361" s="196"/>
      <c r="H361" s="196"/>
      <c r="I361" s="168"/>
      <c r="J361" s="168"/>
      <c r="K361" s="168"/>
      <c r="L361" s="168"/>
      <c r="M361" s="166"/>
      <c r="N361" s="166"/>
      <c r="O361" s="166"/>
      <c r="P361" s="166"/>
      <c r="Q361" s="166"/>
      <c r="R361" s="166"/>
      <c r="S361" s="166"/>
      <c r="T361" s="166"/>
      <c r="U361" s="166"/>
    </row>
    <row r="362" spans="1:21" s="165" customFormat="1">
      <c r="A362" s="166"/>
      <c r="B362" s="329"/>
      <c r="C362" s="196"/>
      <c r="D362" s="196"/>
      <c r="E362" s="196"/>
      <c r="F362" s="196"/>
      <c r="G362" s="196"/>
      <c r="H362" s="196"/>
      <c r="I362" s="168"/>
      <c r="J362" s="168"/>
      <c r="K362" s="168"/>
      <c r="L362" s="168"/>
      <c r="M362" s="166"/>
      <c r="N362" s="166"/>
      <c r="O362" s="166"/>
      <c r="P362" s="166"/>
      <c r="Q362" s="166"/>
      <c r="R362" s="166"/>
      <c r="S362" s="166"/>
      <c r="T362" s="166"/>
      <c r="U362" s="166"/>
    </row>
    <row r="363" spans="1:21" s="165" customFormat="1">
      <c r="A363" s="166"/>
      <c r="B363" s="329"/>
      <c r="C363" s="196"/>
      <c r="D363" s="196"/>
      <c r="E363" s="196"/>
      <c r="F363" s="196"/>
      <c r="G363" s="196"/>
      <c r="H363" s="196"/>
      <c r="I363" s="168"/>
      <c r="J363" s="168"/>
      <c r="K363" s="168"/>
      <c r="L363" s="168"/>
      <c r="M363" s="166"/>
      <c r="N363" s="166"/>
      <c r="O363" s="166"/>
      <c r="P363" s="166"/>
      <c r="Q363" s="166"/>
      <c r="R363" s="166"/>
      <c r="S363" s="166"/>
      <c r="T363" s="166"/>
      <c r="U363" s="166"/>
    </row>
    <row r="364" spans="1:21" s="165" customFormat="1">
      <c r="A364" s="166"/>
      <c r="B364" s="329"/>
      <c r="C364" s="196"/>
      <c r="D364" s="196"/>
      <c r="E364" s="196"/>
      <c r="F364" s="196"/>
      <c r="G364" s="196"/>
      <c r="H364" s="196"/>
      <c r="I364" s="168"/>
      <c r="J364" s="168"/>
      <c r="K364" s="168"/>
      <c r="L364" s="168"/>
      <c r="M364" s="166"/>
      <c r="N364" s="166"/>
      <c r="O364" s="166"/>
      <c r="P364" s="166"/>
      <c r="Q364" s="166"/>
      <c r="R364" s="166"/>
      <c r="S364" s="166"/>
      <c r="T364" s="166"/>
      <c r="U364" s="166"/>
    </row>
    <row r="365" spans="1:21" s="165" customFormat="1">
      <c r="A365" s="166"/>
      <c r="B365" s="329"/>
      <c r="C365" s="196"/>
      <c r="D365" s="196"/>
      <c r="E365" s="196"/>
      <c r="F365" s="196"/>
      <c r="G365" s="196"/>
      <c r="H365" s="196"/>
      <c r="I365" s="168"/>
      <c r="J365" s="168"/>
      <c r="K365" s="168"/>
      <c r="L365" s="168"/>
      <c r="M365" s="166"/>
      <c r="N365" s="166"/>
      <c r="O365" s="166"/>
      <c r="P365" s="166"/>
      <c r="Q365" s="166"/>
      <c r="R365" s="166"/>
      <c r="S365" s="166"/>
      <c r="T365" s="166"/>
      <c r="U365" s="166"/>
    </row>
    <row r="366" spans="1:21" s="165" customFormat="1">
      <c r="A366" s="166"/>
      <c r="B366" s="329"/>
      <c r="C366" s="196"/>
      <c r="D366" s="196"/>
      <c r="E366" s="196"/>
      <c r="F366" s="196"/>
      <c r="G366" s="196"/>
      <c r="H366" s="196"/>
      <c r="I366" s="168"/>
      <c r="J366" s="168"/>
      <c r="K366" s="168"/>
      <c r="L366" s="168"/>
      <c r="M366" s="166"/>
      <c r="N366" s="166"/>
      <c r="O366" s="166"/>
      <c r="P366" s="166"/>
      <c r="Q366" s="166"/>
      <c r="R366" s="166"/>
      <c r="S366" s="166"/>
      <c r="T366" s="166"/>
      <c r="U366" s="166"/>
    </row>
    <row r="367" spans="1:21" s="165" customFormat="1">
      <c r="A367" s="166"/>
      <c r="B367" s="329"/>
      <c r="C367" s="196"/>
      <c r="D367" s="196"/>
      <c r="E367" s="196"/>
      <c r="F367" s="196"/>
      <c r="G367" s="196"/>
      <c r="H367" s="196"/>
      <c r="I367" s="168"/>
      <c r="J367" s="168"/>
      <c r="K367" s="168"/>
      <c r="L367" s="168"/>
      <c r="M367" s="166"/>
      <c r="N367" s="166"/>
      <c r="O367" s="166"/>
      <c r="P367" s="166"/>
      <c r="Q367" s="166"/>
      <c r="R367" s="166"/>
      <c r="S367" s="166"/>
      <c r="T367" s="166"/>
      <c r="U367" s="166"/>
    </row>
    <row r="368" spans="1:21" s="165" customFormat="1">
      <c r="A368" s="166"/>
      <c r="B368" s="785"/>
      <c r="C368" s="196"/>
      <c r="D368" s="196"/>
      <c r="E368" s="196"/>
      <c r="F368" s="196"/>
      <c r="G368" s="196"/>
      <c r="H368" s="196"/>
      <c r="I368" s="168"/>
      <c r="J368" s="168"/>
      <c r="K368" s="168"/>
      <c r="L368" s="168"/>
      <c r="M368" s="166"/>
      <c r="N368" s="166"/>
      <c r="O368" s="166"/>
      <c r="P368" s="166"/>
      <c r="Q368" s="166"/>
      <c r="R368" s="166"/>
      <c r="S368" s="166"/>
      <c r="T368" s="166"/>
      <c r="U368" s="166"/>
    </row>
    <row r="369" spans="1:21" s="165" customFormat="1">
      <c r="A369" s="166"/>
      <c r="B369" s="785"/>
      <c r="C369" s="196"/>
      <c r="D369" s="196"/>
      <c r="E369" s="196"/>
      <c r="F369" s="196"/>
      <c r="G369" s="196"/>
      <c r="H369" s="196"/>
      <c r="I369" s="168"/>
      <c r="J369" s="168"/>
      <c r="K369" s="168"/>
      <c r="L369" s="168"/>
      <c r="M369" s="166"/>
      <c r="N369" s="166"/>
      <c r="O369" s="166"/>
      <c r="P369" s="166"/>
      <c r="Q369" s="166"/>
      <c r="R369" s="166"/>
      <c r="S369" s="166"/>
      <c r="T369" s="166"/>
      <c r="U369" s="166"/>
    </row>
    <row r="370" spans="1:21" s="165" customFormat="1">
      <c r="A370" s="166"/>
      <c r="B370" s="785"/>
      <c r="C370" s="196"/>
      <c r="D370" s="196"/>
      <c r="E370" s="196"/>
      <c r="F370" s="196"/>
      <c r="G370" s="196"/>
      <c r="H370" s="196"/>
      <c r="I370" s="168"/>
      <c r="J370" s="168"/>
      <c r="K370" s="168"/>
      <c r="L370" s="168"/>
      <c r="M370" s="166"/>
      <c r="N370" s="166"/>
      <c r="O370" s="166"/>
      <c r="P370" s="166"/>
      <c r="Q370" s="166"/>
      <c r="R370" s="166"/>
      <c r="S370" s="166"/>
      <c r="T370" s="166"/>
      <c r="U370" s="166"/>
    </row>
    <row r="371" spans="1:21" s="165" customFormat="1">
      <c r="A371" s="166"/>
      <c r="B371" s="785"/>
      <c r="C371" s="196"/>
      <c r="D371" s="196"/>
      <c r="E371" s="196"/>
      <c r="F371" s="196"/>
      <c r="G371" s="196"/>
      <c r="H371" s="196"/>
      <c r="I371" s="168"/>
      <c r="J371" s="168"/>
      <c r="K371" s="168"/>
      <c r="L371" s="168"/>
      <c r="M371" s="166"/>
      <c r="N371" s="166"/>
      <c r="O371" s="166"/>
      <c r="P371" s="166"/>
      <c r="Q371" s="166"/>
      <c r="R371" s="166"/>
      <c r="S371" s="166"/>
      <c r="T371" s="166"/>
      <c r="U371" s="166"/>
    </row>
    <row r="372" spans="1:21" s="165" customFormat="1">
      <c r="A372" s="166"/>
      <c r="B372" s="785"/>
      <c r="C372" s="196"/>
      <c r="D372" s="196"/>
      <c r="E372" s="196"/>
      <c r="F372" s="196"/>
      <c r="G372" s="196"/>
      <c r="H372" s="196"/>
      <c r="I372" s="168"/>
      <c r="J372" s="168"/>
      <c r="K372" s="168"/>
      <c r="L372" s="168"/>
      <c r="M372" s="166"/>
      <c r="N372" s="166"/>
      <c r="O372" s="166"/>
      <c r="P372" s="166"/>
      <c r="Q372" s="166"/>
      <c r="R372" s="166"/>
      <c r="S372" s="166"/>
      <c r="T372" s="166"/>
      <c r="U372" s="166"/>
    </row>
    <row r="373" spans="1:21" s="165" customFormat="1">
      <c r="A373" s="166"/>
      <c r="B373" s="785"/>
      <c r="C373" s="196"/>
      <c r="D373" s="196"/>
      <c r="E373" s="196"/>
      <c r="F373" s="196"/>
      <c r="G373" s="196"/>
      <c r="H373" s="196"/>
      <c r="I373" s="168"/>
      <c r="J373" s="168"/>
      <c r="K373" s="168"/>
      <c r="L373" s="168"/>
      <c r="M373" s="166"/>
      <c r="N373" s="166"/>
      <c r="O373" s="166"/>
      <c r="P373" s="166"/>
      <c r="Q373" s="166"/>
      <c r="R373" s="166"/>
      <c r="S373" s="166"/>
      <c r="T373" s="166"/>
      <c r="U373" s="166"/>
    </row>
    <row r="374" spans="1:21" s="165" customFormat="1">
      <c r="A374" s="166"/>
      <c r="B374" s="785"/>
      <c r="C374" s="196"/>
      <c r="D374" s="196"/>
      <c r="E374" s="196"/>
      <c r="F374" s="196"/>
      <c r="G374" s="196"/>
      <c r="H374" s="196"/>
      <c r="I374" s="168"/>
      <c r="J374" s="168"/>
      <c r="K374" s="168"/>
      <c r="L374" s="168"/>
      <c r="M374" s="166"/>
      <c r="N374" s="166"/>
      <c r="O374" s="166"/>
      <c r="P374" s="166"/>
      <c r="Q374" s="166"/>
      <c r="R374" s="166"/>
      <c r="S374" s="166"/>
      <c r="T374" s="166"/>
      <c r="U374" s="166"/>
    </row>
    <row r="375" spans="1:21" s="165" customFormat="1">
      <c r="A375" s="166"/>
      <c r="B375" s="785"/>
      <c r="C375" s="196"/>
      <c r="D375" s="196"/>
      <c r="E375" s="196"/>
      <c r="F375" s="196"/>
      <c r="G375" s="196"/>
      <c r="H375" s="196"/>
      <c r="I375" s="168"/>
      <c r="J375" s="168"/>
      <c r="K375" s="168"/>
      <c r="L375" s="168"/>
      <c r="M375" s="166"/>
      <c r="N375" s="166"/>
      <c r="O375" s="166"/>
      <c r="P375" s="166"/>
      <c r="Q375" s="166"/>
      <c r="R375" s="166"/>
      <c r="S375" s="166"/>
      <c r="T375" s="166"/>
      <c r="U375" s="166"/>
    </row>
    <row r="376" spans="1:21" s="165" customFormat="1">
      <c r="A376" s="166"/>
      <c r="B376" s="785"/>
      <c r="C376" s="196"/>
      <c r="D376" s="196"/>
      <c r="E376" s="196"/>
      <c r="F376" s="196"/>
      <c r="G376" s="196"/>
      <c r="H376" s="196"/>
      <c r="I376" s="168"/>
      <c r="J376" s="168"/>
      <c r="K376" s="168"/>
      <c r="L376" s="168"/>
      <c r="M376" s="166"/>
      <c r="N376" s="166"/>
      <c r="O376" s="166"/>
      <c r="P376" s="166"/>
      <c r="Q376" s="166"/>
      <c r="R376" s="166"/>
      <c r="S376" s="166"/>
      <c r="T376" s="166"/>
      <c r="U376" s="166"/>
    </row>
    <row r="377" spans="1:21" s="165" customFormat="1">
      <c r="A377" s="166"/>
      <c r="B377" s="785"/>
      <c r="C377" s="196"/>
      <c r="D377" s="196"/>
      <c r="E377" s="196"/>
      <c r="F377" s="196"/>
      <c r="G377" s="196"/>
      <c r="H377" s="196"/>
      <c r="I377" s="168"/>
      <c r="J377" s="168"/>
      <c r="K377" s="168"/>
      <c r="L377" s="168"/>
      <c r="M377" s="166"/>
      <c r="N377" s="166"/>
      <c r="O377" s="166"/>
      <c r="P377" s="166"/>
      <c r="Q377" s="166"/>
      <c r="R377" s="166"/>
      <c r="S377" s="166"/>
      <c r="T377" s="166"/>
      <c r="U377" s="166"/>
    </row>
    <row r="378" spans="1:21" s="165" customFormat="1">
      <c r="A378" s="166"/>
      <c r="B378" s="785"/>
      <c r="C378" s="196"/>
      <c r="D378" s="196"/>
      <c r="E378" s="196"/>
      <c r="F378" s="196"/>
      <c r="G378" s="196"/>
      <c r="H378" s="196"/>
      <c r="I378" s="168"/>
      <c r="J378" s="168"/>
      <c r="K378" s="168"/>
      <c r="L378" s="168"/>
      <c r="M378" s="166"/>
      <c r="N378" s="166"/>
      <c r="O378" s="166"/>
      <c r="P378" s="166"/>
      <c r="Q378" s="166"/>
      <c r="R378" s="166"/>
      <c r="S378" s="166"/>
      <c r="T378" s="166"/>
      <c r="U378" s="166"/>
    </row>
    <row r="379" spans="1:21" s="165" customFormat="1">
      <c r="A379" s="166"/>
      <c r="B379" s="785"/>
      <c r="C379" s="196"/>
      <c r="D379" s="196"/>
      <c r="E379" s="196"/>
      <c r="F379" s="196"/>
      <c r="G379" s="196"/>
      <c r="H379" s="196"/>
      <c r="I379" s="168"/>
      <c r="J379" s="168"/>
      <c r="K379" s="168"/>
      <c r="L379" s="168"/>
      <c r="M379" s="166"/>
      <c r="N379" s="166"/>
      <c r="O379" s="166"/>
      <c r="P379" s="166"/>
      <c r="Q379" s="166"/>
      <c r="R379" s="166"/>
      <c r="S379" s="166"/>
      <c r="T379" s="166"/>
      <c r="U379" s="166"/>
    </row>
    <row r="380" spans="1:21" s="165" customFormat="1">
      <c r="A380" s="166"/>
      <c r="B380" s="785"/>
      <c r="C380" s="196"/>
      <c r="D380" s="196"/>
      <c r="E380" s="196"/>
      <c r="F380" s="196"/>
      <c r="G380" s="196"/>
      <c r="H380" s="196"/>
      <c r="I380" s="168"/>
      <c r="J380" s="168"/>
      <c r="K380" s="168"/>
      <c r="L380" s="168"/>
      <c r="M380" s="166"/>
      <c r="N380" s="166"/>
      <c r="O380" s="166"/>
      <c r="P380" s="166"/>
      <c r="Q380" s="166"/>
      <c r="R380" s="166"/>
      <c r="S380" s="166"/>
      <c r="T380" s="166"/>
      <c r="U380" s="166"/>
    </row>
    <row r="381" spans="1:21" s="165" customFormat="1">
      <c r="A381" s="166"/>
      <c r="B381" s="785"/>
      <c r="C381" s="196"/>
      <c r="D381" s="196"/>
      <c r="E381" s="196"/>
      <c r="F381" s="196"/>
      <c r="G381" s="196"/>
      <c r="H381" s="196"/>
      <c r="I381" s="168"/>
      <c r="J381" s="168"/>
      <c r="K381" s="168"/>
      <c r="L381" s="168"/>
      <c r="M381" s="166"/>
      <c r="N381" s="166"/>
      <c r="O381" s="166"/>
      <c r="P381" s="166"/>
      <c r="Q381" s="166"/>
      <c r="R381" s="166"/>
      <c r="S381" s="166"/>
      <c r="T381" s="166"/>
      <c r="U381" s="166"/>
    </row>
    <row r="382" spans="1:21" s="165" customFormat="1">
      <c r="A382" s="166"/>
      <c r="B382" s="785"/>
      <c r="C382" s="196"/>
      <c r="D382" s="196"/>
      <c r="E382" s="196"/>
      <c r="F382" s="196"/>
      <c r="G382" s="196"/>
      <c r="H382" s="196"/>
      <c r="I382" s="168"/>
      <c r="J382" s="168"/>
      <c r="K382" s="168"/>
      <c r="L382" s="168"/>
      <c r="M382" s="166"/>
      <c r="N382" s="166"/>
      <c r="O382" s="166"/>
      <c r="P382" s="166"/>
      <c r="Q382" s="166"/>
      <c r="R382" s="166"/>
      <c r="S382" s="166"/>
      <c r="T382" s="166"/>
      <c r="U382" s="166"/>
    </row>
    <row r="383" spans="1:21" s="165" customFormat="1">
      <c r="A383" s="166"/>
      <c r="B383" s="785"/>
      <c r="C383" s="196"/>
      <c r="D383" s="196"/>
      <c r="E383" s="196"/>
      <c r="F383" s="196"/>
      <c r="G383" s="196"/>
      <c r="H383" s="196"/>
      <c r="I383" s="168"/>
      <c r="J383" s="168"/>
      <c r="K383" s="168"/>
      <c r="L383" s="168"/>
      <c r="M383" s="166"/>
      <c r="N383" s="166"/>
      <c r="O383" s="166"/>
      <c r="P383" s="166"/>
      <c r="Q383" s="166"/>
      <c r="R383" s="166"/>
      <c r="S383" s="166"/>
      <c r="T383" s="166"/>
      <c r="U383" s="166"/>
    </row>
    <row r="384" spans="1:21" s="165" customFormat="1">
      <c r="A384" s="166"/>
      <c r="B384" s="785"/>
      <c r="C384" s="196"/>
      <c r="D384" s="196"/>
      <c r="E384" s="196"/>
      <c r="F384" s="196"/>
      <c r="G384" s="196"/>
      <c r="H384" s="196"/>
      <c r="I384" s="168"/>
      <c r="J384" s="168"/>
      <c r="K384" s="168"/>
      <c r="L384" s="168"/>
      <c r="M384" s="166"/>
      <c r="N384" s="166"/>
      <c r="O384" s="166"/>
      <c r="P384" s="166"/>
      <c r="Q384" s="166"/>
      <c r="R384" s="166"/>
      <c r="S384" s="166"/>
      <c r="T384" s="166"/>
      <c r="U384" s="166"/>
    </row>
    <row r="385" spans="1:21" s="165" customFormat="1">
      <c r="A385" s="166"/>
      <c r="B385" s="329"/>
      <c r="C385" s="196"/>
      <c r="D385" s="196"/>
      <c r="E385" s="196"/>
      <c r="F385" s="196"/>
      <c r="G385" s="196"/>
      <c r="H385" s="196"/>
      <c r="I385" s="168"/>
      <c r="J385" s="168"/>
      <c r="K385" s="168"/>
      <c r="L385" s="168"/>
      <c r="M385" s="166"/>
      <c r="N385" s="166"/>
      <c r="O385" s="166"/>
      <c r="P385" s="166"/>
      <c r="Q385" s="166"/>
      <c r="R385" s="166"/>
      <c r="S385" s="166"/>
      <c r="T385" s="166"/>
      <c r="U385" s="166"/>
    </row>
    <row r="386" spans="1:21" s="165" customFormat="1">
      <c r="A386" s="166"/>
      <c r="B386" s="329"/>
      <c r="C386" s="196"/>
      <c r="D386" s="196"/>
      <c r="E386" s="196"/>
      <c r="F386" s="196"/>
      <c r="G386" s="196"/>
      <c r="H386" s="196"/>
      <c r="I386" s="168"/>
      <c r="J386" s="168"/>
      <c r="K386" s="168"/>
      <c r="L386" s="168"/>
      <c r="M386" s="166"/>
      <c r="N386" s="166"/>
      <c r="O386" s="166"/>
      <c r="P386" s="166"/>
      <c r="Q386" s="166"/>
      <c r="R386" s="166"/>
      <c r="S386" s="166"/>
      <c r="T386" s="166"/>
      <c r="U386" s="166"/>
    </row>
    <row r="387" spans="1:21" s="165" customFormat="1">
      <c r="A387" s="166"/>
      <c r="B387" s="329"/>
      <c r="C387" s="196"/>
      <c r="D387" s="196"/>
      <c r="E387" s="196"/>
      <c r="F387" s="196"/>
      <c r="G387" s="196"/>
      <c r="H387" s="196"/>
      <c r="I387" s="168"/>
      <c r="J387" s="168"/>
      <c r="K387" s="168"/>
      <c r="L387" s="168"/>
      <c r="M387" s="166"/>
      <c r="N387" s="166"/>
      <c r="O387" s="166"/>
      <c r="P387" s="166"/>
      <c r="Q387" s="166"/>
      <c r="R387" s="166"/>
      <c r="S387" s="166"/>
      <c r="T387" s="166"/>
      <c r="U387" s="166"/>
    </row>
    <row r="388" spans="1:21" s="165" customFormat="1">
      <c r="A388" s="166"/>
      <c r="B388" s="168"/>
      <c r="C388" s="196"/>
      <c r="D388" s="196"/>
      <c r="E388" s="196"/>
      <c r="F388" s="196"/>
      <c r="G388" s="196"/>
      <c r="H388" s="196"/>
      <c r="I388" s="168"/>
      <c r="J388" s="168"/>
      <c r="K388" s="168"/>
      <c r="L388" s="168"/>
      <c r="M388" s="166"/>
      <c r="N388" s="166"/>
      <c r="O388" s="166"/>
      <c r="P388" s="166"/>
      <c r="Q388" s="166"/>
      <c r="R388" s="166"/>
      <c r="S388" s="166"/>
      <c r="T388" s="166"/>
      <c r="U388" s="166"/>
    </row>
    <row r="389" spans="1:21" s="165" customFormat="1">
      <c r="A389" s="166"/>
      <c r="B389" s="329"/>
      <c r="C389" s="196"/>
      <c r="D389" s="196"/>
      <c r="E389" s="196"/>
      <c r="F389" s="196"/>
      <c r="G389" s="196"/>
      <c r="H389" s="196"/>
      <c r="I389" s="168"/>
      <c r="J389" s="168"/>
      <c r="K389" s="168"/>
      <c r="L389" s="168"/>
      <c r="M389" s="166"/>
      <c r="N389" s="166"/>
      <c r="O389" s="166"/>
      <c r="P389" s="166"/>
      <c r="Q389" s="166"/>
      <c r="R389" s="166"/>
      <c r="S389" s="166"/>
      <c r="T389" s="166"/>
      <c r="U389" s="166"/>
    </row>
    <row r="390" spans="1:21" s="165" customFormat="1">
      <c r="A390" s="166"/>
      <c r="B390" s="785"/>
      <c r="C390" s="196"/>
      <c r="D390" s="196"/>
      <c r="E390" s="196"/>
      <c r="F390" s="196"/>
      <c r="G390" s="196"/>
      <c r="H390" s="196"/>
      <c r="I390" s="168"/>
      <c r="J390" s="168"/>
      <c r="K390" s="168"/>
      <c r="L390" s="168"/>
      <c r="M390" s="166"/>
      <c r="N390" s="166"/>
      <c r="O390" s="166"/>
      <c r="P390" s="166"/>
      <c r="Q390" s="166"/>
      <c r="R390" s="166"/>
      <c r="S390" s="166"/>
      <c r="T390" s="166"/>
      <c r="U390" s="166"/>
    </row>
    <row r="391" spans="1:21" s="165" customFormat="1">
      <c r="A391" s="166"/>
      <c r="B391" s="329"/>
      <c r="C391" s="196"/>
      <c r="D391" s="196"/>
      <c r="E391" s="196"/>
      <c r="F391" s="196"/>
      <c r="G391" s="196"/>
      <c r="H391" s="196"/>
      <c r="I391" s="168"/>
      <c r="J391" s="168"/>
      <c r="K391" s="168"/>
      <c r="L391" s="168"/>
      <c r="M391" s="166"/>
      <c r="N391" s="166"/>
      <c r="O391" s="166"/>
      <c r="P391" s="166"/>
      <c r="Q391" s="166"/>
      <c r="R391" s="166"/>
      <c r="S391" s="166"/>
      <c r="T391" s="166"/>
      <c r="U391" s="166"/>
    </row>
    <row r="392" spans="1:21" s="165" customFormat="1">
      <c r="A392" s="166"/>
      <c r="B392" s="329"/>
      <c r="C392" s="196"/>
      <c r="D392" s="196"/>
      <c r="E392" s="196"/>
      <c r="F392" s="196"/>
      <c r="G392" s="196"/>
      <c r="H392" s="196"/>
      <c r="I392" s="168"/>
      <c r="J392" s="168"/>
      <c r="K392" s="168"/>
      <c r="L392" s="168"/>
      <c r="M392" s="166"/>
      <c r="N392" s="166"/>
      <c r="O392" s="166"/>
      <c r="P392" s="166"/>
      <c r="Q392" s="166"/>
      <c r="R392" s="166"/>
      <c r="S392" s="166"/>
      <c r="T392" s="166"/>
      <c r="U392" s="166"/>
    </row>
    <row r="393" spans="1:21" s="165" customFormat="1">
      <c r="A393" s="166"/>
      <c r="B393" s="785"/>
      <c r="C393" s="196"/>
      <c r="D393" s="196"/>
      <c r="E393" s="196"/>
      <c r="F393" s="196"/>
      <c r="G393" s="196"/>
      <c r="H393" s="196"/>
      <c r="I393" s="168"/>
      <c r="J393" s="168"/>
      <c r="K393" s="168"/>
      <c r="L393" s="168"/>
      <c r="M393" s="166"/>
      <c r="N393" s="166"/>
      <c r="O393" s="166"/>
      <c r="P393" s="166"/>
      <c r="Q393" s="166"/>
      <c r="R393" s="166"/>
      <c r="S393" s="166"/>
      <c r="T393" s="166"/>
      <c r="U393" s="166"/>
    </row>
    <row r="394" spans="1:21" s="165" customFormat="1">
      <c r="A394" s="166"/>
      <c r="B394" s="329"/>
      <c r="C394" s="196"/>
      <c r="D394" s="196"/>
      <c r="E394" s="196"/>
      <c r="F394" s="196"/>
      <c r="G394" s="196"/>
      <c r="H394" s="196"/>
      <c r="I394" s="168"/>
      <c r="J394" s="168"/>
      <c r="K394" s="168"/>
      <c r="L394" s="168"/>
      <c r="M394" s="166"/>
      <c r="N394" s="166"/>
      <c r="O394" s="166"/>
      <c r="P394" s="166"/>
      <c r="Q394" s="166"/>
      <c r="R394" s="166"/>
      <c r="S394" s="166"/>
      <c r="T394" s="166"/>
      <c r="U394" s="166"/>
    </row>
    <row r="395" spans="1:21" s="165" customFormat="1">
      <c r="A395" s="166"/>
      <c r="B395" s="329"/>
      <c r="C395" s="196"/>
      <c r="D395" s="196"/>
      <c r="E395" s="196"/>
      <c r="F395" s="196"/>
      <c r="G395" s="196"/>
      <c r="H395" s="196"/>
      <c r="I395" s="168"/>
      <c r="J395" s="168"/>
      <c r="K395" s="168"/>
      <c r="L395" s="168"/>
      <c r="M395" s="166"/>
      <c r="N395" s="166"/>
      <c r="O395" s="166"/>
      <c r="P395" s="166"/>
      <c r="Q395" s="166"/>
      <c r="R395" s="166"/>
      <c r="S395" s="166"/>
      <c r="T395" s="166"/>
      <c r="U395" s="166"/>
    </row>
    <row r="396" spans="1:21" s="165" customFormat="1">
      <c r="A396" s="166"/>
      <c r="B396" s="785"/>
      <c r="C396" s="196"/>
      <c r="D396" s="196"/>
      <c r="E396" s="196"/>
      <c r="F396" s="196"/>
      <c r="G396" s="196"/>
      <c r="H396" s="196"/>
      <c r="I396" s="168"/>
      <c r="J396" s="168"/>
      <c r="K396" s="168"/>
      <c r="L396" s="168"/>
      <c r="M396" s="166"/>
      <c r="N396" s="166"/>
      <c r="O396" s="166"/>
      <c r="P396" s="166"/>
      <c r="Q396" s="166"/>
      <c r="R396" s="166"/>
      <c r="S396" s="166"/>
      <c r="T396" s="166"/>
      <c r="U396" s="166"/>
    </row>
    <row r="397" spans="1:21" s="165" customFormat="1">
      <c r="A397" s="166"/>
      <c r="B397" s="329"/>
      <c r="C397" s="196"/>
      <c r="D397" s="196"/>
      <c r="E397" s="196"/>
      <c r="F397" s="196"/>
      <c r="G397" s="196"/>
      <c r="H397" s="196"/>
      <c r="I397" s="168"/>
      <c r="J397" s="168"/>
      <c r="K397" s="168"/>
      <c r="L397" s="168"/>
      <c r="M397" s="166"/>
      <c r="N397" s="166"/>
      <c r="O397" s="166"/>
      <c r="P397" s="166"/>
      <c r="Q397" s="166"/>
      <c r="R397" s="166"/>
      <c r="S397" s="166"/>
      <c r="T397" s="166"/>
      <c r="U397" s="166"/>
    </row>
    <row r="398" spans="1:21" s="165" customFormat="1">
      <c r="A398" s="166"/>
      <c r="B398" s="329"/>
      <c r="C398" s="196"/>
      <c r="D398" s="196"/>
      <c r="E398" s="196"/>
      <c r="F398" s="196"/>
      <c r="G398" s="196"/>
      <c r="H398" s="196"/>
      <c r="I398" s="168"/>
      <c r="J398" s="168"/>
      <c r="K398" s="168"/>
      <c r="L398" s="168"/>
      <c r="M398" s="166"/>
      <c r="N398" s="166"/>
      <c r="O398" s="166"/>
      <c r="P398" s="166"/>
      <c r="Q398" s="166"/>
      <c r="R398" s="166"/>
      <c r="S398" s="166"/>
      <c r="T398" s="166"/>
      <c r="U398" s="166"/>
    </row>
    <row r="399" spans="1:21" s="165" customFormat="1">
      <c r="A399" s="166"/>
      <c r="B399" s="329"/>
      <c r="C399" s="196"/>
      <c r="D399" s="196"/>
      <c r="E399" s="196"/>
      <c r="F399" s="196"/>
      <c r="G399" s="196"/>
      <c r="H399" s="196"/>
      <c r="I399" s="168"/>
      <c r="J399" s="168"/>
      <c r="K399" s="168"/>
      <c r="L399" s="168"/>
      <c r="M399" s="166"/>
      <c r="N399" s="166"/>
      <c r="O399" s="166"/>
      <c r="P399" s="166"/>
      <c r="Q399" s="166"/>
      <c r="R399" s="166"/>
      <c r="S399" s="166"/>
      <c r="T399" s="166"/>
      <c r="U399" s="166"/>
    </row>
    <row r="400" spans="1:21" s="165" customFormat="1">
      <c r="A400" s="166"/>
      <c r="B400" s="329"/>
      <c r="C400" s="196"/>
      <c r="D400" s="196"/>
      <c r="E400" s="196"/>
      <c r="F400" s="196"/>
      <c r="G400" s="196"/>
      <c r="H400" s="196"/>
      <c r="I400" s="168"/>
      <c r="J400" s="168"/>
      <c r="K400" s="168"/>
      <c r="L400" s="168"/>
      <c r="M400" s="166"/>
      <c r="N400" s="166"/>
      <c r="O400" s="166"/>
      <c r="P400" s="166"/>
      <c r="Q400" s="166"/>
      <c r="R400" s="166"/>
      <c r="S400" s="166"/>
      <c r="T400" s="166"/>
      <c r="U400" s="166"/>
    </row>
    <row r="401" spans="1:21" s="165" customFormat="1">
      <c r="A401" s="166"/>
      <c r="B401" s="329"/>
      <c r="C401" s="196"/>
      <c r="D401" s="196"/>
      <c r="E401" s="196"/>
      <c r="F401" s="196"/>
      <c r="G401" s="196"/>
      <c r="H401" s="196"/>
      <c r="I401" s="168"/>
      <c r="J401" s="168"/>
      <c r="K401" s="168"/>
      <c r="L401" s="168"/>
      <c r="M401" s="166"/>
      <c r="N401" s="166"/>
      <c r="O401" s="166"/>
      <c r="P401" s="166"/>
      <c r="Q401" s="166"/>
      <c r="R401" s="166"/>
      <c r="S401" s="166"/>
      <c r="T401" s="166"/>
      <c r="U401" s="166"/>
    </row>
    <row r="402" spans="1:21" s="165" customFormat="1">
      <c r="A402" s="166"/>
      <c r="B402" s="329"/>
      <c r="C402" s="196"/>
      <c r="D402" s="196"/>
      <c r="E402" s="196"/>
      <c r="F402" s="196"/>
      <c r="G402" s="196"/>
      <c r="H402" s="196"/>
      <c r="I402" s="168"/>
      <c r="J402" s="168"/>
      <c r="K402" s="168"/>
      <c r="L402" s="168"/>
      <c r="M402" s="166"/>
      <c r="N402" s="166"/>
      <c r="O402" s="166"/>
      <c r="P402" s="166"/>
      <c r="Q402" s="166"/>
      <c r="R402" s="166"/>
      <c r="S402" s="166"/>
      <c r="T402" s="166"/>
      <c r="U402" s="166"/>
    </row>
    <row r="403" spans="1:21" s="165" customFormat="1">
      <c r="A403" s="166"/>
      <c r="B403" s="329"/>
      <c r="C403" s="196"/>
      <c r="D403" s="196"/>
      <c r="E403" s="196"/>
      <c r="F403" s="196"/>
      <c r="G403" s="196"/>
      <c r="H403" s="196"/>
      <c r="I403" s="168"/>
      <c r="J403" s="168"/>
      <c r="K403" s="168"/>
      <c r="L403" s="168"/>
      <c r="M403" s="166"/>
      <c r="N403" s="166"/>
      <c r="O403" s="166"/>
      <c r="P403" s="166"/>
      <c r="Q403" s="166"/>
      <c r="R403" s="166"/>
      <c r="S403" s="166"/>
      <c r="T403" s="166"/>
      <c r="U403" s="166"/>
    </row>
    <row r="404" spans="1:21" s="165" customFormat="1">
      <c r="A404" s="166"/>
      <c r="B404" s="329"/>
      <c r="C404" s="196"/>
      <c r="D404" s="196"/>
      <c r="E404" s="196"/>
      <c r="F404" s="196"/>
      <c r="G404" s="196"/>
      <c r="H404" s="196"/>
      <c r="I404" s="168"/>
      <c r="J404" s="168"/>
      <c r="K404" s="168"/>
      <c r="L404" s="168"/>
      <c r="M404" s="166"/>
      <c r="N404" s="166"/>
      <c r="O404" s="166"/>
      <c r="P404" s="166"/>
      <c r="Q404" s="166"/>
      <c r="R404" s="166"/>
      <c r="S404" s="166"/>
      <c r="T404" s="166"/>
      <c r="U404" s="166"/>
    </row>
    <row r="405" spans="1:21" s="165" customFormat="1">
      <c r="A405" s="166"/>
      <c r="B405" s="787"/>
      <c r="C405" s="196"/>
      <c r="D405" s="196"/>
      <c r="E405" s="196"/>
      <c r="F405" s="196"/>
      <c r="G405" s="196"/>
      <c r="H405" s="196"/>
      <c r="I405" s="168"/>
      <c r="J405" s="168"/>
      <c r="K405" s="168"/>
      <c r="L405" s="168"/>
      <c r="M405" s="166"/>
      <c r="N405" s="166"/>
      <c r="O405" s="166"/>
      <c r="P405" s="166"/>
      <c r="Q405" s="166"/>
      <c r="R405" s="166"/>
      <c r="S405" s="166"/>
      <c r="T405" s="166"/>
      <c r="U405" s="166"/>
    </row>
    <row r="410" spans="1:21">
      <c r="B410" s="787"/>
    </row>
  </sheetData>
  <sheetProtection algorithmName="SHA-512" hashValue="ApASop1MO0EHuNZ7MZVGVshE/myGGAbpmLe5a1ahqL16Y6wt2ezpL/AsvFQdmDt2FJYTf99XcR/A0lekdKQnww==" saltValue="WJOYKvpkcDcUqh21EhX77w==" spinCount="100000" sheet="1" objects="1" scenarios="1" selectLockedCells="1"/>
  <mergeCells count="70">
    <mergeCell ref="I154:K154"/>
    <mergeCell ref="I185:K185"/>
    <mergeCell ref="B83:H83"/>
    <mergeCell ref="B100:H100"/>
    <mergeCell ref="B102:H102"/>
    <mergeCell ref="B103:H103"/>
    <mergeCell ref="B119:B120"/>
    <mergeCell ref="B154:B155"/>
    <mergeCell ref="B137:H137"/>
    <mergeCell ref="B138:H138"/>
    <mergeCell ref="B117:H117"/>
    <mergeCell ref="B22:H22"/>
    <mergeCell ref="B23:H23"/>
    <mergeCell ref="B24:H24"/>
    <mergeCell ref="B43:H43"/>
    <mergeCell ref="B44:H44"/>
    <mergeCell ref="B45:H45"/>
    <mergeCell ref="B46:H46"/>
    <mergeCell ref="B54:H54"/>
    <mergeCell ref="B68:H68"/>
    <mergeCell ref="B69:H69"/>
    <mergeCell ref="B70:H70"/>
    <mergeCell ref="B71:H71"/>
    <mergeCell ref="B72:H72"/>
    <mergeCell ref="B84:H84"/>
    <mergeCell ref="B266:H266"/>
    <mergeCell ref="B104:H104"/>
    <mergeCell ref="B105:H105"/>
    <mergeCell ref="B126:H126"/>
    <mergeCell ref="B115:H115"/>
    <mergeCell ref="B116:H116"/>
    <mergeCell ref="B173:L173"/>
    <mergeCell ref="B89:B90"/>
    <mergeCell ref="B101:H101"/>
    <mergeCell ref="B172:L172"/>
    <mergeCell ref="I89:K89"/>
    <mergeCell ref="I119:K119"/>
    <mergeCell ref="B281:H281"/>
    <mergeCell ref="B282:H282"/>
    <mergeCell ref="B206:H206"/>
    <mergeCell ref="B207:H207"/>
    <mergeCell ref="B221:H221"/>
    <mergeCell ref="B222:H222"/>
    <mergeCell ref="B223:H223"/>
    <mergeCell ref="B265:H265"/>
    <mergeCell ref="M173:T173"/>
    <mergeCell ref="B174:L174"/>
    <mergeCell ref="M174:T174"/>
    <mergeCell ref="B306:H306"/>
    <mergeCell ref="B283:H283"/>
    <mergeCell ref="B294:H294"/>
    <mergeCell ref="B305:H305"/>
    <mergeCell ref="I209:K209"/>
    <mergeCell ref="I239:K239"/>
    <mergeCell ref="B209:B210"/>
    <mergeCell ref="B191:H191"/>
    <mergeCell ref="B205:H205"/>
    <mergeCell ref="B239:B240"/>
    <mergeCell ref="B178:L178"/>
    <mergeCell ref="M178:T178"/>
    <mergeCell ref="B179:L179"/>
    <mergeCell ref="M179:T179"/>
    <mergeCell ref="B180:L180"/>
    <mergeCell ref="M180:T180"/>
    <mergeCell ref="B175:L175"/>
    <mergeCell ref="M175:T175"/>
    <mergeCell ref="B176:L176"/>
    <mergeCell ref="M176:T176"/>
    <mergeCell ref="B177:L177"/>
    <mergeCell ref="M177:T177"/>
  </mergeCells>
  <hyperlinks>
    <hyperlink ref="B10" location="Production!A1" display="Production of Metal Ores and Finished Metals" xr:uid="{EF57F7BF-C0B9-4A4F-857D-EDA6F3DEA6AE}"/>
    <hyperlink ref="B27" location="Energy!A1" display="Energy Consumption and Energy Intensity" xr:uid="{60AC7EFE-2C5C-B24F-8553-79CA319E3F3E}"/>
    <hyperlink ref="B57" location="'GHG Emissions'!A1" display="Scope 1 and Scope 2 Energy-related GHG Emissions" xr:uid="{093C7C3A-AC04-AF48-AC32-A8789C3F3556}"/>
    <hyperlink ref="B87" location="Water!A1" display="Water Withdrawal and Water Intensity by Quality and Source" xr:uid="{14A0EFA6-B000-CC49-AA25-ADFB8321CC04}"/>
    <hyperlink ref="B129" location="'Tailings and Waste'!A1" display="Tailings and Waste" xr:uid="{6D322F0E-D569-C445-9BA4-390981CCD063}"/>
    <hyperlink ref="B152" location="'Health and Safety'!A1" display="Work-related Injuries and Ill Health" xr:uid="{A9DCE8E5-D551-AC41-B10A-94C1D81804C8}"/>
    <hyperlink ref="B183" location="'Health and Safety'!A1" display="Health and Safety Training" xr:uid="{8DE4695B-8378-7542-98F6-8156419F885B}"/>
    <hyperlink ref="B194" location="'Our People'!A1" display="Workforce Composition" xr:uid="{F29955BB-5CE0-024D-A4D3-1168D30A24ED}"/>
    <hyperlink ref="B250" location="'Our People'!A1" display="Employee New Hires and Departures" xr:uid="{6AD3C5ED-7134-FA41-9D00-8C51DF344AB8}"/>
    <hyperlink ref="B286" location="'Community and Economic Impact'!A1" display="Community and Economic Impact" xr:uid="{914B84BD-9872-C141-8C6F-25803534C104}"/>
  </hyperlinks>
  <pageMargins left="0.7" right="0.7" top="0.75" bottom="0.75" header="0.3" footer="0.3"/>
  <ignoredErrors>
    <ignoredError sqref="G59"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A9EB-A2D0-EE49-945A-6C954A3C29E7}">
  <sheetPr>
    <tabColor theme="3" tint="0.89999084444715716"/>
  </sheetPr>
  <dimension ref="A1:AF396"/>
  <sheetViews>
    <sheetView topLeftCell="A169" zoomScaleNormal="100" workbookViewId="0">
      <selection activeCell="E197" sqref="E197"/>
    </sheetView>
  </sheetViews>
  <sheetFormatPr defaultColWidth="10.81640625" defaultRowHeight="14"/>
  <cols>
    <col min="1" max="1" width="3" style="166" customWidth="1"/>
    <col min="2" max="2" width="72.453125" style="329" customWidth="1"/>
    <col min="3" max="4" width="14.54296875" style="196" customWidth="1"/>
    <col min="5" max="5" width="13.6328125" style="196" customWidth="1"/>
    <col min="6" max="8" width="14.54296875" style="196" customWidth="1"/>
    <col min="9" max="12" width="14.54296875" style="168" customWidth="1"/>
    <col min="13" max="20" width="14.54296875" style="166" customWidth="1"/>
    <col min="21" max="21" width="19.1796875" style="166" customWidth="1"/>
    <col min="22" max="16384" width="10.81640625" style="166"/>
  </cols>
  <sheetData>
    <row r="1" spans="1:20" s="330" customFormat="1">
      <c r="A1" s="469"/>
      <c r="B1" s="575"/>
      <c r="C1" s="469"/>
      <c r="D1" s="469"/>
      <c r="E1" s="469"/>
      <c r="F1" s="469"/>
      <c r="G1" s="469"/>
      <c r="H1" s="469"/>
      <c r="I1" s="469"/>
      <c r="J1" s="469"/>
      <c r="K1" s="469"/>
      <c r="L1" s="469"/>
    </row>
    <row r="2" spans="1:20" s="330" customFormat="1">
      <c r="B2" s="575"/>
      <c r="C2" s="469"/>
      <c r="D2" s="469"/>
      <c r="E2" s="469"/>
      <c r="F2" s="469"/>
      <c r="G2" s="469"/>
      <c r="H2" s="469"/>
      <c r="I2" s="469"/>
      <c r="J2" s="469"/>
      <c r="K2" s="469"/>
      <c r="L2" s="469"/>
    </row>
    <row r="3" spans="1:20" s="330" customFormat="1" ht="15" customHeight="1">
      <c r="B3" s="575"/>
      <c r="C3" s="469"/>
      <c r="D3" s="469"/>
      <c r="E3" s="469"/>
      <c r="F3" s="469"/>
      <c r="G3" s="469"/>
      <c r="H3" s="469"/>
      <c r="I3" s="469"/>
      <c r="J3" s="469"/>
      <c r="K3" s="469"/>
      <c r="L3" s="469"/>
    </row>
    <row r="4" spans="1:20" s="330" customFormat="1" ht="15" customHeight="1">
      <c r="B4" s="575"/>
      <c r="C4" s="469"/>
      <c r="D4" s="469"/>
      <c r="E4" s="469"/>
      <c r="F4" s="469"/>
      <c r="G4" s="469"/>
      <c r="H4" s="469"/>
      <c r="I4" s="469"/>
      <c r="J4" s="469"/>
      <c r="K4" s="469"/>
      <c r="L4" s="469"/>
    </row>
    <row r="5" spans="1:20" s="330" customFormat="1" ht="15" customHeight="1">
      <c r="B5" s="575"/>
      <c r="C5" s="469"/>
      <c r="D5" s="469"/>
      <c r="E5" s="469"/>
      <c r="F5" s="469"/>
      <c r="G5" s="469"/>
      <c r="H5" s="469"/>
      <c r="I5" s="469"/>
      <c r="J5" s="469"/>
      <c r="K5" s="469"/>
      <c r="L5" s="469"/>
    </row>
    <row r="6" spans="1:20" s="330" customFormat="1" ht="15" customHeight="1">
      <c r="B6" s="575"/>
      <c r="C6" s="469"/>
      <c r="D6" s="469"/>
      <c r="E6" s="469"/>
      <c r="F6" s="469"/>
      <c r="G6" s="469"/>
      <c r="H6" s="469"/>
      <c r="I6" s="469"/>
      <c r="J6" s="469"/>
      <c r="K6" s="469"/>
      <c r="L6" s="469"/>
    </row>
    <row r="7" spans="1:20" s="330" customFormat="1" ht="15" customHeight="1">
      <c r="B7" s="575"/>
      <c r="C7" s="469"/>
      <c r="D7" s="469"/>
      <c r="E7" s="469"/>
      <c r="F7" s="469"/>
      <c r="G7" s="469"/>
      <c r="H7" s="469"/>
      <c r="I7" s="469"/>
      <c r="J7" s="469"/>
      <c r="K7" s="469"/>
      <c r="L7" s="469"/>
    </row>
    <row r="8" spans="1:20" ht="18">
      <c r="B8" s="930" t="s">
        <v>621</v>
      </c>
      <c r="C8" s="165"/>
      <c r="D8" s="165"/>
      <c r="E8" s="165"/>
      <c r="F8" s="165"/>
      <c r="G8" s="165"/>
      <c r="H8" s="165"/>
      <c r="I8" s="166"/>
      <c r="J8" s="166"/>
      <c r="K8" s="166"/>
      <c r="L8" s="166"/>
    </row>
    <row r="9" spans="1:20" ht="14.5" thickBot="1">
      <c r="B9" s="168"/>
    </row>
    <row r="10" spans="1:20" s="934" customFormat="1" ht="16.5" thickTop="1" thickBot="1">
      <c r="B10" s="1094" t="s">
        <v>40</v>
      </c>
      <c r="C10" s="931"/>
      <c r="D10" s="931"/>
      <c r="E10" s="931"/>
      <c r="F10" s="931"/>
      <c r="G10" s="931"/>
      <c r="H10" s="931"/>
      <c r="I10" s="935"/>
      <c r="J10" s="935"/>
      <c r="K10" s="935"/>
      <c r="L10" s="935"/>
      <c r="P10" s="935"/>
      <c r="Q10" s="935"/>
      <c r="R10" s="935"/>
      <c r="S10" s="935"/>
      <c r="T10" s="935"/>
    </row>
    <row r="11" spans="1:20" ht="14.5" thickTop="1">
      <c r="B11" s="655"/>
      <c r="C11" s="170"/>
      <c r="P11" s="168"/>
      <c r="Q11" s="168"/>
      <c r="R11" s="168"/>
      <c r="S11" s="168"/>
      <c r="T11" s="168"/>
    </row>
    <row r="12" spans="1:20" s="184" customFormat="1" ht="26">
      <c r="B12" s="1023" t="s">
        <v>622</v>
      </c>
      <c r="C12" s="1024">
        <v>2024</v>
      </c>
      <c r="D12" s="1025">
        <v>2023</v>
      </c>
      <c r="E12" s="1026" t="s">
        <v>43</v>
      </c>
      <c r="F12" s="1025">
        <v>2022</v>
      </c>
      <c r="G12" s="1025">
        <v>2021</v>
      </c>
      <c r="H12" s="1025">
        <v>2020</v>
      </c>
      <c r="M12" s="185"/>
      <c r="N12" s="185"/>
      <c r="O12" s="185"/>
    </row>
    <row r="13" spans="1:20" ht="14.5">
      <c r="B13" s="114" t="s">
        <v>44</v>
      </c>
      <c r="C13" s="633">
        <v>3975000</v>
      </c>
      <c r="D13" s="634" t="s">
        <v>47</v>
      </c>
      <c r="E13" s="634" t="s">
        <v>47</v>
      </c>
      <c r="F13" s="634" t="s">
        <v>47</v>
      </c>
      <c r="G13" s="634" t="s">
        <v>47</v>
      </c>
      <c r="H13" s="634" t="s">
        <v>47</v>
      </c>
    </row>
    <row r="14" spans="1:20" ht="14.5">
      <c r="B14" s="114" t="s">
        <v>46</v>
      </c>
      <c r="C14" s="633">
        <v>24415000</v>
      </c>
      <c r="D14" s="634">
        <v>25561000</v>
      </c>
      <c r="E14" s="634" t="s">
        <v>347</v>
      </c>
      <c r="F14" s="634">
        <v>23248000</v>
      </c>
      <c r="G14" s="634">
        <v>24026000</v>
      </c>
      <c r="H14" s="634">
        <v>19713000</v>
      </c>
    </row>
    <row r="15" spans="1:20" s="197" customFormat="1">
      <c r="B15" s="115" t="s">
        <v>49</v>
      </c>
      <c r="C15" s="656">
        <v>28390000</v>
      </c>
      <c r="D15" s="657">
        <v>25561000</v>
      </c>
      <c r="E15" s="657" t="s">
        <v>58</v>
      </c>
      <c r="F15" s="657">
        <v>23248000</v>
      </c>
      <c r="G15" s="657">
        <v>24026000</v>
      </c>
      <c r="H15" s="657">
        <v>19713000</v>
      </c>
      <c r="I15" s="374"/>
      <c r="J15" s="374"/>
      <c r="K15" s="374"/>
      <c r="L15" s="374"/>
    </row>
    <row r="16" spans="1:20">
      <c r="B16" s="114" t="s">
        <v>51</v>
      </c>
      <c r="C16" s="633">
        <v>21777</v>
      </c>
      <c r="D16" s="634" t="s">
        <v>47</v>
      </c>
      <c r="E16" s="634" t="s">
        <v>47</v>
      </c>
      <c r="F16" s="634" t="s">
        <v>47</v>
      </c>
      <c r="G16" s="634" t="s">
        <v>47</v>
      </c>
      <c r="H16" s="634" t="s">
        <v>47</v>
      </c>
    </row>
    <row r="17" spans="2:20">
      <c r="B17" s="114" t="s">
        <v>53</v>
      </c>
      <c r="C17" s="633">
        <v>35930</v>
      </c>
      <c r="D17" s="634">
        <v>35401</v>
      </c>
      <c r="E17" s="634" t="s">
        <v>118</v>
      </c>
      <c r="F17" s="634">
        <v>47364</v>
      </c>
      <c r="G17" s="634">
        <v>49013</v>
      </c>
      <c r="H17" s="634">
        <v>36640</v>
      </c>
    </row>
    <row r="18" spans="2:20" s="197" customFormat="1">
      <c r="B18" s="116" t="s">
        <v>55</v>
      </c>
      <c r="C18" s="656">
        <v>57707</v>
      </c>
      <c r="D18" s="657">
        <v>35401</v>
      </c>
      <c r="E18" s="657" t="s">
        <v>83</v>
      </c>
      <c r="F18" s="657">
        <v>47364</v>
      </c>
      <c r="G18" s="657">
        <v>49013</v>
      </c>
      <c r="H18" s="657">
        <v>36640</v>
      </c>
      <c r="I18" s="374"/>
      <c r="J18" s="374"/>
      <c r="K18" s="374"/>
      <c r="L18" s="374"/>
    </row>
    <row r="19" spans="2:20" s="197" customFormat="1" ht="15">
      <c r="B19" s="115" t="s">
        <v>57</v>
      </c>
      <c r="C19" s="656">
        <v>59278</v>
      </c>
      <c r="D19" s="657">
        <v>35401</v>
      </c>
      <c r="E19" s="657" t="s">
        <v>164</v>
      </c>
      <c r="F19" s="657">
        <v>47364</v>
      </c>
      <c r="G19" s="657">
        <v>49013</v>
      </c>
      <c r="H19" s="657">
        <v>36640</v>
      </c>
      <c r="I19" s="374"/>
      <c r="J19" s="374"/>
      <c r="K19" s="374"/>
      <c r="L19" s="374"/>
    </row>
    <row r="20" spans="2:20">
      <c r="B20" s="168"/>
    </row>
    <row r="21" spans="2:20" s="475" customFormat="1" ht="12.5">
      <c r="B21" s="471" t="s">
        <v>59</v>
      </c>
      <c r="C21" s="474"/>
      <c r="D21" s="474"/>
      <c r="E21" s="474"/>
      <c r="F21" s="474"/>
      <c r="G21" s="474"/>
      <c r="H21" s="474"/>
      <c r="I21" s="474"/>
      <c r="J21" s="474"/>
      <c r="K21" s="474"/>
      <c r="L21" s="474"/>
      <c r="N21" s="474"/>
    </row>
    <row r="22" spans="2:20" s="330" customFormat="1">
      <c r="B22" s="1123" t="s">
        <v>60</v>
      </c>
      <c r="C22" s="1123"/>
      <c r="D22" s="1123"/>
      <c r="E22" s="1123"/>
      <c r="F22" s="1123"/>
      <c r="G22" s="1123"/>
      <c r="H22" s="1123"/>
      <c r="I22" s="469"/>
      <c r="J22" s="469"/>
      <c r="K22" s="469"/>
      <c r="L22" s="469"/>
    </row>
    <row r="23" spans="2:20" s="330" customFormat="1">
      <c r="B23" s="1123" t="s">
        <v>61</v>
      </c>
      <c r="C23" s="1123"/>
      <c r="D23" s="1123"/>
      <c r="E23" s="1123"/>
      <c r="F23" s="1123"/>
      <c r="G23" s="1123"/>
      <c r="H23" s="1123"/>
      <c r="I23" s="469"/>
      <c r="J23" s="469"/>
      <c r="K23" s="469"/>
      <c r="L23" s="469"/>
    </row>
    <row r="24" spans="2:20" s="330" customFormat="1">
      <c r="B24" s="1123" t="s">
        <v>62</v>
      </c>
      <c r="C24" s="1123"/>
      <c r="D24" s="1123"/>
      <c r="E24" s="1123"/>
      <c r="F24" s="1123"/>
      <c r="G24" s="1123"/>
      <c r="H24" s="1123"/>
      <c r="I24" s="469"/>
      <c r="J24" s="469"/>
      <c r="K24" s="469"/>
      <c r="L24" s="469"/>
    </row>
    <row r="25" spans="2:20">
      <c r="B25" s="170"/>
      <c r="C25" s="170"/>
      <c r="P25" s="168"/>
      <c r="Q25" s="168"/>
      <c r="R25" s="168"/>
      <c r="S25" s="168"/>
      <c r="T25" s="168"/>
    </row>
    <row r="26" spans="2:20" s="330" customFormat="1" ht="14.5" thickBot="1">
      <c r="B26" s="477"/>
      <c r="C26" s="469"/>
      <c r="D26" s="469"/>
      <c r="E26" s="469"/>
      <c r="F26" s="469"/>
      <c r="G26" s="469"/>
      <c r="H26" s="469"/>
      <c r="I26" s="469"/>
      <c r="J26" s="469"/>
      <c r="K26" s="469"/>
      <c r="L26" s="469"/>
    </row>
    <row r="27" spans="2:20" s="934" customFormat="1" ht="16.5" thickTop="1" thickBot="1">
      <c r="B27" s="1094" t="s">
        <v>63</v>
      </c>
      <c r="C27" s="931"/>
      <c r="D27" s="931"/>
      <c r="E27" s="931"/>
      <c r="F27" s="931"/>
      <c r="G27" s="931"/>
      <c r="H27" s="931"/>
      <c r="I27" s="935"/>
      <c r="J27" s="935"/>
      <c r="K27" s="935"/>
      <c r="L27" s="935"/>
      <c r="M27" s="935"/>
      <c r="N27" s="935"/>
      <c r="O27" s="935"/>
    </row>
    <row r="28" spans="2:20" s="174" customFormat="1" ht="14.5" thickTop="1">
      <c r="B28" s="659"/>
      <c r="C28" s="179"/>
      <c r="D28" s="181"/>
      <c r="E28" s="181"/>
      <c r="F28" s="181"/>
      <c r="G28" s="196"/>
      <c r="H28" s="196"/>
      <c r="I28" s="168"/>
      <c r="J28" s="168"/>
      <c r="K28" s="168"/>
      <c r="L28" s="171"/>
      <c r="M28" s="171"/>
      <c r="N28" s="171"/>
      <c r="O28" s="171"/>
    </row>
    <row r="29" spans="2:20" s="185" customFormat="1" ht="26">
      <c r="B29" s="368" t="s">
        <v>623</v>
      </c>
      <c r="C29" s="1027">
        <v>2024</v>
      </c>
      <c r="D29" s="1028">
        <v>2023</v>
      </c>
      <c r="E29" s="1029" t="s">
        <v>43</v>
      </c>
      <c r="F29" s="1028">
        <v>2022</v>
      </c>
      <c r="G29" s="1028">
        <v>2021</v>
      </c>
      <c r="H29" s="1028">
        <v>2020</v>
      </c>
      <c r="I29" s="183"/>
      <c r="J29" s="183"/>
      <c r="K29" s="184"/>
      <c r="L29" s="184"/>
    </row>
    <row r="30" spans="2:20" s="174" customFormat="1">
      <c r="B30" s="180" t="s">
        <v>65</v>
      </c>
      <c r="C30" s="372">
        <v>2499496</v>
      </c>
      <c r="D30" s="661">
        <v>2488181</v>
      </c>
      <c r="E30" s="661" t="s">
        <v>66</v>
      </c>
      <c r="F30" s="661">
        <v>2322081</v>
      </c>
      <c r="G30" s="661">
        <v>1655857</v>
      </c>
      <c r="H30" s="661">
        <v>1555106</v>
      </c>
      <c r="I30" s="196"/>
      <c r="J30" s="196"/>
      <c r="K30" s="168"/>
      <c r="L30" s="168"/>
      <c r="M30" s="166"/>
    </row>
    <row r="31" spans="2:20" s="174" customFormat="1" ht="12.5">
      <c r="B31" s="180" t="s">
        <v>67</v>
      </c>
      <c r="C31" s="372">
        <v>1012</v>
      </c>
      <c r="D31" s="661">
        <v>0</v>
      </c>
      <c r="E31" s="661" t="s">
        <v>47</v>
      </c>
      <c r="F31" s="661">
        <v>0</v>
      </c>
      <c r="G31" s="661">
        <v>34</v>
      </c>
      <c r="H31" s="661">
        <v>0</v>
      </c>
      <c r="I31" s="181"/>
      <c r="J31" s="181"/>
      <c r="K31" s="171"/>
      <c r="L31" s="171"/>
    </row>
    <row r="32" spans="2:20" s="174" customFormat="1" ht="12.5">
      <c r="B32" s="180" t="s">
        <v>69</v>
      </c>
      <c r="C32" s="788">
        <v>0</v>
      </c>
      <c r="D32" s="661">
        <v>0</v>
      </c>
      <c r="E32" s="661" t="s">
        <v>47</v>
      </c>
      <c r="F32" s="661">
        <v>0</v>
      </c>
      <c r="G32" s="661">
        <v>0</v>
      </c>
      <c r="H32" s="661">
        <v>0</v>
      </c>
      <c r="I32" s="181"/>
      <c r="J32" s="181"/>
      <c r="K32" s="171"/>
      <c r="L32" s="171"/>
    </row>
    <row r="33" spans="1:21" s="174" customFormat="1" ht="12.5">
      <c r="B33" s="180" t="s">
        <v>71</v>
      </c>
      <c r="C33" s="371">
        <v>3066</v>
      </c>
      <c r="D33" s="661">
        <v>0</v>
      </c>
      <c r="E33" s="661" t="s">
        <v>47</v>
      </c>
      <c r="F33" s="661">
        <v>0</v>
      </c>
      <c r="G33" s="661">
        <v>0</v>
      </c>
      <c r="H33" s="661">
        <v>0</v>
      </c>
      <c r="I33" s="181"/>
      <c r="J33" s="181"/>
      <c r="K33" s="171"/>
      <c r="L33" s="171"/>
      <c r="M33" s="171"/>
    </row>
    <row r="34" spans="1:21" s="185" customFormat="1" ht="13">
      <c r="B34" s="182" t="s">
        <v>73</v>
      </c>
      <c r="C34" s="372">
        <v>2503575</v>
      </c>
      <c r="D34" s="661">
        <v>2488181</v>
      </c>
      <c r="E34" s="661" t="s">
        <v>118</v>
      </c>
      <c r="F34" s="661">
        <v>2322081</v>
      </c>
      <c r="G34" s="661">
        <v>1655892</v>
      </c>
      <c r="H34" s="661">
        <v>1555106</v>
      </c>
      <c r="I34" s="183"/>
      <c r="J34" s="183"/>
      <c r="K34" s="184"/>
      <c r="L34" s="184"/>
      <c r="M34" s="184"/>
    </row>
    <row r="35" spans="1:21" s="185" customFormat="1" ht="13">
      <c r="B35" s="182" t="s">
        <v>74</v>
      </c>
      <c r="C35" s="663">
        <v>1129993</v>
      </c>
      <c r="D35" s="664">
        <v>632446</v>
      </c>
      <c r="E35" s="664" t="s">
        <v>409</v>
      </c>
      <c r="F35" s="664">
        <v>691918</v>
      </c>
      <c r="G35" s="664">
        <v>590123</v>
      </c>
      <c r="H35" s="664">
        <v>585468</v>
      </c>
      <c r="I35" s="183"/>
      <c r="J35" s="183"/>
      <c r="K35" s="184"/>
      <c r="L35" s="184"/>
      <c r="M35" s="184"/>
    </row>
    <row r="36" spans="1:21" s="185" customFormat="1" ht="13">
      <c r="B36" s="182" t="s">
        <v>76</v>
      </c>
      <c r="C36" s="665">
        <v>3633568</v>
      </c>
      <c r="D36" s="664">
        <v>3120627</v>
      </c>
      <c r="E36" s="664" t="s">
        <v>75</v>
      </c>
      <c r="F36" s="664">
        <v>3013998</v>
      </c>
      <c r="G36" s="664">
        <v>2246015</v>
      </c>
      <c r="H36" s="664">
        <v>2140574</v>
      </c>
      <c r="I36" s="183"/>
      <c r="J36" s="183"/>
      <c r="K36" s="184"/>
      <c r="L36" s="184"/>
    </row>
    <row r="37" spans="1:21" s="174" customFormat="1" ht="13">
      <c r="B37" s="180" t="s">
        <v>78</v>
      </c>
      <c r="C37" s="665">
        <v>1129993</v>
      </c>
      <c r="D37" s="664">
        <v>632446</v>
      </c>
      <c r="E37" s="664" t="s">
        <v>409</v>
      </c>
      <c r="F37" s="664">
        <v>691918</v>
      </c>
      <c r="G37" s="664">
        <v>590123</v>
      </c>
      <c r="H37" s="664">
        <v>585468</v>
      </c>
      <c r="I37" s="181"/>
      <c r="J37" s="181"/>
      <c r="K37" s="171"/>
      <c r="L37" s="171"/>
    </row>
    <row r="38" spans="1:21" s="174" customFormat="1" ht="14.5">
      <c r="B38" s="180" t="s">
        <v>79</v>
      </c>
      <c r="C38" s="660" t="s">
        <v>82</v>
      </c>
      <c r="D38" s="661" t="s">
        <v>201</v>
      </c>
      <c r="E38" s="661" t="s">
        <v>548</v>
      </c>
      <c r="F38" s="661" t="s">
        <v>231</v>
      </c>
      <c r="G38" s="661" t="s">
        <v>312</v>
      </c>
      <c r="H38" s="661" t="s">
        <v>196</v>
      </c>
      <c r="I38" s="181"/>
      <c r="J38" s="181"/>
      <c r="K38" s="171"/>
      <c r="L38" s="171"/>
    </row>
    <row r="39" spans="1:21" s="174" customFormat="1" ht="14.5">
      <c r="B39" s="180" t="s">
        <v>89</v>
      </c>
      <c r="C39" s="660">
        <v>1129993</v>
      </c>
      <c r="D39" s="661">
        <v>0</v>
      </c>
      <c r="E39" s="661" t="s">
        <v>47</v>
      </c>
      <c r="F39" s="661">
        <v>0</v>
      </c>
      <c r="G39" s="661">
        <v>0</v>
      </c>
      <c r="H39" s="661">
        <v>0</v>
      </c>
      <c r="I39" s="181"/>
      <c r="J39" s="181"/>
      <c r="K39" s="171"/>
      <c r="L39" s="171"/>
    </row>
    <row r="40" spans="1:21" s="174" customFormat="1" ht="14.5">
      <c r="B40" s="180" t="s">
        <v>91</v>
      </c>
      <c r="C40" s="660" t="s">
        <v>82</v>
      </c>
      <c r="D40" s="661">
        <v>0</v>
      </c>
      <c r="E40" s="661" t="s">
        <v>47</v>
      </c>
      <c r="F40" s="661" t="s">
        <v>66</v>
      </c>
      <c r="G40" s="661" t="s">
        <v>66</v>
      </c>
      <c r="H40" s="661" t="s">
        <v>66</v>
      </c>
      <c r="I40" s="181"/>
      <c r="J40" s="181"/>
      <c r="K40" s="171"/>
      <c r="L40" s="171"/>
      <c r="O40" s="171"/>
      <c r="U40" s="171"/>
    </row>
    <row r="41" spans="1:21" s="174" customFormat="1" ht="12.5">
      <c r="B41" s="186"/>
      <c r="C41" s="186"/>
      <c r="D41" s="186"/>
      <c r="E41" s="186"/>
      <c r="F41" s="186"/>
      <c r="G41" s="186"/>
      <c r="H41" s="186"/>
      <c r="I41" s="186"/>
      <c r="J41" s="171"/>
      <c r="K41" s="171"/>
      <c r="L41" s="171"/>
      <c r="M41" s="171"/>
      <c r="S41" s="171"/>
    </row>
    <row r="42" spans="1:21" s="475" customFormat="1" ht="13">
      <c r="B42" s="476" t="s">
        <v>59</v>
      </c>
      <c r="C42" s="186"/>
      <c r="D42" s="186"/>
      <c r="E42" s="186"/>
      <c r="F42" s="186"/>
      <c r="G42" s="676"/>
      <c r="H42" s="676"/>
      <c r="I42" s="676"/>
      <c r="J42" s="676"/>
      <c r="K42" s="676"/>
      <c r="L42" s="676"/>
      <c r="M42" s="546"/>
      <c r="N42" s="546"/>
      <c r="O42" s="547"/>
      <c r="P42" s="547"/>
      <c r="Q42" s="547"/>
      <c r="R42" s="547"/>
      <c r="S42" s="547"/>
      <c r="T42" s="547"/>
      <c r="U42" s="527"/>
    </row>
    <row r="43" spans="1:21" s="540" customFormat="1" ht="12">
      <c r="A43" s="550"/>
      <c r="B43" s="1123" t="s">
        <v>95</v>
      </c>
      <c r="C43" s="1123"/>
      <c r="D43" s="1123"/>
      <c r="E43" s="1123"/>
      <c r="F43" s="1123"/>
      <c r="G43" s="1123"/>
      <c r="H43" s="1123"/>
      <c r="I43" s="552"/>
      <c r="J43" s="552"/>
      <c r="K43" s="552"/>
      <c r="L43" s="550"/>
    </row>
    <row r="44" spans="1:21" s="540" customFormat="1" ht="12">
      <c r="A44" s="550"/>
      <c r="B44" s="1123" t="s">
        <v>96</v>
      </c>
      <c r="C44" s="1123"/>
      <c r="D44" s="1123"/>
      <c r="E44" s="1123"/>
      <c r="F44" s="1123"/>
      <c r="G44" s="1123"/>
      <c r="H44" s="1123"/>
      <c r="I44" s="552"/>
      <c r="J44" s="552"/>
      <c r="K44" s="552"/>
      <c r="L44" s="550"/>
    </row>
    <row r="45" spans="1:21" s="550" customFormat="1" ht="24" customHeight="1">
      <c r="B45" s="1123" t="s">
        <v>97</v>
      </c>
      <c r="C45" s="1123"/>
      <c r="D45" s="1123"/>
      <c r="E45" s="1123"/>
      <c r="F45" s="1123"/>
      <c r="G45" s="1123"/>
      <c r="H45" s="1123"/>
      <c r="I45" s="552"/>
      <c r="J45" s="552"/>
      <c r="K45" s="552"/>
    </row>
    <row r="46" spans="1:21" s="550" customFormat="1" ht="24" customHeight="1">
      <c r="B46" s="1123" t="s">
        <v>98</v>
      </c>
      <c r="C46" s="1123"/>
      <c r="D46" s="1123"/>
      <c r="E46" s="1123"/>
      <c r="F46" s="1123"/>
      <c r="G46" s="1123"/>
      <c r="H46" s="1123"/>
      <c r="I46" s="552"/>
      <c r="J46" s="552"/>
      <c r="K46" s="552"/>
    </row>
    <row r="47" spans="1:21" s="540" customFormat="1" ht="12">
      <c r="A47" s="550"/>
      <c r="B47" s="554"/>
      <c r="C47" s="552"/>
      <c r="D47" s="552"/>
      <c r="E47" s="552"/>
      <c r="F47" s="552"/>
      <c r="G47" s="550"/>
      <c r="H47" s="552"/>
      <c r="I47" s="552"/>
      <c r="J47" s="552"/>
      <c r="K47" s="552"/>
      <c r="L47" s="550"/>
    </row>
    <row r="48" spans="1:21" s="185" customFormat="1" ht="26">
      <c r="B48" s="368" t="s">
        <v>624</v>
      </c>
      <c r="C48" s="1027">
        <v>2024</v>
      </c>
      <c r="D48" s="1028">
        <v>2023</v>
      </c>
      <c r="E48" s="1029" t="s">
        <v>43</v>
      </c>
      <c r="F48" s="1028">
        <v>2022</v>
      </c>
      <c r="G48" s="1028">
        <v>2021</v>
      </c>
      <c r="H48" s="1028">
        <v>2020</v>
      </c>
      <c r="I48" s="183"/>
      <c r="J48" s="1064"/>
      <c r="K48" s="184"/>
      <c r="L48" s="184"/>
    </row>
    <row r="49" spans="2:21" s="174" customFormat="1" ht="12.5">
      <c r="B49" s="191" t="s">
        <v>100</v>
      </c>
      <c r="C49" s="669">
        <v>0.128</v>
      </c>
      <c r="D49" s="670">
        <v>0.122</v>
      </c>
      <c r="E49" s="670" t="s">
        <v>77</v>
      </c>
      <c r="F49" s="671">
        <v>0.13</v>
      </c>
      <c r="G49" s="671">
        <v>9.2999999999999999E-2</v>
      </c>
      <c r="H49" s="671">
        <v>0.109</v>
      </c>
      <c r="I49" s="181"/>
      <c r="J49" s="373"/>
      <c r="K49" s="171"/>
      <c r="L49" s="171"/>
      <c r="P49" s="171"/>
      <c r="Q49" s="171"/>
      <c r="R49" s="171"/>
    </row>
    <row r="50" spans="2:21" s="174" customFormat="1" ht="12.5">
      <c r="B50" s="191" t="s">
        <v>102</v>
      </c>
      <c r="C50" s="672">
        <v>63</v>
      </c>
      <c r="D50" s="673">
        <v>88.2</v>
      </c>
      <c r="E50" s="673" t="s">
        <v>593</v>
      </c>
      <c r="F50" s="674">
        <v>63.6</v>
      </c>
      <c r="G50" s="674">
        <v>45.8</v>
      </c>
      <c r="H50" s="674">
        <v>58.4</v>
      </c>
      <c r="I50" s="181"/>
      <c r="J50" s="373"/>
      <c r="K50" s="171"/>
      <c r="L50" s="171"/>
      <c r="P50" s="171"/>
      <c r="Q50" s="171"/>
      <c r="R50" s="171"/>
    </row>
    <row r="51" spans="2:21" s="174" customFormat="1" ht="12.5">
      <c r="B51" s="191" t="s">
        <v>104</v>
      </c>
      <c r="C51" s="672">
        <v>61.3</v>
      </c>
      <c r="D51" s="673">
        <v>88.2</v>
      </c>
      <c r="E51" s="673" t="s">
        <v>625</v>
      </c>
      <c r="F51" s="674">
        <v>63.6</v>
      </c>
      <c r="G51" s="674">
        <v>45.8</v>
      </c>
      <c r="H51" s="674">
        <v>58.4</v>
      </c>
      <c r="I51" s="181"/>
      <c r="J51" s="373"/>
      <c r="K51" s="171"/>
      <c r="L51" s="171"/>
      <c r="P51" s="171"/>
      <c r="Q51" s="171"/>
      <c r="R51" s="171"/>
      <c r="U51" s="171"/>
    </row>
    <row r="52" spans="2:21" s="174" customFormat="1" ht="12.5">
      <c r="B52" s="675"/>
      <c r="C52" s="186"/>
      <c r="D52" s="186"/>
      <c r="E52" s="186"/>
      <c r="F52" s="186"/>
      <c r="G52" s="186"/>
      <c r="H52" s="186"/>
      <c r="I52" s="171"/>
      <c r="J52" s="373"/>
      <c r="K52" s="171"/>
      <c r="L52" s="171"/>
      <c r="M52" s="171"/>
      <c r="N52" s="171"/>
      <c r="O52" s="171"/>
      <c r="P52" s="171"/>
      <c r="Q52" s="171"/>
      <c r="R52" s="171"/>
      <c r="S52" s="171"/>
      <c r="T52" s="171"/>
    </row>
    <row r="53" spans="2:21" s="475" customFormat="1" ht="13">
      <c r="B53" s="476" t="s">
        <v>59</v>
      </c>
      <c r="C53" s="186"/>
      <c r="D53" s="186"/>
      <c r="E53" s="186"/>
      <c r="F53" s="186"/>
      <c r="G53" s="186"/>
      <c r="H53" s="186"/>
      <c r="I53" s="676"/>
      <c r="J53" s="676"/>
      <c r="K53" s="676"/>
      <c r="L53" s="676"/>
      <c r="M53" s="546"/>
      <c r="N53" s="546"/>
      <c r="O53" s="547"/>
      <c r="P53" s="547"/>
      <c r="Q53" s="547"/>
      <c r="R53" s="547"/>
      <c r="S53" s="547"/>
      <c r="T53" s="547"/>
      <c r="U53" s="527"/>
    </row>
    <row r="54" spans="2:21" s="550" customFormat="1" ht="26.15" customHeight="1">
      <c r="B54" s="1123" t="s">
        <v>483</v>
      </c>
      <c r="C54" s="1123"/>
      <c r="D54" s="1123"/>
      <c r="E54" s="1123"/>
      <c r="F54" s="1123"/>
      <c r="G54" s="1123"/>
      <c r="H54" s="1123"/>
      <c r="I54" s="552"/>
      <c r="J54" s="552"/>
      <c r="K54" s="552"/>
    </row>
    <row r="55" spans="2:21">
      <c r="B55" s="170"/>
      <c r="C55" s="170"/>
      <c r="P55" s="168"/>
      <c r="Q55" s="168"/>
      <c r="R55" s="168"/>
      <c r="S55" s="168"/>
      <c r="T55" s="168"/>
    </row>
    <row r="56" spans="2:21" s="475" customFormat="1" ht="13" thickBot="1">
      <c r="B56" s="554"/>
      <c r="C56" s="474"/>
      <c r="D56" s="474"/>
      <c r="E56" s="474"/>
      <c r="F56" s="474"/>
      <c r="G56" s="474"/>
      <c r="H56" s="474"/>
      <c r="I56" s="474"/>
      <c r="J56" s="474"/>
      <c r="K56" s="474"/>
      <c r="L56" s="474"/>
      <c r="M56" s="474"/>
      <c r="N56" s="474"/>
      <c r="O56" s="474"/>
    </row>
    <row r="57" spans="2:21" s="934" customFormat="1" ht="16.5" thickTop="1" thickBot="1">
      <c r="B57" s="1094" t="s">
        <v>108</v>
      </c>
      <c r="C57" s="931"/>
      <c r="D57" s="931"/>
      <c r="E57" s="931"/>
      <c r="F57" s="931"/>
      <c r="G57" s="931"/>
      <c r="H57" s="931"/>
      <c r="I57" s="935"/>
      <c r="J57" s="935"/>
      <c r="K57" s="935"/>
      <c r="L57" s="935"/>
      <c r="M57" s="935"/>
      <c r="N57" s="935"/>
      <c r="O57" s="935"/>
    </row>
    <row r="58" spans="2:21" ht="14.5" thickTop="1">
      <c r="G58" s="181"/>
      <c r="H58" s="181"/>
      <c r="I58" s="171"/>
      <c r="J58" s="171"/>
      <c r="K58" s="171"/>
    </row>
    <row r="59" spans="2:21" s="185" customFormat="1" ht="26">
      <c r="B59" s="368" t="s">
        <v>626</v>
      </c>
      <c r="C59" s="1027">
        <v>2024</v>
      </c>
      <c r="D59" s="1028">
        <v>2023</v>
      </c>
      <c r="E59" s="1029" t="s">
        <v>43</v>
      </c>
      <c r="F59" s="1028">
        <v>2022</v>
      </c>
      <c r="G59" s="1030" t="s">
        <v>111</v>
      </c>
      <c r="H59" s="1028">
        <v>2020</v>
      </c>
      <c r="I59" s="183"/>
      <c r="J59" s="183"/>
      <c r="K59" s="184"/>
      <c r="L59" s="184"/>
    </row>
    <row r="60" spans="2:21" ht="14.5">
      <c r="B60" s="195" t="s">
        <v>112</v>
      </c>
      <c r="C60" s="677">
        <v>174141</v>
      </c>
      <c r="D60" s="678">
        <v>173165</v>
      </c>
      <c r="E60" s="678" t="s">
        <v>118</v>
      </c>
      <c r="F60" s="679">
        <v>161605</v>
      </c>
      <c r="G60" s="679">
        <v>115242</v>
      </c>
      <c r="H60" s="679">
        <v>108228</v>
      </c>
      <c r="I60" s="181"/>
      <c r="J60" s="680"/>
      <c r="K60" s="680"/>
      <c r="L60" s="680"/>
      <c r="M60" s="1"/>
      <c r="N60" s="1"/>
      <c r="O60" s="1"/>
      <c r="P60" s="2"/>
      <c r="Q60"/>
    </row>
    <row r="61" spans="2:21" ht="14.5">
      <c r="B61" s="195" t="s">
        <v>113</v>
      </c>
      <c r="C61" s="677">
        <v>63437</v>
      </c>
      <c r="D61" s="678">
        <v>41882</v>
      </c>
      <c r="E61" s="678" t="s">
        <v>339</v>
      </c>
      <c r="F61" s="679">
        <v>57852</v>
      </c>
      <c r="G61" s="679">
        <v>64045</v>
      </c>
      <c r="H61" s="679">
        <v>68142</v>
      </c>
      <c r="I61" s="196"/>
      <c r="J61" s="680"/>
      <c r="K61" s="680"/>
      <c r="L61" s="680"/>
      <c r="M61" s="1"/>
      <c r="N61" s="1"/>
      <c r="O61" s="1"/>
      <c r="P61" s="2"/>
      <c r="Q61"/>
    </row>
    <row r="62" spans="2:21" ht="14.5">
      <c r="B62" s="195" t="s">
        <v>485</v>
      </c>
      <c r="C62" s="677">
        <v>0</v>
      </c>
      <c r="D62" s="678">
        <v>41882</v>
      </c>
      <c r="E62" s="678" t="s">
        <v>253</v>
      </c>
      <c r="F62" s="679">
        <v>57852</v>
      </c>
      <c r="G62" s="679">
        <v>64045</v>
      </c>
      <c r="H62" s="679">
        <v>68142</v>
      </c>
      <c r="I62" s="196"/>
      <c r="J62" s="680"/>
      <c r="K62" s="680"/>
      <c r="L62" s="680"/>
      <c r="M62" s="1"/>
      <c r="N62" s="1"/>
      <c r="O62" s="1"/>
      <c r="P62" s="2"/>
      <c r="Q62"/>
    </row>
    <row r="63" spans="2:21" s="197" customFormat="1">
      <c r="B63" s="121" t="s">
        <v>117</v>
      </c>
      <c r="C63" s="681">
        <v>237578</v>
      </c>
      <c r="D63" s="682">
        <v>215047</v>
      </c>
      <c r="E63" s="682" t="s">
        <v>87</v>
      </c>
      <c r="F63" s="683">
        <v>219457</v>
      </c>
      <c r="G63" s="683">
        <v>179286</v>
      </c>
      <c r="H63" s="683">
        <v>176370</v>
      </c>
      <c r="I63" s="196"/>
      <c r="J63" s="680"/>
      <c r="K63" s="680"/>
      <c r="L63" s="680"/>
      <c r="M63" s="1"/>
      <c r="N63" s="1"/>
      <c r="O63" s="1"/>
      <c r="P63" s="2"/>
      <c r="Q63"/>
      <c r="R63" s="166"/>
    </row>
    <row r="64" spans="2:21" s="197" customFormat="1">
      <c r="B64" s="122" t="s">
        <v>119</v>
      </c>
      <c r="C64" s="681">
        <v>174141</v>
      </c>
      <c r="D64" s="682">
        <v>215047</v>
      </c>
      <c r="E64" s="682" t="s">
        <v>552</v>
      </c>
      <c r="F64" s="683">
        <v>219457</v>
      </c>
      <c r="G64" s="683">
        <v>179286</v>
      </c>
      <c r="H64" s="683">
        <v>176370</v>
      </c>
      <c r="I64" s="196"/>
      <c r="J64" s="680"/>
      <c r="K64" s="680"/>
      <c r="L64" s="680"/>
      <c r="M64" s="1"/>
      <c r="N64" s="1"/>
      <c r="O64" s="1"/>
      <c r="P64" s="2"/>
      <c r="Q64"/>
      <c r="R64" s="166"/>
    </row>
    <row r="65" spans="2:20" s="197" customFormat="1">
      <c r="B65" s="121" t="s">
        <v>120</v>
      </c>
      <c r="C65" s="684">
        <v>0</v>
      </c>
      <c r="D65" s="685">
        <v>0</v>
      </c>
      <c r="E65" s="685" t="s">
        <v>47</v>
      </c>
      <c r="F65" s="686">
        <v>0</v>
      </c>
      <c r="G65" s="686">
        <v>0</v>
      </c>
      <c r="H65" s="686">
        <v>0</v>
      </c>
      <c r="I65" s="201"/>
      <c r="J65" s="680"/>
      <c r="K65" s="680"/>
      <c r="L65" s="680"/>
      <c r="M65" s="1"/>
      <c r="N65" s="1"/>
      <c r="O65" s="1"/>
      <c r="P65" s="1"/>
      <c r="Q65"/>
    </row>
    <row r="66" spans="2:20">
      <c r="B66" s="675"/>
      <c r="C66" s="186"/>
      <c r="D66" s="186"/>
      <c r="E66" s="186"/>
      <c r="F66" s="186"/>
      <c r="G66" s="186"/>
      <c r="H66" s="186"/>
      <c r="Q66" s="168"/>
      <c r="R66" s="168"/>
      <c r="S66" s="168"/>
      <c r="T66" s="168"/>
    </row>
    <row r="67" spans="2:20" s="330" customFormat="1">
      <c r="B67" s="471" t="s">
        <v>59</v>
      </c>
      <c r="C67" s="186"/>
      <c r="D67" s="186"/>
      <c r="E67" s="186"/>
      <c r="F67" s="186"/>
      <c r="G67" s="186"/>
      <c r="H67" s="186"/>
      <c r="I67" s="469"/>
      <c r="J67" s="469"/>
      <c r="K67" s="469"/>
      <c r="L67" s="469"/>
    </row>
    <row r="68" spans="2:20" s="470" customFormat="1" ht="27" customHeight="1">
      <c r="B68" s="1123" t="s">
        <v>486</v>
      </c>
      <c r="C68" s="1123"/>
      <c r="D68" s="1123"/>
      <c r="E68" s="1123"/>
      <c r="F68" s="1123"/>
      <c r="G68" s="1123"/>
      <c r="H68" s="1123"/>
      <c r="I68" s="554"/>
      <c r="J68" s="554"/>
      <c r="K68" s="554"/>
    </row>
    <row r="69" spans="2:20" s="470" customFormat="1" ht="34" customHeight="1">
      <c r="B69" s="1123" t="s">
        <v>627</v>
      </c>
      <c r="C69" s="1123"/>
      <c r="D69" s="1123"/>
      <c r="E69" s="1123"/>
      <c r="F69" s="1123"/>
      <c r="G69" s="1123"/>
      <c r="H69" s="1123"/>
      <c r="I69" s="554"/>
      <c r="J69" s="554"/>
      <c r="K69" s="554"/>
    </row>
    <row r="70" spans="2:20" s="470" customFormat="1" ht="25" customHeight="1">
      <c r="B70" s="1123" t="s">
        <v>628</v>
      </c>
      <c r="C70" s="1123"/>
      <c r="D70" s="1123"/>
      <c r="E70" s="1123"/>
      <c r="F70" s="1123"/>
      <c r="G70" s="1123"/>
      <c r="H70" s="1123"/>
      <c r="I70" s="554"/>
      <c r="J70" s="554"/>
      <c r="K70" s="554"/>
    </row>
    <row r="71" spans="2:20" s="470" customFormat="1" ht="16.5" customHeight="1">
      <c r="B71" s="1123" t="s">
        <v>629</v>
      </c>
      <c r="C71" s="1123"/>
      <c r="D71" s="1123"/>
      <c r="E71" s="1123"/>
      <c r="F71" s="1123"/>
      <c r="G71" s="1123"/>
      <c r="H71" s="1123"/>
      <c r="I71" s="554"/>
      <c r="J71" s="554"/>
      <c r="K71" s="554"/>
    </row>
    <row r="72" spans="2:20" s="470" customFormat="1" ht="27" customHeight="1">
      <c r="B72" s="1123" t="s">
        <v>630</v>
      </c>
      <c r="C72" s="1123"/>
      <c r="D72" s="1123"/>
      <c r="E72" s="1123"/>
      <c r="F72" s="1123"/>
      <c r="G72" s="1123"/>
      <c r="H72" s="1123"/>
      <c r="I72" s="554"/>
      <c r="J72" s="554"/>
      <c r="K72" s="554"/>
    </row>
    <row r="73" spans="2:20">
      <c r="B73" s="789"/>
      <c r="C73" s="790"/>
      <c r="D73" s="790"/>
      <c r="E73" s="790"/>
      <c r="F73" s="790"/>
    </row>
    <row r="74" spans="2:20" s="185" customFormat="1" ht="26">
      <c r="B74" s="368" t="s">
        <v>631</v>
      </c>
      <c r="C74" s="1027">
        <v>2024</v>
      </c>
      <c r="D74" s="1028">
        <v>2023</v>
      </c>
      <c r="E74" s="1029" t="s">
        <v>43</v>
      </c>
      <c r="F74" s="1028">
        <v>2022</v>
      </c>
      <c r="G74" s="1030" t="s">
        <v>111</v>
      </c>
      <c r="H74" s="1028">
        <v>2020</v>
      </c>
      <c r="I74" s="183"/>
      <c r="J74" s="183"/>
      <c r="K74" s="184"/>
      <c r="L74" s="184"/>
    </row>
    <row r="75" spans="2:20" s="194" customFormat="1" ht="17.25" customHeight="1">
      <c r="B75" s="195" t="s">
        <v>129</v>
      </c>
      <c r="C75" s="688">
        <v>8.3999999999999995E-3</v>
      </c>
      <c r="D75" s="689">
        <v>8.3999999999999995E-3</v>
      </c>
      <c r="E75" s="419">
        <v>-5.3169999999999997E-3</v>
      </c>
      <c r="F75" s="689">
        <v>9.4000000000000004E-3</v>
      </c>
      <c r="G75" s="689">
        <v>7.4999999999999997E-3</v>
      </c>
      <c r="H75" s="689">
        <v>8.8999999999999999E-3</v>
      </c>
      <c r="I75" s="196"/>
      <c r="J75" s="680"/>
      <c r="K75" s="680"/>
      <c r="L75" s="680"/>
      <c r="M75" s="1"/>
      <c r="N75" s="1"/>
      <c r="O75" s="1"/>
      <c r="P75" s="2"/>
      <c r="Q75" s="166"/>
      <c r="R75" s="166"/>
    </row>
    <row r="76" spans="2:20" s="194" customFormat="1" ht="17.25" customHeight="1">
      <c r="B76" s="195" t="s">
        <v>492</v>
      </c>
      <c r="C76" s="688">
        <v>6.1000000000000004E-3</v>
      </c>
      <c r="D76" s="689">
        <v>8.3999999999999995E-3</v>
      </c>
      <c r="E76" s="419">
        <v>-0.27091100000000001</v>
      </c>
      <c r="F76" s="689">
        <v>9.4000000000000004E-3</v>
      </c>
      <c r="G76" s="689">
        <v>7.4999999999999997E-3</v>
      </c>
      <c r="H76" s="689">
        <v>8.8999999999999999E-3</v>
      </c>
      <c r="I76" s="196"/>
      <c r="J76" s="680"/>
      <c r="K76" s="680"/>
      <c r="L76" s="680"/>
      <c r="M76" s="1"/>
      <c r="N76" s="1"/>
      <c r="O76" s="1"/>
      <c r="P76" s="2"/>
      <c r="Q76" s="166"/>
      <c r="R76" s="166"/>
    </row>
    <row r="77" spans="2:20" s="194" customFormat="1" ht="17.25" customHeight="1">
      <c r="B77" s="195" t="s">
        <v>131</v>
      </c>
      <c r="C77" s="735">
        <v>4.12</v>
      </c>
      <c r="D77" s="736">
        <v>6.07</v>
      </c>
      <c r="E77" s="419">
        <v>-0.32229999999999998</v>
      </c>
      <c r="F77" s="736">
        <v>4.63</v>
      </c>
      <c r="G77" s="736">
        <v>3.66</v>
      </c>
      <c r="H77" s="736">
        <v>4.8099999999999996</v>
      </c>
      <c r="I77" s="196"/>
      <c r="J77" s="680"/>
      <c r="K77" s="680"/>
      <c r="L77" s="680"/>
      <c r="M77" s="1"/>
      <c r="N77" s="1"/>
      <c r="O77" s="1"/>
      <c r="P77" s="2"/>
      <c r="Q77" s="166"/>
      <c r="R77" s="166"/>
    </row>
    <row r="78" spans="2:20" s="194" customFormat="1" ht="15.5">
      <c r="B78" s="195" t="s">
        <v>132</v>
      </c>
      <c r="C78" s="735">
        <v>3.02</v>
      </c>
      <c r="D78" s="736">
        <v>6.07</v>
      </c>
      <c r="E78" s="419">
        <v>-0.50319999999999998</v>
      </c>
      <c r="F78" s="736">
        <v>4.63</v>
      </c>
      <c r="G78" s="736">
        <v>3.66</v>
      </c>
      <c r="H78" s="736">
        <v>4.8099999999999996</v>
      </c>
      <c r="I78" s="196"/>
      <c r="J78" s="680"/>
      <c r="K78" s="680"/>
      <c r="L78" s="680"/>
      <c r="M78" s="1"/>
      <c r="N78" s="1"/>
      <c r="O78" s="1"/>
      <c r="P78" s="2"/>
      <c r="Q78" s="166"/>
      <c r="R78" s="166"/>
    </row>
    <row r="79" spans="2:20" s="194" customFormat="1" ht="15.5">
      <c r="B79" s="195" t="s">
        <v>133</v>
      </c>
      <c r="C79" s="735">
        <v>4.01</v>
      </c>
      <c r="D79" s="736">
        <v>6.07</v>
      </c>
      <c r="E79" s="419">
        <v>-0.3402</v>
      </c>
      <c r="F79" s="736">
        <v>4.63</v>
      </c>
      <c r="G79" s="736">
        <v>3.66</v>
      </c>
      <c r="H79" s="736">
        <v>4.8099999999999996</v>
      </c>
      <c r="I79" s="196"/>
      <c r="J79" s="680"/>
      <c r="K79" s="680"/>
      <c r="L79" s="680"/>
      <c r="M79" s="1"/>
      <c r="N79" s="1"/>
      <c r="O79" s="1"/>
      <c r="P79" s="2"/>
      <c r="Q79" s="166"/>
      <c r="R79" s="166"/>
    </row>
    <row r="80" spans="2:20" s="194" customFormat="1" ht="15.5">
      <c r="B80" s="195" t="s">
        <v>134</v>
      </c>
      <c r="C80" s="735">
        <v>2.94</v>
      </c>
      <c r="D80" s="736">
        <v>6.07</v>
      </c>
      <c r="E80" s="419">
        <v>-0.51639999999999997</v>
      </c>
      <c r="F80" s="736">
        <v>4.63</v>
      </c>
      <c r="G80" s="736">
        <v>3.66</v>
      </c>
      <c r="H80" s="736">
        <v>4.8099999999999996</v>
      </c>
      <c r="I80" s="196"/>
      <c r="J80" s="680"/>
      <c r="K80" s="680"/>
      <c r="L80" s="680"/>
      <c r="M80" s="1"/>
      <c r="N80" s="1"/>
      <c r="O80" s="1"/>
      <c r="P80" s="2"/>
      <c r="Q80" s="166"/>
      <c r="R80" s="166"/>
    </row>
    <row r="81" spans="1:21">
      <c r="B81" s="168"/>
      <c r="C81" s="186"/>
      <c r="D81" s="186"/>
      <c r="E81" s="186"/>
      <c r="F81" s="186"/>
      <c r="G81" s="186"/>
      <c r="H81" s="186"/>
    </row>
    <row r="82" spans="1:21" s="475" customFormat="1">
      <c r="B82" s="471" t="s">
        <v>59</v>
      </c>
      <c r="C82" s="186"/>
      <c r="D82" s="186"/>
      <c r="E82" s="186"/>
      <c r="F82" s="186"/>
      <c r="G82" s="186"/>
      <c r="H82" s="186"/>
      <c r="I82" s="474"/>
      <c r="J82" s="474"/>
      <c r="K82" s="474"/>
      <c r="L82" s="474"/>
      <c r="N82" s="474"/>
      <c r="O82" s="330"/>
      <c r="P82" s="330"/>
      <c r="Q82" s="330"/>
    </row>
    <row r="83" spans="1:21" s="362" customFormat="1" ht="26.15" customHeight="1">
      <c r="B83" s="1123" t="s">
        <v>632</v>
      </c>
      <c r="C83" s="1123"/>
      <c r="D83" s="1123"/>
      <c r="E83" s="1123"/>
      <c r="F83" s="1123"/>
      <c r="G83" s="1123"/>
      <c r="H83" s="1123"/>
      <c r="I83" s="470"/>
      <c r="J83" s="470"/>
      <c r="K83" s="470"/>
      <c r="L83" s="470"/>
      <c r="O83" s="330"/>
      <c r="P83" s="330"/>
      <c r="Q83" s="330"/>
    </row>
    <row r="84" spans="1:21" s="362" customFormat="1" ht="38.15" customHeight="1">
      <c r="B84" s="1123" t="s">
        <v>633</v>
      </c>
      <c r="C84" s="1123"/>
      <c r="D84" s="1123"/>
      <c r="E84" s="1123"/>
      <c r="F84" s="1123"/>
      <c r="G84" s="1123"/>
      <c r="H84" s="1123"/>
      <c r="I84" s="470"/>
      <c r="J84" s="470"/>
      <c r="K84" s="470"/>
      <c r="L84" s="470"/>
      <c r="O84" s="330"/>
      <c r="P84" s="330"/>
      <c r="Q84" s="330"/>
    </row>
    <row r="85" spans="1:21">
      <c r="B85" s="170"/>
      <c r="C85" s="170"/>
      <c r="P85" s="168"/>
      <c r="Q85" s="168"/>
      <c r="R85" s="168"/>
      <c r="S85" s="168"/>
      <c r="T85" s="168"/>
    </row>
    <row r="86" spans="1:21" s="362" customFormat="1" ht="14.5" thickBot="1">
      <c r="B86" s="554"/>
      <c r="C86" s="470"/>
      <c r="D86" s="470"/>
      <c r="E86" s="470"/>
      <c r="F86" s="470"/>
      <c r="G86" s="470"/>
      <c r="H86" s="470"/>
      <c r="I86" s="470"/>
      <c r="J86" s="470"/>
      <c r="K86" s="470"/>
      <c r="L86" s="470"/>
      <c r="O86" s="330"/>
      <c r="P86" s="330"/>
      <c r="Q86" s="330"/>
    </row>
    <row r="87" spans="1:21" s="935" customFormat="1" ht="16.149999999999999" customHeight="1" thickTop="1" thickBot="1">
      <c r="B87" s="1094" t="s">
        <v>143</v>
      </c>
      <c r="C87" s="931"/>
      <c r="D87" s="931"/>
      <c r="E87" s="931"/>
      <c r="F87" s="931"/>
      <c r="G87" s="931"/>
      <c r="H87" s="931"/>
      <c r="I87" s="932"/>
      <c r="J87" s="932"/>
      <c r="K87" s="932"/>
      <c r="L87" s="932"/>
      <c r="M87" s="932"/>
      <c r="N87" s="932"/>
      <c r="O87" s="936"/>
      <c r="P87" s="936"/>
      <c r="Q87" s="936"/>
    </row>
    <row r="88" spans="1:21" ht="15" customHeight="1" thickTop="1">
      <c r="B88" s="655"/>
      <c r="C88" s="170"/>
      <c r="M88" s="168"/>
      <c r="N88" s="168"/>
      <c r="O88" s="194"/>
      <c r="P88" s="194"/>
      <c r="Q88" s="194"/>
    </row>
    <row r="89" spans="1:21" s="185" customFormat="1" ht="16" customHeight="1">
      <c r="B89" s="1171" t="s">
        <v>634</v>
      </c>
      <c r="C89" s="1003">
        <v>2024</v>
      </c>
      <c r="D89" s="1004">
        <v>2024</v>
      </c>
      <c r="E89" s="1005">
        <v>2024</v>
      </c>
      <c r="F89" s="1006">
        <v>2023</v>
      </c>
      <c r="G89" s="1007">
        <v>2023</v>
      </c>
      <c r="H89" s="1008">
        <v>2023</v>
      </c>
      <c r="I89" s="1151" t="s">
        <v>43</v>
      </c>
      <c r="J89" s="1152"/>
      <c r="K89" s="1153"/>
      <c r="L89" s="1006">
        <v>2022</v>
      </c>
      <c r="M89" s="1007">
        <v>2022</v>
      </c>
      <c r="N89" s="1008">
        <v>2022</v>
      </c>
      <c r="O89" s="1006">
        <v>2021</v>
      </c>
      <c r="P89" s="1007">
        <v>2021</v>
      </c>
      <c r="Q89" s="1008">
        <v>2021</v>
      </c>
      <c r="R89" s="1006">
        <v>2020</v>
      </c>
      <c r="S89" s="1007">
        <v>2020</v>
      </c>
      <c r="T89" s="1008">
        <v>2020</v>
      </c>
    </row>
    <row r="90" spans="1:21" s="208" customFormat="1" ht="15">
      <c r="B90" s="1172"/>
      <c r="C90" s="1059" t="s">
        <v>145</v>
      </c>
      <c r="D90" s="1044" t="s">
        <v>146</v>
      </c>
      <c r="E90" s="1060" t="s">
        <v>147</v>
      </c>
      <c r="F90" s="1059" t="s">
        <v>148</v>
      </c>
      <c r="G90" s="1044" t="s">
        <v>149</v>
      </c>
      <c r="H90" s="1061" t="s">
        <v>147</v>
      </c>
      <c r="I90" s="1059" t="s">
        <v>148</v>
      </c>
      <c r="J90" s="1044" t="s">
        <v>149</v>
      </c>
      <c r="K90" s="1061" t="s">
        <v>147</v>
      </c>
      <c r="L90" s="1062" t="s">
        <v>148</v>
      </c>
      <c r="M90" s="1046" t="s">
        <v>149</v>
      </c>
      <c r="N90" s="1041" t="s">
        <v>147</v>
      </c>
      <c r="O90" s="1045" t="s">
        <v>148</v>
      </c>
      <c r="P90" s="1046" t="s">
        <v>149</v>
      </c>
      <c r="Q90" s="1041" t="s">
        <v>147</v>
      </c>
      <c r="R90" s="1045" t="s">
        <v>148</v>
      </c>
      <c r="S90" s="1046" t="s">
        <v>149</v>
      </c>
      <c r="T90" s="1041" t="s">
        <v>147</v>
      </c>
      <c r="U90" s="253"/>
    </row>
    <row r="91" spans="1:21" ht="14.5">
      <c r="A91" s="174"/>
      <c r="B91" s="211" t="s">
        <v>496</v>
      </c>
      <c r="C91" s="791">
        <v>0</v>
      </c>
      <c r="D91" s="792">
        <v>0</v>
      </c>
      <c r="E91" s="793">
        <v>0</v>
      </c>
      <c r="F91" s="791">
        <v>0</v>
      </c>
      <c r="G91" s="792">
        <v>0</v>
      </c>
      <c r="H91" s="794">
        <v>0</v>
      </c>
      <c r="I91" s="795" t="s">
        <v>47</v>
      </c>
      <c r="J91" s="796" t="s">
        <v>47</v>
      </c>
      <c r="K91" s="661" t="s">
        <v>47</v>
      </c>
      <c r="L91" s="791">
        <v>0</v>
      </c>
      <c r="M91" s="572">
        <v>0</v>
      </c>
      <c r="N91" s="63">
        <v>0</v>
      </c>
      <c r="O91" s="571">
        <v>0</v>
      </c>
      <c r="P91" s="572">
        <v>0</v>
      </c>
      <c r="Q91" s="63">
        <v>0</v>
      </c>
      <c r="R91" s="571">
        <v>0</v>
      </c>
      <c r="S91" s="572">
        <v>0</v>
      </c>
      <c r="T91" s="63">
        <v>0</v>
      </c>
      <c r="U91" s="212"/>
    </row>
    <row r="92" spans="1:21" ht="14.5">
      <c r="A92" s="185"/>
      <c r="B92" s="211" t="s">
        <v>498</v>
      </c>
      <c r="C92" s="791">
        <v>0</v>
      </c>
      <c r="D92" s="792">
        <v>0</v>
      </c>
      <c r="E92" s="793">
        <v>0</v>
      </c>
      <c r="F92" s="791">
        <v>0</v>
      </c>
      <c r="G92" s="792">
        <v>0</v>
      </c>
      <c r="H92" s="794">
        <v>0</v>
      </c>
      <c r="I92" s="795" t="s">
        <v>47</v>
      </c>
      <c r="J92" s="796" t="s">
        <v>47</v>
      </c>
      <c r="K92" s="661" t="s">
        <v>47</v>
      </c>
      <c r="L92" s="791">
        <v>0</v>
      </c>
      <c r="M92" s="572">
        <v>0</v>
      </c>
      <c r="N92" s="63">
        <v>0</v>
      </c>
      <c r="O92" s="571">
        <v>0</v>
      </c>
      <c r="P92" s="572">
        <v>0</v>
      </c>
      <c r="Q92" s="63">
        <v>0</v>
      </c>
      <c r="R92" s="571">
        <v>0</v>
      </c>
      <c r="S92" s="572">
        <v>0</v>
      </c>
      <c r="T92" s="63">
        <v>0</v>
      </c>
      <c r="U92" s="212"/>
    </row>
    <row r="93" spans="1:21" ht="14.5">
      <c r="A93" s="174"/>
      <c r="B93" s="211" t="s">
        <v>635</v>
      </c>
      <c r="C93" s="791">
        <v>0</v>
      </c>
      <c r="D93" s="792">
        <v>14553658</v>
      </c>
      <c r="E93" s="793">
        <v>14553658</v>
      </c>
      <c r="F93" s="791">
        <v>0</v>
      </c>
      <c r="G93" s="700">
        <v>7916101</v>
      </c>
      <c r="H93" s="702">
        <v>7916101</v>
      </c>
      <c r="I93" s="795" t="s">
        <v>47</v>
      </c>
      <c r="J93" s="796" t="s">
        <v>156</v>
      </c>
      <c r="K93" s="661" t="s">
        <v>156</v>
      </c>
      <c r="L93" s="791">
        <v>0</v>
      </c>
      <c r="M93" s="572">
        <v>6758867</v>
      </c>
      <c r="N93" s="63">
        <v>6758867</v>
      </c>
      <c r="O93" s="571">
        <v>0</v>
      </c>
      <c r="P93" s="572">
        <v>7246090</v>
      </c>
      <c r="Q93" s="63">
        <v>7246090</v>
      </c>
      <c r="R93" s="571">
        <v>0</v>
      </c>
      <c r="S93" s="572">
        <v>6665109</v>
      </c>
      <c r="T93" s="63">
        <v>6665109</v>
      </c>
      <c r="U93" s="212"/>
    </row>
    <row r="94" spans="1:21">
      <c r="A94" s="210"/>
      <c r="B94" s="211" t="s">
        <v>636</v>
      </c>
      <c r="C94" s="791">
        <v>0</v>
      </c>
      <c r="D94" s="792">
        <v>0</v>
      </c>
      <c r="E94" s="793">
        <v>0</v>
      </c>
      <c r="F94" s="791">
        <v>0</v>
      </c>
      <c r="G94" s="792">
        <v>0</v>
      </c>
      <c r="H94" s="794">
        <v>0</v>
      </c>
      <c r="I94" s="795" t="s">
        <v>47</v>
      </c>
      <c r="J94" s="796" t="s">
        <v>47</v>
      </c>
      <c r="K94" s="661" t="s">
        <v>47</v>
      </c>
      <c r="L94" s="791">
        <v>0</v>
      </c>
      <c r="M94" s="572">
        <v>0</v>
      </c>
      <c r="N94" s="63">
        <v>0</v>
      </c>
      <c r="O94" s="571">
        <v>0</v>
      </c>
      <c r="P94" s="572">
        <v>0</v>
      </c>
      <c r="Q94" s="63">
        <v>0</v>
      </c>
      <c r="R94" s="571">
        <v>0</v>
      </c>
      <c r="S94" s="572">
        <v>0</v>
      </c>
      <c r="T94" s="63">
        <v>0</v>
      </c>
      <c r="U94" s="212"/>
    </row>
    <row r="95" spans="1:21">
      <c r="A95" s="215"/>
      <c r="B95" s="368" t="s">
        <v>160</v>
      </c>
      <c r="C95" s="699">
        <v>0</v>
      </c>
      <c r="D95" s="700">
        <v>14553658</v>
      </c>
      <c r="E95" s="701">
        <v>14553658</v>
      </c>
      <c r="F95" s="699">
        <v>0</v>
      </c>
      <c r="G95" s="700">
        <v>7916101</v>
      </c>
      <c r="H95" s="702">
        <v>7916101</v>
      </c>
      <c r="I95" s="797" t="s">
        <v>47</v>
      </c>
      <c r="J95" s="798" t="s">
        <v>156</v>
      </c>
      <c r="K95" s="664" t="s">
        <v>156</v>
      </c>
      <c r="L95" s="699">
        <v>0</v>
      </c>
      <c r="M95" s="217">
        <v>6758867</v>
      </c>
      <c r="N95" s="218">
        <v>6758867</v>
      </c>
      <c r="O95" s="216">
        <v>0</v>
      </c>
      <c r="P95" s="217">
        <v>7246090</v>
      </c>
      <c r="Q95" s="218">
        <v>7246090</v>
      </c>
      <c r="R95" s="216">
        <v>0</v>
      </c>
      <c r="S95" s="217">
        <v>6665109</v>
      </c>
      <c r="T95" s="218">
        <v>6665109</v>
      </c>
      <c r="U95" s="212"/>
    </row>
    <row r="96" spans="1:21">
      <c r="A96" s="174"/>
      <c r="B96" s="219" t="s">
        <v>163</v>
      </c>
      <c r="C96" s="706" t="s">
        <v>66</v>
      </c>
      <c r="D96" s="707" t="s">
        <v>165</v>
      </c>
      <c r="E96" s="708" t="s">
        <v>165</v>
      </c>
      <c r="F96" s="706" t="s">
        <v>66</v>
      </c>
      <c r="G96" s="707" t="s">
        <v>165</v>
      </c>
      <c r="H96" s="709" t="s">
        <v>165</v>
      </c>
      <c r="I96" s="706" t="s">
        <v>47</v>
      </c>
      <c r="J96" s="707" t="s">
        <v>66</v>
      </c>
      <c r="K96" s="709" t="s">
        <v>66</v>
      </c>
      <c r="L96" s="706" t="s">
        <v>66</v>
      </c>
      <c r="M96" s="327" t="s">
        <v>165</v>
      </c>
      <c r="N96" s="285" t="s">
        <v>165</v>
      </c>
      <c r="O96" s="328" t="s">
        <v>66</v>
      </c>
      <c r="P96" s="327" t="s">
        <v>165</v>
      </c>
      <c r="Q96" s="285" t="s">
        <v>165</v>
      </c>
      <c r="R96" s="328" t="s">
        <v>66</v>
      </c>
      <c r="S96" s="327" t="s">
        <v>165</v>
      </c>
      <c r="T96" s="285" t="s">
        <v>165</v>
      </c>
      <c r="U96" s="212"/>
    </row>
    <row r="97" spans="1:21" s="223" customFormat="1" ht="15">
      <c r="A97" s="185"/>
      <c r="B97" s="626" t="s">
        <v>637</v>
      </c>
      <c r="C97" s="710">
        <v>0</v>
      </c>
      <c r="D97" s="700">
        <v>8238442</v>
      </c>
      <c r="E97" s="701">
        <v>8238442</v>
      </c>
      <c r="F97" s="710">
        <v>0</v>
      </c>
      <c r="G97" s="700">
        <v>4687860</v>
      </c>
      <c r="H97" s="702">
        <v>4687860</v>
      </c>
      <c r="I97" s="797" t="s">
        <v>47</v>
      </c>
      <c r="J97" s="798" t="s">
        <v>177</v>
      </c>
      <c r="K97" s="664" t="s">
        <v>177</v>
      </c>
      <c r="L97" s="799">
        <v>0</v>
      </c>
      <c r="M97" s="217">
        <v>4061741</v>
      </c>
      <c r="N97" s="218">
        <v>4061741</v>
      </c>
      <c r="O97" s="221">
        <v>0</v>
      </c>
      <c r="P97" s="217">
        <v>4263599</v>
      </c>
      <c r="Q97" s="218">
        <v>4263599</v>
      </c>
      <c r="R97" s="221">
        <v>0</v>
      </c>
      <c r="S97" s="217">
        <v>3924712</v>
      </c>
      <c r="T97" s="218">
        <v>3924712</v>
      </c>
      <c r="U97" s="222"/>
    </row>
    <row r="98" spans="1:21" s="223" customFormat="1">
      <c r="A98" s="185"/>
      <c r="B98" s="738"/>
      <c r="C98" s="712"/>
      <c r="D98" s="713"/>
      <c r="E98" s="713"/>
      <c r="F98" s="712"/>
      <c r="G98" s="713"/>
      <c r="H98" s="713"/>
      <c r="I98" s="714"/>
      <c r="J98" s="715"/>
      <c r="K98" s="715"/>
      <c r="L98" s="714"/>
      <c r="M98" s="228"/>
      <c r="N98" s="228"/>
      <c r="O98" s="222"/>
      <c r="P98" s="222"/>
      <c r="Q98" s="222"/>
      <c r="R98" s="222"/>
    </row>
    <row r="99" spans="1:21" s="533" customFormat="1">
      <c r="A99" s="532"/>
      <c r="B99" s="476" t="s">
        <v>59</v>
      </c>
      <c r="C99" s="800"/>
      <c r="D99" s="801"/>
      <c r="E99" s="801"/>
      <c r="F99" s="800"/>
      <c r="G99" s="801"/>
      <c r="H99" s="801"/>
      <c r="I99" s="800"/>
      <c r="J99" s="801"/>
      <c r="K99" s="801"/>
      <c r="L99" s="800"/>
      <c r="M99" s="570"/>
      <c r="N99" s="570"/>
      <c r="O99" s="534"/>
      <c r="P99" s="534"/>
      <c r="Q99" s="534"/>
      <c r="R99" s="534"/>
    </row>
    <row r="100" spans="1:21" s="533" customFormat="1" ht="14.15" customHeight="1">
      <c r="A100" s="532"/>
      <c r="B100" s="1123" t="s">
        <v>582</v>
      </c>
      <c r="C100" s="1123"/>
      <c r="D100" s="1123"/>
      <c r="E100" s="1123"/>
      <c r="F100" s="1123"/>
      <c r="G100" s="1123"/>
      <c r="H100" s="1123"/>
      <c r="I100" s="1123"/>
      <c r="J100" s="1123"/>
      <c r="K100" s="1123"/>
      <c r="L100" s="1123"/>
      <c r="M100" s="570"/>
      <c r="N100" s="570"/>
      <c r="O100" s="534"/>
      <c r="P100" s="534"/>
      <c r="Q100" s="534"/>
      <c r="R100" s="534"/>
    </row>
    <row r="101" spans="1:21" s="533" customFormat="1">
      <c r="A101" s="532"/>
      <c r="B101" s="1123" t="s">
        <v>583</v>
      </c>
      <c r="C101" s="1123"/>
      <c r="D101" s="1123"/>
      <c r="E101" s="1123"/>
      <c r="F101" s="1123"/>
      <c r="G101" s="1123"/>
      <c r="H101" s="1123"/>
      <c r="I101" s="1123"/>
      <c r="J101" s="1123"/>
      <c r="K101" s="1123"/>
      <c r="L101" s="1123"/>
      <c r="M101" s="570"/>
      <c r="N101" s="570"/>
      <c r="O101" s="534"/>
      <c r="P101" s="534"/>
      <c r="Q101" s="534"/>
      <c r="R101" s="534"/>
    </row>
    <row r="102" spans="1:21" s="533" customFormat="1">
      <c r="A102" s="532"/>
      <c r="B102" s="1123" t="s">
        <v>638</v>
      </c>
      <c r="C102" s="1123"/>
      <c r="D102" s="1123"/>
      <c r="E102" s="1123"/>
      <c r="F102" s="1123"/>
      <c r="G102" s="1123"/>
      <c r="H102" s="1123"/>
      <c r="I102" s="1123"/>
      <c r="J102" s="1123"/>
      <c r="K102" s="1123"/>
      <c r="L102" s="1123"/>
      <c r="M102" s="570"/>
      <c r="N102" s="570"/>
      <c r="O102" s="534"/>
      <c r="P102" s="534"/>
      <c r="Q102" s="534"/>
      <c r="R102" s="534"/>
    </row>
    <row r="103" spans="1:21" s="533" customFormat="1">
      <c r="A103" s="532"/>
      <c r="B103" s="1123" t="s">
        <v>585</v>
      </c>
      <c r="C103" s="1123"/>
      <c r="D103" s="1123"/>
      <c r="E103" s="1123"/>
      <c r="F103" s="1123"/>
      <c r="G103" s="1123"/>
      <c r="H103" s="1123"/>
      <c r="I103" s="1123"/>
      <c r="J103" s="1123"/>
      <c r="K103" s="1123"/>
      <c r="L103" s="1123"/>
      <c r="M103" s="570"/>
      <c r="N103" s="570"/>
      <c r="O103" s="534"/>
      <c r="P103" s="534"/>
      <c r="Q103" s="534"/>
      <c r="R103" s="534"/>
    </row>
    <row r="104" spans="1:21" s="533" customFormat="1">
      <c r="A104" s="532"/>
      <c r="B104" s="1123" t="s">
        <v>182</v>
      </c>
      <c r="C104" s="1123"/>
      <c r="D104" s="1123"/>
      <c r="E104" s="1123"/>
      <c r="F104" s="1123"/>
      <c r="G104" s="1123"/>
      <c r="H104" s="1123"/>
      <c r="I104" s="1123"/>
      <c r="J104" s="1123"/>
      <c r="K104" s="1123"/>
      <c r="L104" s="1123"/>
      <c r="M104" s="570"/>
      <c r="N104" s="570"/>
      <c r="O104" s="534"/>
      <c r="P104" s="534"/>
      <c r="Q104" s="534"/>
      <c r="R104" s="534"/>
    </row>
    <row r="105" spans="1:21" s="533" customFormat="1" ht="40" customHeight="1">
      <c r="A105" s="532"/>
      <c r="B105" s="1123" t="s">
        <v>639</v>
      </c>
      <c r="C105" s="1123"/>
      <c r="D105" s="1123"/>
      <c r="E105" s="1123"/>
      <c r="F105" s="1123"/>
      <c r="G105" s="1123"/>
      <c r="H105" s="1123"/>
      <c r="I105" s="1123"/>
      <c r="J105" s="1123"/>
      <c r="K105" s="1123"/>
      <c r="L105" s="1123"/>
      <c r="M105" s="570"/>
      <c r="N105" s="570"/>
      <c r="O105" s="534"/>
      <c r="P105" s="534"/>
      <c r="Q105" s="534"/>
      <c r="R105" s="534"/>
    </row>
    <row r="106" spans="1:21" s="533" customFormat="1" ht="13" customHeight="1">
      <c r="A106" s="532"/>
      <c r="B106" s="1123" t="s">
        <v>640</v>
      </c>
      <c r="C106" s="1123"/>
      <c r="D106" s="1123"/>
      <c r="E106" s="1123"/>
      <c r="F106" s="1123"/>
      <c r="G106" s="1123"/>
      <c r="H106" s="1123"/>
      <c r="I106" s="1123"/>
      <c r="J106" s="1123"/>
      <c r="K106" s="1123"/>
      <c r="L106" s="1123"/>
      <c r="M106" s="570"/>
      <c r="N106" s="570"/>
      <c r="O106" s="534"/>
      <c r="P106" s="534"/>
      <c r="Q106" s="534"/>
      <c r="R106" s="534"/>
    </row>
    <row r="107" spans="1:21" s="533" customFormat="1">
      <c r="A107" s="532"/>
      <c r="B107" s="801"/>
      <c r="C107" s="801"/>
      <c r="D107" s="801"/>
      <c r="E107" s="801"/>
      <c r="F107" s="801"/>
      <c r="G107" s="801"/>
      <c r="H107" s="801"/>
      <c r="I107" s="800"/>
      <c r="J107" s="801"/>
      <c r="K107" s="801"/>
      <c r="L107" s="800"/>
      <c r="M107" s="570"/>
      <c r="N107" s="570"/>
      <c r="O107" s="534"/>
      <c r="P107" s="534"/>
      <c r="Q107" s="534"/>
      <c r="R107" s="534"/>
    </row>
    <row r="108" spans="1:21" s="223" customFormat="1" ht="26">
      <c r="A108" s="185"/>
      <c r="B108" s="113" t="s">
        <v>641</v>
      </c>
      <c r="C108" s="1024">
        <v>2024</v>
      </c>
      <c r="D108" s="1066">
        <v>2023</v>
      </c>
      <c r="E108" s="1026" t="s">
        <v>43</v>
      </c>
      <c r="F108" s="1066">
        <v>2022</v>
      </c>
      <c r="G108" s="1066">
        <v>2021</v>
      </c>
      <c r="H108" s="1066">
        <v>2020</v>
      </c>
      <c r="I108" s="714"/>
      <c r="J108" s="715"/>
      <c r="K108" s="715"/>
      <c r="L108" s="714"/>
      <c r="M108" s="228"/>
      <c r="N108" s="228"/>
    </row>
    <row r="109" spans="1:21" s="223" customFormat="1" ht="14.5">
      <c r="A109" s="185"/>
      <c r="B109" s="308" t="s">
        <v>187</v>
      </c>
      <c r="C109" s="633">
        <v>0</v>
      </c>
      <c r="D109" s="634">
        <v>0</v>
      </c>
      <c r="E109" s="634" t="s">
        <v>47</v>
      </c>
      <c r="F109" s="634">
        <v>0</v>
      </c>
      <c r="G109" s="634">
        <v>0</v>
      </c>
      <c r="H109" s="634">
        <v>0</v>
      </c>
      <c r="I109" s="714"/>
      <c r="J109" s="715"/>
      <c r="K109" s="715"/>
      <c r="L109" s="714"/>
      <c r="M109" s="228"/>
      <c r="N109" s="228"/>
      <c r="O109" s="222"/>
      <c r="P109" s="222"/>
      <c r="Q109" s="222"/>
      <c r="R109" s="222"/>
    </row>
    <row r="110" spans="1:21" s="223" customFormat="1" ht="14.5">
      <c r="A110" s="185"/>
      <c r="B110" s="308" t="s">
        <v>188</v>
      </c>
      <c r="C110" s="633">
        <v>14553658</v>
      </c>
      <c r="D110" s="634">
        <v>7916101</v>
      </c>
      <c r="E110" s="634" t="s">
        <v>156</v>
      </c>
      <c r="F110" s="634">
        <v>6758867</v>
      </c>
      <c r="G110" s="634">
        <v>7246090</v>
      </c>
      <c r="H110" s="634">
        <v>6665109</v>
      </c>
      <c r="I110" s="714"/>
      <c r="J110" s="715"/>
      <c r="K110" s="715"/>
      <c r="L110" s="714"/>
      <c r="M110" s="228"/>
      <c r="N110" s="228"/>
      <c r="O110" s="222"/>
      <c r="P110" s="222"/>
      <c r="Q110" s="222"/>
      <c r="R110" s="222"/>
    </row>
    <row r="111" spans="1:21" s="223" customFormat="1">
      <c r="A111" s="185"/>
      <c r="B111" s="308" t="s">
        <v>160</v>
      </c>
      <c r="C111" s="633">
        <v>14553658</v>
      </c>
      <c r="D111" s="634">
        <v>7916101</v>
      </c>
      <c r="E111" s="634" t="s">
        <v>156</v>
      </c>
      <c r="F111" s="634">
        <v>6758867</v>
      </c>
      <c r="G111" s="634">
        <v>7246090</v>
      </c>
      <c r="H111" s="634">
        <v>6665109</v>
      </c>
      <c r="I111" s="714"/>
      <c r="J111" s="715"/>
      <c r="K111" s="715"/>
      <c r="L111" s="714"/>
      <c r="M111" s="228"/>
      <c r="N111" s="228"/>
      <c r="O111" s="222"/>
      <c r="P111" s="222"/>
      <c r="Q111" s="222"/>
      <c r="R111" s="222"/>
    </row>
    <row r="112" spans="1:21" s="223" customFormat="1">
      <c r="A112" s="185"/>
      <c r="B112" s="308" t="s">
        <v>189</v>
      </c>
      <c r="C112" s="633" t="s">
        <v>66</v>
      </c>
      <c r="D112" s="634" t="s">
        <v>66</v>
      </c>
      <c r="E112" s="634" t="s">
        <v>47</v>
      </c>
      <c r="F112" s="634" t="s">
        <v>66</v>
      </c>
      <c r="G112" s="634" t="s">
        <v>66</v>
      </c>
      <c r="H112" s="634" t="s">
        <v>66</v>
      </c>
      <c r="I112" s="714"/>
      <c r="J112" s="715"/>
      <c r="K112" s="715"/>
      <c r="L112" s="714"/>
      <c r="M112" s="228"/>
      <c r="N112" s="228"/>
      <c r="O112" s="222"/>
      <c r="P112" s="222"/>
      <c r="Q112" s="222"/>
      <c r="R112" s="222"/>
    </row>
    <row r="113" spans="1:21" s="223" customFormat="1">
      <c r="A113" s="185"/>
      <c r="B113" s="308" t="s">
        <v>190</v>
      </c>
      <c r="C113" s="633" t="s">
        <v>165</v>
      </c>
      <c r="D113" s="634" t="s">
        <v>165</v>
      </c>
      <c r="E113" s="634" t="s">
        <v>66</v>
      </c>
      <c r="F113" s="634" t="s">
        <v>165</v>
      </c>
      <c r="G113" s="634" t="s">
        <v>165</v>
      </c>
      <c r="H113" s="634" t="s">
        <v>165</v>
      </c>
      <c r="I113" s="714"/>
      <c r="J113" s="715"/>
      <c r="K113" s="715"/>
      <c r="L113" s="714"/>
      <c r="M113" s="228"/>
      <c r="N113" s="228"/>
      <c r="O113" s="222"/>
      <c r="P113" s="222"/>
      <c r="Q113" s="222"/>
      <c r="R113" s="222"/>
    </row>
    <row r="114" spans="1:21" s="223" customFormat="1">
      <c r="A114" s="185"/>
      <c r="B114" s="365"/>
      <c r="D114" s="865"/>
      <c r="E114" s="865"/>
      <c r="F114" s="865"/>
      <c r="G114" s="865"/>
      <c r="H114" s="865"/>
      <c r="I114" s="714"/>
      <c r="J114" s="715"/>
      <c r="K114" s="715"/>
      <c r="L114" s="714"/>
      <c r="M114" s="228"/>
      <c r="N114" s="228"/>
      <c r="O114" s="222"/>
      <c r="P114" s="222"/>
      <c r="Q114" s="222"/>
      <c r="R114" s="222"/>
    </row>
    <row r="115" spans="1:21" s="223" customFormat="1">
      <c r="A115" s="185"/>
      <c r="B115" s="476" t="s">
        <v>59</v>
      </c>
      <c r="D115" s="865"/>
      <c r="E115" s="865"/>
      <c r="F115" s="865"/>
      <c r="G115" s="865"/>
      <c r="H115" s="865"/>
      <c r="I115" s="714"/>
      <c r="J115" s="715"/>
      <c r="K115" s="715"/>
      <c r="L115" s="714"/>
      <c r="M115" s="228"/>
      <c r="N115" s="228"/>
      <c r="O115" s="222"/>
      <c r="P115" s="222"/>
      <c r="Q115" s="222"/>
      <c r="R115" s="222"/>
    </row>
    <row r="116" spans="1:21" s="223" customFormat="1">
      <c r="A116" s="185"/>
      <c r="B116" s="1123" t="s">
        <v>642</v>
      </c>
      <c r="C116" s="1123"/>
      <c r="D116" s="1123"/>
      <c r="E116" s="1123"/>
      <c r="F116" s="1123"/>
      <c r="G116" s="1123"/>
      <c r="H116" s="1123"/>
      <c r="I116" s="714"/>
      <c r="J116" s="715"/>
      <c r="K116" s="715"/>
      <c r="L116" s="714"/>
      <c r="M116" s="228"/>
      <c r="N116" s="228"/>
      <c r="O116" s="222"/>
      <c r="P116" s="222"/>
      <c r="Q116" s="222"/>
      <c r="R116" s="222"/>
    </row>
    <row r="117" spans="1:21" s="223" customFormat="1" ht="30.5" customHeight="1">
      <c r="A117" s="185"/>
      <c r="B117" s="1123" t="s">
        <v>643</v>
      </c>
      <c r="C117" s="1123"/>
      <c r="D117" s="1123"/>
      <c r="E117" s="1123"/>
      <c r="F117" s="1123"/>
      <c r="G117" s="1123"/>
      <c r="H117" s="1123"/>
      <c r="I117" s="714"/>
      <c r="J117" s="715"/>
      <c r="K117" s="715"/>
      <c r="L117" s="714"/>
      <c r="M117" s="228"/>
      <c r="N117" s="228"/>
      <c r="O117" s="222"/>
      <c r="P117" s="222"/>
      <c r="Q117" s="222"/>
      <c r="R117" s="222"/>
    </row>
    <row r="118" spans="1:21" s="223" customFormat="1">
      <c r="A118" s="185"/>
      <c r="B118" s="1123" t="s">
        <v>192</v>
      </c>
      <c r="C118" s="1123"/>
      <c r="D118" s="1123"/>
      <c r="E118" s="1123"/>
      <c r="F118" s="1123"/>
      <c r="G118" s="1123"/>
      <c r="H118" s="1123"/>
      <c r="I118" s="714"/>
      <c r="J118" s="715"/>
      <c r="K118" s="715"/>
      <c r="L118" s="714"/>
      <c r="M118" s="228"/>
      <c r="N118" s="228"/>
      <c r="O118" s="222"/>
      <c r="P118" s="222"/>
      <c r="Q118" s="222"/>
      <c r="R118" s="222"/>
    </row>
    <row r="119" spans="1:21" s="223" customFormat="1">
      <c r="A119" s="185"/>
      <c r="B119" s="1123" t="s">
        <v>193</v>
      </c>
      <c r="C119" s="1123"/>
      <c r="D119" s="1123"/>
      <c r="E119" s="1123"/>
      <c r="F119" s="1123"/>
      <c r="G119" s="1123"/>
      <c r="H119" s="1123"/>
      <c r="I119" s="714"/>
      <c r="J119" s="715"/>
      <c r="K119" s="715"/>
      <c r="L119" s="714"/>
      <c r="M119" s="228"/>
      <c r="N119" s="228"/>
      <c r="O119" s="222"/>
      <c r="P119" s="222"/>
      <c r="Q119" s="222"/>
      <c r="R119" s="222"/>
    </row>
    <row r="120" spans="1:21" s="223" customFormat="1">
      <c r="A120" s="185"/>
      <c r="B120" s="365"/>
      <c r="D120" s="865"/>
      <c r="E120" s="865"/>
      <c r="F120" s="865"/>
      <c r="G120" s="865"/>
      <c r="H120" s="865"/>
      <c r="I120" s="714"/>
      <c r="J120" s="715"/>
      <c r="K120" s="715"/>
      <c r="L120" s="714"/>
      <c r="M120" s="228"/>
      <c r="N120" s="228"/>
      <c r="O120" s="222"/>
      <c r="P120" s="222"/>
      <c r="Q120" s="222"/>
      <c r="R120" s="222"/>
    </row>
    <row r="121" spans="1:21" s="185" customFormat="1" ht="16" customHeight="1">
      <c r="B121" s="1165" t="s">
        <v>644</v>
      </c>
      <c r="C121" s="1003">
        <v>2024</v>
      </c>
      <c r="D121" s="1004">
        <v>2024</v>
      </c>
      <c r="E121" s="1005">
        <v>2024</v>
      </c>
      <c r="F121" s="1006">
        <v>2023</v>
      </c>
      <c r="G121" s="1007">
        <v>2023</v>
      </c>
      <c r="H121" s="1008">
        <v>2023</v>
      </c>
      <c r="I121" s="1151" t="s">
        <v>43</v>
      </c>
      <c r="J121" s="1152"/>
      <c r="K121" s="1153"/>
      <c r="L121" s="1006">
        <v>2022</v>
      </c>
      <c r="M121" s="1007">
        <v>2022</v>
      </c>
      <c r="N121" s="1008">
        <v>2022</v>
      </c>
      <c r="O121" s="1006">
        <v>2021</v>
      </c>
      <c r="P121" s="1007">
        <v>2021</v>
      </c>
      <c r="Q121" s="1008">
        <v>2021</v>
      </c>
      <c r="R121" s="1006">
        <v>2020</v>
      </c>
      <c r="S121" s="1007">
        <v>2020</v>
      </c>
      <c r="T121" s="1008">
        <v>2020</v>
      </c>
    </row>
    <row r="122" spans="1:21" s="208" customFormat="1" ht="13">
      <c r="B122" s="1166"/>
      <c r="C122" s="1059" t="s">
        <v>148</v>
      </c>
      <c r="D122" s="1044" t="s">
        <v>149</v>
      </c>
      <c r="E122" s="1060" t="s">
        <v>147</v>
      </c>
      <c r="F122" s="1059" t="s">
        <v>148</v>
      </c>
      <c r="G122" s="1044" t="s">
        <v>149</v>
      </c>
      <c r="H122" s="1061" t="s">
        <v>147</v>
      </c>
      <c r="I122" s="1059" t="s">
        <v>148</v>
      </c>
      <c r="J122" s="1044" t="s">
        <v>149</v>
      </c>
      <c r="K122" s="1061" t="s">
        <v>147</v>
      </c>
      <c r="L122" s="1062" t="s">
        <v>148</v>
      </c>
      <c r="M122" s="1046" t="s">
        <v>149</v>
      </c>
      <c r="N122" s="1041" t="s">
        <v>147</v>
      </c>
      <c r="O122" s="1045" t="s">
        <v>148</v>
      </c>
      <c r="P122" s="1046" t="s">
        <v>149</v>
      </c>
      <c r="Q122" s="1041" t="s">
        <v>147</v>
      </c>
      <c r="R122" s="1045" t="s">
        <v>148</v>
      </c>
      <c r="S122" s="1046" t="s">
        <v>149</v>
      </c>
      <c r="T122" s="1041" t="s">
        <v>147</v>
      </c>
      <c r="U122" s="253"/>
    </row>
    <row r="123" spans="1:21">
      <c r="A123" s="174"/>
      <c r="B123" s="211" t="s">
        <v>195</v>
      </c>
      <c r="C123" s="802">
        <v>0</v>
      </c>
      <c r="D123" s="803">
        <v>0.51300000000000001</v>
      </c>
      <c r="E123" s="804">
        <v>0.51300000000000001</v>
      </c>
      <c r="F123" s="802">
        <v>0</v>
      </c>
      <c r="G123" s="803">
        <v>0.31</v>
      </c>
      <c r="H123" s="805">
        <v>0.31</v>
      </c>
      <c r="I123" s="806" t="s">
        <v>47</v>
      </c>
      <c r="J123" s="720" t="s">
        <v>348</v>
      </c>
      <c r="K123" s="722" t="s">
        <v>348</v>
      </c>
      <c r="L123" s="802">
        <v>0</v>
      </c>
      <c r="M123" s="230">
        <v>0.29099999999999998</v>
      </c>
      <c r="N123" s="231">
        <v>0.29099999999999998</v>
      </c>
      <c r="O123" s="229">
        <v>0</v>
      </c>
      <c r="P123" s="230">
        <v>0.30199999999999999</v>
      </c>
      <c r="Q123" s="231">
        <v>0.30199999999999999</v>
      </c>
      <c r="R123" s="229">
        <v>0</v>
      </c>
      <c r="S123" s="230">
        <v>0.33800000000000002</v>
      </c>
      <c r="T123" s="231">
        <v>0.33800000000000002</v>
      </c>
      <c r="U123" s="212"/>
    </row>
    <row r="124" spans="1:21">
      <c r="A124" s="174"/>
      <c r="B124" s="211" t="s">
        <v>197</v>
      </c>
      <c r="C124" s="807">
        <v>0</v>
      </c>
      <c r="D124" s="808">
        <v>252.2</v>
      </c>
      <c r="E124" s="735">
        <v>252.2</v>
      </c>
      <c r="F124" s="807">
        <v>0</v>
      </c>
      <c r="G124" s="808">
        <v>223.6</v>
      </c>
      <c r="H124" s="736">
        <v>223.6</v>
      </c>
      <c r="I124" s="806" t="s">
        <v>47</v>
      </c>
      <c r="J124" s="724" t="s">
        <v>249</v>
      </c>
      <c r="K124" s="726" t="s">
        <v>249</v>
      </c>
      <c r="L124" s="807">
        <v>0</v>
      </c>
      <c r="M124" s="233">
        <v>142.69999999999999</v>
      </c>
      <c r="N124" s="205">
        <v>142.69999999999999</v>
      </c>
      <c r="O124" s="232">
        <v>0</v>
      </c>
      <c r="P124" s="233">
        <v>147.80000000000001</v>
      </c>
      <c r="Q124" s="205">
        <v>147.80000000000001</v>
      </c>
      <c r="R124" s="232">
        <v>0</v>
      </c>
      <c r="S124" s="233">
        <v>181.9</v>
      </c>
      <c r="T124" s="205">
        <v>181.9</v>
      </c>
      <c r="U124" s="212"/>
    </row>
    <row r="125" spans="1:21" ht="17.25" customHeight="1">
      <c r="A125" s="174"/>
      <c r="B125" s="211" t="s">
        <v>199</v>
      </c>
      <c r="C125" s="807">
        <v>0</v>
      </c>
      <c r="D125" s="808">
        <v>245.5</v>
      </c>
      <c r="E125" s="735">
        <v>245.5</v>
      </c>
      <c r="F125" s="807">
        <v>0</v>
      </c>
      <c r="G125" s="808">
        <v>223.6</v>
      </c>
      <c r="H125" s="736">
        <v>223.6</v>
      </c>
      <c r="I125" s="806" t="s">
        <v>47</v>
      </c>
      <c r="J125" s="724" t="s">
        <v>87</v>
      </c>
      <c r="K125" s="726" t="s">
        <v>87</v>
      </c>
      <c r="L125" s="807">
        <v>0</v>
      </c>
      <c r="M125" s="233">
        <v>142.69999999999999</v>
      </c>
      <c r="N125" s="205">
        <v>142.69999999999999</v>
      </c>
      <c r="O125" s="232">
        <v>0</v>
      </c>
      <c r="P125" s="233">
        <v>147.80000000000001</v>
      </c>
      <c r="Q125" s="205">
        <v>147.80000000000001</v>
      </c>
      <c r="R125" s="232">
        <v>0</v>
      </c>
      <c r="S125" s="233">
        <v>181.9</v>
      </c>
      <c r="T125" s="205">
        <v>181.9</v>
      </c>
      <c r="U125" s="212"/>
    </row>
    <row r="126" spans="1:21">
      <c r="A126" s="174"/>
      <c r="B126" s="234"/>
      <c r="C126" s="244"/>
      <c r="D126" s="244"/>
      <c r="E126" s="244"/>
      <c r="F126" s="244"/>
      <c r="G126" s="244"/>
      <c r="H126" s="244"/>
      <c r="I126" s="246"/>
      <c r="J126" s="246"/>
      <c r="K126" s="246"/>
      <c r="L126" s="246"/>
      <c r="M126" s="194"/>
      <c r="N126" s="194"/>
      <c r="O126" s="194"/>
      <c r="P126" s="194"/>
      <c r="Q126" s="194"/>
      <c r="R126" s="194"/>
      <c r="S126" s="194"/>
      <c r="T126" s="194"/>
      <c r="U126" s="194"/>
    </row>
    <row r="127" spans="1:21" s="475" customFormat="1" ht="13">
      <c r="B127" s="476" t="s">
        <v>59</v>
      </c>
      <c r="C127" s="809"/>
      <c r="D127" s="809"/>
      <c r="E127" s="809"/>
      <c r="F127" s="809"/>
      <c r="G127" s="809"/>
      <c r="H127" s="809"/>
      <c r="I127" s="809"/>
      <c r="J127" s="809"/>
      <c r="K127" s="809"/>
      <c r="L127" s="809"/>
      <c r="M127" s="573"/>
      <c r="N127" s="573"/>
      <c r="O127" s="574"/>
      <c r="P127" s="574"/>
      <c r="Q127" s="574"/>
      <c r="R127" s="574"/>
      <c r="S127" s="574"/>
      <c r="T127" s="574"/>
      <c r="U127" s="424"/>
    </row>
    <row r="128" spans="1:21" s="475" customFormat="1" ht="26.15" customHeight="1">
      <c r="B128" s="1123" t="s">
        <v>645</v>
      </c>
      <c r="C128" s="1123"/>
      <c r="D128" s="1123"/>
      <c r="E128" s="1123"/>
      <c r="F128" s="1123"/>
      <c r="G128" s="1123"/>
      <c r="H128" s="1123"/>
      <c r="I128" s="809"/>
      <c r="J128" s="809"/>
      <c r="K128" s="809"/>
      <c r="L128" s="809"/>
      <c r="M128" s="573"/>
      <c r="N128" s="573"/>
      <c r="O128" s="574"/>
      <c r="P128" s="574"/>
      <c r="Q128" s="574"/>
      <c r="R128" s="574"/>
      <c r="S128" s="574"/>
      <c r="T128" s="574"/>
      <c r="U128" s="424"/>
    </row>
    <row r="129" spans="1:20" s="330" customFormat="1">
      <c r="B129" s="575"/>
      <c r="C129" s="810"/>
      <c r="D129" s="810"/>
      <c r="E129" s="810"/>
      <c r="F129" s="810"/>
      <c r="G129" s="810"/>
      <c r="H129" s="810"/>
      <c r="I129" s="810"/>
      <c r="J129" s="810"/>
      <c r="K129" s="810"/>
      <c r="L129" s="810"/>
      <c r="M129" s="535"/>
      <c r="N129" s="535"/>
      <c r="O129" s="535"/>
      <c r="P129" s="535"/>
      <c r="Q129" s="535"/>
      <c r="R129" s="535"/>
      <c r="S129" s="535"/>
      <c r="T129" s="535"/>
    </row>
    <row r="130" spans="1:20" s="223" customFormat="1" ht="14.25" customHeight="1" thickBot="1">
      <c r="A130" s="185"/>
      <c r="B130" s="733"/>
      <c r="C130" s="712"/>
      <c r="D130" s="713"/>
      <c r="E130" s="713"/>
      <c r="F130" s="712"/>
      <c r="G130" s="713"/>
      <c r="H130" s="713"/>
      <c r="I130" s="714"/>
      <c r="J130" s="715"/>
      <c r="K130" s="715"/>
      <c r="L130" s="714"/>
      <c r="M130" s="228"/>
      <c r="N130" s="228"/>
      <c r="O130" s="222"/>
      <c r="P130" s="222"/>
      <c r="Q130" s="222"/>
      <c r="R130" s="222"/>
    </row>
    <row r="131" spans="1:20" s="934" customFormat="1" ht="16.5" thickTop="1" thickBot="1">
      <c r="B131" s="1094" t="s">
        <v>20</v>
      </c>
      <c r="C131" s="931"/>
      <c r="D131" s="931"/>
      <c r="E131" s="931"/>
      <c r="F131" s="931"/>
      <c r="G131" s="931"/>
      <c r="H131" s="931"/>
      <c r="I131" s="935"/>
      <c r="J131" s="935"/>
      <c r="K131" s="935"/>
      <c r="L131" s="935"/>
    </row>
    <row r="132" spans="1:20" ht="14.5" thickTop="1">
      <c r="B132" s="734"/>
      <c r="C132" s="201"/>
      <c r="D132" s="201"/>
      <c r="E132" s="201"/>
      <c r="F132" s="201"/>
    </row>
    <row r="133" spans="1:20" s="185" customFormat="1" ht="26">
      <c r="B133" s="368" t="s">
        <v>646</v>
      </c>
      <c r="C133" s="1027">
        <v>2024</v>
      </c>
      <c r="D133" s="1028">
        <v>2023</v>
      </c>
      <c r="E133" s="1029" t="s">
        <v>43</v>
      </c>
      <c r="F133" s="1028">
        <v>2022</v>
      </c>
      <c r="G133" s="1028">
        <v>2021</v>
      </c>
      <c r="H133" s="1028">
        <v>2020</v>
      </c>
      <c r="I133" s="183"/>
      <c r="J133" s="183"/>
      <c r="K133" s="184"/>
      <c r="L133" s="184"/>
    </row>
    <row r="134" spans="1:20" ht="17.25" customHeight="1">
      <c r="A134" s="174"/>
      <c r="B134" s="195" t="s">
        <v>205</v>
      </c>
      <c r="C134" s="735">
        <v>4.2</v>
      </c>
      <c r="D134" s="736">
        <v>0</v>
      </c>
      <c r="E134" s="726" t="s">
        <v>47</v>
      </c>
      <c r="F134" s="736">
        <v>0</v>
      </c>
      <c r="G134" s="736">
        <v>0</v>
      </c>
      <c r="H134" s="736">
        <v>0</v>
      </c>
      <c r="I134" s="737"/>
      <c r="J134" s="244"/>
    </row>
    <row r="135" spans="1:20" ht="17.25" customHeight="1">
      <c r="A135" s="174"/>
      <c r="B135" s="195" t="s">
        <v>511</v>
      </c>
      <c r="C135" s="735">
        <v>72.8</v>
      </c>
      <c r="D135" s="736">
        <v>83</v>
      </c>
      <c r="E135" s="726" t="s">
        <v>232</v>
      </c>
      <c r="F135" s="736">
        <v>57</v>
      </c>
      <c r="G135" s="736">
        <v>35.700000000000003</v>
      </c>
      <c r="H135" s="736">
        <v>44</v>
      </c>
      <c r="I135" s="737"/>
      <c r="J135" s="244"/>
    </row>
    <row r="136" spans="1:20" ht="17.25" customHeight="1">
      <c r="A136" s="174"/>
      <c r="B136" s="195" t="s">
        <v>512</v>
      </c>
      <c r="C136" s="735">
        <v>29.6</v>
      </c>
      <c r="D136" s="736">
        <v>63.3</v>
      </c>
      <c r="E136" s="726" t="s">
        <v>647</v>
      </c>
      <c r="F136" s="736">
        <v>44.5</v>
      </c>
      <c r="G136" s="736">
        <v>69.900000000000006</v>
      </c>
      <c r="H136" s="736">
        <v>21.1</v>
      </c>
      <c r="I136" s="737"/>
      <c r="J136" s="244"/>
    </row>
    <row r="137" spans="1:20" ht="17.25" customHeight="1">
      <c r="A137" s="174"/>
      <c r="B137" s="246"/>
      <c r="C137" s="246"/>
      <c r="D137" s="246"/>
      <c r="E137" s="246"/>
      <c r="F137" s="246"/>
      <c r="G137" s="246"/>
      <c r="H137" s="246"/>
      <c r="I137" s="246"/>
      <c r="J137" s="244"/>
    </row>
    <row r="138" spans="1:20" s="475" customFormat="1">
      <c r="B138" s="471" t="s">
        <v>59</v>
      </c>
      <c r="C138" s="474"/>
      <c r="D138" s="474"/>
      <c r="E138" s="474"/>
      <c r="F138" s="474"/>
      <c r="G138" s="474"/>
      <c r="H138" s="474"/>
      <c r="I138" s="474"/>
      <c r="J138" s="474"/>
      <c r="K138" s="474"/>
      <c r="L138" s="168"/>
      <c r="M138" s="166"/>
      <c r="N138" s="166"/>
      <c r="O138" s="166"/>
      <c r="P138" s="166"/>
      <c r="Q138" s="166"/>
    </row>
    <row r="139" spans="1:20" s="330" customFormat="1">
      <c r="A139" s="475"/>
      <c r="B139" s="1123" t="s">
        <v>648</v>
      </c>
      <c r="C139" s="1123"/>
      <c r="D139" s="1123"/>
      <c r="E139" s="1123"/>
      <c r="F139" s="1123"/>
      <c r="G139" s="1123"/>
      <c r="H139" s="1123"/>
      <c r="I139" s="470"/>
      <c r="J139" s="470"/>
      <c r="K139" s="542"/>
      <c r="L139" s="168"/>
      <c r="M139" s="166"/>
      <c r="N139" s="166"/>
      <c r="O139" s="166"/>
      <c r="P139" s="166"/>
      <c r="Q139" s="166"/>
    </row>
    <row r="140" spans="1:20" s="330" customFormat="1">
      <c r="A140" s="475"/>
      <c r="B140" s="554"/>
      <c r="C140" s="470"/>
      <c r="D140" s="470"/>
      <c r="E140" s="470"/>
      <c r="F140" s="470"/>
      <c r="G140" s="470"/>
      <c r="H140" s="470"/>
      <c r="I140" s="470"/>
      <c r="J140" s="470"/>
      <c r="K140" s="543"/>
      <c r="L140" s="168"/>
      <c r="M140" s="166"/>
      <c r="N140" s="166"/>
      <c r="O140" s="166"/>
      <c r="P140" s="166"/>
      <c r="Q140" s="166"/>
    </row>
    <row r="141" spans="1:20" s="185" customFormat="1" ht="26">
      <c r="B141" s="1023" t="s">
        <v>649</v>
      </c>
      <c r="C141" s="1024">
        <v>2024</v>
      </c>
      <c r="D141" s="1025">
        <v>2023</v>
      </c>
      <c r="E141" s="1026" t="s">
        <v>43</v>
      </c>
      <c r="F141" s="1025">
        <v>2022</v>
      </c>
      <c r="G141" s="1025">
        <v>2021</v>
      </c>
      <c r="H141" s="1025">
        <v>2020</v>
      </c>
      <c r="I141" s="184"/>
      <c r="J141" s="184"/>
      <c r="K141" s="184"/>
      <c r="L141" s="171"/>
      <c r="M141" s="174"/>
      <c r="N141" s="174"/>
      <c r="O141" s="174"/>
      <c r="P141" s="174"/>
      <c r="Q141" s="174"/>
    </row>
    <row r="142" spans="1:20">
      <c r="A142" s="174"/>
      <c r="B142" s="280" t="s">
        <v>213</v>
      </c>
      <c r="C142" s="742">
        <v>1672</v>
      </c>
      <c r="D142" s="743">
        <v>2096.4</v>
      </c>
      <c r="E142" s="744">
        <v>-0.2</v>
      </c>
      <c r="F142" s="743">
        <v>1519.5</v>
      </c>
      <c r="G142" s="743">
        <v>248.9</v>
      </c>
      <c r="H142" s="743">
        <v>1682.7</v>
      </c>
      <c r="I142" s="246"/>
    </row>
    <row r="143" spans="1:20">
      <c r="A143" s="174"/>
      <c r="B143" s="280" t="s">
        <v>214</v>
      </c>
      <c r="C143" s="742">
        <v>2290.5</v>
      </c>
      <c r="D143" s="743">
        <v>3810.8</v>
      </c>
      <c r="E143" s="744">
        <v>-0.4</v>
      </c>
      <c r="F143" s="743">
        <v>935.7</v>
      </c>
      <c r="G143" s="743">
        <v>1033.8</v>
      </c>
      <c r="H143" s="743">
        <v>842.7</v>
      </c>
      <c r="I143" s="246"/>
    </row>
    <row r="144" spans="1:20" s="223" customFormat="1">
      <c r="A144" s="185"/>
      <c r="B144" s="273" t="s">
        <v>215</v>
      </c>
      <c r="C144" s="745">
        <v>3962.5</v>
      </c>
      <c r="D144" s="746">
        <v>5907.3</v>
      </c>
      <c r="E144" s="777">
        <v>-0.33</v>
      </c>
      <c r="F144" s="746">
        <v>2455.1999999999998</v>
      </c>
      <c r="G144" s="746">
        <v>1282.7</v>
      </c>
      <c r="H144" s="746">
        <v>2525.4</v>
      </c>
      <c r="I144" s="245"/>
      <c r="J144" s="245"/>
      <c r="K144" s="245"/>
      <c r="L144" s="168"/>
      <c r="M144" s="166"/>
      <c r="N144" s="166"/>
      <c r="O144" s="166"/>
      <c r="P144" s="166"/>
      <c r="Q144" s="166"/>
    </row>
    <row r="145" spans="1:21">
      <c r="A145" s="208"/>
      <c r="B145" s="280" t="s">
        <v>216</v>
      </c>
      <c r="C145" s="742">
        <v>0</v>
      </c>
      <c r="D145" s="743">
        <v>0</v>
      </c>
      <c r="E145" s="744" t="s">
        <v>47</v>
      </c>
      <c r="F145" s="743">
        <v>0</v>
      </c>
      <c r="G145" s="743">
        <v>0</v>
      </c>
      <c r="H145" s="743">
        <v>0</v>
      </c>
      <c r="I145" s="246"/>
    </row>
    <row r="146" spans="1:21">
      <c r="A146" s="208"/>
      <c r="B146" s="308" t="s">
        <v>217</v>
      </c>
      <c r="C146" s="742">
        <v>761</v>
      </c>
      <c r="D146" s="743">
        <v>191.5</v>
      </c>
      <c r="E146" s="747">
        <v>2.97</v>
      </c>
      <c r="F146" s="743">
        <v>0</v>
      </c>
      <c r="G146" s="743">
        <v>0</v>
      </c>
      <c r="H146" s="743">
        <v>0</v>
      </c>
      <c r="I146" s="246"/>
    </row>
    <row r="147" spans="1:21" s="197" customFormat="1">
      <c r="A147" s="208"/>
      <c r="B147" s="335" t="s">
        <v>218</v>
      </c>
      <c r="C147" s="745">
        <v>761</v>
      </c>
      <c r="D147" s="746">
        <v>191.5</v>
      </c>
      <c r="E147" s="748">
        <v>2.97</v>
      </c>
      <c r="F147" s="746">
        <v>0</v>
      </c>
      <c r="G147" s="746">
        <v>0</v>
      </c>
      <c r="H147" s="746">
        <v>0</v>
      </c>
      <c r="I147" s="749"/>
      <c r="J147" s="749"/>
      <c r="K147" s="374"/>
      <c r="L147" s="168"/>
      <c r="M147" s="166"/>
      <c r="N147" s="166"/>
      <c r="O147" s="166"/>
      <c r="P147" s="166"/>
      <c r="Q147" s="166"/>
    </row>
    <row r="148" spans="1:21">
      <c r="A148" s="208"/>
      <c r="B148" s="308" t="s">
        <v>219</v>
      </c>
      <c r="C148" s="750">
        <v>0</v>
      </c>
      <c r="D148" s="744">
        <v>0</v>
      </c>
      <c r="E148" s="747" t="s">
        <v>47</v>
      </c>
      <c r="F148" s="744">
        <v>0</v>
      </c>
      <c r="G148" s="744">
        <v>0</v>
      </c>
      <c r="H148" s="744">
        <v>0</v>
      </c>
      <c r="I148" s="751"/>
      <c r="J148" s="751"/>
    </row>
    <row r="149" spans="1:21">
      <c r="A149" s="208"/>
      <c r="B149" s="308" t="s">
        <v>220</v>
      </c>
      <c r="C149" s="750">
        <v>0.33</v>
      </c>
      <c r="D149" s="744">
        <v>0.05</v>
      </c>
      <c r="E149" s="747">
        <v>5.61</v>
      </c>
      <c r="F149" s="744">
        <v>0</v>
      </c>
      <c r="G149" s="744">
        <v>0</v>
      </c>
      <c r="H149" s="744">
        <v>0</v>
      </c>
      <c r="I149" s="751"/>
      <c r="J149" s="751"/>
    </row>
    <row r="150" spans="1:21">
      <c r="A150" s="208"/>
      <c r="B150" s="308" t="s">
        <v>221</v>
      </c>
      <c r="C150" s="750">
        <v>0.19</v>
      </c>
      <c r="D150" s="744">
        <v>0.03</v>
      </c>
      <c r="E150" s="747">
        <v>4.92</v>
      </c>
      <c r="F150" s="744">
        <v>0</v>
      </c>
      <c r="G150" s="744">
        <v>0</v>
      </c>
      <c r="H150" s="744">
        <v>0</v>
      </c>
      <c r="I150" s="751"/>
      <c r="J150" s="751"/>
    </row>
    <row r="151" spans="1:21">
      <c r="B151" s="170"/>
      <c r="C151" s="170"/>
      <c r="P151" s="168"/>
      <c r="Q151" s="168"/>
      <c r="R151" s="168"/>
      <c r="S151" s="168"/>
      <c r="T151" s="168"/>
    </row>
    <row r="152" spans="1:21" ht="14.5" thickBot="1">
      <c r="A152" s="208"/>
      <c r="B152" s="751"/>
      <c r="C152" s="751"/>
      <c r="D152" s="751"/>
      <c r="E152" s="751"/>
      <c r="F152" s="751"/>
      <c r="G152" s="751"/>
      <c r="H152" s="751"/>
      <c r="I152" s="751"/>
      <c r="J152" s="751"/>
    </row>
    <row r="153" spans="1:21" s="934" customFormat="1" ht="16.5" thickTop="1" thickBot="1">
      <c r="B153" s="1094" t="s">
        <v>222</v>
      </c>
      <c r="C153" s="931"/>
      <c r="D153" s="931"/>
      <c r="E153" s="931"/>
      <c r="F153" s="931"/>
      <c r="G153" s="931"/>
      <c r="H153" s="931"/>
      <c r="I153" s="932"/>
      <c r="J153" s="932"/>
      <c r="K153" s="932"/>
      <c r="L153" s="932"/>
      <c r="M153" s="933"/>
      <c r="N153" s="933"/>
      <c r="O153" s="933"/>
      <c r="P153" s="933"/>
      <c r="Q153" s="933"/>
      <c r="R153" s="933"/>
      <c r="S153" s="933"/>
      <c r="T153" s="933"/>
    </row>
    <row r="154" spans="1:21" ht="14.5" thickTop="1">
      <c r="B154" s="734"/>
      <c r="C154" s="201"/>
      <c r="D154" s="201"/>
      <c r="E154" s="201"/>
      <c r="F154" s="201"/>
      <c r="G154" s="201"/>
      <c r="H154" s="201"/>
    </row>
    <row r="155" spans="1:21" s="254" customFormat="1" ht="13">
      <c r="A155" s="184"/>
      <c r="B155" s="1169" t="s">
        <v>650</v>
      </c>
      <c r="C155" s="976">
        <v>2024</v>
      </c>
      <c r="D155" s="977">
        <v>2024</v>
      </c>
      <c r="E155" s="991">
        <v>2024</v>
      </c>
      <c r="F155" s="979">
        <v>2023</v>
      </c>
      <c r="G155" s="980">
        <v>2023</v>
      </c>
      <c r="H155" s="981">
        <v>2023</v>
      </c>
      <c r="I155" s="1151" t="s">
        <v>43</v>
      </c>
      <c r="J155" s="1152"/>
      <c r="K155" s="1153"/>
      <c r="L155" s="979">
        <v>2022</v>
      </c>
      <c r="M155" s="980">
        <v>2022</v>
      </c>
      <c r="N155" s="981">
        <v>2022</v>
      </c>
      <c r="O155" s="979">
        <v>2021</v>
      </c>
      <c r="P155" s="980">
        <v>2021</v>
      </c>
      <c r="Q155" s="981">
        <v>2021</v>
      </c>
      <c r="R155" s="979">
        <v>2020</v>
      </c>
      <c r="S155" s="980">
        <v>2020</v>
      </c>
      <c r="T155" s="981">
        <v>2020</v>
      </c>
      <c r="U155" s="185"/>
    </row>
    <row r="156" spans="1:21" s="254" customFormat="1" ht="30" customHeight="1">
      <c r="A156" s="184"/>
      <c r="B156" s="1170"/>
      <c r="C156" s="264" t="s">
        <v>224</v>
      </c>
      <c r="D156" s="265" t="s">
        <v>225</v>
      </c>
      <c r="E156" s="266" t="s">
        <v>226</v>
      </c>
      <c r="F156" s="264" t="s">
        <v>224</v>
      </c>
      <c r="G156" s="265" t="s">
        <v>225</v>
      </c>
      <c r="H156" s="5" t="s">
        <v>226</v>
      </c>
      <c r="I156" s="264" t="s">
        <v>224</v>
      </c>
      <c r="J156" s="265" t="s">
        <v>225</v>
      </c>
      <c r="K156" s="5" t="s">
        <v>226</v>
      </c>
      <c r="L156" s="264" t="s">
        <v>224</v>
      </c>
      <c r="M156" s="265" t="s">
        <v>225</v>
      </c>
      <c r="N156" s="5" t="s">
        <v>226</v>
      </c>
      <c r="O156" s="264" t="s">
        <v>224</v>
      </c>
      <c r="P156" s="265" t="s">
        <v>225</v>
      </c>
      <c r="Q156" s="5" t="s">
        <v>226</v>
      </c>
      <c r="R156" s="264" t="s">
        <v>224</v>
      </c>
      <c r="S156" s="265" t="s">
        <v>225</v>
      </c>
      <c r="T156" s="5" t="s">
        <v>226</v>
      </c>
    </row>
    <row r="157" spans="1:21" s="194" customFormat="1" ht="16.5" customHeight="1">
      <c r="A157" s="174"/>
      <c r="B157" s="267" t="s">
        <v>227</v>
      </c>
      <c r="C157" s="631">
        <v>0</v>
      </c>
      <c r="D157" s="632">
        <v>0</v>
      </c>
      <c r="E157" s="633">
        <v>0</v>
      </c>
      <c r="F157" s="631">
        <v>0</v>
      </c>
      <c r="G157" s="632">
        <v>0</v>
      </c>
      <c r="H157" s="634">
        <v>0</v>
      </c>
      <c r="I157" s="631" t="s">
        <v>47</v>
      </c>
      <c r="J157" s="632" t="s">
        <v>47</v>
      </c>
      <c r="K157" s="634" t="s">
        <v>47</v>
      </c>
      <c r="L157" s="631">
        <v>0</v>
      </c>
      <c r="M157" s="112">
        <v>0</v>
      </c>
      <c r="N157" s="140">
        <v>0</v>
      </c>
      <c r="O157" s="159">
        <v>0</v>
      </c>
      <c r="P157" s="112">
        <v>0</v>
      </c>
      <c r="Q157" s="140">
        <v>0</v>
      </c>
      <c r="R157" s="159">
        <v>0</v>
      </c>
      <c r="S157" s="112">
        <v>0</v>
      </c>
      <c r="T157" s="140">
        <v>0</v>
      </c>
    </row>
    <row r="158" spans="1:21" s="194" customFormat="1" ht="16.5" customHeight="1">
      <c r="A158" s="174"/>
      <c r="B158" s="267" t="s">
        <v>229</v>
      </c>
      <c r="C158" s="631">
        <v>1</v>
      </c>
      <c r="D158" s="632">
        <v>0</v>
      </c>
      <c r="E158" s="633">
        <v>1</v>
      </c>
      <c r="F158" s="631">
        <v>5</v>
      </c>
      <c r="G158" s="632">
        <v>1</v>
      </c>
      <c r="H158" s="634">
        <v>6</v>
      </c>
      <c r="I158" s="752">
        <v>-0.8</v>
      </c>
      <c r="J158" s="753">
        <v>-1</v>
      </c>
      <c r="K158" s="744">
        <v>-0.83</v>
      </c>
      <c r="L158" s="631">
        <v>5</v>
      </c>
      <c r="M158" s="112">
        <v>2</v>
      </c>
      <c r="N158" s="140">
        <v>7</v>
      </c>
      <c r="O158" s="159">
        <v>6</v>
      </c>
      <c r="P158" s="112">
        <v>2</v>
      </c>
      <c r="Q158" s="140">
        <v>8</v>
      </c>
      <c r="R158" s="159">
        <v>2</v>
      </c>
      <c r="S158" s="112">
        <v>0</v>
      </c>
      <c r="T158" s="140">
        <v>2</v>
      </c>
    </row>
    <row r="159" spans="1:21" s="194" customFormat="1" ht="16.5" customHeight="1">
      <c r="A159" s="208"/>
      <c r="B159" s="267" t="s">
        <v>233</v>
      </c>
      <c r="C159" s="631">
        <v>0</v>
      </c>
      <c r="D159" s="632">
        <v>0</v>
      </c>
      <c r="E159" s="633">
        <v>0</v>
      </c>
      <c r="F159" s="631">
        <v>0</v>
      </c>
      <c r="G159" s="632">
        <v>0</v>
      </c>
      <c r="H159" s="634">
        <v>0</v>
      </c>
      <c r="I159" s="631" t="s">
        <v>47</v>
      </c>
      <c r="J159" s="632" t="s">
        <v>47</v>
      </c>
      <c r="K159" s="634" t="s">
        <v>47</v>
      </c>
      <c r="L159" s="631">
        <v>0</v>
      </c>
      <c r="M159" s="112">
        <v>0</v>
      </c>
      <c r="N159" s="140">
        <v>0</v>
      </c>
      <c r="O159" s="159">
        <v>0</v>
      </c>
      <c r="P159" s="112">
        <v>0</v>
      </c>
      <c r="Q159" s="140">
        <v>0</v>
      </c>
      <c r="R159" s="159">
        <v>0</v>
      </c>
      <c r="S159" s="112">
        <v>0</v>
      </c>
      <c r="T159" s="140">
        <v>0</v>
      </c>
    </row>
    <row r="160" spans="1:21" s="194" customFormat="1" ht="16.5" customHeight="1">
      <c r="A160" s="174"/>
      <c r="B160" s="114" t="s">
        <v>234</v>
      </c>
      <c r="C160" s="631">
        <v>0</v>
      </c>
      <c r="D160" s="632">
        <v>0</v>
      </c>
      <c r="E160" s="633">
        <v>0</v>
      </c>
      <c r="F160" s="631">
        <v>0</v>
      </c>
      <c r="G160" s="632">
        <v>1</v>
      </c>
      <c r="H160" s="634">
        <v>1</v>
      </c>
      <c r="I160" s="631" t="s">
        <v>47</v>
      </c>
      <c r="J160" s="508">
        <v>-1</v>
      </c>
      <c r="K160" s="510">
        <v>-1</v>
      </c>
      <c r="L160" s="754" t="s">
        <v>237</v>
      </c>
      <c r="M160" s="483" t="s">
        <v>237</v>
      </c>
      <c r="N160" s="484" t="s">
        <v>237</v>
      </c>
      <c r="O160" s="481" t="s">
        <v>237</v>
      </c>
      <c r="P160" s="483" t="s">
        <v>237</v>
      </c>
      <c r="Q160" s="484" t="s">
        <v>237</v>
      </c>
      <c r="R160" s="481" t="s">
        <v>237</v>
      </c>
      <c r="S160" s="483" t="s">
        <v>237</v>
      </c>
      <c r="T160" s="484" t="s">
        <v>237</v>
      </c>
    </row>
    <row r="161" spans="1:20" s="194" customFormat="1" ht="16.5" customHeight="1">
      <c r="A161" s="174"/>
      <c r="B161" s="114" t="s">
        <v>238</v>
      </c>
      <c r="C161" s="755">
        <v>0</v>
      </c>
      <c r="D161" s="756">
        <v>0</v>
      </c>
      <c r="E161" s="731">
        <v>0</v>
      </c>
      <c r="F161" s="755">
        <v>0</v>
      </c>
      <c r="G161" s="756">
        <v>0.11</v>
      </c>
      <c r="H161" s="732">
        <v>0.02</v>
      </c>
      <c r="I161" s="755" t="s">
        <v>47</v>
      </c>
      <c r="J161" s="508">
        <v>-1</v>
      </c>
      <c r="K161" s="510">
        <v>-1</v>
      </c>
      <c r="L161" s="754" t="s">
        <v>237</v>
      </c>
      <c r="M161" s="483" t="s">
        <v>237</v>
      </c>
      <c r="N161" s="484" t="s">
        <v>237</v>
      </c>
      <c r="O161" s="481" t="s">
        <v>237</v>
      </c>
      <c r="P161" s="483" t="s">
        <v>237</v>
      </c>
      <c r="Q161" s="484" t="s">
        <v>237</v>
      </c>
      <c r="R161" s="481" t="s">
        <v>237</v>
      </c>
      <c r="S161" s="483" t="s">
        <v>237</v>
      </c>
      <c r="T161" s="484" t="s">
        <v>237</v>
      </c>
    </row>
    <row r="162" spans="1:20" s="194" customFormat="1" ht="16.5" customHeight="1">
      <c r="A162" s="174"/>
      <c r="B162" s="114" t="s">
        <v>239</v>
      </c>
      <c r="C162" s="631">
        <v>0</v>
      </c>
      <c r="D162" s="632">
        <v>0</v>
      </c>
      <c r="E162" s="633">
        <v>0</v>
      </c>
      <c r="F162" s="631">
        <v>0</v>
      </c>
      <c r="G162" s="632">
        <v>0</v>
      </c>
      <c r="H162" s="634">
        <v>0</v>
      </c>
      <c r="I162" s="631" t="s">
        <v>47</v>
      </c>
      <c r="J162" s="632" t="s">
        <v>47</v>
      </c>
      <c r="K162" s="634" t="s">
        <v>47</v>
      </c>
      <c r="L162" s="631">
        <v>0</v>
      </c>
      <c r="M162" s="112">
        <v>0</v>
      </c>
      <c r="N162" s="140">
        <v>0</v>
      </c>
      <c r="O162" s="159">
        <v>0</v>
      </c>
      <c r="P162" s="112">
        <v>0</v>
      </c>
      <c r="Q162" s="140">
        <v>0</v>
      </c>
      <c r="R162" s="159">
        <v>0</v>
      </c>
      <c r="S162" s="112">
        <v>0</v>
      </c>
      <c r="T162" s="140">
        <v>0</v>
      </c>
    </row>
    <row r="163" spans="1:20" s="194" customFormat="1" ht="16.5" customHeight="1">
      <c r="A163" s="174"/>
      <c r="B163" s="114" t="s">
        <v>240</v>
      </c>
      <c r="C163" s="755">
        <v>0</v>
      </c>
      <c r="D163" s="756">
        <v>0</v>
      </c>
      <c r="E163" s="731">
        <v>0</v>
      </c>
      <c r="F163" s="755">
        <v>0</v>
      </c>
      <c r="G163" s="756">
        <v>0</v>
      </c>
      <c r="H163" s="732">
        <v>0</v>
      </c>
      <c r="I163" s="755" t="s">
        <v>47</v>
      </c>
      <c r="J163" s="756" t="s">
        <v>47</v>
      </c>
      <c r="K163" s="732" t="s">
        <v>47</v>
      </c>
      <c r="L163" s="755">
        <v>0</v>
      </c>
      <c r="M163" s="111">
        <v>0</v>
      </c>
      <c r="N163" s="143">
        <v>0</v>
      </c>
      <c r="O163" s="268">
        <v>0</v>
      </c>
      <c r="P163" s="111">
        <v>0</v>
      </c>
      <c r="Q163" s="143">
        <v>0</v>
      </c>
      <c r="R163" s="268">
        <v>0</v>
      </c>
      <c r="S163" s="111">
        <v>0</v>
      </c>
      <c r="T163" s="143">
        <v>0</v>
      </c>
    </row>
    <row r="164" spans="1:20" s="194" customFormat="1" ht="16.5" customHeight="1">
      <c r="A164" s="185"/>
      <c r="B164" s="114" t="s">
        <v>241</v>
      </c>
      <c r="C164" s="755">
        <v>0.05</v>
      </c>
      <c r="D164" s="756">
        <v>0</v>
      </c>
      <c r="E164" s="731">
        <v>0.03</v>
      </c>
      <c r="F164" s="755">
        <v>0.11</v>
      </c>
      <c r="G164" s="756">
        <v>0.11</v>
      </c>
      <c r="H164" s="732">
        <v>0.11</v>
      </c>
      <c r="I164" s="507">
        <v>-0.57230000000000003</v>
      </c>
      <c r="J164" s="508">
        <v>-1</v>
      </c>
      <c r="K164" s="510">
        <v>-0.71699999999999997</v>
      </c>
      <c r="L164" s="755">
        <v>0.14000000000000001</v>
      </c>
      <c r="M164" s="111">
        <v>0.26</v>
      </c>
      <c r="N164" s="143">
        <v>0.16</v>
      </c>
      <c r="O164" s="268">
        <v>0.49</v>
      </c>
      <c r="P164" s="111">
        <v>0.32</v>
      </c>
      <c r="Q164" s="143">
        <v>0.43</v>
      </c>
      <c r="R164" s="268">
        <v>0.25</v>
      </c>
      <c r="S164" s="111">
        <v>0</v>
      </c>
      <c r="T164" s="143">
        <v>0.14000000000000001</v>
      </c>
    </row>
    <row r="165" spans="1:20" s="194" customFormat="1" ht="16.5" customHeight="1">
      <c r="A165" s="185"/>
      <c r="B165" s="114" t="s">
        <v>242</v>
      </c>
      <c r="C165" s="755">
        <v>0.05</v>
      </c>
      <c r="D165" s="756">
        <v>0</v>
      </c>
      <c r="E165" s="731">
        <v>0.03</v>
      </c>
      <c r="F165" s="755">
        <v>0.11</v>
      </c>
      <c r="G165" s="756">
        <v>0.11</v>
      </c>
      <c r="H165" s="732">
        <v>0.11</v>
      </c>
      <c r="I165" s="507">
        <v>-0.57230000000000003</v>
      </c>
      <c r="J165" s="508">
        <v>-1</v>
      </c>
      <c r="K165" s="510">
        <v>-0.71699999999999997</v>
      </c>
      <c r="L165" s="755">
        <v>0.14000000000000001</v>
      </c>
      <c r="M165" s="111">
        <v>0.26</v>
      </c>
      <c r="N165" s="143">
        <v>0.16</v>
      </c>
      <c r="O165" s="268">
        <v>0.49</v>
      </c>
      <c r="P165" s="111">
        <v>0.32</v>
      </c>
      <c r="Q165" s="143">
        <v>0.43</v>
      </c>
      <c r="R165" s="268">
        <v>0.25</v>
      </c>
      <c r="S165" s="111">
        <v>0</v>
      </c>
      <c r="T165" s="143">
        <v>0.14000000000000001</v>
      </c>
    </row>
    <row r="166" spans="1:20" s="194" customFormat="1" ht="16.5" customHeight="1">
      <c r="A166" s="185"/>
      <c r="B166" s="114" t="s">
        <v>243</v>
      </c>
      <c r="C166" s="631">
        <v>7</v>
      </c>
      <c r="D166" s="632">
        <v>2</v>
      </c>
      <c r="E166" s="633">
        <v>9</v>
      </c>
      <c r="F166" s="754" t="s">
        <v>237</v>
      </c>
      <c r="G166" s="757" t="s">
        <v>237</v>
      </c>
      <c r="H166" s="811" t="s">
        <v>237</v>
      </c>
      <c r="I166" s="631" t="s">
        <v>47</v>
      </c>
      <c r="J166" s="632" t="s">
        <v>47</v>
      </c>
      <c r="K166" s="634" t="s">
        <v>47</v>
      </c>
      <c r="L166" s="754" t="s">
        <v>237</v>
      </c>
      <c r="M166" s="483" t="s">
        <v>237</v>
      </c>
      <c r="N166" s="484" t="s">
        <v>237</v>
      </c>
      <c r="O166" s="481" t="s">
        <v>237</v>
      </c>
      <c r="P166" s="483" t="s">
        <v>237</v>
      </c>
      <c r="Q166" s="484" t="s">
        <v>237</v>
      </c>
      <c r="R166" s="481" t="s">
        <v>237</v>
      </c>
      <c r="S166" s="483" t="s">
        <v>237</v>
      </c>
      <c r="T166" s="484" t="s">
        <v>237</v>
      </c>
    </row>
    <row r="167" spans="1:20" s="194" customFormat="1" ht="16.5" customHeight="1">
      <c r="A167" s="174"/>
      <c r="B167" s="114" t="s">
        <v>246</v>
      </c>
      <c r="C167" s="755">
        <v>0.32</v>
      </c>
      <c r="D167" s="756">
        <v>0.18</v>
      </c>
      <c r="E167" s="731">
        <v>0.27</v>
      </c>
      <c r="F167" s="754" t="s">
        <v>237</v>
      </c>
      <c r="G167" s="757" t="s">
        <v>237</v>
      </c>
      <c r="H167" s="811" t="s">
        <v>237</v>
      </c>
      <c r="I167" s="755" t="s">
        <v>47</v>
      </c>
      <c r="J167" s="756" t="s">
        <v>47</v>
      </c>
      <c r="K167" s="732" t="s">
        <v>47</v>
      </c>
      <c r="L167" s="754" t="s">
        <v>237</v>
      </c>
      <c r="M167" s="483" t="s">
        <v>237</v>
      </c>
      <c r="N167" s="484" t="s">
        <v>237</v>
      </c>
      <c r="O167" s="481" t="s">
        <v>237</v>
      </c>
      <c r="P167" s="483" t="s">
        <v>237</v>
      </c>
      <c r="Q167" s="484" t="s">
        <v>237</v>
      </c>
      <c r="R167" s="481" t="s">
        <v>237</v>
      </c>
      <c r="S167" s="483" t="s">
        <v>237</v>
      </c>
      <c r="T167" s="484" t="s">
        <v>237</v>
      </c>
    </row>
    <row r="168" spans="1:20" s="194" customFormat="1" ht="16.5" customHeight="1">
      <c r="A168" s="174"/>
      <c r="B168" s="114" t="s">
        <v>651</v>
      </c>
      <c r="C168" s="631">
        <v>4427423</v>
      </c>
      <c r="D168" s="632">
        <v>2245032</v>
      </c>
      <c r="E168" s="633">
        <v>6672455</v>
      </c>
      <c r="F168" s="631">
        <v>9467082</v>
      </c>
      <c r="G168" s="632">
        <v>1860760</v>
      </c>
      <c r="H168" s="634">
        <v>11327842</v>
      </c>
      <c r="I168" s="631" t="s">
        <v>647</v>
      </c>
      <c r="J168" s="632" t="s">
        <v>52</v>
      </c>
      <c r="K168" s="634" t="s">
        <v>569</v>
      </c>
      <c r="L168" s="631">
        <v>7154193</v>
      </c>
      <c r="M168" s="112">
        <v>1522303</v>
      </c>
      <c r="N168" s="140">
        <v>8676496</v>
      </c>
      <c r="O168" s="159">
        <v>2462732</v>
      </c>
      <c r="P168" s="112">
        <v>1268701</v>
      </c>
      <c r="Q168" s="140">
        <v>3731433</v>
      </c>
      <c r="R168" s="159">
        <v>1568918</v>
      </c>
      <c r="S168" s="112">
        <v>1206845</v>
      </c>
      <c r="T168" s="140">
        <v>2775763</v>
      </c>
    </row>
    <row r="169" spans="1:20" s="194" customFormat="1" ht="16.5" customHeight="1">
      <c r="A169" s="174"/>
      <c r="B169" s="267" t="s">
        <v>251</v>
      </c>
      <c r="C169" s="631">
        <v>0</v>
      </c>
      <c r="D169" s="632">
        <v>0</v>
      </c>
      <c r="E169" s="633">
        <v>0</v>
      </c>
      <c r="F169" s="631">
        <v>0</v>
      </c>
      <c r="G169" s="632">
        <v>0</v>
      </c>
      <c r="H169" s="634">
        <v>0</v>
      </c>
      <c r="I169" s="631" t="s">
        <v>47</v>
      </c>
      <c r="J169" s="632" t="s">
        <v>47</v>
      </c>
      <c r="K169" s="634" t="s">
        <v>47</v>
      </c>
      <c r="L169" s="631">
        <v>0</v>
      </c>
      <c r="M169" s="112">
        <v>0</v>
      </c>
      <c r="N169" s="140">
        <v>0</v>
      </c>
      <c r="O169" s="159">
        <v>0</v>
      </c>
      <c r="P169" s="112">
        <v>0</v>
      </c>
      <c r="Q169" s="140">
        <v>0</v>
      </c>
      <c r="R169" s="159">
        <v>0</v>
      </c>
      <c r="S169" s="112">
        <v>0</v>
      </c>
      <c r="T169" s="140">
        <v>0</v>
      </c>
    </row>
    <row r="170" spans="1:20" s="194" customFormat="1" ht="16.5" customHeight="1">
      <c r="A170" s="174"/>
      <c r="B170" s="267" t="s">
        <v>252</v>
      </c>
      <c r="C170" s="631">
        <v>0</v>
      </c>
      <c r="D170" s="632">
        <v>0</v>
      </c>
      <c r="E170" s="633">
        <v>0</v>
      </c>
      <c r="F170" s="631">
        <v>0</v>
      </c>
      <c r="G170" s="632">
        <v>0</v>
      </c>
      <c r="H170" s="634">
        <v>0</v>
      </c>
      <c r="I170" s="631" t="s">
        <v>47</v>
      </c>
      <c r="J170" s="632" t="s">
        <v>47</v>
      </c>
      <c r="K170" s="634" t="s">
        <v>47</v>
      </c>
      <c r="L170" s="631">
        <v>0</v>
      </c>
      <c r="M170" s="112">
        <v>0</v>
      </c>
      <c r="N170" s="140">
        <v>0</v>
      </c>
      <c r="O170" s="159">
        <v>0</v>
      </c>
      <c r="P170" s="112">
        <v>0</v>
      </c>
      <c r="Q170" s="140">
        <v>0</v>
      </c>
      <c r="R170" s="159">
        <v>0</v>
      </c>
      <c r="S170" s="112">
        <v>0</v>
      </c>
      <c r="T170" s="140">
        <v>0</v>
      </c>
    </row>
    <row r="171" spans="1:20" s="194" customFormat="1" ht="12.5">
      <c r="A171" s="174"/>
      <c r="B171" s="252"/>
      <c r="C171" s="186"/>
      <c r="D171" s="186"/>
      <c r="E171" s="186"/>
      <c r="F171" s="186"/>
      <c r="G171" s="186"/>
      <c r="H171" s="186"/>
      <c r="I171" s="246"/>
      <c r="J171" s="246"/>
      <c r="K171" s="246"/>
      <c r="L171" s="246"/>
    </row>
    <row r="172" spans="1:20" s="475" customFormat="1" ht="12.5">
      <c r="B172" s="471" t="s">
        <v>59</v>
      </c>
      <c r="C172" s="186"/>
      <c r="D172" s="186"/>
      <c r="E172" s="186"/>
      <c r="F172" s="186"/>
      <c r="G172" s="186"/>
      <c r="H172" s="186"/>
      <c r="I172" s="246"/>
      <c r="J172" s="246"/>
      <c r="K172" s="246"/>
      <c r="L172" s="246"/>
      <c r="N172" s="474"/>
    </row>
    <row r="173" spans="1:20" s="469" customFormat="1" ht="14.15" customHeight="1">
      <c r="A173" s="475"/>
      <c r="B173" s="1125" t="s">
        <v>521</v>
      </c>
      <c r="C173" s="1125"/>
      <c r="D173" s="1125"/>
      <c r="E173" s="1125"/>
      <c r="F173" s="1125"/>
      <c r="G173" s="1125"/>
      <c r="H173" s="1125"/>
      <c r="I173" s="1125"/>
      <c r="J173" s="1125"/>
      <c r="K173" s="1125"/>
      <c r="L173" s="1125"/>
      <c r="M173" s="470"/>
      <c r="N173" s="470"/>
      <c r="O173" s="470"/>
      <c r="P173" s="470"/>
      <c r="Q173" s="470"/>
    </row>
    <row r="174" spans="1:20" s="469" customFormat="1" ht="17.5" customHeight="1">
      <c r="A174" s="475"/>
      <c r="B174" s="1125" t="s">
        <v>522</v>
      </c>
      <c r="C174" s="1125"/>
      <c r="D174" s="1125"/>
      <c r="E174" s="1125"/>
      <c r="F174" s="1125"/>
      <c r="G174" s="1125"/>
      <c r="H174" s="1125"/>
      <c r="I174" s="1125"/>
      <c r="J174" s="1125"/>
      <c r="K174" s="1125"/>
      <c r="L174" s="1125"/>
      <c r="M174" s="470"/>
      <c r="N174" s="470"/>
      <c r="O174" s="470"/>
      <c r="P174" s="470"/>
      <c r="Q174" s="470"/>
    </row>
    <row r="175" spans="1:20" s="469" customFormat="1" ht="14" customHeight="1">
      <c r="A175" s="475"/>
      <c r="B175" s="1125" t="s">
        <v>523</v>
      </c>
      <c r="C175" s="1125"/>
      <c r="D175" s="1125"/>
      <c r="E175" s="1125"/>
      <c r="F175" s="1125"/>
      <c r="G175" s="1125"/>
      <c r="H175" s="1125"/>
      <c r="I175" s="1125"/>
      <c r="J175" s="1125"/>
      <c r="K175" s="1125"/>
      <c r="L175" s="1125"/>
      <c r="M175" s="470"/>
      <c r="N175" s="470"/>
      <c r="O175" s="470"/>
      <c r="P175" s="470"/>
      <c r="Q175" s="470"/>
    </row>
    <row r="176" spans="1:20" s="469" customFormat="1" ht="14.15" customHeight="1">
      <c r="A176" s="475"/>
      <c r="B176" s="1125" t="s">
        <v>652</v>
      </c>
      <c r="C176" s="1125"/>
      <c r="D176" s="1125"/>
      <c r="E176" s="1125"/>
      <c r="F176" s="1125"/>
      <c r="G176" s="1125"/>
      <c r="H176" s="1125"/>
      <c r="I176" s="1125"/>
      <c r="J176" s="1125"/>
      <c r="K176" s="1125"/>
      <c r="L176" s="1125"/>
      <c r="M176" s="470"/>
      <c r="N176" s="470"/>
      <c r="O176" s="470"/>
      <c r="P176" s="470"/>
      <c r="Q176" s="470"/>
    </row>
    <row r="177" spans="1:32" s="362" customFormat="1" ht="13" customHeight="1">
      <c r="A177" s="475"/>
      <c r="B177" s="1125" t="s">
        <v>525</v>
      </c>
      <c r="C177" s="1125"/>
      <c r="D177" s="1125"/>
      <c r="E177" s="1125"/>
      <c r="F177" s="1125"/>
      <c r="G177" s="1125"/>
      <c r="H177" s="1125"/>
      <c r="I177" s="1125"/>
      <c r="J177" s="1125"/>
      <c r="K177" s="1125"/>
      <c r="L177" s="1125"/>
      <c r="M177" s="550"/>
      <c r="N177" s="550"/>
      <c r="O177" s="550"/>
      <c r="P177" s="550"/>
      <c r="Q177" s="550"/>
      <c r="R177" s="550"/>
      <c r="S177" s="550"/>
      <c r="T177" s="550"/>
      <c r="AE177" s="470"/>
      <c r="AF177" s="470"/>
    </row>
    <row r="178" spans="1:32" s="469" customFormat="1" ht="14.15" customHeight="1">
      <c r="A178" s="475"/>
      <c r="B178" s="1125" t="s">
        <v>526</v>
      </c>
      <c r="C178" s="1125"/>
      <c r="D178" s="1125"/>
      <c r="E178" s="1125"/>
      <c r="F178" s="1125"/>
      <c r="G178" s="1125"/>
      <c r="H178" s="1125"/>
      <c r="I178" s="1125"/>
      <c r="J178" s="1125"/>
      <c r="K178" s="1125"/>
      <c r="L178" s="1125"/>
      <c r="M178" s="470"/>
      <c r="N178" s="470"/>
      <c r="O178" s="470"/>
      <c r="P178" s="470"/>
      <c r="Q178" s="470"/>
    </row>
    <row r="179" spans="1:32" s="469" customFormat="1" ht="14.15" customHeight="1">
      <c r="A179" s="475"/>
      <c r="B179" s="1125" t="s">
        <v>527</v>
      </c>
      <c r="C179" s="1125"/>
      <c r="D179" s="1125"/>
      <c r="E179" s="1125"/>
      <c r="F179" s="1125"/>
      <c r="G179" s="1125"/>
      <c r="H179" s="1125"/>
      <c r="I179" s="1125"/>
      <c r="J179" s="1125"/>
      <c r="K179" s="1125"/>
      <c r="L179" s="1125"/>
      <c r="M179" s="470"/>
      <c r="N179" s="470"/>
      <c r="O179" s="470"/>
      <c r="P179" s="470"/>
      <c r="Q179" s="470"/>
    </row>
    <row r="180" spans="1:32" s="469" customFormat="1" ht="16" customHeight="1">
      <c r="A180" s="475"/>
      <c r="B180" s="1125" t="s">
        <v>598</v>
      </c>
      <c r="C180" s="1125"/>
      <c r="D180" s="1125"/>
      <c r="E180" s="1125"/>
      <c r="F180" s="1125"/>
      <c r="G180" s="1125"/>
      <c r="H180" s="1125"/>
      <c r="I180" s="1125"/>
      <c r="J180" s="1125"/>
      <c r="K180" s="1125"/>
      <c r="L180" s="1125"/>
      <c r="M180" s="470"/>
      <c r="N180" s="470"/>
      <c r="O180" s="470"/>
      <c r="P180" s="470"/>
      <c r="Q180" s="470"/>
    </row>
    <row r="181" spans="1:32" s="469" customFormat="1">
      <c r="A181" s="475"/>
      <c r="B181" s="1125" t="s">
        <v>653</v>
      </c>
      <c r="C181" s="1125"/>
      <c r="D181" s="1125"/>
      <c r="E181" s="1125"/>
      <c r="F181" s="1125"/>
      <c r="G181" s="1125"/>
      <c r="H181" s="1125"/>
      <c r="I181" s="1125"/>
      <c r="J181" s="1125"/>
      <c r="K181" s="1125"/>
      <c r="L181" s="1125"/>
      <c r="M181" s="470"/>
      <c r="N181" s="470"/>
      <c r="O181" s="470"/>
      <c r="P181" s="470"/>
      <c r="Q181" s="470"/>
    </row>
    <row r="182" spans="1:32" ht="16.5" customHeight="1">
      <c r="A182" s="208"/>
      <c r="B182" s="1125" t="s">
        <v>654</v>
      </c>
      <c r="C182" s="1125"/>
      <c r="D182" s="1125"/>
      <c r="E182" s="1125"/>
      <c r="F182" s="1125"/>
      <c r="G182" s="1125"/>
      <c r="H182" s="1125"/>
      <c r="I182" s="1125"/>
      <c r="J182" s="1125"/>
      <c r="K182" s="1125"/>
      <c r="L182" s="1125"/>
    </row>
    <row r="183" spans="1:32">
      <c r="B183" s="170"/>
      <c r="C183" s="170"/>
      <c r="P183" s="168"/>
      <c r="Q183" s="168"/>
      <c r="R183" s="168"/>
      <c r="S183" s="168"/>
      <c r="T183" s="168"/>
    </row>
    <row r="184" spans="1:32" ht="14.5" thickBot="1">
      <c r="A184" s="208"/>
      <c r="B184" s="1173"/>
      <c r="C184" s="1123"/>
      <c r="D184" s="1123"/>
      <c r="E184" s="1123"/>
      <c r="F184" s="1123"/>
      <c r="G184" s="1123"/>
      <c r="H184" s="1123"/>
      <c r="I184" s="246"/>
      <c r="J184" s="246"/>
      <c r="K184" s="246"/>
      <c r="L184" s="246"/>
    </row>
    <row r="185" spans="1:32" s="934" customFormat="1" ht="16.5" thickTop="1" thickBot="1">
      <c r="B185" s="1094" t="s">
        <v>264</v>
      </c>
      <c r="C185" s="931"/>
      <c r="D185" s="931"/>
      <c r="E185" s="931"/>
      <c r="F185" s="931"/>
      <c r="G185" s="931"/>
      <c r="H185" s="931"/>
      <c r="I185" s="932"/>
      <c r="J185" s="932"/>
      <c r="K185" s="932"/>
      <c r="L185" s="932"/>
      <c r="M185" s="933"/>
      <c r="N185" s="933"/>
      <c r="O185" s="933"/>
      <c r="P185" s="933"/>
      <c r="Q185" s="933"/>
      <c r="R185" s="933"/>
      <c r="S185" s="933"/>
      <c r="T185" s="933"/>
    </row>
    <row r="186" spans="1:32" s="168" customFormat="1" ht="14.5" thickTop="1">
      <c r="A186" s="174"/>
      <c r="B186" s="135"/>
      <c r="C186" s="135"/>
      <c r="D186" s="135"/>
      <c r="E186" s="135"/>
      <c r="F186" s="135"/>
      <c r="G186" s="196"/>
      <c r="H186" s="196"/>
    </row>
    <row r="187" spans="1:32" s="40" customFormat="1" ht="13">
      <c r="A187" s="25"/>
      <c r="B187" s="1067" t="s">
        <v>655</v>
      </c>
      <c r="C187" s="976" t="s">
        <v>42</v>
      </c>
      <c r="D187" s="977" t="s">
        <v>42</v>
      </c>
      <c r="E187" s="991" t="s">
        <v>42</v>
      </c>
      <c r="F187" s="979">
        <v>2023</v>
      </c>
      <c r="G187" s="980">
        <v>2023</v>
      </c>
      <c r="H187" s="981">
        <v>2023</v>
      </c>
      <c r="I187" s="1151" t="s">
        <v>43</v>
      </c>
      <c r="J187" s="1152"/>
      <c r="K187" s="1153"/>
      <c r="L187" s="997">
        <v>2022</v>
      </c>
      <c r="M187" s="980">
        <v>2022</v>
      </c>
      <c r="N187" s="981">
        <v>2022</v>
      </c>
      <c r="O187" s="979">
        <v>2021</v>
      </c>
      <c r="P187" s="980">
        <v>2021</v>
      </c>
      <c r="Q187" s="981">
        <v>2021</v>
      </c>
      <c r="R187" s="979">
        <v>2020</v>
      </c>
      <c r="S187" s="980">
        <v>2020</v>
      </c>
      <c r="T187" s="981">
        <v>2020</v>
      </c>
    </row>
    <row r="188" spans="1:32" s="40" customFormat="1" ht="26">
      <c r="A188" s="25"/>
      <c r="B188" s="1048"/>
      <c r="C188" s="1063" t="s">
        <v>224</v>
      </c>
      <c r="D188" s="986" t="s">
        <v>225</v>
      </c>
      <c r="E188" s="987" t="s">
        <v>226</v>
      </c>
      <c r="F188" s="1063" t="s">
        <v>224</v>
      </c>
      <c r="G188" s="986" t="s">
        <v>225</v>
      </c>
      <c r="H188" s="988" t="s">
        <v>226</v>
      </c>
      <c r="I188" s="1063" t="s">
        <v>224</v>
      </c>
      <c r="J188" s="986" t="s">
        <v>225</v>
      </c>
      <c r="K188" s="988" t="s">
        <v>226</v>
      </c>
      <c r="L188" s="1063" t="s">
        <v>224</v>
      </c>
      <c r="M188" s="992" t="s">
        <v>225</v>
      </c>
      <c r="N188" s="988" t="s">
        <v>226</v>
      </c>
      <c r="O188" s="985" t="s">
        <v>224</v>
      </c>
      <c r="P188" s="992" t="s">
        <v>225</v>
      </c>
      <c r="Q188" s="988" t="s">
        <v>226</v>
      </c>
      <c r="R188" s="985" t="s">
        <v>224</v>
      </c>
      <c r="S188" s="992" t="s">
        <v>225</v>
      </c>
      <c r="T188" s="988" t="s">
        <v>226</v>
      </c>
    </row>
    <row r="189" spans="1:32" s="40" customFormat="1" ht="14" customHeight="1">
      <c r="A189" s="25"/>
      <c r="B189" s="121" t="s">
        <v>266</v>
      </c>
      <c r="C189" s="758">
        <v>60535</v>
      </c>
      <c r="D189" s="759">
        <v>10546</v>
      </c>
      <c r="E189" s="656">
        <v>71081</v>
      </c>
      <c r="F189" s="758">
        <v>5832</v>
      </c>
      <c r="G189" s="759">
        <v>6591</v>
      </c>
      <c r="H189" s="657">
        <v>12423</v>
      </c>
      <c r="I189" s="775" t="s">
        <v>656</v>
      </c>
      <c r="J189" s="776" t="s">
        <v>563</v>
      </c>
      <c r="K189" s="777" t="s">
        <v>657</v>
      </c>
      <c r="L189" s="758">
        <v>7286</v>
      </c>
      <c r="M189" s="619">
        <v>1759</v>
      </c>
      <c r="N189" s="597">
        <v>9045</v>
      </c>
      <c r="O189" s="618">
        <v>5422</v>
      </c>
      <c r="P189" s="619">
        <v>2748</v>
      </c>
      <c r="Q189" s="597">
        <v>8170</v>
      </c>
      <c r="R189" s="618">
        <v>4029</v>
      </c>
      <c r="S189" s="619">
        <v>1237</v>
      </c>
      <c r="T189" s="597">
        <v>5266</v>
      </c>
    </row>
    <row r="190" spans="1:32" s="42" customFormat="1" ht="14.5" customHeight="1">
      <c r="A190" s="23"/>
      <c r="B190" s="120" t="s">
        <v>532</v>
      </c>
      <c r="C190" s="336">
        <v>44</v>
      </c>
      <c r="D190" s="337">
        <v>9</v>
      </c>
      <c r="E190" s="338">
        <v>28</v>
      </c>
      <c r="F190" s="336">
        <v>1</v>
      </c>
      <c r="G190" s="337">
        <v>7</v>
      </c>
      <c r="H190" s="339">
        <v>2</v>
      </c>
      <c r="I190" s="507" t="s">
        <v>658</v>
      </c>
      <c r="J190" s="508" t="s">
        <v>88</v>
      </c>
      <c r="K190" s="510" t="s">
        <v>659</v>
      </c>
      <c r="L190" s="336">
        <v>2</v>
      </c>
      <c r="M190" s="130">
        <v>2</v>
      </c>
      <c r="N190" s="138">
        <v>2</v>
      </c>
      <c r="O190" s="157">
        <v>3</v>
      </c>
      <c r="P190" s="130">
        <v>4</v>
      </c>
      <c r="Q190" s="138">
        <v>3</v>
      </c>
      <c r="R190" s="157">
        <v>6</v>
      </c>
      <c r="S190" s="130">
        <v>2</v>
      </c>
      <c r="T190" s="138">
        <v>4</v>
      </c>
    </row>
    <row r="191" spans="1:32">
      <c r="B191" s="170"/>
      <c r="C191" s="170"/>
      <c r="P191" s="168"/>
      <c r="Q191" s="168"/>
      <c r="R191" s="168"/>
      <c r="S191" s="168"/>
      <c r="T191" s="168"/>
    </row>
    <row r="192" spans="1:32" s="42" customFormat="1" ht="13" thickBot="1">
      <c r="A192" s="23"/>
      <c r="B192" s="79"/>
      <c r="C192" s="43"/>
      <c r="D192" s="43"/>
      <c r="E192" s="43"/>
      <c r="F192" s="43"/>
      <c r="G192" s="43"/>
      <c r="H192" s="43"/>
      <c r="I192" s="43"/>
      <c r="J192" s="43"/>
      <c r="K192" s="43"/>
      <c r="L192" s="43"/>
    </row>
    <row r="193" spans="1:21" s="934" customFormat="1" ht="16.5" thickTop="1" thickBot="1">
      <c r="B193" s="1094" t="s">
        <v>274</v>
      </c>
      <c r="C193" s="931"/>
      <c r="D193" s="931"/>
      <c r="E193" s="931"/>
      <c r="F193" s="931"/>
      <c r="G193" s="931"/>
      <c r="H193" s="931"/>
      <c r="I193" s="935"/>
      <c r="J193" s="935"/>
      <c r="K193" s="935"/>
      <c r="L193" s="935"/>
      <c r="M193" s="935"/>
      <c r="N193" s="935"/>
      <c r="O193" s="935"/>
    </row>
    <row r="194" spans="1:21" ht="14.5" thickTop="1"/>
    <row r="195" spans="1:21" s="185" customFormat="1" ht="26">
      <c r="B195" s="1023" t="s">
        <v>660</v>
      </c>
      <c r="C195" s="1024">
        <v>2024</v>
      </c>
      <c r="D195" s="1025">
        <v>2023</v>
      </c>
      <c r="E195" s="269" t="s">
        <v>43</v>
      </c>
      <c r="F195" s="1025">
        <v>2022</v>
      </c>
      <c r="G195" s="1025">
        <v>2021</v>
      </c>
      <c r="H195" s="1025">
        <v>2020</v>
      </c>
      <c r="I195" s="184"/>
      <c r="J195" s="184"/>
      <c r="K195" s="184"/>
      <c r="L195" s="184"/>
    </row>
    <row r="196" spans="1:21" ht="14.5">
      <c r="A196" s="174"/>
      <c r="B196" s="270" t="s">
        <v>276</v>
      </c>
      <c r="C196" s="633">
        <v>1122</v>
      </c>
      <c r="D196" s="634">
        <v>944</v>
      </c>
      <c r="E196" s="637" t="s">
        <v>45</v>
      </c>
      <c r="F196" s="634">
        <v>774</v>
      </c>
      <c r="G196" s="634">
        <v>636</v>
      </c>
      <c r="H196" s="634">
        <v>548</v>
      </c>
      <c r="M196" s="209"/>
      <c r="N196" s="251"/>
      <c r="O196" s="246"/>
      <c r="P196" s="194"/>
    </row>
    <row r="197" spans="1:21" ht="14.5">
      <c r="A197" s="174"/>
      <c r="B197" s="271" t="s">
        <v>277</v>
      </c>
      <c r="C197" s="633">
        <v>79</v>
      </c>
      <c r="D197" s="634">
        <v>67</v>
      </c>
      <c r="E197" s="637" t="s">
        <v>173</v>
      </c>
      <c r="F197" s="634">
        <v>33</v>
      </c>
      <c r="G197" s="634">
        <v>3</v>
      </c>
      <c r="H197" s="634">
        <v>10</v>
      </c>
      <c r="M197" s="209"/>
      <c r="N197" s="251"/>
      <c r="O197" s="246"/>
      <c r="P197" s="194"/>
    </row>
    <row r="198" spans="1:21" s="223" customFormat="1">
      <c r="A198" s="185"/>
      <c r="B198" s="272" t="s">
        <v>278</v>
      </c>
      <c r="C198" s="656">
        <v>1201</v>
      </c>
      <c r="D198" s="657">
        <v>1011</v>
      </c>
      <c r="E198" s="760" t="s">
        <v>45</v>
      </c>
      <c r="F198" s="657">
        <v>807</v>
      </c>
      <c r="G198" s="657">
        <v>639</v>
      </c>
      <c r="H198" s="657">
        <v>558</v>
      </c>
      <c r="I198" s="374"/>
      <c r="J198" s="374"/>
      <c r="K198" s="374"/>
      <c r="L198" s="374"/>
      <c r="M198" s="253"/>
      <c r="N198" s="254"/>
      <c r="O198" s="245"/>
    </row>
    <row r="199" spans="1:21" s="223" customFormat="1" ht="15">
      <c r="A199" s="185"/>
      <c r="B199" s="273" t="s">
        <v>535</v>
      </c>
      <c r="C199" s="656">
        <v>1382</v>
      </c>
      <c r="D199" s="657">
        <v>4002</v>
      </c>
      <c r="E199" s="760" t="s">
        <v>661</v>
      </c>
      <c r="F199" s="657">
        <v>4025</v>
      </c>
      <c r="G199" s="657">
        <v>1718</v>
      </c>
      <c r="H199" s="657">
        <v>713</v>
      </c>
      <c r="I199" s="374"/>
      <c r="J199" s="374"/>
      <c r="K199" s="374"/>
      <c r="L199" s="374"/>
      <c r="M199" s="254"/>
      <c r="N199" s="253"/>
      <c r="O199" s="245"/>
    </row>
    <row r="200" spans="1:21" s="223" customFormat="1">
      <c r="A200" s="185"/>
      <c r="B200" s="272" t="s">
        <v>226</v>
      </c>
      <c r="C200" s="656">
        <v>2583</v>
      </c>
      <c r="D200" s="657">
        <v>5013</v>
      </c>
      <c r="E200" s="760" t="s">
        <v>230</v>
      </c>
      <c r="F200" s="657">
        <v>4832</v>
      </c>
      <c r="G200" s="657">
        <v>2357</v>
      </c>
      <c r="H200" s="657">
        <v>1271</v>
      </c>
      <c r="I200" s="374"/>
      <c r="J200" s="374"/>
      <c r="K200" s="374"/>
      <c r="L200" s="374"/>
      <c r="M200" s="254"/>
      <c r="N200" s="253"/>
      <c r="O200" s="245"/>
    </row>
    <row r="201" spans="1:21">
      <c r="A201" s="174"/>
      <c r="B201" s="271" t="s">
        <v>282</v>
      </c>
      <c r="C201" s="761" t="s">
        <v>284</v>
      </c>
      <c r="D201" s="637" t="s">
        <v>561</v>
      </c>
      <c r="E201" s="637" t="s">
        <v>236</v>
      </c>
      <c r="F201" s="637" t="s">
        <v>167</v>
      </c>
      <c r="G201" s="637" t="s">
        <v>345</v>
      </c>
      <c r="H201" s="637" t="s">
        <v>291</v>
      </c>
      <c r="M201" s="251"/>
      <c r="N201" s="209"/>
      <c r="O201" s="246"/>
      <c r="P201" s="194"/>
    </row>
    <row r="202" spans="1:21">
      <c r="A202" s="174"/>
      <c r="B202" s="762"/>
      <c r="C202" s="763"/>
      <c r="D202" s="763"/>
      <c r="E202" s="763"/>
      <c r="F202" s="763"/>
      <c r="G202" s="763"/>
      <c r="H202" s="244"/>
      <c r="M202" s="209"/>
      <c r="N202" s="251"/>
      <c r="O202" s="209"/>
      <c r="P202" s="246"/>
      <c r="Q202" s="194"/>
    </row>
    <row r="203" spans="1:21" s="475" customFormat="1">
      <c r="B203" s="471" t="s">
        <v>59</v>
      </c>
      <c r="C203" s="474"/>
      <c r="D203" s="474"/>
      <c r="E203" s="474"/>
      <c r="F203" s="474"/>
      <c r="G203" s="474"/>
      <c r="H203" s="474"/>
      <c r="I203" s="168"/>
      <c r="J203" s="168"/>
      <c r="K203" s="168"/>
      <c r="L203" s="168"/>
      <c r="N203" s="474"/>
    </row>
    <row r="204" spans="1:21" s="469" customFormat="1">
      <c r="A204" s="475"/>
      <c r="B204" s="1123" t="s">
        <v>536</v>
      </c>
      <c r="C204" s="1123"/>
      <c r="D204" s="1123"/>
      <c r="E204" s="1123"/>
      <c r="F204" s="1123"/>
      <c r="G204" s="1123"/>
      <c r="H204" s="1123"/>
      <c r="I204" s="168"/>
      <c r="J204" s="168"/>
      <c r="K204" s="168"/>
      <c r="L204" s="168"/>
      <c r="M204" s="470"/>
      <c r="N204" s="470"/>
      <c r="O204" s="470"/>
      <c r="P204" s="470"/>
      <c r="Q204" s="470"/>
    </row>
    <row r="205" spans="1:21" s="469" customFormat="1">
      <c r="A205" s="475"/>
      <c r="B205" s="1123" t="s">
        <v>537</v>
      </c>
      <c r="C205" s="1123"/>
      <c r="D205" s="1123"/>
      <c r="E205" s="1123"/>
      <c r="F205" s="1123"/>
      <c r="G205" s="1123"/>
      <c r="H205" s="1123"/>
      <c r="I205" s="470"/>
      <c r="J205" s="470"/>
      <c r="K205" s="470"/>
      <c r="L205" s="470"/>
      <c r="M205" s="470"/>
      <c r="N205" s="470"/>
      <c r="O205" s="470"/>
      <c r="P205" s="470"/>
      <c r="Q205" s="470"/>
    </row>
    <row r="206" spans="1:21" s="469" customFormat="1">
      <c r="A206" s="475"/>
      <c r="B206" s="1123" t="s">
        <v>606</v>
      </c>
      <c r="C206" s="1123"/>
      <c r="D206" s="1123"/>
      <c r="E206" s="1123"/>
      <c r="F206" s="1123"/>
      <c r="G206" s="1123"/>
      <c r="H206" s="1123"/>
      <c r="I206" s="470"/>
      <c r="J206" s="470"/>
      <c r="K206" s="470"/>
      <c r="L206" s="470"/>
      <c r="M206" s="470"/>
      <c r="N206" s="470"/>
      <c r="O206" s="470"/>
      <c r="P206" s="470"/>
      <c r="Q206" s="470"/>
    </row>
    <row r="207" spans="1:21" s="330" customFormat="1">
      <c r="A207" s="475"/>
      <c r="B207" s="469"/>
      <c r="C207" s="469"/>
      <c r="D207" s="469"/>
      <c r="E207" s="469"/>
      <c r="F207" s="469"/>
      <c r="G207" s="469"/>
      <c r="H207" s="469"/>
      <c r="I207" s="469"/>
      <c r="J207" s="469"/>
      <c r="K207" s="469"/>
      <c r="L207" s="469"/>
      <c r="O207" s="469"/>
    </row>
    <row r="208" spans="1:21" s="184" customFormat="1" ht="15" customHeight="1">
      <c r="B208" s="1160" t="s">
        <v>662</v>
      </c>
      <c r="C208" s="976">
        <v>2024</v>
      </c>
      <c r="D208" s="977">
        <v>2024</v>
      </c>
      <c r="E208" s="991">
        <v>2024</v>
      </c>
      <c r="F208" s="979">
        <v>2023</v>
      </c>
      <c r="G208" s="980">
        <v>2023</v>
      </c>
      <c r="H208" s="981">
        <v>2023</v>
      </c>
      <c r="I208" s="1151" t="s">
        <v>43</v>
      </c>
      <c r="J208" s="1152"/>
      <c r="K208" s="1153"/>
      <c r="L208" s="979">
        <v>2022</v>
      </c>
      <c r="M208" s="980">
        <v>2022</v>
      </c>
      <c r="N208" s="981">
        <v>2022</v>
      </c>
      <c r="O208" s="979">
        <v>2021</v>
      </c>
      <c r="P208" s="980">
        <v>2021</v>
      </c>
      <c r="Q208" s="981">
        <v>2021</v>
      </c>
      <c r="R208" s="979">
        <v>2020</v>
      </c>
      <c r="S208" s="980">
        <v>2020</v>
      </c>
      <c r="T208" s="981">
        <v>2020</v>
      </c>
      <c r="U208" s="245"/>
    </row>
    <row r="209" spans="1:21" s="253" customFormat="1" ht="18" customHeight="1">
      <c r="A209" s="185"/>
      <c r="B209" s="1161"/>
      <c r="C209" s="764" t="s">
        <v>296</v>
      </c>
      <c r="D209" s="765" t="s">
        <v>297</v>
      </c>
      <c r="E209" s="274" t="s">
        <v>147</v>
      </c>
      <c r="F209" s="764" t="s">
        <v>296</v>
      </c>
      <c r="G209" s="765" t="s">
        <v>297</v>
      </c>
      <c r="H209" s="1050" t="s">
        <v>147</v>
      </c>
      <c r="I209" s="764" t="s">
        <v>296</v>
      </c>
      <c r="J209" s="765" t="s">
        <v>297</v>
      </c>
      <c r="K209" s="1050" t="s">
        <v>147</v>
      </c>
      <c r="L209" s="764" t="s">
        <v>296</v>
      </c>
      <c r="M209" s="133" t="s">
        <v>297</v>
      </c>
      <c r="N209" s="1050" t="s">
        <v>147</v>
      </c>
      <c r="O209" s="9" t="s">
        <v>296</v>
      </c>
      <c r="P209" s="133" t="s">
        <v>297</v>
      </c>
      <c r="Q209" s="1050" t="s">
        <v>147</v>
      </c>
      <c r="R209" s="9" t="s">
        <v>296</v>
      </c>
      <c r="S209" s="133" t="s">
        <v>297</v>
      </c>
      <c r="T209" s="1050" t="s">
        <v>147</v>
      </c>
      <c r="U209" s="245"/>
    </row>
    <row r="210" spans="1:21" ht="14.5">
      <c r="A210" s="174"/>
      <c r="B210" s="270" t="s">
        <v>276</v>
      </c>
      <c r="C210" s="631">
        <v>1044</v>
      </c>
      <c r="D210" s="632">
        <v>78</v>
      </c>
      <c r="E210" s="633">
        <v>1122</v>
      </c>
      <c r="F210" s="631">
        <v>897</v>
      </c>
      <c r="G210" s="632">
        <v>47</v>
      </c>
      <c r="H210" s="634">
        <v>944</v>
      </c>
      <c r="I210" s="631" t="s">
        <v>75</v>
      </c>
      <c r="J210" s="632" t="s">
        <v>348</v>
      </c>
      <c r="K210" s="634" t="s">
        <v>45</v>
      </c>
      <c r="L210" s="631">
        <v>739</v>
      </c>
      <c r="M210" s="112">
        <v>35</v>
      </c>
      <c r="N210" s="140">
        <v>774</v>
      </c>
      <c r="O210" s="159">
        <v>611</v>
      </c>
      <c r="P210" s="112">
        <v>25</v>
      </c>
      <c r="Q210" s="140">
        <v>636</v>
      </c>
      <c r="R210" s="159">
        <v>521</v>
      </c>
      <c r="S210" s="112">
        <v>27</v>
      </c>
      <c r="T210" s="140">
        <v>548</v>
      </c>
      <c r="U210" s="246"/>
    </row>
    <row r="211" spans="1:21" ht="17.5" customHeight="1">
      <c r="A211" s="174"/>
      <c r="B211" s="271" t="s">
        <v>277</v>
      </c>
      <c r="C211" s="766">
        <v>54</v>
      </c>
      <c r="D211" s="767">
        <v>25</v>
      </c>
      <c r="E211" s="768">
        <v>79</v>
      </c>
      <c r="F211" s="766">
        <v>47</v>
      </c>
      <c r="G211" s="767">
        <v>20</v>
      </c>
      <c r="H211" s="769">
        <v>67</v>
      </c>
      <c r="I211" s="766" t="s">
        <v>170</v>
      </c>
      <c r="J211" s="767" t="s">
        <v>245</v>
      </c>
      <c r="K211" s="769" t="s">
        <v>173</v>
      </c>
      <c r="L211" s="766">
        <v>25</v>
      </c>
      <c r="M211" s="276">
        <v>8</v>
      </c>
      <c r="N211" s="278">
        <v>33</v>
      </c>
      <c r="O211" s="275">
        <v>3</v>
      </c>
      <c r="P211" s="276">
        <v>0</v>
      </c>
      <c r="Q211" s="278">
        <v>3</v>
      </c>
      <c r="R211" s="275">
        <v>10</v>
      </c>
      <c r="S211" s="276">
        <v>0</v>
      </c>
      <c r="T211" s="278">
        <v>10</v>
      </c>
      <c r="U211" s="246"/>
    </row>
    <row r="212" spans="1:21">
      <c r="A212" s="174"/>
      <c r="B212" s="271" t="s">
        <v>298</v>
      </c>
      <c r="C212" s="631">
        <v>1098</v>
      </c>
      <c r="D212" s="632">
        <v>103</v>
      </c>
      <c r="E212" s="633">
        <v>1201</v>
      </c>
      <c r="F212" s="631">
        <v>944</v>
      </c>
      <c r="G212" s="632">
        <v>67</v>
      </c>
      <c r="H212" s="634">
        <v>1011</v>
      </c>
      <c r="I212" s="631" t="s">
        <v>75</v>
      </c>
      <c r="J212" s="632" t="s">
        <v>284</v>
      </c>
      <c r="K212" s="634" t="s">
        <v>45</v>
      </c>
      <c r="L212" s="631">
        <v>764</v>
      </c>
      <c r="M212" s="112">
        <v>43</v>
      </c>
      <c r="N212" s="140">
        <v>807</v>
      </c>
      <c r="O212" s="159">
        <v>614</v>
      </c>
      <c r="P212" s="112">
        <v>25</v>
      </c>
      <c r="Q212" s="140">
        <v>639</v>
      </c>
      <c r="R212" s="159">
        <v>531</v>
      </c>
      <c r="S212" s="112">
        <v>27</v>
      </c>
      <c r="T212" s="140">
        <v>558</v>
      </c>
      <c r="U212" s="246"/>
    </row>
    <row r="213" spans="1:21">
      <c r="A213" s="174"/>
      <c r="B213" s="271" t="s">
        <v>300</v>
      </c>
      <c r="C213" s="770" t="s">
        <v>302</v>
      </c>
      <c r="D213" s="771" t="s">
        <v>92</v>
      </c>
      <c r="E213" s="761" t="s">
        <v>165</v>
      </c>
      <c r="F213" s="770" t="s">
        <v>304</v>
      </c>
      <c r="G213" s="771" t="s">
        <v>94</v>
      </c>
      <c r="H213" s="637" t="s">
        <v>165</v>
      </c>
      <c r="I213" s="770" t="s">
        <v>198</v>
      </c>
      <c r="J213" s="771" t="s">
        <v>162</v>
      </c>
      <c r="K213" s="637" t="s">
        <v>66</v>
      </c>
      <c r="L213" s="770" t="s">
        <v>303</v>
      </c>
      <c r="M213" s="110" t="s">
        <v>77</v>
      </c>
      <c r="N213" s="137" t="s">
        <v>165</v>
      </c>
      <c r="O213" s="279" t="s">
        <v>316</v>
      </c>
      <c r="P213" s="110" t="s">
        <v>101</v>
      </c>
      <c r="Q213" s="137" t="s">
        <v>165</v>
      </c>
      <c r="R213" s="279" t="s">
        <v>303</v>
      </c>
      <c r="S213" s="110" t="s">
        <v>77</v>
      </c>
      <c r="T213" s="137" t="s">
        <v>165</v>
      </c>
      <c r="U213" s="246"/>
    </row>
    <row r="214" spans="1:21" ht="16.399999999999999" customHeight="1">
      <c r="A214" s="174"/>
      <c r="B214" s="271" t="s">
        <v>307</v>
      </c>
      <c r="C214" s="631">
        <v>1233</v>
      </c>
      <c r="D214" s="632">
        <v>149</v>
      </c>
      <c r="E214" s="633">
        <v>1382</v>
      </c>
      <c r="F214" s="631">
        <v>3734</v>
      </c>
      <c r="G214" s="632">
        <v>268</v>
      </c>
      <c r="H214" s="634">
        <v>4002</v>
      </c>
      <c r="I214" s="631" t="s">
        <v>663</v>
      </c>
      <c r="J214" s="632" t="s">
        <v>208</v>
      </c>
      <c r="K214" s="634" t="s">
        <v>661</v>
      </c>
      <c r="L214" s="631">
        <v>3582</v>
      </c>
      <c r="M214" s="112">
        <v>443</v>
      </c>
      <c r="N214" s="140">
        <v>4025</v>
      </c>
      <c r="O214" s="159">
        <v>1529</v>
      </c>
      <c r="P214" s="112">
        <v>189</v>
      </c>
      <c r="Q214" s="140">
        <v>1718</v>
      </c>
      <c r="R214" s="159">
        <v>635</v>
      </c>
      <c r="S214" s="112">
        <v>78</v>
      </c>
      <c r="T214" s="140">
        <v>713</v>
      </c>
      <c r="U214" s="246"/>
    </row>
    <row r="215" spans="1:21" ht="16.399999999999999" customHeight="1">
      <c r="A215" s="174"/>
      <c r="B215" s="271" t="s">
        <v>309</v>
      </c>
      <c r="C215" s="770" t="s">
        <v>310</v>
      </c>
      <c r="D215" s="771" t="s">
        <v>58</v>
      </c>
      <c r="E215" s="761" t="s">
        <v>165</v>
      </c>
      <c r="F215" s="770" t="s">
        <v>304</v>
      </c>
      <c r="G215" s="771" t="s">
        <v>94</v>
      </c>
      <c r="H215" s="637" t="s">
        <v>165</v>
      </c>
      <c r="I215" s="770" t="s">
        <v>347</v>
      </c>
      <c r="J215" s="771" t="s">
        <v>533</v>
      </c>
      <c r="K215" s="637" t="s">
        <v>66</v>
      </c>
      <c r="L215" s="770" t="s">
        <v>310</v>
      </c>
      <c r="M215" s="110" t="s">
        <v>58</v>
      </c>
      <c r="N215" s="137" t="s">
        <v>165</v>
      </c>
      <c r="O215" s="279" t="s">
        <v>310</v>
      </c>
      <c r="P215" s="110" t="s">
        <v>58</v>
      </c>
      <c r="Q215" s="137" t="s">
        <v>165</v>
      </c>
      <c r="R215" s="279" t="s">
        <v>310</v>
      </c>
      <c r="S215" s="110" t="s">
        <v>58</v>
      </c>
      <c r="T215" s="137" t="s">
        <v>165</v>
      </c>
      <c r="U215" s="246"/>
    </row>
    <row r="216" spans="1:21" ht="16.399999999999999" customHeight="1">
      <c r="A216" s="174"/>
      <c r="B216" s="271" t="s">
        <v>313</v>
      </c>
      <c r="C216" s="631">
        <v>2331</v>
      </c>
      <c r="D216" s="632">
        <v>252</v>
      </c>
      <c r="E216" s="633">
        <v>2583</v>
      </c>
      <c r="F216" s="631">
        <v>4678</v>
      </c>
      <c r="G216" s="632">
        <v>335</v>
      </c>
      <c r="H216" s="634">
        <v>5013</v>
      </c>
      <c r="I216" s="631" t="s">
        <v>235</v>
      </c>
      <c r="J216" s="632" t="s">
        <v>116</v>
      </c>
      <c r="K216" s="634" t="s">
        <v>230</v>
      </c>
      <c r="L216" s="631">
        <v>4346</v>
      </c>
      <c r="M216" s="112">
        <v>486</v>
      </c>
      <c r="N216" s="140">
        <v>4832</v>
      </c>
      <c r="O216" s="159">
        <v>2143</v>
      </c>
      <c r="P216" s="112">
        <v>214</v>
      </c>
      <c r="Q216" s="140">
        <v>2357</v>
      </c>
      <c r="R216" s="159">
        <v>1166</v>
      </c>
      <c r="S216" s="112">
        <v>105</v>
      </c>
      <c r="T216" s="140">
        <v>1271</v>
      </c>
      <c r="U216" s="246"/>
    </row>
    <row r="217" spans="1:21" ht="15.65" customHeight="1">
      <c r="A217" s="174"/>
      <c r="B217" s="271" t="s">
        <v>315</v>
      </c>
      <c r="C217" s="770" t="s">
        <v>306</v>
      </c>
      <c r="D217" s="771" t="s">
        <v>87</v>
      </c>
      <c r="E217" s="761" t="s">
        <v>165</v>
      </c>
      <c r="F217" s="770" t="s">
        <v>304</v>
      </c>
      <c r="G217" s="771" t="s">
        <v>94</v>
      </c>
      <c r="H217" s="637" t="s">
        <v>165</v>
      </c>
      <c r="I217" s="770" t="s">
        <v>314</v>
      </c>
      <c r="J217" s="771" t="s">
        <v>476</v>
      </c>
      <c r="K217" s="637" t="s">
        <v>66</v>
      </c>
      <c r="L217" s="770" t="s">
        <v>306</v>
      </c>
      <c r="M217" s="110" t="s">
        <v>87</v>
      </c>
      <c r="N217" s="137" t="s">
        <v>165</v>
      </c>
      <c r="O217" s="279" t="s">
        <v>302</v>
      </c>
      <c r="P217" s="110" t="s">
        <v>92</v>
      </c>
      <c r="Q217" s="137" t="s">
        <v>165</v>
      </c>
      <c r="R217" s="279" t="s">
        <v>301</v>
      </c>
      <c r="S217" s="110" t="s">
        <v>159</v>
      </c>
      <c r="T217" s="137" t="s">
        <v>165</v>
      </c>
      <c r="U217" s="246"/>
    </row>
    <row r="218" spans="1:21">
      <c r="A218" s="174"/>
      <c r="B218" s="246"/>
      <c r="C218" s="763"/>
      <c r="D218" s="763"/>
      <c r="E218" s="763"/>
      <c r="F218" s="763"/>
      <c r="G218" s="763"/>
      <c r="H218" s="763"/>
      <c r="I218" s="772"/>
      <c r="J218" s="772"/>
      <c r="K218" s="772"/>
      <c r="L218" s="772"/>
      <c r="M218" s="209"/>
      <c r="N218" s="246"/>
      <c r="O218" s="194"/>
      <c r="P218" s="168"/>
      <c r="S218" s="246"/>
      <c r="T218" s="246"/>
      <c r="U218" s="246"/>
    </row>
    <row r="219" spans="1:21" s="475" customFormat="1" ht="12.5">
      <c r="B219" s="471" t="s">
        <v>59</v>
      </c>
      <c r="C219" s="474"/>
      <c r="D219" s="474"/>
      <c r="E219" s="474"/>
      <c r="F219" s="474"/>
      <c r="G219" s="474"/>
      <c r="H219" s="474"/>
      <c r="I219" s="474"/>
      <c r="J219" s="474"/>
      <c r="K219" s="474"/>
      <c r="L219" s="474"/>
      <c r="N219" s="474"/>
    </row>
    <row r="220" spans="1:21" s="475" customFormat="1" ht="12.5">
      <c r="B220" s="1123" t="s">
        <v>536</v>
      </c>
      <c r="C220" s="1123"/>
      <c r="D220" s="1123"/>
      <c r="E220" s="1123"/>
      <c r="F220" s="1123"/>
      <c r="G220" s="1123"/>
      <c r="H220" s="1123"/>
      <c r="I220" s="474"/>
      <c r="J220" s="474"/>
      <c r="K220" s="474"/>
      <c r="L220" s="474"/>
      <c r="N220" s="474"/>
    </row>
    <row r="221" spans="1:21" s="475" customFormat="1" ht="12.5">
      <c r="B221" s="1123" t="s">
        <v>537</v>
      </c>
      <c r="C221" s="1123"/>
      <c r="D221" s="1123"/>
      <c r="E221" s="1123"/>
      <c r="F221" s="1123"/>
      <c r="G221" s="1123"/>
      <c r="H221" s="1123"/>
      <c r="I221" s="474"/>
      <c r="J221" s="474"/>
      <c r="K221" s="474"/>
      <c r="L221" s="474"/>
      <c r="N221" s="474"/>
    </row>
    <row r="222" spans="1:21" s="475" customFormat="1" ht="12.5">
      <c r="B222" s="1123" t="s">
        <v>606</v>
      </c>
      <c r="C222" s="1123"/>
      <c r="D222" s="1123"/>
      <c r="E222" s="1123"/>
      <c r="F222" s="1123"/>
      <c r="G222" s="1123"/>
      <c r="H222" s="1123"/>
      <c r="I222" s="474"/>
      <c r="J222" s="474"/>
      <c r="K222" s="474"/>
      <c r="L222" s="474"/>
      <c r="N222" s="474"/>
    </row>
    <row r="223" spans="1:21" s="469" customFormat="1">
      <c r="A223" s="544"/>
      <c r="B223" s="470"/>
      <c r="C223" s="470"/>
      <c r="D223" s="470"/>
      <c r="E223" s="470"/>
      <c r="F223" s="470"/>
      <c r="G223" s="470"/>
      <c r="H223" s="470"/>
      <c r="I223" s="470"/>
      <c r="J223" s="470"/>
      <c r="K223" s="470"/>
      <c r="L223" s="470"/>
      <c r="M223" s="470"/>
      <c r="N223" s="470"/>
      <c r="O223" s="470"/>
      <c r="P223" s="470"/>
      <c r="Q223" s="470"/>
      <c r="R223" s="470"/>
      <c r="S223" s="470"/>
      <c r="T223" s="470"/>
      <c r="U223" s="470"/>
    </row>
    <row r="224" spans="1:21" s="185" customFormat="1" ht="26">
      <c r="B224" s="1068" t="s">
        <v>664</v>
      </c>
      <c r="C224" s="1024">
        <v>2024</v>
      </c>
      <c r="D224" s="1025">
        <v>2023</v>
      </c>
      <c r="E224" s="269" t="s">
        <v>43</v>
      </c>
      <c r="F224" s="1025">
        <v>2022</v>
      </c>
      <c r="G224" s="1025">
        <v>2021</v>
      </c>
      <c r="H224" s="1025">
        <v>2020</v>
      </c>
      <c r="I224" s="184"/>
      <c r="J224" s="184"/>
      <c r="K224" s="184"/>
      <c r="L224" s="184"/>
    </row>
    <row r="225" spans="1:20">
      <c r="A225" s="174"/>
      <c r="B225" s="271" t="s">
        <v>320</v>
      </c>
      <c r="C225" s="633">
        <v>1098</v>
      </c>
      <c r="D225" s="634">
        <v>944</v>
      </c>
      <c r="E225" s="637">
        <v>0.16300000000000001</v>
      </c>
      <c r="F225" s="634">
        <v>764</v>
      </c>
      <c r="G225" s="634">
        <v>614</v>
      </c>
      <c r="H225" s="634">
        <v>531</v>
      </c>
      <c r="I225" s="171"/>
      <c r="J225" s="171"/>
      <c r="K225" s="171"/>
      <c r="L225" s="171"/>
      <c r="M225" s="174"/>
      <c r="N225" s="251"/>
      <c r="O225" s="246"/>
      <c r="P225" s="194"/>
    </row>
    <row r="226" spans="1:20">
      <c r="A226" s="174"/>
      <c r="B226" s="271" t="s">
        <v>321</v>
      </c>
      <c r="C226" s="633">
        <v>103</v>
      </c>
      <c r="D226" s="634">
        <v>67</v>
      </c>
      <c r="E226" s="637">
        <v>0.53700000000000003</v>
      </c>
      <c r="F226" s="634">
        <v>43</v>
      </c>
      <c r="G226" s="634">
        <v>25</v>
      </c>
      <c r="H226" s="634">
        <v>27</v>
      </c>
      <c r="I226" s="171"/>
      <c r="J226" s="171"/>
      <c r="K226" s="171"/>
      <c r="L226" s="171"/>
      <c r="M226" s="174"/>
      <c r="N226" s="251"/>
      <c r="O226" s="246"/>
      <c r="P226" s="194"/>
    </row>
    <row r="227" spans="1:20">
      <c r="A227" s="174"/>
      <c r="B227" s="271" t="s">
        <v>322</v>
      </c>
      <c r="C227" s="750">
        <v>0.91423813488759365</v>
      </c>
      <c r="D227" s="744">
        <v>0.93372898120672598</v>
      </c>
      <c r="E227" s="744">
        <v>-2.1000000000000001E-2</v>
      </c>
      <c r="F227" s="744">
        <v>0.94671623296158613</v>
      </c>
      <c r="G227" s="744">
        <v>0.96087636932707354</v>
      </c>
      <c r="H227" s="744">
        <v>0.95161290322580649</v>
      </c>
      <c r="I227" s="246"/>
      <c r="J227" s="246"/>
      <c r="K227" s="246"/>
      <c r="L227" s="251"/>
      <c r="M227" s="209"/>
      <c r="N227" s="251"/>
      <c r="O227" s="246"/>
      <c r="P227" s="194"/>
    </row>
    <row r="228" spans="1:20">
      <c r="A228" s="174"/>
      <c r="B228" s="271" t="s">
        <v>323</v>
      </c>
      <c r="C228" s="750">
        <v>8.5761865112406327E-2</v>
      </c>
      <c r="D228" s="744">
        <v>6.6271018793273989E-2</v>
      </c>
      <c r="E228" s="744">
        <v>0.29399999999999998</v>
      </c>
      <c r="F228" s="744">
        <v>5.3283767038413879E-2</v>
      </c>
      <c r="G228" s="744">
        <v>3.912363067292645E-2</v>
      </c>
      <c r="H228" s="744">
        <v>4.8387096774193547E-2</v>
      </c>
      <c r="I228" s="246"/>
      <c r="J228" s="246"/>
      <c r="K228" s="246"/>
      <c r="L228" s="251"/>
      <c r="M228" s="209"/>
      <c r="N228" s="251"/>
      <c r="O228" s="246"/>
      <c r="P228" s="194"/>
    </row>
    <row r="229" spans="1:20">
      <c r="A229" s="174"/>
      <c r="B229" s="271" t="s">
        <v>324</v>
      </c>
      <c r="C229" s="633">
        <v>1233</v>
      </c>
      <c r="D229" s="634">
        <v>3734</v>
      </c>
      <c r="E229" s="637">
        <v>-0.67</v>
      </c>
      <c r="F229" s="634">
        <v>3582</v>
      </c>
      <c r="G229" s="634">
        <v>1529</v>
      </c>
      <c r="H229" s="634">
        <v>635</v>
      </c>
      <c r="I229" s="246"/>
      <c r="J229" s="246"/>
      <c r="K229" s="246"/>
      <c r="L229" s="251"/>
      <c r="M229" s="209"/>
      <c r="N229" s="251"/>
      <c r="O229" s="246"/>
      <c r="P229" s="194"/>
    </row>
    <row r="230" spans="1:20">
      <c r="A230" s="174"/>
      <c r="B230" s="271" t="s">
        <v>325</v>
      </c>
      <c r="C230" s="633">
        <v>149</v>
      </c>
      <c r="D230" s="634">
        <v>268</v>
      </c>
      <c r="E230" s="637">
        <v>-0.44400000000000001</v>
      </c>
      <c r="F230" s="634">
        <v>443</v>
      </c>
      <c r="G230" s="634">
        <v>189</v>
      </c>
      <c r="H230" s="634">
        <v>78</v>
      </c>
      <c r="I230" s="246"/>
      <c r="J230" s="246"/>
      <c r="K230" s="246"/>
      <c r="L230" s="251"/>
      <c r="M230" s="209"/>
      <c r="N230" s="251"/>
      <c r="O230" s="246"/>
      <c r="P230" s="194"/>
    </row>
    <row r="231" spans="1:20">
      <c r="A231" s="174"/>
      <c r="B231" s="271" t="s">
        <v>326</v>
      </c>
      <c r="C231" s="750">
        <v>0.8921852387843705</v>
      </c>
      <c r="D231" s="744">
        <v>0.93303348325837077</v>
      </c>
      <c r="E231" s="744">
        <v>-4.3999999999999997E-2</v>
      </c>
      <c r="F231" s="744">
        <v>0.88993788819875774</v>
      </c>
      <c r="G231" s="744">
        <v>0.88998835855646097</v>
      </c>
      <c r="H231" s="744">
        <v>0.89060308555399714</v>
      </c>
      <c r="I231" s="246"/>
      <c r="J231" s="246"/>
      <c r="K231" s="246"/>
      <c r="L231" s="251"/>
      <c r="M231" s="209"/>
      <c r="N231" s="251"/>
      <c r="O231" s="246"/>
      <c r="P231" s="194"/>
    </row>
    <row r="232" spans="1:20">
      <c r="A232" s="174"/>
      <c r="B232" s="271" t="s">
        <v>544</v>
      </c>
      <c r="C232" s="750">
        <v>0.10781476121562952</v>
      </c>
      <c r="D232" s="744">
        <v>6.6966516741629192E-2</v>
      </c>
      <c r="E232" s="744">
        <v>0.61</v>
      </c>
      <c r="F232" s="744">
        <v>0.11006211180124223</v>
      </c>
      <c r="G232" s="744">
        <v>0.110011641443539</v>
      </c>
      <c r="H232" s="744">
        <v>0.1093969144460028</v>
      </c>
      <c r="I232" s="246"/>
      <c r="J232" s="246"/>
      <c r="K232" s="246"/>
      <c r="L232" s="251"/>
      <c r="M232" s="209"/>
      <c r="N232" s="251"/>
      <c r="O232" s="246"/>
      <c r="P232" s="194"/>
    </row>
    <row r="233" spans="1:20" s="223" customFormat="1" ht="13">
      <c r="A233" s="185"/>
      <c r="B233" s="271" t="s">
        <v>328</v>
      </c>
      <c r="C233" s="633">
        <v>2331</v>
      </c>
      <c r="D233" s="634">
        <v>4678</v>
      </c>
      <c r="E233" s="637">
        <v>-0.502</v>
      </c>
      <c r="F233" s="634">
        <v>4346</v>
      </c>
      <c r="G233" s="634">
        <v>2143</v>
      </c>
      <c r="H233" s="634">
        <v>1166</v>
      </c>
      <c r="I233" s="245"/>
      <c r="J233" s="245"/>
      <c r="K233" s="245"/>
      <c r="L233" s="254"/>
      <c r="M233" s="253"/>
      <c r="N233" s="254"/>
      <c r="O233" s="245"/>
    </row>
    <row r="234" spans="1:20">
      <c r="A234" s="174"/>
      <c r="B234" s="271" t="s">
        <v>329</v>
      </c>
      <c r="C234" s="633">
        <v>252</v>
      </c>
      <c r="D234" s="634">
        <v>335</v>
      </c>
      <c r="E234" s="637">
        <v>-0.248</v>
      </c>
      <c r="F234" s="634">
        <v>486</v>
      </c>
      <c r="G234" s="634">
        <v>214</v>
      </c>
      <c r="H234" s="634">
        <v>105</v>
      </c>
      <c r="I234" s="246"/>
      <c r="J234" s="246"/>
      <c r="K234" s="246"/>
      <c r="L234" s="251"/>
      <c r="M234" s="209"/>
      <c r="N234" s="251"/>
      <c r="O234" s="246"/>
      <c r="P234" s="194"/>
    </row>
    <row r="235" spans="1:20" s="223" customFormat="1" ht="13">
      <c r="A235" s="185"/>
      <c r="B235" s="271" t="s">
        <v>330</v>
      </c>
      <c r="C235" s="750">
        <v>0.90243902439024393</v>
      </c>
      <c r="D235" s="744">
        <v>0.93317374825453825</v>
      </c>
      <c r="E235" s="744">
        <v>-3.3000000000000002E-2</v>
      </c>
      <c r="F235" s="744">
        <v>0.89942052980132448</v>
      </c>
      <c r="G235" s="744">
        <v>0.90920661858294438</v>
      </c>
      <c r="H235" s="744">
        <v>0.91738788355625489</v>
      </c>
      <c r="I235" s="245"/>
      <c r="J235" s="245"/>
      <c r="K235" s="245"/>
      <c r="L235" s="254"/>
      <c r="M235" s="254"/>
      <c r="N235" s="253"/>
      <c r="O235" s="245"/>
    </row>
    <row r="236" spans="1:20" s="223" customFormat="1" ht="13">
      <c r="A236" s="185"/>
      <c r="B236" s="271" t="s">
        <v>331</v>
      </c>
      <c r="C236" s="750">
        <v>9.7560975609756101E-2</v>
      </c>
      <c r="D236" s="744">
        <v>6.6826251745461793E-2</v>
      </c>
      <c r="E236" s="744">
        <v>0.46</v>
      </c>
      <c r="F236" s="744">
        <v>0.1005794701986755</v>
      </c>
      <c r="G236" s="744">
        <v>9.0793381417055577E-2</v>
      </c>
      <c r="H236" s="744">
        <v>8.2612116443745082E-2</v>
      </c>
      <c r="I236" s="245"/>
      <c r="J236" s="245"/>
      <c r="K236" s="245"/>
      <c r="L236" s="254"/>
      <c r="M236" s="254"/>
      <c r="N236" s="253"/>
      <c r="O236" s="245"/>
    </row>
    <row r="237" spans="1:20">
      <c r="A237" s="174"/>
      <c r="B237" s="245"/>
      <c r="C237" s="773"/>
      <c r="D237" s="773"/>
      <c r="E237" s="773"/>
      <c r="F237" s="773"/>
      <c r="G237" s="773"/>
      <c r="H237" s="773"/>
      <c r="I237" s="774"/>
      <c r="J237" s="774"/>
      <c r="K237" s="774"/>
      <c r="L237" s="774"/>
      <c r="M237" s="96"/>
      <c r="N237" s="96"/>
      <c r="O237" s="96"/>
      <c r="P237" s="96"/>
      <c r="Q237" s="96"/>
      <c r="R237" s="96"/>
    </row>
    <row r="238" spans="1:20" s="185" customFormat="1" ht="15" customHeight="1">
      <c r="B238" s="1174" t="s">
        <v>665</v>
      </c>
      <c r="C238" s="976">
        <v>2024</v>
      </c>
      <c r="D238" s="977">
        <v>2024</v>
      </c>
      <c r="E238" s="991">
        <v>2024</v>
      </c>
      <c r="F238" s="979">
        <v>2023</v>
      </c>
      <c r="G238" s="980">
        <v>2023</v>
      </c>
      <c r="H238" s="981">
        <v>2023</v>
      </c>
      <c r="I238" s="1151" t="s">
        <v>43</v>
      </c>
      <c r="J238" s="1152"/>
      <c r="K238" s="1153"/>
      <c r="L238" s="979">
        <v>2022</v>
      </c>
      <c r="M238" s="1055">
        <v>2022</v>
      </c>
      <c r="N238" s="1056">
        <v>2022</v>
      </c>
      <c r="O238" s="1054">
        <v>2021</v>
      </c>
      <c r="P238" s="1055">
        <v>2021</v>
      </c>
      <c r="Q238" s="1056">
        <v>2021</v>
      </c>
      <c r="R238" s="1054">
        <v>2020</v>
      </c>
      <c r="S238" s="1055">
        <v>2020</v>
      </c>
      <c r="T238" s="1056">
        <v>2020</v>
      </c>
    </row>
    <row r="239" spans="1:20" s="253" customFormat="1" ht="13">
      <c r="A239" s="185"/>
      <c r="B239" s="1175"/>
      <c r="C239" s="764" t="s">
        <v>296</v>
      </c>
      <c r="D239" s="765" t="s">
        <v>297</v>
      </c>
      <c r="E239" s="274" t="s">
        <v>147</v>
      </c>
      <c r="F239" s="764" t="s">
        <v>296</v>
      </c>
      <c r="G239" s="765" t="s">
        <v>297</v>
      </c>
      <c r="H239" s="269" t="s">
        <v>147</v>
      </c>
      <c r="I239" s="764" t="s">
        <v>296</v>
      </c>
      <c r="J239" s="765" t="s">
        <v>297</v>
      </c>
      <c r="K239" s="269" t="s">
        <v>147</v>
      </c>
      <c r="L239" s="764" t="s">
        <v>296</v>
      </c>
      <c r="M239" s="133" t="s">
        <v>297</v>
      </c>
      <c r="N239" s="269" t="s">
        <v>147</v>
      </c>
      <c r="O239" s="9" t="s">
        <v>296</v>
      </c>
      <c r="P239" s="133" t="s">
        <v>297</v>
      </c>
      <c r="Q239" s="269" t="s">
        <v>147</v>
      </c>
      <c r="R239" s="9" t="s">
        <v>296</v>
      </c>
      <c r="S239" s="133" t="s">
        <v>297</v>
      </c>
      <c r="T239" s="269" t="s">
        <v>147</v>
      </c>
    </row>
    <row r="240" spans="1:20">
      <c r="A240" s="174"/>
      <c r="B240" s="271" t="s">
        <v>334</v>
      </c>
      <c r="C240" s="631">
        <v>88</v>
      </c>
      <c r="D240" s="632">
        <v>18</v>
      </c>
      <c r="E240" s="633">
        <v>106</v>
      </c>
      <c r="F240" s="631">
        <v>69</v>
      </c>
      <c r="G240" s="632">
        <v>11</v>
      </c>
      <c r="H240" s="634">
        <v>80</v>
      </c>
      <c r="I240" s="631" t="s">
        <v>81</v>
      </c>
      <c r="J240" s="632" t="s">
        <v>289</v>
      </c>
      <c r="K240" s="634" t="s">
        <v>161</v>
      </c>
      <c r="L240" s="631">
        <v>53</v>
      </c>
      <c r="M240" s="112">
        <v>7</v>
      </c>
      <c r="N240" s="140">
        <v>60</v>
      </c>
      <c r="O240" s="159">
        <v>34</v>
      </c>
      <c r="P240" s="112">
        <v>2</v>
      </c>
      <c r="Q240" s="140">
        <v>36</v>
      </c>
      <c r="R240" s="159">
        <v>37</v>
      </c>
      <c r="S240" s="112">
        <v>3</v>
      </c>
      <c r="T240" s="140">
        <v>40</v>
      </c>
    </row>
    <row r="241" spans="1:21">
      <c r="A241" s="174"/>
      <c r="B241" s="271" t="s">
        <v>335</v>
      </c>
      <c r="C241" s="631">
        <v>709</v>
      </c>
      <c r="D241" s="632">
        <v>77</v>
      </c>
      <c r="E241" s="633">
        <v>786</v>
      </c>
      <c r="F241" s="631">
        <v>600</v>
      </c>
      <c r="G241" s="632">
        <v>53</v>
      </c>
      <c r="H241" s="634">
        <v>653</v>
      </c>
      <c r="I241" s="631" t="s">
        <v>173</v>
      </c>
      <c r="J241" s="632" t="s">
        <v>285</v>
      </c>
      <c r="K241" s="634" t="s">
        <v>201</v>
      </c>
      <c r="L241" s="631">
        <v>478</v>
      </c>
      <c r="M241" s="112">
        <v>33</v>
      </c>
      <c r="N241" s="140">
        <v>511</v>
      </c>
      <c r="O241" s="159">
        <v>385</v>
      </c>
      <c r="P241" s="112">
        <v>21</v>
      </c>
      <c r="Q241" s="140">
        <v>406</v>
      </c>
      <c r="R241" s="159">
        <v>325</v>
      </c>
      <c r="S241" s="112">
        <v>22</v>
      </c>
      <c r="T241" s="140">
        <v>347</v>
      </c>
    </row>
    <row r="242" spans="1:21">
      <c r="A242" s="174"/>
      <c r="B242" s="271" t="s">
        <v>336</v>
      </c>
      <c r="C242" s="631">
        <v>301</v>
      </c>
      <c r="D242" s="632">
        <v>8</v>
      </c>
      <c r="E242" s="633">
        <v>309</v>
      </c>
      <c r="F242" s="631">
        <v>275</v>
      </c>
      <c r="G242" s="632">
        <v>3</v>
      </c>
      <c r="H242" s="634">
        <v>278</v>
      </c>
      <c r="I242" s="631" t="s">
        <v>92</v>
      </c>
      <c r="J242" s="632" t="s">
        <v>666</v>
      </c>
      <c r="K242" s="634" t="s">
        <v>58</v>
      </c>
      <c r="L242" s="631">
        <v>233</v>
      </c>
      <c r="M242" s="112">
        <v>3</v>
      </c>
      <c r="N242" s="140">
        <v>236</v>
      </c>
      <c r="O242" s="159">
        <v>195</v>
      </c>
      <c r="P242" s="112">
        <v>2</v>
      </c>
      <c r="Q242" s="140">
        <v>197</v>
      </c>
      <c r="R242" s="159">
        <v>169</v>
      </c>
      <c r="S242" s="112">
        <v>2</v>
      </c>
      <c r="T242" s="140">
        <v>171</v>
      </c>
    </row>
    <row r="243" spans="1:21" s="197" customFormat="1">
      <c r="A243" s="185"/>
      <c r="B243" s="272" t="s">
        <v>278</v>
      </c>
      <c r="C243" s="758">
        <v>1098</v>
      </c>
      <c r="D243" s="759">
        <v>103</v>
      </c>
      <c r="E243" s="656">
        <v>1201</v>
      </c>
      <c r="F243" s="758">
        <v>944</v>
      </c>
      <c r="G243" s="759">
        <v>67</v>
      </c>
      <c r="H243" s="657">
        <v>1011</v>
      </c>
      <c r="I243" s="758" t="s">
        <v>75</v>
      </c>
      <c r="J243" s="759" t="s">
        <v>284</v>
      </c>
      <c r="K243" s="657" t="s">
        <v>45</v>
      </c>
      <c r="L243" s="758">
        <v>764</v>
      </c>
      <c r="M243" s="619">
        <v>43</v>
      </c>
      <c r="N243" s="597">
        <v>807</v>
      </c>
      <c r="O243" s="618">
        <v>614</v>
      </c>
      <c r="P243" s="619">
        <v>25</v>
      </c>
      <c r="Q243" s="597">
        <v>639</v>
      </c>
      <c r="R243" s="618">
        <v>531</v>
      </c>
      <c r="S243" s="619">
        <v>27</v>
      </c>
      <c r="T243" s="597">
        <v>558</v>
      </c>
    </row>
    <row r="244" spans="1:21">
      <c r="A244" s="174"/>
      <c r="B244" s="271" t="s">
        <v>337</v>
      </c>
      <c r="C244" s="752" t="s">
        <v>159</v>
      </c>
      <c r="D244" s="753" t="s">
        <v>166</v>
      </c>
      <c r="E244" s="750" t="s">
        <v>92</v>
      </c>
      <c r="F244" s="752" t="s">
        <v>94</v>
      </c>
      <c r="G244" s="753" t="s">
        <v>75</v>
      </c>
      <c r="H244" s="744" t="s">
        <v>159</v>
      </c>
      <c r="I244" s="752" t="s">
        <v>87</v>
      </c>
      <c r="J244" s="753" t="s">
        <v>154</v>
      </c>
      <c r="K244" s="744" t="s">
        <v>56</v>
      </c>
      <c r="L244" s="752" t="s">
        <v>94</v>
      </c>
      <c r="M244" s="451" t="s">
        <v>75</v>
      </c>
      <c r="N244" s="284" t="s">
        <v>94</v>
      </c>
      <c r="O244" s="448" t="s">
        <v>154</v>
      </c>
      <c r="P244" s="451" t="s">
        <v>159</v>
      </c>
      <c r="Q244" s="284" t="s">
        <v>154</v>
      </c>
      <c r="R244" s="448" t="s">
        <v>94</v>
      </c>
      <c r="S244" s="451" t="s">
        <v>58</v>
      </c>
      <c r="T244" s="284" t="s">
        <v>94</v>
      </c>
    </row>
    <row r="245" spans="1:21">
      <c r="A245" s="174"/>
      <c r="B245" s="271" t="s">
        <v>338</v>
      </c>
      <c r="C245" s="752" t="s">
        <v>343</v>
      </c>
      <c r="D245" s="753" t="s">
        <v>344</v>
      </c>
      <c r="E245" s="750" t="s">
        <v>343</v>
      </c>
      <c r="F245" s="752" t="s">
        <v>289</v>
      </c>
      <c r="G245" s="753" t="s">
        <v>409</v>
      </c>
      <c r="H245" s="744" t="s">
        <v>343</v>
      </c>
      <c r="I245" s="752" t="s">
        <v>50</v>
      </c>
      <c r="J245" s="753" t="s">
        <v>105</v>
      </c>
      <c r="K245" s="744" t="s">
        <v>118</v>
      </c>
      <c r="L245" s="752" t="s">
        <v>83</v>
      </c>
      <c r="M245" s="451" t="s">
        <v>531</v>
      </c>
      <c r="N245" s="284" t="s">
        <v>83</v>
      </c>
      <c r="O245" s="448" t="s">
        <v>83</v>
      </c>
      <c r="P245" s="451" t="s">
        <v>156</v>
      </c>
      <c r="Q245" s="284" t="s">
        <v>289</v>
      </c>
      <c r="R245" s="448" t="s">
        <v>533</v>
      </c>
      <c r="S245" s="451" t="s">
        <v>175</v>
      </c>
      <c r="T245" s="284" t="s">
        <v>287</v>
      </c>
    </row>
    <row r="246" spans="1:21">
      <c r="A246" s="174"/>
      <c r="B246" s="271" t="s">
        <v>349</v>
      </c>
      <c r="C246" s="752" t="s">
        <v>196</v>
      </c>
      <c r="D246" s="753" t="s">
        <v>159</v>
      </c>
      <c r="E246" s="750" t="s">
        <v>312</v>
      </c>
      <c r="F246" s="752" t="s">
        <v>162</v>
      </c>
      <c r="G246" s="753" t="s">
        <v>101</v>
      </c>
      <c r="H246" s="744" t="s">
        <v>196</v>
      </c>
      <c r="I246" s="752" t="s">
        <v>103</v>
      </c>
      <c r="J246" s="753" t="s">
        <v>345</v>
      </c>
      <c r="K246" s="744" t="s">
        <v>103</v>
      </c>
      <c r="L246" s="752" t="s">
        <v>357</v>
      </c>
      <c r="M246" s="451" t="s">
        <v>94</v>
      </c>
      <c r="N246" s="284" t="s">
        <v>162</v>
      </c>
      <c r="O246" s="448" t="s">
        <v>86</v>
      </c>
      <c r="P246" s="451" t="s">
        <v>159</v>
      </c>
      <c r="Q246" s="284" t="s">
        <v>82</v>
      </c>
      <c r="R246" s="448" t="s">
        <v>86</v>
      </c>
      <c r="S246" s="451" t="s">
        <v>94</v>
      </c>
      <c r="T246" s="284" t="s">
        <v>82</v>
      </c>
    </row>
    <row r="247" spans="1:21">
      <c r="B247" s="170"/>
      <c r="C247" s="170"/>
      <c r="P247" s="168"/>
      <c r="Q247" s="168"/>
      <c r="R247" s="168"/>
      <c r="S247" s="168"/>
      <c r="T247" s="168"/>
    </row>
    <row r="248" spans="1:21" ht="14.5" thickBot="1">
      <c r="A248" s="174"/>
      <c r="B248" s="245"/>
      <c r="C248" s="773"/>
      <c r="D248" s="773"/>
      <c r="E248" s="773"/>
      <c r="F248" s="773"/>
      <c r="G248" s="773"/>
      <c r="H248" s="773"/>
      <c r="I248" s="774"/>
      <c r="J248" s="774"/>
      <c r="K248" s="774"/>
      <c r="L248" s="774"/>
      <c r="M248" s="96"/>
      <c r="N248" s="96"/>
      <c r="O248" s="96"/>
      <c r="P248" s="96"/>
      <c r="Q248" s="96"/>
      <c r="R248" s="96"/>
    </row>
    <row r="249" spans="1:21" s="936" customFormat="1" ht="16.5" thickTop="1" thickBot="1">
      <c r="A249" s="934"/>
      <c r="B249" s="1094" t="s">
        <v>352</v>
      </c>
      <c r="C249" s="931"/>
      <c r="D249" s="931"/>
      <c r="E249" s="931"/>
      <c r="F249" s="931"/>
      <c r="G249" s="931"/>
      <c r="H249" s="931"/>
      <c r="I249" s="937"/>
      <c r="J249" s="937"/>
      <c r="K249" s="937"/>
      <c r="L249" s="937"/>
      <c r="M249" s="935"/>
      <c r="N249" s="935"/>
      <c r="O249" s="935"/>
      <c r="P249" s="934"/>
      <c r="Q249" s="934"/>
      <c r="R249" s="934"/>
      <c r="S249" s="934"/>
      <c r="T249" s="934"/>
      <c r="U249" s="934"/>
    </row>
    <row r="250" spans="1:21" ht="14.5" thickTop="1">
      <c r="A250" s="174"/>
      <c r="B250" s="246"/>
      <c r="C250" s="737"/>
      <c r="D250" s="737"/>
      <c r="E250" s="737"/>
      <c r="F250" s="737"/>
      <c r="G250" s="737"/>
      <c r="H250" s="737"/>
      <c r="I250" s="251"/>
      <c r="J250" s="251"/>
      <c r="K250" s="251"/>
      <c r="L250" s="251"/>
      <c r="M250" s="209"/>
      <c r="N250" s="209"/>
      <c r="O250" s="194"/>
      <c r="P250" s="194"/>
      <c r="Q250" s="194"/>
      <c r="R250" s="168"/>
    </row>
    <row r="251" spans="1:21" s="185" customFormat="1" ht="26">
      <c r="B251" s="1023" t="s">
        <v>667</v>
      </c>
      <c r="C251" s="1024">
        <v>2024</v>
      </c>
      <c r="D251" s="1025">
        <v>2023</v>
      </c>
      <c r="E251" s="269" t="s">
        <v>43</v>
      </c>
      <c r="F251" s="1025">
        <v>2022</v>
      </c>
      <c r="G251" s="1025">
        <v>2021</v>
      </c>
      <c r="H251" s="1025">
        <v>2020</v>
      </c>
      <c r="I251" s="254"/>
      <c r="J251" s="254"/>
      <c r="K251" s="254"/>
      <c r="L251" s="254"/>
      <c r="M251" s="253"/>
      <c r="N251" s="253"/>
    </row>
    <row r="252" spans="1:21" ht="14.5">
      <c r="A252" s="174"/>
      <c r="B252" s="271" t="s">
        <v>363</v>
      </c>
      <c r="C252" s="633">
        <v>1201</v>
      </c>
      <c r="D252" s="634">
        <v>1011</v>
      </c>
      <c r="E252" s="637" t="s">
        <v>45</v>
      </c>
      <c r="F252" s="634">
        <v>807</v>
      </c>
      <c r="G252" s="634">
        <v>639</v>
      </c>
      <c r="H252" s="634">
        <v>558</v>
      </c>
      <c r="I252" s="251"/>
      <c r="J252" s="251"/>
      <c r="K252" s="251"/>
      <c r="L252" s="251"/>
      <c r="M252" s="209"/>
      <c r="N252" s="209"/>
      <c r="O252" s="209"/>
      <c r="P252" s="251"/>
      <c r="Q252" s="209"/>
      <c r="R252" s="246"/>
      <c r="S252" s="194"/>
    </row>
    <row r="253" spans="1:21" s="223" customFormat="1" ht="13">
      <c r="A253" s="185"/>
      <c r="B253" s="272" t="s">
        <v>355</v>
      </c>
      <c r="C253" s="656">
        <v>305</v>
      </c>
      <c r="D253" s="657">
        <v>292</v>
      </c>
      <c r="E253" s="760" t="s">
        <v>101</v>
      </c>
      <c r="F253" s="657">
        <v>213</v>
      </c>
      <c r="G253" s="657">
        <v>268</v>
      </c>
      <c r="H253" s="657">
        <v>188</v>
      </c>
      <c r="I253" s="254"/>
      <c r="J253" s="254"/>
      <c r="K253" s="254"/>
      <c r="L253" s="254"/>
      <c r="M253" s="253"/>
      <c r="N253" s="253"/>
      <c r="O253" s="253"/>
      <c r="P253" s="254"/>
      <c r="Q253" s="253"/>
      <c r="R253" s="245"/>
    </row>
    <row r="254" spans="1:21" ht="14.5">
      <c r="A254" s="174"/>
      <c r="B254" s="271" t="s">
        <v>356</v>
      </c>
      <c r="C254" s="761" t="s">
        <v>245</v>
      </c>
      <c r="D254" s="637" t="s">
        <v>162</v>
      </c>
      <c r="E254" s="637" t="s">
        <v>232</v>
      </c>
      <c r="F254" s="637" t="s">
        <v>312</v>
      </c>
      <c r="G254" s="637" t="s">
        <v>604</v>
      </c>
      <c r="H254" s="637" t="s">
        <v>84</v>
      </c>
      <c r="I254" s="251"/>
      <c r="J254" s="246"/>
      <c r="K254" s="234"/>
      <c r="L254" s="246"/>
      <c r="M254" s="194"/>
      <c r="N254" s="194"/>
      <c r="O254" s="209"/>
      <c r="P254" s="251"/>
      <c r="Q254" s="209"/>
      <c r="R254" s="246"/>
      <c r="S254" s="194"/>
    </row>
    <row r="255" spans="1:21">
      <c r="A255" s="174"/>
      <c r="B255" s="10" t="s">
        <v>358</v>
      </c>
      <c r="C255" s="11"/>
      <c r="D255" s="11"/>
      <c r="E255" s="13"/>
      <c r="F255" s="11"/>
      <c r="G255" s="11"/>
      <c r="H255" s="12"/>
      <c r="I255" s="251"/>
      <c r="J255" s="246"/>
      <c r="K255" s="234"/>
      <c r="L255" s="246"/>
      <c r="M255" s="194"/>
      <c r="N255" s="194"/>
      <c r="O255" s="209"/>
      <c r="P255" s="251"/>
      <c r="Q255" s="209"/>
      <c r="R255" s="246"/>
      <c r="S255" s="194"/>
    </row>
    <row r="256" spans="1:21" ht="15" customHeight="1">
      <c r="A256" s="174"/>
      <c r="B256" s="271" t="s">
        <v>296</v>
      </c>
      <c r="C256" s="633">
        <v>260</v>
      </c>
      <c r="D256" s="634">
        <v>257</v>
      </c>
      <c r="E256" s="637" t="s">
        <v>118</v>
      </c>
      <c r="F256" s="634">
        <v>193</v>
      </c>
      <c r="G256" s="634">
        <v>264</v>
      </c>
      <c r="H256" s="634">
        <v>179</v>
      </c>
      <c r="I256" s="251"/>
      <c r="J256" s="246"/>
      <c r="K256" s="234"/>
      <c r="L256" s="246"/>
      <c r="M256" s="194"/>
      <c r="N256" s="194"/>
      <c r="O256" s="209"/>
      <c r="P256" s="251"/>
      <c r="Q256" s="209"/>
      <c r="R256" s="234"/>
      <c r="S256" s="234"/>
    </row>
    <row r="257" spans="1:20" ht="15" customHeight="1">
      <c r="A257" s="174"/>
      <c r="B257" s="271" t="s">
        <v>297</v>
      </c>
      <c r="C257" s="633">
        <v>45</v>
      </c>
      <c r="D257" s="634">
        <v>35</v>
      </c>
      <c r="E257" s="637" t="s">
        <v>162</v>
      </c>
      <c r="F257" s="634">
        <v>20</v>
      </c>
      <c r="G257" s="634">
        <v>4</v>
      </c>
      <c r="H257" s="634">
        <v>9</v>
      </c>
      <c r="I257" s="251"/>
      <c r="J257" s="246"/>
      <c r="K257" s="234"/>
      <c r="L257" s="246"/>
      <c r="M257" s="194"/>
      <c r="N257" s="194"/>
      <c r="O257" s="209"/>
      <c r="P257" s="251"/>
      <c r="Q257" s="209"/>
      <c r="R257" s="246"/>
      <c r="S257" s="194"/>
    </row>
    <row r="258" spans="1:20">
      <c r="A258" s="174"/>
      <c r="B258" s="10" t="s">
        <v>359</v>
      </c>
      <c r="C258" s="281"/>
      <c r="D258" s="281"/>
      <c r="E258" s="282"/>
      <c r="F258" s="281"/>
      <c r="G258" s="281"/>
      <c r="H258" s="12"/>
      <c r="I258" s="251"/>
      <c r="J258" s="246"/>
      <c r="K258" s="234"/>
      <c r="L258" s="246"/>
      <c r="M258" s="194"/>
      <c r="N258" s="194"/>
      <c r="O258" s="209"/>
      <c r="P258" s="251"/>
      <c r="Q258" s="209"/>
      <c r="R258" s="194"/>
      <c r="S258" s="194"/>
    </row>
    <row r="259" spans="1:20">
      <c r="A259" s="174"/>
      <c r="B259" s="271" t="s">
        <v>334</v>
      </c>
      <c r="C259" s="633">
        <v>48</v>
      </c>
      <c r="D259" s="634">
        <v>40</v>
      </c>
      <c r="E259" s="637" t="s">
        <v>201</v>
      </c>
      <c r="F259" s="634">
        <v>33</v>
      </c>
      <c r="G259" s="634">
        <v>14</v>
      </c>
      <c r="H259" s="634">
        <v>18</v>
      </c>
      <c r="I259" s="251"/>
      <c r="J259" s="246"/>
      <c r="K259" s="234"/>
      <c r="L259" s="246"/>
      <c r="M259" s="194"/>
      <c r="N259" s="194"/>
      <c r="O259" s="209"/>
      <c r="P259" s="251"/>
      <c r="Q259" s="209"/>
      <c r="R259" s="234"/>
      <c r="S259" s="259"/>
      <c r="T259" s="259"/>
    </row>
    <row r="260" spans="1:20">
      <c r="A260" s="174"/>
      <c r="B260" s="271" t="s">
        <v>335</v>
      </c>
      <c r="C260" s="633">
        <v>218</v>
      </c>
      <c r="D260" s="634">
        <v>209</v>
      </c>
      <c r="E260" s="637" t="s">
        <v>101</v>
      </c>
      <c r="F260" s="634">
        <v>151</v>
      </c>
      <c r="G260" s="634">
        <v>196</v>
      </c>
      <c r="H260" s="634">
        <v>135</v>
      </c>
      <c r="I260" s="251"/>
      <c r="J260" s="246"/>
      <c r="K260" s="234"/>
      <c r="L260" s="246"/>
      <c r="M260" s="194"/>
      <c r="N260" s="194"/>
      <c r="O260" s="209"/>
      <c r="P260" s="251"/>
      <c r="Q260" s="209"/>
      <c r="R260" s="246"/>
      <c r="S260" s="194"/>
    </row>
    <row r="261" spans="1:20">
      <c r="A261" s="174"/>
      <c r="B261" s="271" t="s">
        <v>336</v>
      </c>
      <c r="C261" s="633">
        <v>39</v>
      </c>
      <c r="D261" s="634">
        <v>43</v>
      </c>
      <c r="E261" s="637" t="s">
        <v>547</v>
      </c>
      <c r="F261" s="634">
        <v>29</v>
      </c>
      <c r="G261" s="634">
        <v>58</v>
      </c>
      <c r="H261" s="634">
        <v>35</v>
      </c>
      <c r="I261" s="251"/>
      <c r="J261" s="246"/>
      <c r="K261" s="234"/>
      <c r="L261" s="246"/>
      <c r="M261" s="194"/>
      <c r="N261" s="194"/>
      <c r="O261" s="209"/>
      <c r="P261" s="251"/>
      <c r="Q261" s="209"/>
      <c r="R261" s="246"/>
      <c r="S261" s="194"/>
    </row>
    <row r="262" spans="1:20">
      <c r="A262" s="174"/>
      <c r="B262" s="246"/>
      <c r="C262" s="737"/>
      <c r="D262" s="737"/>
      <c r="E262" s="737"/>
      <c r="F262" s="737"/>
      <c r="G262" s="737"/>
      <c r="H262" s="244"/>
      <c r="I262" s="234"/>
      <c r="J262" s="246"/>
      <c r="K262" s="246"/>
      <c r="L262" s="246"/>
      <c r="M262" s="209"/>
      <c r="N262" s="251"/>
      <c r="O262" s="209"/>
      <c r="P262" s="246"/>
      <c r="Q262" s="194"/>
    </row>
    <row r="263" spans="1:20" s="330" customFormat="1">
      <c r="A263" s="475"/>
      <c r="B263" s="471" t="s">
        <v>59</v>
      </c>
      <c r="C263" s="469"/>
      <c r="D263" s="469"/>
      <c r="E263" s="469"/>
      <c r="F263" s="469"/>
      <c r="G263" s="469"/>
      <c r="H263" s="469"/>
      <c r="I263" s="469"/>
      <c r="J263" s="469"/>
      <c r="K263" s="469"/>
      <c r="L263" s="469"/>
      <c r="N263" s="469"/>
    </row>
    <row r="264" spans="1:20" s="330" customFormat="1">
      <c r="A264" s="475"/>
      <c r="B264" s="1123" t="s">
        <v>536</v>
      </c>
      <c r="C264" s="1123"/>
      <c r="D264" s="1123"/>
      <c r="E264" s="1123"/>
      <c r="F264" s="1123"/>
      <c r="G264" s="1123"/>
      <c r="H264" s="1123"/>
      <c r="I264" s="469"/>
      <c r="J264" s="469"/>
      <c r="K264" s="469"/>
      <c r="L264" s="469"/>
      <c r="N264" s="469"/>
    </row>
    <row r="265" spans="1:20" s="330" customFormat="1">
      <c r="A265" s="475"/>
      <c r="B265" s="1123" t="s">
        <v>361</v>
      </c>
      <c r="C265" s="1123"/>
      <c r="D265" s="1123"/>
      <c r="E265" s="1123"/>
      <c r="F265" s="1123"/>
      <c r="G265" s="1123"/>
      <c r="H265" s="1123"/>
      <c r="I265" s="469"/>
      <c r="J265" s="469"/>
      <c r="K265" s="469"/>
      <c r="L265" s="469"/>
      <c r="N265" s="469"/>
    </row>
    <row r="266" spans="1:20" s="330" customFormat="1">
      <c r="A266" s="475"/>
      <c r="B266" s="470"/>
      <c r="C266" s="469"/>
      <c r="D266" s="469"/>
      <c r="E266" s="469"/>
      <c r="F266" s="469"/>
      <c r="G266" s="812"/>
      <c r="H266" s="469"/>
      <c r="I266" s="469"/>
      <c r="J266" s="469"/>
      <c r="K266" s="469"/>
      <c r="L266" s="469"/>
      <c r="N266" s="469"/>
    </row>
    <row r="267" spans="1:20" s="185" customFormat="1" ht="26">
      <c r="B267" s="1023" t="s">
        <v>668</v>
      </c>
      <c r="C267" s="1024">
        <v>2024</v>
      </c>
      <c r="D267" s="1025">
        <v>2023</v>
      </c>
      <c r="E267" s="269" t="s">
        <v>43</v>
      </c>
      <c r="F267" s="1025">
        <v>2022</v>
      </c>
      <c r="G267" s="1025">
        <v>2021</v>
      </c>
      <c r="H267" s="1025">
        <v>2020</v>
      </c>
      <c r="I267" s="184"/>
      <c r="J267" s="184"/>
      <c r="K267" s="184"/>
      <c r="L267" s="184"/>
    </row>
    <row r="268" spans="1:20" ht="15" customHeight="1">
      <c r="A268" s="174"/>
      <c r="B268" s="271" t="s">
        <v>363</v>
      </c>
      <c r="C268" s="633">
        <v>1201</v>
      </c>
      <c r="D268" s="634">
        <v>1011</v>
      </c>
      <c r="E268" s="637" t="s">
        <v>45</v>
      </c>
      <c r="F268" s="634">
        <v>807</v>
      </c>
      <c r="G268" s="634">
        <v>639</v>
      </c>
      <c r="H268" s="634">
        <v>558</v>
      </c>
      <c r="I268" s="251"/>
      <c r="J268" s="246"/>
      <c r="K268" s="234"/>
      <c r="L268" s="246"/>
      <c r="M268" s="194"/>
      <c r="N268" s="194"/>
      <c r="O268" s="209"/>
      <c r="P268" s="209"/>
      <c r="Q268" s="209"/>
      <c r="R268" s="257"/>
      <c r="S268" s="194"/>
    </row>
    <row r="269" spans="1:20" s="223" customFormat="1" ht="15" customHeight="1">
      <c r="A269" s="185"/>
      <c r="B269" s="272" t="s">
        <v>364</v>
      </c>
      <c r="C269" s="656">
        <v>118</v>
      </c>
      <c r="D269" s="657">
        <v>88</v>
      </c>
      <c r="E269" s="760" t="s">
        <v>84</v>
      </c>
      <c r="F269" s="657">
        <v>60</v>
      </c>
      <c r="G269" s="657">
        <v>81</v>
      </c>
      <c r="H269" s="657">
        <v>49</v>
      </c>
      <c r="I269" s="254"/>
      <c r="J269" s="245"/>
      <c r="K269" s="778"/>
      <c r="L269" s="245"/>
      <c r="O269" s="253"/>
      <c r="P269" s="253"/>
      <c r="Q269" s="253"/>
    </row>
    <row r="270" spans="1:20" ht="15" customHeight="1">
      <c r="A270" s="174"/>
      <c r="B270" s="271" t="s">
        <v>365</v>
      </c>
      <c r="C270" s="761" t="s">
        <v>87</v>
      </c>
      <c r="D270" s="637" t="s">
        <v>92</v>
      </c>
      <c r="E270" s="637" t="s">
        <v>249</v>
      </c>
      <c r="F270" s="637" t="s">
        <v>94</v>
      </c>
      <c r="G270" s="637" t="s">
        <v>249</v>
      </c>
      <c r="H270" s="637" t="s">
        <v>92</v>
      </c>
      <c r="I270" s="251"/>
      <c r="J270" s="246"/>
      <c r="K270" s="234"/>
      <c r="L270" s="246"/>
      <c r="M270" s="194"/>
      <c r="N270" s="194"/>
      <c r="O270" s="209"/>
      <c r="P270" s="209"/>
      <c r="Q270" s="209"/>
      <c r="R270" s="194"/>
      <c r="S270" s="194"/>
    </row>
    <row r="271" spans="1:20" ht="15" customHeight="1">
      <c r="A271" s="174"/>
      <c r="B271" s="10" t="s">
        <v>367</v>
      </c>
      <c r="C271" s="11"/>
      <c r="D271" s="11"/>
      <c r="E271" s="11"/>
      <c r="F271" s="11"/>
      <c r="G271" s="11"/>
      <c r="H271" s="12"/>
      <c r="I271" s="251"/>
      <c r="J271" s="246"/>
      <c r="K271" s="234"/>
      <c r="L271" s="246"/>
      <c r="M271" s="194"/>
      <c r="N271" s="194"/>
      <c r="O271" s="209"/>
      <c r="P271" s="209"/>
      <c r="Q271" s="209"/>
      <c r="R271" s="194"/>
      <c r="S271" s="194"/>
    </row>
    <row r="272" spans="1:20" ht="15" customHeight="1">
      <c r="A272" s="174"/>
      <c r="B272" s="271" t="s">
        <v>296</v>
      </c>
      <c r="C272" s="633">
        <v>102</v>
      </c>
      <c r="D272" s="634">
        <v>78</v>
      </c>
      <c r="E272" s="637" t="s">
        <v>82</v>
      </c>
      <c r="F272" s="634">
        <v>57</v>
      </c>
      <c r="G272" s="634">
        <v>78</v>
      </c>
      <c r="H272" s="634">
        <v>47</v>
      </c>
      <c r="I272" s="251"/>
      <c r="J272" s="246"/>
      <c r="K272" s="234"/>
      <c r="L272" s="246"/>
      <c r="M272" s="194"/>
      <c r="N272" s="194"/>
      <c r="O272" s="209"/>
      <c r="P272" s="209"/>
      <c r="Q272" s="209"/>
      <c r="R272" s="194"/>
      <c r="S272" s="289"/>
    </row>
    <row r="273" spans="1:20" ht="15" customHeight="1">
      <c r="A273" s="174"/>
      <c r="B273" s="271" t="s">
        <v>297</v>
      </c>
      <c r="C273" s="633">
        <v>16</v>
      </c>
      <c r="D273" s="634">
        <v>10</v>
      </c>
      <c r="E273" s="637" t="s">
        <v>563</v>
      </c>
      <c r="F273" s="634">
        <v>3</v>
      </c>
      <c r="G273" s="634">
        <v>3</v>
      </c>
      <c r="H273" s="634">
        <v>2</v>
      </c>
      <c r="I273" s="251"/>
      <c r="J273" s="246"/>
      <c r="K273" s="234"/>
      <c r="L273" s="246"/>
      <c r="M273" s="194"/>
      <c r="N273" s="194"/>
      <c r="O273" s="209"/>
      <c r="P273" s="209"/>
      <c r="Q273" s="209"/>
      <c r="R273" s="194"/>
      <c r="S273" s="194"/>
    </row>
    <row r="274" spans="1:20" ht="15" customHeight="1">
      <c r="A274" s="174"/>
      <c r="B274" s="10" t="s">
        <v>369</v>
      </c>
      <c r="C274" s="281"/>
      <c r="D274" s="281"/>
      <c r="E274" s="281"/>
      <c r="F274" s="281"/>
      <c r="G274" s="281"/>
      <c r="H274" s="281"/>
      <c r="I274" s="251"/>
      <c r="J274" s="246"/>
      <c r="K274" s="234"/>
      <c r="L274" s="246"/>
      <c r="M274" s="194"/>
      <c r="N274" s="194"/>
      <c r="O274" s="209"/>
      <c r="P274" s="209"/>
      <c r="Q274" s="209"/>
      <c r="R274" s="194"/>
      <c r="S274" s="194"/>
    </row>
    <row r="275" spans="1:20" ht="15" customHeight="1">
      <c r="A275" s="174"/>
      <c r="B275" s="271" t="s">
        <v>334</v>
      </c>
      <c r="C275" s="633">
        <v>9</v>
      </c>
      <c r="D275" s="634">
        <v>2</v>
      </c>
      <c r="E275" s="637" t="s">
        <v>669</v>
      </c>
      <c r="F275" s="634">
        <v>1</v>
      </c>
      <c r="G275" s="634">
        <v>3</v>
      </c>
      <c r="H275" s="634">
        <v>5</v>
      </c>
      <c r="I275" s="251"/>
      <c r="J275" s="246"/>
      <c r="K275" s="234"/>
      <c r="L275" s="246"/>
      <c r="M275" s="194"/>
      <c r="N275" s="194"/>
      <c r="O275" s="209"/>
      <c r="P275" s="209"/>
      <c r="Q275" s="209"/>
      <c r="R275" s="194"/>
      <c r="S275" s="194"/>
    </row>
    <row r="276" spans="1:20" ht="15" customHeight="1">
      <c r="A276" s="174"/>
      <c r="B276" s="271" t="s">
        <v>335</v>
      </c>
      <c r="C276" s="633">
        <v>74</v>
      </c>
      <c r="D276" s="634">
        <v>63</v>
      </c>
      <c r="E276" s="637" t="s">
        <v>166</v>
      </c>
      <c r="F276" s="634">
        <v>43</v>
      </c>
      <c r="G276" s="634">
        <v>51</v>
      </c>
      <c r="H276" s="634">
        <v>35</v>
      </c>
      <c r="I276" s="251"/>
      <c r="J276" s="246"/>
      <c r="K276" s="234"/>
      <c r="L276" s="246"/>
      <c r="M276" s="194"/>
      <c r="N276" s="194"/>
      <c r="O276" s="209"/>
      <c r="P276" s="209"/>
      <c r="Q276" s="209"/>
      <c r="R276" s="194"/>
      <c r="S276" s="194"/>
    </row>
    <row r="277" spans="1:20" ht="15" customHeight="1">
      <c r="A277" s="174"/>
      <c r="B277" s="271" t="s">
        <v>336</v>
      </c>
      <c r="C277" s="633">
        <v>35</v>
      </c>
      <c r="D277" s="634">
        <v>23</v>
      </c>
      <c r="E277" s="637" t="s">
        <v>549</v>
      </c>
      <c r="F277" s="634">
        <v>16</v>
      </c>
      <c r="G277" s="634">
        <v>27</v>
      </c>
      <c r="H277" s="634">
        <v>9</v>
      </c>
      <c r="I277" s="251"/>
      <c r="J277" s="246"/>
      <c r="K277" s="234"/>
      <c r="L277" s="246"/>
      <c r="M277" s="194"/>
      <c r="N277" s="194"/>
      <c r="O277" s="209"/>
      <c r="P277" s="209"/>
      <c r="Q277" s="209"/>
      <c r="R277" s="194"/>
      <c r="S277" s="194"/>
    </row>
    <row r="278" spans="1:20">
      <c r="A278" s="174"/>
      <c r="B278" s="59"/>
      <c r="C278" s="737"/>
      <c r="D278" s="737"/>
      <c r="E278" s="737"/>
      <c r="F278" s="737"/>
      <c r="G278" s="737"/>
      <c r="H278" s="244"/>
      <c r="I278" s="234"/>
      <c r="J278" s="246"/>
      <c r="K278" s="246"/>
      <c r="L278" s="246"/>
      <c r="M278" s="209"/>
      <c r="N278" s="209"/>
      <c r="O278" s="251"/>
      <c r="P278" s="246"/>
      <c r="Q278" s="194"/>
    </row>
    <row r="279" spans="1:20" s="330" customFormat="1">
      <c r="A279" s="475"/>
      <c r="B279" s="471" t="s">
        <v>59</v>
      </c>
      <c r="C279" s="469"/>
      <c r="D279" s="469"/>
      <c r="E279" s="469"/>
      <c r="F279" s="469"/>
      <c r="G279" s="469"/>
      <c r="H279" s="469"/>
      <c r="I279" s="469"/>
      <c r="J279" s="469"/>
      <c r="K279" s="469"/>
      <c r="L279" s="469"/>
      <c r="O279" s="469"/>
    </row>
    <row r="280" spans="1:20" s="330" customFormat="1">
      <c r="A280" s="475"/>
      <c r="B280" s="1123" t="s">
        <v>536</v>
      </c>
      <c r="C280" s="1123"/>
      <c r="D280" s="1123"/>
      <c r="E280" s="1123"/>
      <c r="F280" s="1123"/>
      <c r="G280" s="1123"/>
      <c r="H280" s="1123"/>
      <c r="I280" s="469"/>
      <c r="J280" s="469"/>
      <c r="K280" s="469"/>
      <c r="L280" s="469"/>
      <c r="O280" s="469"/>
    </row>
    <row r="281" spans="1:20" s="330" customFormat="1">
      <c r="A281" s="475"/>
      <c r="B281" s="1123" t="s">
        <v>371</v>
      </c>
      <c r="C281" s="1123"/>
      <c r="D281" s="1123"/>
      <c r="E281" s="1123"/>
      <c r="F281" s="1123"/>
      <c r="G281" s="1123"/>
      <c r="H281" s="1123"/>
      <c r="I281" s="469"/>
      <c r="J281" s="469"/>
      <c r="K281" s="469"/>
      <c r="L281" s="469"/>
      <c r="O281" s="469"/>
    </row>
    <row r="282" spans="1:20" s="330" customFormat="1">
      <c r="A282" s="475"/>
      <c r="B282" s="1123" t="s">
        <v>372</v>
      </c>
      <c r="C282" s="1123"/>
      <c r="D282" s="1123"/>
      <c r="E282" s="1123"/>
      <c r="F282" s="1123"/>
      <c r="G282" s="1123"/>
      <c r="H282" s="1123"/>
      <c r="I282" s="469"/>
      <c r="J282" s="469"/>
      <c r="K282" s="469"/>
      <c r="L282" s="469"/>
      <c r="O282" s="469"/>
    </row>
    <row r="283" spans="1:20">
      <c r="B283" s="170"/>
      <c r="C283" s="170"/>
      <c r="P283" s="168"/>
      <c r="Q283" s="168"/>
      <c r="R283" s="168"/>
      <c r="S283" s="168"/>
      <c r="T283" s="168"/>
    </row>
    <row r="284" spans="1:20" s="330" customFormat="1" ht="14.5" thickBot="1">
      <c r="A284" s="475"/>
      <c r="B284" s="469"/>
      <c r="C284" s="469"/>
      <c r="D284" s="469"/>
      <c r="E284" s="469"/>
      <c r="F284" s="469"/>
      <c r="G284" s="469"/>
      <c r="H284" s="469"/>
      <c r="I284" s="469"/>
      <c r="J284" s="469"/>
      <c r="K284" s="469"/>
      <c r="L284" s="469"/>
      <c r="O284" s="469"/>
    </row>
    <row r="285" spans="1:20" s="934" customFormat="1" ht="16.5" thickTop="1" thickBot="1">
      <c r="B285" s="1094" t="s">
        <v>26</v>
      </c>
      <c r="C285" s="931"/>
      <c r="D285" s="931"/>
      <c r="E285" s="931"/>
      <c r="F285" s="931"/>
      <c r="G285" s="931"/>
      <c r="H285" s="931"/>
      <c r="I285" s="939"/>
      <c r="J285" s="939"/>
      <c r="K285" s="939"/>
      <c r="L285" s="939"/>
      <c r="M285" s="935"/>
      <c r="N285" s="935"/>
      <c r="O285" s="935"/>
      <c r="P285" s="935"/>
      <c r="Q285" s="935"/>
      <c r="R285" s="935"/>
      <c r="S285" s="935"/>
      <c r="T285" s="935"/>
    </row>
    <row r="286" spans="1:20" ht="14.5" thickTop="1">
      <c r="B286" s="655"/>
      <c r="C286" s="170"/>
      <c r="G286" s="244"/>
      <c r="H286" s="244"/>
      <c r="I286" s="39"/>
      <c r="J286" s="39"/>
      <c r="K286" s="39"/>
      <c r="L286" s="39"/>
      <c r="M286" s="168"/>
      <c r="N286" s="168"/>
      <c r="O286" s="168"/>
      <c r="P286" s="168"/>
      <c r="Q286" s="168"/>
      <c r="R286" s="168"/>
      <c r="S286" s="168"/>
      <c r="T286" s="168"/>
    </row>
    <row r="287" spans="1:20" s="185" customFormat="1" ht="26">
      <c r="B287" s="368" t="s">
        <v>670</v>
      </c>
      <c r="C287" s="1027">
        <v>2024</v>
      </c>
      <c r="D287" s="1028">
        <v>2023</v>
      </c>
      <c r="E287" s="1058" t="s">
        <v>43</v>
      </c>
      <c r="F287" s="1028">
        <v>2022</v>
      </c>
      <c r="G287" s="1028">
        <v>2021</v>
      </c>
      <c r="H287" s="1028">
        <v>2020</v>
      </c>
      <c r="I287" s="18"/>
      <c r="J287" s="18"/>
      <c r="K287" s="18"/>
      <c r="L287" s="18"/>
    </row>
    <row r="288" spans="1:20" s="197" customFormat="1" ht="17.25" customHeight="1">
      <c r="A288" s="185"/>
      <c r="B288" s="606" t="s">
        <v>396</v>
      </c>
      <c r="C288" s="779">
        <v>519.79999999999995</v>
      </c>
      <c r="D288" s="780">
        <v>389.3</v>
      </c>
      <c r="E288" s="635">
        <v>0.34</v>
      </c>
      <c r="F288" s="780">
        <v>521.70000000000005</v>
      </c>
      <c r="G288" s="780">
        <v>335.5</v>
      </c>
      <c r="H288" s="780">
        <v>201</v>
      </c>
      <c r="I288" s="605"/>
      <c r="J288" s="605"/>
      <c r="K288" s="605"/>
      <c r="L288" s="605"/>
    </row>
    <row r="289" spans="1:21" ht="17.25" customHeight="1">
      <c r="A289" s="174"/>
      <c r="B289" s="103" t="s">
        <v>616</v>
      </c>
      <c r="C289" s="781">
        <v>32.6</v>
      </c>
      <c r="D289" s="782">
        <v>48.8</v>
      </c>
      <c r="E289" s="783" t="s">
        <v>236</v>
      </c>
      <c r="F289" s="782">
        <v>41.9</v>
      </c>
      <c r="G289" s="782">
        <v>33.5</v>
      </c>
      <c r="H289" s="782">
        <v>20.7</v>
      </c>
      <c r="I289" s="39"/>
      <c r="J289" s="39"/>
      <c r="K289" s="39"/>
      <c r="L289" s="39"/>
    </row>
    <row r="290" spans="1:21" ht="17.25" customHeight="1">
      <c r="A290" s="174"/>
      <c r="B290" s="103" t="s">
        <v>399</v>
      </c>
      <c r="C290" s="418">
        <v>0.06</v>
      </c>
      <c r="D290" s="419">
        <v>0.13</v>
      </c>
      <c r="E290" s="419" t="s">
        <v>235</v>
      </c>
      <c r="F290" s="419">
        <v>0.08</v>
      </c>
      <c r="G290" s="419">
        <v>0.1</v>
      </c>
      <c r="H290" s="419">
        <v>0.1</v>
      </c>
      <c r="I290" s="39"/>
      <c r="J290" s="39"/>
      <c r="K290" s="39"/>
      <c r="L290" s="39"/>
    </row>
    <row r="291" spans="1:21">
      <c r="A291" s="174"/>
      <c r="I291" s="39"/>
      <c r="J291" s="39"/>
      <c r="K291" s="39"/>
      <c r="L291" s="39"/>
    </row>
    <row r="292" spans="1:21" s="475" customFormat="1">
      <c r="B292" s="476" t="s">
        <v>59</v>
      </c>
      <c r="C292" s="474"/>
      <c r="D292" s="474"/>
      <c r="E292" s="474"/>
      <c r="F292" s="474"/>
      <c r="G292" s="469"/>
      <c r="H292" s="469"/>
      <c r="I292" s="474"/>
      <c r="J292" s="474"/>
      <c r="K292" s="474"/>
      <c r="L292" s="474"/>
    </row>
    <row r="293" spans="1:21" s="330" customFormat="1">
      <c r="A293" s="475"/>
      <c r="B293" s="1123" t="s">
        <v>671</v>
      </c>
      <c r="C293" s="1123"/>
      <c r="D293" s="1123"/>
      <c r="E293" s="1123"/>
      <c r="F293" s="1123"/>
      <c r="G293" s="1123"/>
      <c r="H293" s="1123"/>
      <c r="I293" s="469"/>
      <c r="J293" s="469"/>
      <c r="K293" s="469"/>
      <c r="L293" s="469"/>
    </row>
    <row r="294" spans="1:21">
      <c r="I294" s="39"/>
      <c r="J294" s="39"/>
      <c r="K294" s="39"/>
      <c r="L294" s="39"/>
    </row>
    <row r="295" spans="1:21" s="185" customFormat="1" ht="26">
      <c r="B295" s="1023" t="s">
        <v>672</v>
      </c>
      <c r="C295" s="1024">
        <v>2024</v>
      </c>
      <c r="D295" s="1025">
        <v>2023</v>
      </c>
      <c r="E295" s="269" t="s">
        <v>43</v>
      </c>
      <c r="F295" s="1025">
        <v>2022</v>
      </c>
      <c r="G295" s="1025">
        <v>2021</v>
      </c>
      <c r="H295" s="1025">
        <v>2020</v>
      </c>
      <c r="I295" s="18"/>
      <c r="J295" s="18"/>
      <c r="K295" s="18"/>
      <c r="L295" s="18"/>
    </row>
    <row r="296" spans="1:21" s="374" customFormat="1">
      <c r="A296" s="197"/>
      <c r="B296" s="273" t="s">
        <v>278</v>
      </c>
      <c r="C296" s="656">
        <v>1201</v>
      </c>
      <c r="D296" s="657">
        <v>1011</v>
      </c>
      <c r="E296" s="657" t="s">
        <v>45</v>
      </c>
      <c r="F296" s="657">
        <v>807</v>
      </c>
      <c r="G296" s="657">
        <v>639</v>
      </c>
      <c r="H296" s="657">
        <v>558</v>
      </c>
      <c r="I296" s="605"/>
      <c r="J296" s="605"/>
      <c r="K296" s="605"/>
      <c r="L296" s="605"/>
    </row>
    <row r="297" spans="1:21" s="168" customFormat="1" ht="14.5">
      <c r="A297" s="166"/>
      <c r="B297" s="211" t="s">
        <v>403</v>
      </c>
      <c r="C297" s="633">
        <v>528</v>
      </c>
      <c r="D297" s="634">
        <v>485</v>
      </c>
      <c r="E297" s="637" t="s">
        <v>92</v>
      </c>
      <c r="F297" s="634">
        <v>430</v>
      </c>
      <c r="G297" s="634">
        <v>336</v>
      </c>
      <c r="H297" s="634">
        <v>324</v>
      </c>
      <c r="I297" s="39"/>
      <c r="J297" s="39"/>
      <c r="K297" s="39"/>
      <c r="L297" s="39"/>
    </row>
    <row r="298" spans="1:21" s="168" customFormat="1">
      <c r="A298" s="166"/>
      <c r="B298" s="211" t="s">
        <v>404</v>
      </c>
      <c r="C298" s="761" t="s">
        <v>268</v>
      </c>
      <c r="D298" s="637" t="s">
        <v>286</v>
      </c>
      <c r="E298" s="637" t="s">
        <v>54</v>
      </c>
      <c r="F298" s="637" t="s">
        <v>548</v>
      </c>
      <c r="G298" s="637" t="s">
        <v>548</v>
      </c>
      <c r="H298" s="637" t="s">
        <v>550</v>
      </c>
      <c r="I298" s="39"/>
      <c r="J298" s="39"/>
      <c r="K298" s="39"/>
      <c r="L298" s="39"/>
    </row>
    <row r="299" spans="1:21" s="374" customFormat="1" ht="15">
      <c r="A299" s="197"/>
      <c r="B299" s="255" t="s">
        <v>406</v>
      </c>
      <c r="C299" s="656">
        <v>14</v>
      </c>
      <c r="D299" s="657">
        <v>13</v>
      </c>
      <c r="E299" s="760" t="s">
        <v>159</v>
      </c>
      <c r="F299" s="657">
        <v>5</v>
      </c>
      <c r="G299" s="657">
        <v>5</v>
      </c>
      <c r="H299" s="657">
        <v>3</v>
      </c>
      <c r="I299" s="605"/>
      <c r="J299" s="605"/>
      <c r="K299" s="605"/>
      <c r="L299" s="605"/>
    </row>
    <row r="300" spans="1:21" s="174" customFormat="1">
      <c r="B300" s="308" t="s">
        <v>619</v>
      </c>
      <c r="C300" s="633">
        <v>1</v>
      </c>
      <c r="D300" s="634">
        <v>0</v>
      </c>
      <c r="E300" s="637" t="s">
        <v>47</v>
      </c>
      <c r="F300" s="634">
        <v>3</v>
      </c>
      <c r="G300" s="634">
        <v>3</v>
      </c>
      <c r="H300" s="634">
        <v>2</v>
      </c>
      <c r="I300" s="39"/>
      <c r="J300" s="39"/>
      <c r="K300" s="39"/>
      <c r="L300" s="39"/>
      <c r="M300" s="188"/>
      <c r="N300" s="188"/>
      <c r="O300" s="189"/>
      <c r="P300" s="189"/>
      <c r="Q300" s="189"/>
      <c r="R300" s="189"/>
      <c r="S300" s="189"/>
      <c r="T300" s="189"/>
      <c r="U300" s="235"/>
    </row>
    <row r="301" spans="1:21">
      <c r="B301" s="280" t="s">
        <v>408</v>
      </c>
      <c r="C301" s="750" t="s">
        <v>94</v>
      </c>
      <c r="D301" s="744" t="s">
        <v>66</v>
      </c>
      <c r="E301" s="744" t="s">
        <v>47</v>
      </c>
      <c r="F301" s="744" t="s">
        <v>563</v>
      </c>
      <c r="G301" s="744" t="s">
        <v>563</v>
      </c>
      <c r="H301" s="744" t="s">
        <v>164</v>
      </c>
      <c r="I301" s="39"/>
      <c r="J301" s="39"/>
      <c r="K301" s="39"/>
      <c r="L301" s="39"/>
    </row>
    <row r="302" spans="1:21">
      <c r="I302" s="39"/>
      <c r="J302" s="39"/>
      <c r="K302" s="39"/>
      <c r="L302" s="39"/>
    </row>
    <row r="303" spans="1:21" s="475" customFormat="1" ht="13">
      <c r="B303" s="476" t="s">
        <v>59</v>
      </c>
      <c r="C303" s="186"/>
      <c r="D303" s="186"/>
      <c r="E303" s="186"/>
      <c r="F303" s="186"/>
      <c r="G303" s="186"/>
      <c r="H303" s="186"/>
      <c r="I303" s="246"/>
      <c r="J303" s="246"/>
      <c r="K303" s="246"/>
      <c r="L303" s="246"/>
      <c r="M303" s="470"/>
      <c r="N303" s="546"/>
      <c r="O303" s="547"/>
      <c r="P303" s="547"/>
      <c r="Q303" s="547"/>
      <c r="R303" s="547"/>
      <c r="S303" s="547"/>
      <c r="T303" s="547"/>
      <c r="U303" s="424"/>
    </row>
    <row r="304" spans="1:21" s="469" customFormat="1" ht="25" customHeight="1">
      <c r="A304" s="330"/>
      <c r="B304" s="1123" t="s">
        <v>673</v>
      </c>
      <c r="C304" s="1123"/>
      <c r="D304" s="1123"/>
      <c r="E304" s="1123"/>
      <c r="F304" s="1123"/>
      <c r="G304" s="1123"/>
      <c r="H304" s="1123"/>
      <c r="I304" s="246"/>
      <c r="J304" s="246"/>
      <c r="K304" s="246"/>
      <c r="L304" s="246"/>
      <c r="M304" s="470"/>
    </row>
    <row r="305" spans="1:21" s="469" customFormat="1">
      <c r="A305" s="330"/>
      <c r="B305" s="1123" t="s">
        <v>565</v>
      </c>
      <c r="C305" s="1123"/>
      <c r="D305" s="1123"/>
      <c r="E305" s="1123"/>
      <c r="F305" s="1123"/>
      <c r="G305" s="1123"/>
      <c r="H305" s="1123"/>
      <c r="I305" s="246"/>
      <c r="J305" s="246"/>
      <c r="K305" s="246"/>
      <c r="L305" s="246"/>
      <c r="M305" s="470"/>
    </row>
    <row r="310" spans="1:21">
      <c r="B310" s="785"/>
    </row>
    <row r="311" spans="1:21">
      <c r="B311" s="785"/>
    </row>
    <row r="312" spans="1:21" s="165" customFormat="1">
      <c r="A312" s="166"/>
      <c r="B312" s="27"/>
      <c r="C312" s="196"/>
      <c r="D312" s="196"/>
      <c r="E312" s="196"/>
      <c r="F312" s="196"/>
      <c r="G312" s="196"/>
      <c r="H312" s="196"/>
      <c r="I312" s="168"/>
      <c r="J312" s="168"/>
      <c r="K312" s="168"/>
      <c r="L312" s="168"/>
      <c r="M312" s="166"/>
      <c r="N312" s="166"/>
      <c r="O312" s="166"/>
      <c r="P312" s="166"/>
      <c r="Q312" s="166"/>
      <c r="R312" s="166"/>
      <c r="S312" s="166"/>
      <c r="T312" s="166"/>
      <c r="U312" s="166"/>
    </row>
    <row r="313" spans="1:21" s="165" customFormat="1">
      <c r="A313" s="166"/>
      <c r="B313" s="27"/>
      <c r="C313" s="196"/>
      <c r="D313" s="196"/>
      <c r="E313" s="196"/>
      <c r="F313" s="196"/>
      <c r="G313" s="196"/>
      <c r="H313" s="196"/>
      <c r="I313" s="168"/>
      <c r="J313" s="168"/>
      <c r="K313" s="168"/>
      <c r="L313" s="168"/>
      <c r="M313" s="166"/>
      <c r="N313" s="166"/>
      <c r="O313" s="166"/>
      <c r="P313" s="166"/>
      <c r="Q313" s="166"/>
      <c r="R313" s="166"/>
      <c r="S313" s="166"/>
      <c r="T313" s="166"/>
      <c r="U313" s="166"/>
    </row>
    <row r="315" spans="1:21" s="165" customFormat="1">
      <c r="A315" s="166"/>
      <c r="B315" s="785"/>
      <c r="C315" s="196"/>
      <c r="D315" s="196"/>
      <c r="E315" s="196"/>
      <c r="F315" s="196"/>
      <c r="G315" s="196"/>
      <c r="H315" s="196"/>
      <c r="I315" s="168"/>
      <c r="J315" s="168"/>
      <c r="K315" s="168"/>
      <c r="L315" s="168"/>
      <c r="M315" s="166"/>
      <c r="N315" s="166"/>
      <c r="O315" s="166"/>
      <c r="P315" s="166"/>
      <c r="Q315" s="166"/>
      <c r="R315" s="166"/>
      <c r="S315" s="166"/>
      <c r="T315" s="166"/>
      <c r="U315" s="166"/>
    </row>
    <row r="316" spans="1:21" s="165" customFormat="1">
      <c r="A316" s="166"/>
      <c r="B316" s="27"/>
      <c r="C316" s="196"/>
      <c r="D316" s="196"/>
      <c r="E316" s="196"/>
      <c r="F316" s="196"/>
      <c r="G316" s="196"/>
      <c r="H316" s="196"/>
      <c r="I316" s="168"/>
      <c r="J316" s="168"/>
      <c r="K316" s="168"/>
      <c r="L316" s="168"/>
      <c r="M316" s="166"/>
      <c r="N316" s="166"/>
      <c r="O316" s="166"/>
      <c r="P316" s="166"/>
      <c r="Q316" s="166"/>
      <c r="R316" s="166"/>
      <c r="S316" s="166"/>
      <c r="T316" s="166"/>
      <c r="U316" s="166"/>
    </row>
    <row r="317" spans="1:21" s="165" customFormat="1">
      <c r="A317" s="166"/>
      <c r="B317" s="329"/>
      <c r="C317" s="196"/>
      <c r="D317" s="196"/>
      <c r="E317" s="196"/>
      <c r="F317" s="196"/>
      <c r="G317" s="196"/>
      <c r="H317" s="196"/>
      <c r="I317" s="168"/>
      <c r="J317" s="168"/>
      <c r="K317" s="168"/>
      <c r="L317" s="168"/>
      <c r="M317" s="166"/>
      <c r="N317" s="166"/>
      <c r="O317" s="166"/>
      <c r="P317" s="166"/>
      <c r="Q317" s="166"/>
      <c r="R317" s="166"/>
      <c r="S317" s="166"/>
      <c r="T317" s="166"/>
      <c r="U317" s="166"/>
    </row>
    <row r="318" spans="1:21" s="165" customFormat="1">
      <c r="A318" s="166"/>
      <c r="B318" s="329"/>
      <c r="C318" s="196"/>
      <c r="D318" s="196"/>
      <c r="E318" s="196"/>
      <c r="F318" s="196"/>
      <c r="G318" s="196"/>
      <c r="H318" s="196"/>
      <c r="I318" s="168"/>
      <c r="J318" s="168"/>
      <c r="K318" s="168"/>
      <c r="L318" s="168"/>
      <c r="M318" s="166"/>
      <c r="N318" s="166"/>
      <c r="O318" s="166"/>
      <c r="P318" s="166"/>
      <c r="Q318" s="166"/>
      <c r="R318" s="166"/>
      <c r="S318" s="166"/>
      <c r="T318" s="166"/>
      <c r="U318" s="166"/>
    </row>
    <row r="319" spans="1:21" s="165" customFormat="1">
      <c r="A319" s="166"/>
      <c r="B319" s="329"/>
      <c r="C319" s="196"/>
      <c r="D319" s="196"/>
      <c r="E319" s="196"/>
      <c r="F319" s="196"/>
      <c r="G319" s="196"/>
      <c r="H319" s="196"/>
      <c r="I319" s="168"/>
      <c r="J319" s="168"/>
      <c r="K319" s="168"/>
      <c r="L319" s="168"/>
      <c r="M319" s="166"/>
      <c r="N319" s="166"/>
      <c r="O319" s="166"/>
      <c r="P319" s="166"/>
      <c r="Q319" s="166"/>
      <c r="R319" s="166"/>
      <c r="S319" s="166"/>
      <c r="T319" s="166"/>
      <c r="U319" s="166"/>
    </row>
    <row r="320" spans="1:21" s="165" customFormat="1">
      <c r="A320" s="166"/>
      <c r="B320" s="329"/>
      <c r="C320" s="196"/>
      <c r="D320" s="196"/>
      <c r="E320" s="196"/>
      <c r="F320" s="196"/>
      <c r="G320" s="196"/>
      <c r="H320" s="196"/>
      <c r="I320" s="168"/>
      <c r="J320" s="168"/>
      <c r="K320" s="168"/>
      <c r="L320" s="168"/>
      <c r="M320" s="166"/>
      <c r="N320" s="166"/>
      <c r="O320" s="166"/>
      <c r="P320" s="166"/>
      <c r="Q320" s="166"/>
      <c r="R320" s="166"/>
      <c r="S320" s="166"/>
      <c r="T320" s="166"/>
      <c r="U320" s="166"/>
    </row>
    <row r="321" spans="1:21" s="165" customFormat="1">
      <c r="A321" s="166"/>
      <c r="B321" s="329"/>
      <c r="C321" s="196"/>
      <c r="D321" s="196"/>
      <c r="E321" s="196"/>
      <c r="F321" s="196"/>
      <c r="G321" s="196"/>
      <c r="H321" s="196"/>
      <c r="I321" s="168"/>
      <c r="J321" s="168"/>
      <c r="K321" s="168"/>
      <c r="L321" s="168"/>
      <c r="M321" s="166"/>
      <c r="N321" s="166"/>
      <c r="O321" s="166"/>
      <c r="P321" s="166"/>
      <c r="Q321" s="166"/>
      <c r="R321" s="166"/>
      <c r="S321" s="166"/>
      <c r="T321" s="166"/>
      <c r="U321" s="166"/>
    </row>
    <row r="322" spans="1:21" s="165" customFormat="1">
      <c r="A322" s="166"/>
      <c r="B322" s="329"/>
      <c r="C322" s="196"/>
      <c r="D322" s="196"/>
      <c r="E322" s="196"/>
      <c r="F322" s="196"/>
      <c r="G322" s="196"/>
      <c r="H322" s="196"/>
      <c r="I322" s="168"/>
      <c r="J322" s="168"/>
      <c r="K322" s="168"/>
      <c r="L322" s="168"/>
      <c r="M322" s="166"/>
      <c r="N322" s="166"/>
      <c r="O322" s="166"/>
      <c r="P322" s="166"/>
      <c r="Q322" s="166"/>
      <c r="R322" s="166"/>
      <c r="S322" s="166"/>
      <c r="T322" s="166"/>
      <c r="U322" s="166"/>
    </row>
    <row r="323" spans="1:21" s="165" customFormat="1">
      <c r="A323" s="166"/>
      <c r="B323" s="329"/>
      <c r="C323" s="196"/>
      <c r="D323" s="196"/>
      <c r="E323" s="196"/>
      <c r="F323" s="196"/>
      <c r="G323" s="196"/>
      <c r="H323" s="196"/>
      <c r="I323" s="168"/>
      <c r="J323" s="168"/>
      <c r="K323" s="168"/>
      <c r="L323" s="168"/>
      <c r="M323" s="166"/>
      <c r="N323" s="166"/>
      <c r="O323" s="166"/>
      <c r="P323" s="166"/>
      <c r="Q323" s="166"/>
      <c r="R323" s="166"/>
      <c r="S323" s="166"/>
      <c r="T323" s="166"/>
      <c r="U323" s="166"/>
    </row>
    <row r="324" spans="1:21" s="165" customFormat="1">
      <c r="A324" s="166"/>
      <c r="B324" s="329"/>
      <c r="C324" s="196"/>
      <c r="D324" s="196"/>
      <c r="E324" s="196"/>
      <c r="F324" s="196"/>
      <c r="G324" s="196"/>
      <c r="H324" s="196"/>
      <c r="I324" s="168"/>
      <c r="J324" s="168"/>
      <c r="K324" s="168"/>
      <c r="L324" s="168"/>
      <c r="M324" s="166"/>
      <c r="N324" s="166"/>
      <c r="O324" s="166"/>
      <c r="P324" s="166"/>
      <c r="Q324" s="166"/>
      <c r="R324" s="166"/>
      <c r="S324" s="166"/>
      <c r="T324" s="166"/>
      <c r="U324" s="166"/>
    </row>
    <row r="327" spans="1:21" s="165" customFormat="1">
      <c r="A327" s="166"/>
      <c r="B327" s="785"/>
      <c r="C327" s="196"/>
      <c r="D327" s="196"/>
      <c r="E327" s="196"/>
      <c r="F327" s="196"/>
      <c r="G327" s="196"/>
      <c r="H327" s="196"/>
      <c r="I327" s="168"/>
      <c r="J327" s="168"/>
      <c r="K327" s="168"/>
      <c r="L327" s="168"/>
      <c r="M327" s="166"/>
      <c r="N327" s="166"/>
      <c r="O327" s="166"/>
      <c r="P327" s="166"/>
      <c r="Q327" s="166"/>
      <c r="R327" s="166"/>
      <c r="S327" s="166"/>
      <c r="T327" s="166"/>
      <c r="U327" s="166"/>
    </row>
    <row r="328" spans="1:21" s="165" customFormat="1">
      <c r="A328" s="166"/>
      <c r="B328" s="329"/>
      <c r="C328" s="196"/>
      <c r="D328" s="196"/>
      <c r="E328" s="196"/>
      <c r="F328" s="196"/>
      <c r="G328" s="196"/>
      <c r="H328" s="196"/>
      <c r="I328" s="168"/>
      <c r="J328" s="168"/>
      <c r="K328" s="168"/>
      <c r="L328" s="168"/>
      <c r="M328" s="166"/>
      <c r="N328" s="166"/>
      <c r="O328" s="166"/>
      <c r="P328" s="166"/>
      <c r="Q328" s="166"/>
      <c r="R328" s="166"/>
      <c r="S328" s="166"/>
      <c r="T328" s="166"/>
      <c r="U328" s="166"/>
    </row>
    <row r="329" spans="1:21" s="165" customFormat="1">
      <c r="A329" s="166"/>
      <c r="B329" s="785"/>
      <c r="C329" s="196"/>
      <c r="D329" s="196"/>
      <c r="E329" s="196"/>
      <c r="F329" s="196"/>
      <c r="G329" s="196"/>
      <c r="H329" s="196"/>
      <c r="I329" s="168"/>
      <c r="J329" s="168"/>
      <c r="K329" s="168"/>
      <c r="L329" s="168"/>
      <c r="M329" s="166"/>
      <c r="N329" s="166"/>
      <c r="O329" s="166"/>
      <c r="P329" s="166"/>
      <c r="Q329" s="166"/>
      <c r="R329" s="166"/>
      <c r="S329" s="166"/>
      <c r="T329" s="166"/>
      <c r="U329" s="166"/>
    </row>
    <row r="330" spans="1:21" s="165" customFormat="1">
      <c r="A330" s="166"/>
      <c r="B330" s="785"/>
      <c r="C330" s="196"/>
      <c r="D330" s="196"/>
      <c r="E330" s="196"/>
      <c r="F330" s="196"/>
      <c r="G330" s="196"/>
      <c r="H330" s="196"/>
      <c r="I330" s="168"/>
      <c r="J330" s="168"/>
      <c r="K330" s="168"/>
      <c r="L330" s="168"/>
      <c r="M330" s="166"/>
      <c r="N330" s="166"/>
      <c r="O330" s="166"/>
      <c r="P330" s="166"/>
      <c r="Q330" s="166"/>
      <c r="R330" s="166"/>
      <c r="S330" s="166"/>
      <c r="T330" s="166"/>
      <c r="U330" s="166"/>
    </row>
    <row r="331" spans="1:21" s="165" customFormat="1">
      <c r="A331" s="166"/>
      <c r="B331" s="785"/>
      <c r="C331" s="196"/>
      <c r="D331" s="196"/>
      <c r="E331" s="196"/>
      <c r="F331" s="196"/>
      <c r="G331" s="196"/>
      <c r="H331" s="196"/>
      <c r="I331" s="168"/>
      <c r="J331" s="168"/>
      <c r="K331" s="168"/>
      <c r="L331" s="168"/>
      <c r="M331" s="166"/>
      <c r="N331" s="166"/>
      <c r="O331" s="166"/>
      <c r="P331" s="166"/>
      <c r="Q331" s="166"/>
      <c r="R331" s="166"/>
      <c r="S331" s="166"/>
      <c r="T331" s="166"/>
      <c r="U331" s="166"/>
    </row>
    <row r="332" spans="1:21" s="165" customFormat="1">
      <c r="A332" s="166"/>
      <c r="B332" s="786"/>
      <c r="C332" s="196"/>
      <c r="D332" s="196"/>
      <c r="E332" s="196"/>
      <c r="F332" s="196"/>
      <c r="G332" s="196"/>
      <c r="H332" s="196"/>
      <c r="I332" s="168"/>
      <c r="J332" s="168"/>
      <c r="K332" s="168"/>
      <c r="L332" s="168"/>
      <c r="M332" s="166"/>
      <c r="N332" s="166"/>
      <c r="O332" s="166"/>
      <c r="P332" s="166"/>
      <c r="Q332" s="166"/>
      <c r="R332" s="166"/>
      <c r="S332" s="166"/>
      <c r="T332" s="166"/>
      <c r="U332" s="166"/>
    </row>
    <row r="333" spans="1:21" s="165" customFormat="1">
      <c r="A333" s="166"/>
      <c r="B333" s="329"/>
      <c r="C333" s="196"/>
      <c r="D333" s="196"/>
      <c r="E333" s="196"/>
      <c r="F333" s="196"/>
      <c r="G333" s="196"/>
      <c r="H333" s="196"/>
      <c r="I333" s="168"/>
      <c r="J333" s="168"/>
      <c r="K333" s="168"/>
      <c r="L333" s="168"/>
      <c r="M333" s="166"/>
      <c r="N333" s="166"/>
      <c r="O333" s="166"/>
      <c r="P333" s="166"/>
      <c r="Q333" s="166"/>
      <c r="R333" s="166"/>
      <c r="S333" s="166"/>
      <c r="T333" s="166"/>
      <c r="U333" s="166"/>
    </row>
    <row r="334" spans="1:21" s="165" customFormat="1">
      <c r="A334" s="166"/>
      <c r="B334" s="329"/>
      <c r="C334" s="196"/>
      <c r="D334" s="196"/>
      <c r="E334" s="196"/>
      <c r="F334" s="196"/>
      <c r="G334" s="196"/>
      <c r="H334" s="196"/>
      <c r="I334" s="168"/>
      <c r="J334" s="168"/>
      <c r="K334" s="168"/>
      <c r="L334" s="168"/>
      <c r="M334" s="166"/>
      <c r="N334" s="166"/>
      <c r="O334" s="166"/>
      <c r="P334" s="166"/>
      <c r="Q334" s="166"/>
      <c r="R334" s="166"/>
      <c r="S334" s="166"/>
      <c r="T334" s="166"/>
      <c r="U334" s="166"/>
    </row>
    <row r="345" spans="1:21" s="165" customFormat="1">
      <c r="A345" s="166"/>
      <c r="B345" s="785"/>
      <c r="C345" s="196"/>
      <c r="D345" s="196"/>
      <c r="E345" s="196"/>
      <c r="F345" s="196"/>
      <c r="G345" s="196"/>
      <c r="H345" s="196"/>
      <c r="I345" s="168"/>
      <c r="J345" s="168"/>
      <c r="K345" s="168"/>
      <c r="L345" s="168"/>
      <c r="M345" s="166"/>
      <c r="N345" s="166"/>
      <c r="O345" s="166"/>
      <c r="P345" s="166"/>
      <c r="Q345" s="166"/>
      <c r="R345" s="166"/>
      <c r="S345" s="166"/>
      <c r="T345" s="166"/>
      <c r="U345" s="166"/>
    </row>
    <row r="346" spans="1:21" s="165" customFormat="1">
      <c r="A346" s="166"/>
      <c r="B346" s="329"/>
      <c r="C346" s="196"/>
      <c r="D346" s="196"/>
      <c r="E346" s="196"/>
      <c r="F346" s="196"/>
      <c r="G346" s="196"/>
      <c r="H346" s="196"/>
      <c r="I346" s="168"/>
      <c r="J346" s="168"/>
      <c r="K346" s="168"/>
      <c r="L346" s="168"/>
      <c r="M346" s="166"/>
      <c r="N346" s="166"/>
      <c r="O346" s="166"/>
      <c r="P346" s="166"/>
      <c r="Q346" s="166"/>
      <c r="R346" s="166"/>
      <c r="S346" s="166"/>
      <c r="T346" s="166"/>
      <c r="U346" s="166"/>
    </row>
    <row r="347" spans="1:21" s="165" customFormat="1">
      <c r="A347" s="166"/>
      <c r="B347" s="329"/>
      <c r="C347" s="196"/>
      <c r="D347" s="196"/>
      <c r="E347" s="196"/>
      <c r="F347" s="196"/>
      <c r="G347" s="196"/>
      <c r="H347" s="196"/>
      <c r="I347" s="168"/>
      <c r="J347" s="168"/>
      <c r="K347" s="168"/>
      <c r="L347" s="168"/>
      <c r="M347" s="166"/>
      <c r="N347" s="166"/>
      <c r="O347" s="166"/>
      <c r="P347" s="166"/>
      <c r="Q347" s="166"/>
      <c r="R347" s="166"/>
      <c r="S347" s="166"/>
      <c r="T347" s="166"/>
      <c r="U347" s="166"/>
    </row>
    <row r="348" spans="1:21" s="165" customFormat="1">
      <c r="A348" s="166"/>
      <c r="B348" s="329"/>
      <c r="C348" s="196"/>
      <c r="D348" s="196"/>
      <c r="E348" s="196"/>
      <c r="F348" s="196"/>
      <c r="G348" s="196"/>
      <c r="H348" s="196"/>
      <c r="I348" s="168"/>
      <c r="J348" s="168"/>
      <c r="K348" s="168"/>
      <c r="L348" s="168"/>
      <c r="M348" s="166"/>
      <c r="N348" s="166"/>
      <c r="O348" s="166"/>
      <c r="P348" s="166"/>
      <c r="Q348" s="166"/>
      <c r="R348" s="166"/>
      <c r="S348" s="166"/>
      <c r="T348" s="166"/>
      <c r="U348" s="166"/>
    </row>
    <row r="349" spans="1:21" s="165" customFormat="1">
      <c r="A349" s="166"/>
      <c r="B349" s="329"/>
      <c r="C349" s="196"/>
      <c r="D349" s="196"/>
      <c r="E349" s="196"/>
      <c r="F349" s="196"/>
      <c r="G349" s="196"/>
      <c r="H349" s="196"/>
      <c r="I349" s="168"/>
      <c r="J349" s="168"/>
      <c r="K349" s="168"/>
      <c r="L349" s="168"/>
      <c r="M349" s="166"/>
      <c r="N349" s="166"/>
      <c r="O349" s="166"/>
      <c r="P349" s="166"/>
      <c r="Q349" s="166"/>
      <c r="R349" s="166"/>
      <c r="S349" s="166"/>
      <c r="T349" s="166"/>
      <c r="U349" s="166"/>
    </row>
    <row r="350" spans="1:21" s="165" customFormat="1">
      <c r="A350" s="166"/>
      <c r="B350" s="329"/>
      <c r="C350" s="196"/>
      <c r="D350" s="196"/>
      <c r="E350" s="196"/>
      <c r="F350" s="196"/>
      <c r="G350" s="196"/>
      <c r="H350" s="196"/>
      <c r="I350" s="168"/>
      <c r="J350" s="168"/>
      <c r="K350" s="168"/>
      <c r="L350" s="168"/>
      <c r="M350" s="166"/>
      <c r="N350" s="166"/>
      <c r="O350" s="166"/>
      <c r="P350" s="166"/>
      <c r="Q350" s="166"/>
      <c r="R350" s="166"/>
      <c r="S350" s="166"/>
      <c r="T350" s="166"/>
      <c r="U350" s="166"/>
    </row>
    <row r="351" spans="1:21" s="165" customFormat="1">
      <c r="A351" s="166"/>
      <c r="B351" s="329"/>
      <c r="C351" s="196"/>
      <c r="D351" s="196"/>
      <c r="E351" s="196"/>
      <c r="F351" s="196"/>
      <c r="G351" s="196"/>
      <c r="H351" s="196"/>
      <c r="I351" s="168"/>
      <c r="J351" s="168"/>
      <c r="K351" s="168"/>
      <c r="L351" s="168"/>
      <c r="M351" s="166"/>
      <c r="N351" s="166"/>
      <c r="O351" s="166"/>
      <c r="P351" s="166"/>
      <c r="Q351" s="166"/>
      <c r="R351" s="166"/>
      <c r="S351" s="166"/>
      <c r="T351" s="166"/>
      <c r="U351" s="166"/>
    </row>
    <row r="354" spans="1:21" s="165" customFormat="1">
      <c r="A354" s="166"/>
      <c r="B354" s="785"/>
      <c r="C354" s="196"/>
      <c r="D354" s="196"/>
      <c r="E354" s="196"/>
      <c r="F354" s="196"/>
      <c r="G354" s="196"/>
      <c r="H354" s="196"/>
      <c r="I354" s="168"/>
      <c r="J354" s="168"/>
      <c r="K354" s="168"/>
      <c r="L354" s="168"/>
      <c r="M354" s="166"/>
      <c r="N354" s="166"/>
      <c r="O354" s="166"/>
      <c r="P354" s="166"/>
      <c r="Q354" s="166"/>
      <c r="R354" s="166"/>
      <c r="S354" s="166"/>
      <c r="T354" s="166"/>
      <c r="U354" s="166"/>
    </row>
    <row r="355" spans="1:21" s="165" customFormat="1">
      <c r="A355" s="166"/>
      <c r="B355" s="785"/>
      <c r="C355" s="196"/>
      <c r="D355" s="196"/>
      <c r="E355" s="196"/>
      <c r="F355" s="196"/>
      <c r="G355" s="196"/>
      <c r="H355" s="196"/>
      <c r="I355" s="168"/>
      <c r="J355" s="168"/>
      <c r="K355" s="168"/>
      <c r="L355" s="168"/>
      <c r="M355" s="166"/>
      <c r="N355" s="166"/>
      <c r="O355" s="166"/>
      <c r="P355" s="166"/>
      <c r="Q355" s="166"/>
      <c r="R355" s="166"/>
      <c r="S355" s="166"/>
      <c r="T355" s="166"/>
      <c r="U355" s="166"/>
    </row>
    <row r="356" spans="1:21" s="165" customFormat="1">
      <c r="A356" s="166"/>
      <c r="B356" s="785"/>
      <c r="C356" s="196"/>
      <c r="D356" s="196"/>
      <c r="E356" s="196"/>
      <c r="F356" s="196"/>
      <c r="G356" s="196"/>
      <c r="H356" s="196"/>
      <c r="I356" s="168"/>
      <c r="J356" s="168"/>
      <c r="K356" s="168"/>
      <c r="L356" s="168"/>
      <c r="M356" s="166"/>
      <c r="N356" s="166"/>
      <c r="O356" s="166"/>
      <c r="P356" s="166"/>
      <c r="Q356" s="166"/>
      <c r="R356" s="166"/>
      <c r="S356" s="166"/>
      <c r="T356" s="166"/>
      <c r="U356" s="166"/>
    </row>
    <row r="357" spans="1:21" s="165" customFormat="1">
      <c r="A357" s="166"/>
      <c r="B357" s="785"/>
      <c r="C357" s="196"/>
      <c r="D357" s="196"/>
      <c r="E357" s="196"/>
      <c r="F357" s="196"/>
      <c r="G357" s="196"/>
      <c r="H357" s="196"/>
      <c r="I357" s="168"/>
      <c r="J357" s="168"/>
      <c r="K357" s="168"/>
      <c r="L357" s="168"/>
      <c r="M357" s="166"/>
      <c r="N357" s="166"/>
      <c r="O357" s="166"/>
      <c r="P357" s="166"/>
      <c r="Q357" s="166"/>
      <c r="R357" s="166"/>
      <c r="S357" s="166"/>
      <c r="T357" s="166"/>
      <c r="U357" s="166"/>
    </row>
    <row r="358" spans="1:21" s="165" customFormat="1">
      <c r="A358" s="166"/>
      <c r="B358" s="785"/>
      <c r="C358" s="196"/>
      <c r="D358" s="196"/>
      <c r="E358" s="196"/>
      <c r="F358" s="196"/>
      <c r="G358" s="196"/>
      <c r="H358" s="196"/>
      <c r="I358" s="168"/>
      <c r="J358" s="168"/>
      <c r="K358" s="168"/>
      <c r="L358" s="168"/>
      <c r="M358" s="166"/>
      <c r="N358" s="166"/>
      <c r="O358" s="166"/>
      <c r="P358" s="166"/>
      <c r="Q358" s="166"/>
      <c r="R358" s="166"/>
      <c r="S358" s="166"/>
      <c r="T358" s="166"/>
      <c r="U358" s="166"/>
    </row>
    <row r="359" spans="1:21" s="165" customFormat="1">
      <c r="A359" s="166"/>
      <c r="B359" s="785"/>
      <c r="C359" s="196"/>
      <c r="D359" s="196"/>
      <c r="E359" s="196"/>
      <c r="F359" s="196"/>
      <c r="G359" s="196"/>
      <c r="H359" s="196"/>
      <c r="I359" s="168"/>
      <c r="J359" s="168"/>
      <c r="K359" s="168"/>
      <c r="L359" s="168"/>
      <c r="M359" s="166"/>
      <c r="N359" s="166"/>
      <c r="O359" s="166"/>
      <c r="P359" s="166"/>
      <c r="Q359" s="166"/>
      <c r="R359" s="166"/>
      <c r="S359" s="166"/>
      <c r="T359" s="166"/>
      <c r="U359" s="166"/>
    </row>
    <row r="360" spans="1:21" s="165" customFormat="1">
      <c r="A360" s="166"/>
      <c r="B360" s="785"/>
      <c r="C360" s="196"/>
      <c r="D360" s="196"/>
      <c r="E360" s="196"/>
      <c r="F360" s="196"/>
      <c r="G360" s="196"/>
      <c r="H360" s="196"/>
      <c r="I360" s="168"/>
      <c r="J360" s="168"/>
      <c r="K360" s="168"/>
      <c r="L360" s="168"/>
      <c r="M360" s="166"/>
      <c r="N360" s="166"/>
      <c r="O360" s="166"/>
      <c r="P360" s="166"/>
      <c r="Q360" s="166"/>
      <c r="R360" s="166"/>
      <c r="S360" s="166"/>
      <c r="T360" s="166"/>
      <c r="U360" s="166"/>
    </row>
    <row r="361" spans="1:21" s="165" customFormat="1">
      <c r="A361" s="166"/>
      <c r="B361" s="785"/>
      <c r="C361" s="196"/>
      <c r="D361" s="196"/>
      <c r="E361" s="196"/>
      <c r="F361" s="196"/>
      <c r="G361" s="196"/>
      <c r="H361" s="196"/>
      <c r="I361" s="168"/>
      <c r="J361" s="168"/>
      <c r="K361" s="168"/>
      <c r="L361" s="168"/>
      <c r="M361" s="166"/>
      <c r="N361" s="166"/>
      <c r="O361" s="166"/>
      <c r="P361" s="166"/>
      <c r="Q361" s="166"/>
      <c r="R361" s="166"/>
      <c r="S361" s="166"/>
      <c r="T361" s="166"/>
      <c r="U361" s="166"/>
    </row>
    <row r="362" spans="1:21" s="165" customFormat="1">
      <c r="A362" s="166"/>
      <c r="B362" s="785"/>
      <c r="C362" s="196"/>
      <c r="D362" s="196"/>
      <c r="E362" s="196"/>
      <c r="F362" s="196"/>
      <c r="G362" s="196"/>
      <c r="H362" s="196"/>
      <c r="I362" s="168"/>
      <c r="J362" s="168"/>
      <c r="K362" s="168"/>
      <c r="L362" s="168"/>
      <c r="M362" s="166"/>
      <c r="N362" s="166"/>
      <c r="O362" s="166"/>
      <c r="P362" s="166"/>
      <c r="Q362" s="166"/>
      <c r="R362" s="166"/>
      <c r="S362" s="166"/>
      <c r="T362" s="166"/>
      <c r="U362" s="166"/>
    </row>
    <row r="363" spans="1:21" s="165" customFormat="1">
      <c r="A363" s="166"/>
      <c r="B363" s="785"/>
      <c r="C363" s="196"/>
      <c r="D363" s="196"/>
      <c r="E363" s="196"/>
      <c r="F363" s="196"/>
      <c r="G363" s="196"/>
      <c r="H363" s="196"/>
      <c r="I363" s="168"/>
      <c r="J363" s="168"/>
      <c r="K363" s="168"/>
      <c r="L363" s="168"/>
      <c r="M363" s="166"/>
      <c r="N363" s="166"/>
      <c r="O363" s="166"/>
      <c r="P363" s="166"/>
      <c r="Q363" s="166"/>
      <c r="R363" s="166"/>
      <c r="S363" s="166"/>
      <c r="T363" s="166"/>
      <c r="U363" s="166"/>
    </row>
    <row r="364" spans="1:21" s="165" customFormat="1">
      <c r="A364" s="166"/>
      <c r="B364" s="785"/>
      <c r="C364" s="196"/>
      <c r="D364" s="196"/>
      <c r="E364" s="196"/>
      <c r="F364" s="196"/>
      <c r="G364" s="196"/>
      <c r="H364" s="196"/>
      <c r="I364" s="168"/>
      <c r="J364" s="168"/>
      <c r="K364" s="168"/>
      <c r="L364" s="168"/>
      <c r="M364" s="166"/>
      <c r="N364" s="166"/>
      <c r="O364" s="166"/>
      <c r="P364" s="166"/>
      <c r="Q364" s="166"/>
      <c r="R364" s="166"/>
      <c r="S364" s="166"/>
      <c r="T364" s="166"/>
      <c r="U364" s="166"/>
    </row>
    <row r="365" spans="1:21" s="165" customFormat="1">
      <c r="A365" s="166"/>
      <c r="B365" s="785"/>
      <c r="C365" s="196"/>
      <c r="D365" s="196"/>
      <c r="E365" s="196"/>
      <c r="F365" s="196"/>
      <c r="G365" s="196"/>
      <c r="H365" s="196"/>
      <c r="I365" s="168"/>
      <c r="J365" s="168"/>
      <c r="K365" s="168"/>
      <c r="L365" s="168"/>
      <c r="M365" s="166"/>
      <c r="N365" s="166"/>
      <c r="O365" s="166"/>
      <c r="P365" s="166"/>
      <c r="Q365" s="166"/>
      <c r="R365" s="166"/>
      <c r="S365" s="166"/>
      <c r="T365" s="166"/>
      <c r="U365" s="166"/>
    </row>
    <row r="366" spans="1:21" s="165" customFormat="1">
      <c r="A366" s="166"/>
      <c r="B366" s="785"/>
      <c r="C366" s="196"/>
      <c r="D366" s="196"/>
      <c r="E366" s="196"/>
      <c r="F366" s="196"/>
      <c r="G366" s="196"/>
      <c r="H366" s="196"/>
      <c r="I366" s="168"/>
      <c r="J366" s="168"/>
      <c r="K366" s="168"/>
      <c r="L366" s="168"/>
      <c r="M366" s="166"/>
      <c r="N366" s="166"/>
      <c r="O366" s="166"/>
      <c r="P366" s="166"/>
      <c r="Q366" s="166"/>
      <c r="R366" s="166"/>
      <c r="S366" s="166"/>
      <c r="T366" s="166"/>
      <c r="U366" s="166"/>
    </row>
    <row r="367" spans="1:21" s="165" customFormat="1">
      <c r="A367" s="166"/>
      <c r="B367" s="785"/>
      <c r="C367" s="196"/>
      <c r="D367" s="196"/>
      <c r="E367" s="196"/>
      <c r="F367" s="196"/>
      <c r="G367" s="196"/>
      <c r="H367" s="196"/>
      <c r="I367" s="168"/>
      <c r="J367" s="168"/>
      <c r="K367" s="168"/>
      <c r="L367" s="168"/>
      <c r="M367" s="166"/>
      <c r="N367" s="166"/>
      <c r="O367" s="166"/>
      <c r="P367" s="166"/>
      <c r="Q367" s="166"/>
      <c r="R367" s="166"/>
      <c r="S367" s="166"/>
      <c r="T367" s="166"/>
      <c r="U367" s="166"/>
    </row>
    <row r="368" spans="1:21" s="165" customFormat="1">
      <c r="A368" s="166"/>
      <c r="B368" s="785"/>
      <c r="C368" s="196"/>
      <c r="D368" s="196"/>
      <c r="E368" s="196"/>
      <c r="F368" s="196"/>
      <c r="G368" s="196"/>
      <c r="H368" s="196"/>
      <c r="I368" s="168"/>
      <c r="J368" s="168"/>
      <c r="K368" s="168"/>
      <c r="L368" s="168"/>
      <c r="M368" s="166"/>
      <c r="N368" s="166"/>
      <c r="O368" s="166"/>
      <c r="P368" s="166"/>
      <c r="Q368" s="166"/>
      <c r="R368" s="166"/>
      <c r="S368" s="166"/>
      <c r="T368" s="166"/>
      <c r="U368" s="166"/>
    </row>
    <row r="369" spans="1:21" s="165" customFormat="1">
      <c r="A369" s="166"/>
      <c r="B369" s="785"/>
      <c r="C369" s="196"/>
      <c r="D369" s="196"/>
      <c r="E369" s="196"/>
      <c r="F369" s="196"/>
      <c r="G369" s="196"/>
      <c r="H369" s="196"/>
      <c r="I369" s="168"/>
      <c r="J369" s="168"/>
      <c r="K369" s="168"/>
      <c r="L369" s="168"/>
      <c r="M369" s="166"/>
      <c r="N369" s="166"/>
      <c r="O369" s="166"/>
      <c r="P369" s="166"/>
      <c r="Q369" s="166"/>
      <c r="R369" s="166"/>
      <c r="S369" s="166"/>
      <c r="T369" s="166"/>
      <c r="U369" s="166"/>
    </row>
    <row r="370" spans="1:21" s="165" customFormat="1">
      <c r="A370" s="166"/>
      <c r="B370" s="785"/>
      <c r="C370" s="196"/>
      <c r="D370" s="196"/>
      <c r="E370" s="196"/>
      <c r="F370" s="196"/>
      <c r="G370" s="196"/>
      <c r="H370" s="196"/>
      <c r="I370" s="168"/>
      <c r="J370" s="168"/>
      <c r="K370" s="168"/>
      <c r="L370" s="168"/>
      <c r="M370" s="166"/>
      <c r="N370" s="166"/>
      <c r="O370" s="166"/>
      <c r="P370" s="166"/>
      <c r="Q370" s="166"/>
      <c r="R370" s="166"/>
      <c r="S370" s="166"/>
      <c r="T370" s="166"/>
      <c r="U370" s="166"/>
    </row>
    <row r="371" spans="1:21" s="165" customFormat="1">
      <c r="A371" s="166"/>
      <c r="B371" s="329"/>
      <c r="C371" s="196"/>
      <c r="D371" s="196"/>
      <c r="E371" s="196"/>
      <c r="F371" s="196"/>
      <c r="G371" s="196"/>
      <c r="H371" s="196"/>
      <c r="I371" s="168"/>
      <c r="J371" s="168"/>
      <c r="K371" s="168"/>
      <c r="L371" s="168"/>
      <c r="M371" s="166"/>
      <c r="N371" s="166"/>
      <c r="O371" s="166"/>
      <c r="P371" s="166"/>
      <c r="Q371" s="166"/>
      <c r="R371" s="166"/>
      <c r="S371" s="166"/>
      <c r="T371" s="166"/>
      <c r="U371" s="166"/>
    </row>
    <row r="372" spans="1:21" s="165" customFormat="1">
      <c r="A372" s="166"/>
      <c r="B372" s="329"/>
      <c r="C372" s="196"/>
      <c r="D372" s="196"/>
      <c r="E372" s="196"/>
      <c r="F372" s="196"/>
      <c r="G372" s="196"/>
      <c r="H372" s="196"/>
      <c r="I372" s="168"/>
      <c r="J372" s="168"/>
      <c r="K372" s="168"/>
      <c r="L372" s="168"/>
      <c r="M372" s="166"/>
      <c r="N372" s="166"/>
      <c r="O372" s="166"/>
      <c r="P372" s="166"/>
      <c r="Q372" s="166"/>
      <c r="R372" s="166"/>
      <c r="S372" s="166"/>
      <c r="T372" s="166"/>
      <c r="U372" s="166"/>
    </row>
    <row r="374" spans="1:21" s="165" customFormat="1">
      <c r="A374" s="166"/>
      <c r="B374" s="168"/>
      <c r="C374" s="196"/>
      <c r="D374" s="196"/>
      <c r="E374" s="196"/>
      <c r="F374" s="196"/>
      <c r="G374" s="196"/>
      <c r="H374" s="196"/>
      <c r="I374" s="168"/>
      <c r="J374" s="168"/>
      <c r="K374" s="168"/>
      <c r="L374" s="168"/>
      <c r="M374" s="166"/>
      <c r="N374" s="166"/>
      <c r="O374" s="166"/>
      <c r="P374" s="166"/>
      <c r="Q374" s="166"/>
      <c r="R374" s="166"/>
      <c r="S374" s="166"/>
      <c r="T374" s="166"/>
      <c r="U374" s="166"/>
    </row>
    <row r="375" spans="1:21" s="165" customFormat="1">
      <c r="A375" s="166"/>
      <c r="B375" s="785"/>
      <c r="C375" s="196"/>
      <c r="D375" s="196"/>
      <c r="E375" s="196"/>
      <c r="F375" s="196"/>
      <c r="G375" s="196"/>
      <c r="H375" s="196"/>
      <c r="I375" s="168"/>
      <c r="J375" s="168"/>
      <c r="K375" s="168"/>
      <c r="L375" s="168"/>
      <c r="M375" s="166"/>
      <c r="N375" s="166"/>
      <c r="O375" s="166"/>
      <c r="P375" s="166"/>
      <c r="Q375" s="166"/>
      <c r="R375" s="166"/>
      <c r="S375" s="166"/>
      <c r="T375" s="166"/>
      <c r="U375" s="166"/>
    </row>
    <row r="376" spans="1:21" s="165" customFormat="1">
      <c r="A376" s="166"/>
      <c r="B376" s="329"/>
      <c r="C376" s="196"/>
      <c r="D376" s="196"/>
      <c r="E376" s="196"/>
      <c r="F376" s="196"/>
      <c r="G376" s="196"/>
      <c r="H376" s="196"/>
      <c r="I376" s="168"/>
      <c r="J376" s="168"/>
      <c r="K376" s="168"/>
      <c r="L376" s="168"/>
      <c r="M376" s="166"/>
      <c r="N376" s="166"/>
      <c r="O376" s="166"/>
      <c r="P376" s="166"/>
      <c r="Q376" s="166"/>
      <c r="R376" s="166"/>
      <c r="S376" s="166"/>
      <c r="T376" s="166"/>
      <c r="U376" s="166"/>
    </row>
    <row r="377" spans="1:21" s="165" customFormat="1">
      <c r="A377" s="166"/>
      <c r="B377" s="329"/>
      <c r="C377" s="196"/>
      <c r="D377" s="196"/>
      <c r="E377" s="196"/>
      <c r="F377" s="196"/>
      <c r="G377" s="196"/>
      <c r="H377" s="196"/>
      <c r="I377" s="168"/>
      <c r="J377" s="168"/>
      <c r="K377" s="168"/>
      <c r="L377" s="168"/>
      <c r="M377" s="166"/>
      <c r="N377" s="166"/>
      <c r="O377" s="166"/>
      <c r="P377" s="166"/>
      <c r="Q377" s="166"/>
      <c r="R377" s="166"/>
      <c r="S377" s="166"/>
      <c r="T377" s="166"/>
      <c r="U377" s="166"/>
    </row>
    <row r="378" spans="1:21" s="165" customFormat="1">
      <c r="A378" s="166"/>
      <c r="B378" s="785"/>
      <c r="C378" s="196"/>
      <c r="D378" s="196"/>
      <c r="E378" s="196"/>
      <c r="F378" s="196"/>
      <c r="G378" s="196"/>
      <c r="H378" s="196"/>
      <c r="I378" s="168"/>
      <c r="J378" s="168"/>
      <c r="K378" s="168"/>
      <c r="L378" s="168"/>
      <c r="M378" s="166"/>
      <c r="N378" s="166"/>
      <c r="O378" s="166"/>
      <c r="P378" s="166"/>
      <c r="Q378" s="166"/>
      <c r="R378" s="166"/>
      <c r="S378" s="166"/>
      <c r="T378" s="166"/>
      <c r="U378" s="166"/>
    </row>
    <row r="381" spans="1:21" s="165" customFormat="1">
      <c r="A381" s="166"/>
      <c r="B381" s="785"/>
      <c r="C381" s="196"/>
      <c r="D381" s="196"/>
      <c r="E381" s="196"/>
      <c r="F381" s="196"/>
      <c r="G381" s="196"/>
      <c r="H381" s="196"/>
      <c r="I381" s="168"/>
      <c r="J381" s="168"/>
      <c r="K381" s="168"/>
      <c r="L381" s="168"/>
      <c r="M381" s="166"/>
      <c r="N381" s="166"/>
      <c r="O381" s="166"/>
      <c r="P381" s="166"/>
      <c r="Q381" s="166"/>
      <c r="R381" s="166"/>
      <c r="S381" s="166"/>
      <c r="T381" s="166"/>
      <c r="U381" s="166"/>
    </row>
    <row r="382" spans="1:21" s="165" customFormat="1">
      <c r="A382" s="166"/>
      <c r="B382" s="329"/>
      <c r="C382" s="196"/>
      <c r="D382" s="196"/>
      <c r="E382" s="196"/>
      <c r="F382" s="196"/>
      <c r="G382" s="196"/>
      <c r="H382" s="196"/>
      <c r="I382" s="168"/>
      <c r="J382" s="168"/>
      <c r="K382" s="168"/>
      <c r="L382" s="168"/>
      <c r="M382" s="166"/>
      <c r="N382" s="166"/>
      <c r="O382" s="166"/>
      <c r="P382" s="166"/>
      <c r="Q382" s="166"/>
      <c r="R382" s="166"/>
      <c r="S382" s="166"/>
      <c r="T382" s="166"/>
      <c r="U382" s="166"/>
    </row>
    <row r="391" spans="2:2">
      <c r="B391" s="787"/>
    </row>
    <row r="396" spans="2:2">
      <c r="B396" s="787"/>
    </row>
  </sheetData>
  <sheetProtection algorithmName="SHA-512" hashValue="1QFkqTcRYtvtz6g3cPelrF1r6U9ek9W4uB2TktCLPc17bBiqhatShjKwa8M65qGEwGZELoWgVYf99Skd6mga5w==" saltValue="02BqAG4ZNXU8NkdSTJibiw==" spinCount="100000" sheet="1" objects="1" scenarios="1"/>
  <mergeCells count="64">
    <mergeCell ref="I187:K187"/>
    <mergeCell ref="I208:K208"/>
    <mergeCell ref="I238:K238"/>
    <mergeCell ref="B208:B209"/>
    <mergeCell ref="B238:B239"/>
    <mergeCell ref="B204:H204"/>
    <mergeCell ref="B205:H205"/>
    <mergeCell ref="B72:H72"/>
    <mergeCell ref="B83:H83"/>
    <mergeCell ref="I89:K89"/>
    <mergeCell ref="I121:K121"/>
    <mergeCell ref="I155:K155"/>
    <mergeCell ref="B121:B122"/>
    <mergeCell ref="B155:B156"/>
    <mergeCell ref="B128:H128"/>
    <mergeCell ref="B84:H84"/>
    <mergeCell ref="B71:H71"/>
    <mergeCell ref="B22:H22"/>
    <mergeCell ref="B23:H23"/>
    <mergeCell ref="B24:H24"/>
    <mergeCell ref="B43:H43"/>
    <mergeCell ref="B44:H44"/>
    <mergeCell ref="B45:H45"/>
    <mergeCell ref="B46:H46"/>
    <mergeCell ref="B54:H54"/>
    <mergeCell ref="B68:H68"/>
    <mergeCell ref="B69:H69"/>
    <mergeCell ref="B70:H70"/>
    <mergeCell ref="B178:L178"/>
    <mergeCell ref="B179:L179"/>
    <mergeCell ref="B117:H117"/>
    <mergeCell ref="B118:H118"/>
    <mergeCell ref="B116:H116"/>
    <mergeCell ref="B119:H119"/>
    <mergeCell ref="B139:H139"/>
    <mergeCell ref="B305:H305"/>
    <mergeCell ref="B281:H281"/>
    <mergeCell ref="B282:H282"/>
    <mergeCell ref="B184:H184"/>
    <mergeCell ref="B222:H222"/>
    <mergeCell ref="B264:H264"/>
    <mergeCell ref="B265:H265"/>
    <mergeCell ref="B280:H280"/>
    <mergeCell ref="B221:H221"/>
    <mergeCell ref="B206:H206"/>
    <mergeCell ref="B220:H220"/>
    <mergeCell ref="B293:H293"/>
    <mergeCell ref="B304:H304"/>
    <mergeCell ref="B180:L180"/>
    <mergeCell ref="B182:L182"/>
    <mergeCell ref="B181:L181"/>
    <mergeCell ref="B89:B90"/>
    <mergeCell ref="B105:L105"/>
    <mergeCell ref="B106:L106"/>
    <mergeCell ref="B173:L173"/>
    <mergeCell ref="B174:L174"/>
    <mergeCell ref="B175:L175"/>
    <mergeCell ref="B100:L100"/>
    <mergeCell ref="B101:L101"/>
    <mergeCell ref="B102:L102"/>
    <mergeCell ref="B103:L103"/>
    <mergeCell ref="B104:L104"/>
    <mergeCell ref="B176:L176"/>
    <mergeCell ref="B177:L177"/>
  </mergeCells>
  <hyperlinks>
    <hyperlink ref="B10" location="Production!A1" display="Production of Metal Ores and Finished Metals" xr:uid="{BA2DAD21-1B28-0440-98D4-F682B45C32C0}"/>
    <hyperlink ref="B27" location="Energy!A1" display="Energy Consumption and Energy Intensity" xr:uid="{49959FF4-A875-C141-9948-4EF3B294A029}"/>
    <hyperlink ref="B57" location="'GHG Emissions'!A1" display="Scope 1 and Scope 2 Energy-related GHG Emissions" xr:uid="{4AE18223-68A7-5D48-9775-5B827A639C9F}"/>
    <hyperlink ref="B87" location="Water!A1" display="Water Withdrawal and Water Intensity by Quality and Source" xr:uid="{61C72CD3-0899-C64A-8C81-114B9FD9A0D8}"/>
    <hyperlink ref="B131" location="'Tailings and Waste'!A1" display="Tailings and Waste" xr:uid="{499F7C04-D10E-E74D-AFF7-E4404C67EFEB}"/>
    <hyperlink ref="B153" location="'Health and Safety'!A1" display="Work-related Injuries and Ill Health" xr:uid="{63DC09F2-81EB-0C47-B7AB-A93F74390BF9}"/>
    <hyperlink ref="B185" location="'Health and Safety'!A1" display="Health and Safety Training" xr:uid="{8A3B6D93-424B-D849-A172-15AE4C25B00A}"/>
    <hyperlink ref="B193" location="'Our People'!A1" display="Workforce Composition" xr:uid="{B09D0197-BA7A-9E42-B51B-7E9AEEB28678}"/>
    <hyperlink ref="B249" location="'Our People'!A1" display="Employee New Hires and Departures" xr:uid="{ED4638BE-E9CF-C442-BEA0-1A2740673786}"/>
    <hyperlink ref="B285" location="'Community and Economic Impact'!A1" display="Community and Economic Impact" xr:uid="{83D47AB7-56A5-CD4E-B537-04605042085C}"/>
  </hyperlinks>
  <pageMargins left="0.7" right="0.7" top="0.75" bottom="0.75" header="0.3" footer="0.3"/>
  <ignoredErrors>
    <ignoredError sqref="G74"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EFC0-D770-6E4E-8682-2BAEB15373F1}">
  <sheetPr>
    <tabColor theme="3" tint="0.89999084444715716"/>
  </sheetPr>
  <dimension ref="A1:AF387"/>
  <sheetViews>
    <sheetView topLeftCell="A170" zoomScale="106" zoomScaleNormal="100" workbookViewId="0">
      <selection activeCell="A189" sqref="A189"/>
    </sheetView>
  </sheetViews>
  <sheetFormatPr defaultColWidth="10.81640625" defaultRowHeight="14"/>
  <cols>
    <col min="1" max="1" width="3" style="166" customWidth="1"/>
    <col min="2" max="2" width="73.81640625" style="329" customWidth="1"/>
    <col min="3" max="8" width="13.81640625" style="196" customWidth="1"/>
    <col min="9" max="12" width="13.81640625" style="168" customWidth="1"/>
    <col min="13" max="20" width="13.81640625" style="166" customWidth="1"/>
    <col min="21" max="21" width="19.1796875" style="166" customWidth="1"/>
    <col min="22" max="16384" width="10.81640625" style="166"/>
  </cols>
  <sheetData>
    <row r="1" spans="2:12" s="330" customFormat="1">
      <c r="B1" s="575"/>
      <c r="C1" s="469"/>
      <c r="D1" s="469"/>
      <c r="E1" s="469"/>
      <c r="F1" s="469"/>
      <c r="G1" s="469"/>
      <c r="H1" s="469"/>
      <c r="I1" s="469"/>
      <c r="J1" s="469"/>
      <c r="K1" s="469"/>
      <c r="L1" s="469"/>
    </row>
    <row r="2" spans="2:12" s="330" customFormat="1">
      <c r="B2" s="575"/>
      <c r="C2" s="469"/>
      <c r="D2" s="469"/>
      <c r="E2" s="469"/>
      <c r="F2" s="469"/>
      <c r="G2" s="469"/>
      <c r="H2" s="469"/>
      <c r="I2" s="469"/>
      <c r="J2" s="469"/>
      <c r="K2" s="469"/>
      <c r="L2" s="469"/>
    </row>
    <row r="3" spans="2:12" s="330" customFormat="1" ht="15" customHeight="1">
      <c r="B3" s="575"/>
      <c r="C3" s="469"/>
      <c r="D3" s="469"/>
      <c r="E3" s="469"/>
      <c r="F3" s="469"/>
      <c r="G3" s="469"/>
      <c r="H3" s="469"/>
      <c r="I3" s="469"/>
      <c r="J3" s="469"/>
      <c r="K3" s="469"/>
      <c r="L3" s="469"/>
    </row>
    <row r="4" spans="2:12" s="330" customFormat="1" ht="15" customHeight="1">
      <c r="B4" s="575"/>
      <c r="C4" s="469"/>
      <c r="D4" s="469"/>
      <c r="E4" s="469"/>
      <c r="F4" s="469"/>
      <c r="G4" s="469"/>
      <c r="H4" s="469"/>
      <c r="I4" s="469"/>
      <c r="J4" s="469"/>
      <c r="K4" s="469"/>
      <c r="L4" s="469"/>
    </row>
    <row r="5" spans="2:12" s="330" customFormat="1" ht="15" customHeight="1">
      <c r="B5" s="575"/>
      <c r="C5" s="469"/>
      <c r="D5" s="469"/>
      <c r="E5" s="469"/>
      <c r="F5" s="469"/>
      <c r="G5" s="469"/>
      <c r="H5" s="469"/>
      <c r="I5" s="469"/>
      <c r="J5" s="469"/>
      <c r="K5" s="469"/>
      <c r="L5" s="469"/>
    </row>
    <row r="6" spans="2:12" s="330" customFormat="1" ht="15" customHeight="1">
      <c r="B6" s="575"/>
      <c r="C6" s="469"/>
      <c r="D6" s="469"/>
      <c r="E6" s="469"/>
      <c r="F6" s="469"/>
      <c r="G6" s="469"/>
      <c r="H6" s="469"/>
      <c r="I6" s="469"/>
      <c r="J6" s="469"/>
      <c r="K6" s="469"/>
      <c r="L6" s="469"/>
    </row>
    <row r="7" spans="2:12" s="330" customFormat="1" ht="15" customHeight="1">
      <c r="B7" s="575"/>
      <c r="C7" s="469"/>
      <c r="D7" s="469"/>
      <c r="E7" s="469"/>
      <c r="F7" s="469"/>
      <c r="G7" s="469"/>
      <c r="H7" s="469"/>
      <c r="I7" s="469"/>
      <c r="J7" s="469"/>
      <c r="K7" s="469"/>
      <c r="L7" s="469"/>
    </row>
    <row r="8" spans="2:12" ht="18">
      <c r="B8" s="938" t="s">
        <v>674</v>
      </c>
    </row>
    <row r="9" spans="2:12" ht="14.5" thickBot="1">
      <c r="B9" s="168"/>
    </row>
    <row r="10" spans="2:12" s="934" customFormat="1" ht="16.5" thickTop="1" thickBot="1">
      <c r="B10" s="1094" t="s">
        <v>40</v>
      </c>
      <c r="C10" s="931"/>
      <c r="D10" s="931"/>
      <c r="E10" s="931"/>
      <c r="F10" s="931"/>
      <c r="G10" s="931"/>
      <c r="H10" s="931"/>
      <c r="I10" s="935"/>
      <c r="J10" s="935"/>
      <c r="K10" s="935"/>
      <c r="L10" s="935"/>
    </row>
    <row r="11" spans="2:12" ht="14.5" thickTop="1">
      <c r="B11" s="655"/>
      <c r="C11" s="170"/>
    </row>
    <row r="12" spans="2:12" s="185" customFormat="1" ht="28.5" customHeight="1">
      <c r="B12" s="1023" t="s">
        <v>675</v>
      </c>
      <c r="C12" s="1024">
        <v>2024</v>
      </c>
      <c r="D12" s="1025">
        <v>2023</v>
      </c>
      <c r="E12" s="1026" t="s">
        <v>43</v>
      </c>
      <c r="F12" s="1025">
        <v>2022</v>
      </c>
      <c r="G12" s="1025">
        <v>2021</v>
      </c>
      <c r="H12" s="1025">
        <v>2020</v>
      </c>
      <c r="I12" s="184"/>
      <c r="J12" s="184"/>
      <c r="K12" s="184"/>
      <c r="L12" s="184"/>
    </row>
    <row r="13" spans="2:12" ht="14.5">
      <c r="B13" s="114" t="s">
        <v>44</v>
      </c>
      <c r="C13" s="633">
        <v>1311000</v>
      </c>
      <c r="D13" s="634">
        <v>1328000</v>
      </c>
      <c r="E13" s="634" t="s">
        <v>200</v>
      </c>
      <c r="F13" s="634">
        <v>1353000</v>
      </c>
      <c r="G13" s="634">
        <v>1359344</v>
      </c>
      <c r="H13" s="634">
        <v>1079429</v>
      </c>
    </row>
    <row r="14" spans="2:12" ht="14.5">
      <c r="B14" s="114" t="s">
        <v>46</v>
      </c>
      <c r="C14" s="633" t="s">
        <v>47</v>
      </c>
      <c r="D14" s="634" t="s">
        <v>47</v>
      </c>
      <c r="E14" s="634" t="s">
        <v>47</v>
      </c>
      <c r="F14" s="634" t="s">
        <v>47</v>
      </c>
      <c r="G14" s="634" t="s">
        <v>47</v>
      </c>
      <c r="H14" s="634" t="s">
        <v>47</v>
      </c>
    </row>
    <row r="15" spans="2:12" s="197" customFormat="1">
      <c r="B15" s="115" t="s">
        <v>49</v>
      </c>
      <c r="C15" s="656">
        <v>1311000</v>
      </c>
      <c r="D15" s="657">
        <v>1328000</v>
      </c>
      <c r="E15" s="657" t="s">
        <v>200</v>
      </c>
      <c r="F15" s="657">
        <v>1353000</v>
      </c>
      <c r="G15" s="657">
        <v>1359344</v>
      </c>
      <c r="H15" s="657">
        <v>1079429</v>
      </c>
      <c r="I15" s="374"/>
      <c r="J15" s="374"/>
      <c r="K15" s="374"/>
      <c r="L15" s="374"/>
    </row>
    <row r="16" spans="2:12">
      <c r="B16" s="114" t="s">
        <v>51</v>
      </c>
      <c r="C16" s="633">
        <v>24907</v>
      </c>
      <c r="D16" s="634">
        <v>24340</v>
      </c>
      <c r="E16" s="634" t="s">
        <v>50</v>
      </c>
      <c r="F16" s="634">
        <v>24451</v>
      </c>
      <c r="G16" s="634">
        <v>24418</v>
      </c>
      <c r="H16" s="634">
        <v>17203</v>
      </c>
    </row>
    <row r="17" spans="2:13">
      <c r="B17" s="114" t="s">
        <v>53</v>
      </c>
      <c r="C17" s="633" t="s">
        <v>47</v>
      </c>
      <c r="D17" s="634" t="s">
        <v>47</v>
      </c>
      <c r="E17" s="634" t="s">
        <v>47</v>
      </c>
      <c r="F17" s="634" t="s">
        <v>47</v>
      </c>
      <c r="G17" s="634" t="s">
        <v>47</v>
      </c>
      <c r="H17" s="634" t="s">
        <v>47</v>
      </c>
    </row>
    <row r="18" spans="2:13" s="197" customFormat="1">
      <c r="B18" s="116" t="s">
        <v>55</v>
      </c>
      <c r="C18" s="656">
        <v>24907</v>
      </c>
      <c r="D18" s="657">
        <v>24340</v>
      </c>
      <c r="E18" s="657" t="s">
        <v>50</v>
      </c>
      <c r="F18" s="657">
        <v>24451</v>
      </c>
      <c r="G18" s="657">
        <v>24418</v>
      </c>
      <c r="H18" s="657">
        <v>17203</v>
      </c>
      <c r="I18" s="374"/>
      <c r="J18" s="374"/>
      <c r="K18" s="374"/>
      <c r="L18" s="374"/>
    </row>
    <row r="19" spans="2:13" s="197" customFormat="1" ht="15">
      <c r="B19" s="115" t="s">
        <v>57</v>
      </c>
      <c r="C19" s="656">
        <v>29757</v>
      </c>
      <c r="D19" s="657">
        <v>29049</v>
      </c>
      <c r="E19" s="657" t="s">
        <v>50</v>
      </c>
      <c r="F19" s="657">
        <v>28333</v>
      </c>
      <c r="G19" s="657">
        <v>29096</v>
      </c>
      <c r="H19" s="657">
        <v>22215</v>
      </c>
      <c r="I19" s="374"/>
      <c r="J19" s="374"/>
      <c r="K19" s="374"/>
      <c r="L19" s="374"/>
    </row>
    <row r="20" spans="2:13">
      <c r="B20" s="168"/>
    </row>
    <row r="21" spans="2:13" s="475" customFormat="1" ht="12.5">
      <c r="B21" s="471" t="s">
        <v>59</v>
      </c>
      <c r="C21" s="474"/>
      <c r="D21" s="474"/>
      <c r="E21" s="474"/>
      <c r="F21" s="474"/>
      <c r="G21" s="474"/>
      <c r="H21" s="474"/>
      <c r="I21" s="474"/>
      <c r="J21" s="474"/>
      <c r="K21" s="474"/>
      <c r="L21" s="474"/>
    </row>
    <row r="22" spans="2:13" s="330" customFormat="1">
      <c r="B22" s="1123" t="s">
        <v>60</v>
      </c>
      <c r="C22" s="1123"/>
      <c r="D22" s="1123"/>
      <c r="E22" s="1123"/>
      <c r="F22" s="1123"/>
      <c r="G22" s="1123"/>
      <c r="H22" s="1123"/>
      <c r="I22" s="469"/>
      <c r="J22" s="469"/>
      <c r="K22" s="469"/>
      <c r="L22" s="469"/>
    </row>
    <row r="23" spans="2:13" s="330" customFormat="1">
      <c r="B23" s="1123" t="s">
        <v>61</v>
      </c>
      <c r="C23" s="1123"/>
      <c r="D23" s="1123"/>
      <c r="E23" s="1123"/>
      <c r="F23" s="1123"/>
      <c r="G23" s="1123"/>
      <c r="H23" s="1123"/>
      <c r="I23" s="469"/>
      <c r="J23" s="469"/>
      <c r="K23" s="469"/>
      <c r="L23" s="469"/>
    </row>
    <row r="24" spans="2:13" s="330" customFormat="1">
      <c r="B24" s="1123" t="s">
        <v>62</v>
      </c>
      <c r="C24" s="1123"/>
      <c r="D24" s="1123"/>
      <c r="E24" s="1123"/>
      <c r="F24" s="1123"/>
      <c r="G24" s="1123"/>
      <c r="H24" s="1123"/>
      <c r="I24" s="469"/>
      <c r="J24" s="469"/>
      <c r="K24" s="469"/>
      <c r="L24" s="469"/>
    </row>
    <row r="25" spans="2:13" s="330" customFormat="1">
      <c r="B25" s="477"/>
      <c r="C25" s="469"/>
      <c r="D25" s="469"/>
      <c r="E25" s="469"/>
      <c r="F25" s="469"/>
      <c r="G25" s="469"/>
      <c r="H25" s="469"/>
      <c r="I25" s="469"/>
      <c r="J25" s="469"/>
      <c r="K25" s="469"/>
      <c r="L25" s="469"/>
    </row>
    <row r="26" spans="2:13" s="330" customFormat="1" ht="14.5" thickBot="1">
      <c r="B26" s="477"/>
      <c r="C26" s="469"/>
      <c r="D26" s="469"/>
      <c r="E26" s="469"/>
      <c r="F26" s="469"/>
      <c r="G26" s="469"/>
      <c r="H26" s="469"/>
      <c r="I26" s="469"/>
      <c r="J26" s="469"/>
      <c r="K26" s="469"/>
      <c r="L26" s="469"/>
    </row>
    <row r="27" spans="2:13" s="934" customFormat="1" ht="16.5" thickTop="1" thickBot="1">
      <c r="B27" s="1094" t="s">
        <v>63</v>
      </c>
      <c r="C27" s="931"/>
      <c r="D27" s="931"/>
      <c r="E27" s="931"/>
      <c r="F27" s="931"/>
      <c r="G27" s="931"/>
      <c r="H27" s="931"/>
      <c r="I27" s="935"/>
      <c r="J27" s="935"/>
      <c r="K27" s="935"/>
      <c r="L27" s="935"/>
    </row>
    <row r="28" spans="2:13" s="174" customFormat="1" ht="14.5" thickTop="1">
      <c r="B28" s="659"/>
      <c r="C28" s="179"/>
      <c r="D28" s="181"/>
      <c r="E28" s="181"/>
      <c r="F28" s="181"/>
      <c r="G28" s="196"/>
      <c r="H28" s="196"/>
      <c r="I28" s="168"/>
      <c r="J28" s="168"/>
      <c r="K28" s="168"/>
      <c r="L28" s="171"/>
    </row>
    <row r="29" spans="2:13" s="185" customFormat="1" ht="26">
      <c r="B29" s="368" t="s">
        <v>676</v>
      </c>
      <c r="C29" s="1027">
        <v>2024</v>
      </c>
      <c r="D29" s="1028">
        <v>2023</v>
      </c>
      <c r="E29" s="1029" t="s">
        <v>43</v>
      </c>
      <c r="F29" s="1028">
        <v>2022</v>
      </c>
      <c r="G29" s="1028">
        <v>2021</v>
      </c>
      <c r="H29" s="1028">
        <v>2020</v>
      </c>
      <c r="I29" s="183"/>
      <c r="J29" s="183"/>
      <c r="K29" s="184"/>
      <c r="L29" s="184"/>
    </row>
    <row r="30" spans="2:13" s="174" customFormat="1">
      <c r="B30" s="180" t="s">
        <v>65</v>
      </c>
      <c r="C30" s="660">
        <v>147094</v>
      </c>
      <c r="D30" s="661">
        <v>151844</v>
      </c>
      <c r="E30" s="661" t="s">
        <v>314</v>
      </c>
      <c r="F30" s="661">
        <v>167509</v>
      </c>
      <c r="G30" s="661">
        <v>172307</v>
      </c>
      <c r="H30" s="661">
        <v>143346</v>
      </c>
      <c r="I30" s="196"/>
      <c r="J30" s="196"/>
      <c r="K30" s="168"/>
      <c r="L30" s="168"/>
      <c r="M30" s="166"/>
    </row>
    <row r="31" spans="2:13" s="174" customFormat="1" ht="12.5">
      <c r="B31" s="180" t="s">
        <v>67</v>
      </c>
      <c r="C31" s="662">
        <v>753</v>
      </c>
      <c r="D31" s="661">
        <v>780</v>
      </c>
      <c r="E31" s="661" t="s">
        <v>347</v>
      </c>
      <c r="F31" s="661">
        <v>104</v>
      </c>
      <c r="G31" s="661">
        <v>172</v>
      </c>
      <c r="H31" s="661">
        <v>140</v>
      </c>
      <c r="I31" s="181"/>
      <c r="J31" s="181"/>
      <c r="K31" s="171"/>
      <c r="L31" s="171"/>
    </row>
    <row r="32" spans="2:13" s="174" customFormat="1" ht="12.5">
      <c r="B32" s="180" t="s">
        <v>69</v>
      </c>
      <c r="C32" s="355">
        <v>0</v>
      </c>
      <c r="D32" s="661">
        <v>0</v>
      </c>
      <c r="E32" s="661" t="s">
        <v>47</v>
      </c>
      <c r="F32" s="661">
        <v>0</v>
      </c>
      <c r="G32" s="661">
        <v>0</v>
      </c>
      <c r="H32" s="661">
        <v>0</v>
      </c>
      <c r="I32" s="181"/>
      <c r="J32" s="181"/>
      <c r="K32" s="171"/>
      <c r="L32" s="171"/>
    </row>
    <row r="33" spans="2:21" s="174" customFormat="1" ht="12.5">
      <c r="B33" s="180" t="s">
        <v>71</v>
      </c>
      <c r="C33" s="356">
        <v>176</v>
      </c>
      <c r="D33" s="661">
        <v>176</v>
      </c>
      <c r="E33" s="661" t="s">
        <v>66</v>
      </c>
      <c r="F33" s="661">
        <v>242</v>
      </c>
      <c r="G33" s="661">
        <v>316</v>
      </c>
      <c r="H33" s="661">
        <v>271</v>
      </c>
      <c r="I33" s="181"/>
      <c r="J33" s="181"/>
      <c r="K33" s="171"/>
      <c r="L33" s="171"/>
    </row>
    <row r="34" spans="2:21" s="185" customFormat="1" ht="13">
      <c r="B34" s="182" t="s">
        <v>73</v>
      </c>
      <c r="C34" s="663">
        <v>148023</v>
      </c>
      <c r="D34" s="664">
        <v>152800</v>
      </c>
      <c r="E34" s="664" t="s">
        <v>314</v>
      </c>
      <c r="F34" s="664">
        <v>167855</v>
      </c>
      <c r="G34" s="664">
        <v>172795</v>
      </c>
      <c r="H34" s="664">
        <v>143757</v>
      </c>
      <c r="I34" s="183"/>
      <c r="J34" s="183"/>
      <c r="K34" s="184"/>
      <c r="L34" s="184"/>
    </row>
    <row r="35" spans="2:21" s="185" customFormat="1" ht="13">
      <c r="B35" s="182" t="s">
        <v>74</v>
      </c>
      <c r="C35" s="665">
        <v>254138</v>
      </c>
      <c r="D35" s="664">
        <v>251559</v>
      </c>
      <c r="E35" s="664" t="s">
        <v>118</v>
      </c>
      <c r="F35" s="664">
        <v>228707</v>
      </c>
      <c r="G35" s="664">
        <v>228748</v>
      </c>
      <c r="H35" s="664">
        <v>198104</v>
      </c>
      <c r="I35" s="183"/>
      <c r="J35" s="183"/>
      <c r="K35" s="184"/>
      <c r="L35" s="184"/>
    </row>
    <row r="36" spans="2:21" s="185" customFormat="1" ht="13">
      <c r="B36" s="182" t="s">
        <v>76</v>
      </c>
      <c r="C36" s="665">
        <v>402160</v>
      </c>
      <c r="D36" s="664">
        <v>404359</v>
      </c>
      <c r="E36" s="664" t="s">
        <v>200</v>
      </c>
      <c r="F36" s="664">
        <v>396562</v>
      </c>
      <c r="G36" s="664">
        <v>401543</v>
      </c>
      <c r="H36" s="664">
        <v>341861</v>
      </c>
      <c r="I36" s="183"/>
      <c r="J36" s="183"/>
      <c r="K36" s="184"/>
      <c r="L36" s="184"/>
    </row>
    <row r="37" spans="2:21" s="174" customFormat="1" ht="12.5">
      <c r="B37" s="180" t="s">
        <v>78</v>
      </c>
      <c r="C37" s="660">
        <v>254138</v>
      </c>
      <c r="D37" s="661">
        <v>251559</v>
      </c>
      <c r="E37" s="661" t="s">
        <v>118</v>
      </c>
      <c r="F37" s="661">
        <v>228707</v>
      </c>
      <c r="G37" s="661">
        <v>228748</v>
      </c>
      <c r="H37" s="661">
        <v>198104</v>
      </c>
      <c r="I37" s="181"/>
      <c r="J37" s="181"/>
      <c r="K37" s="171"/>
      <c r="L37" s="171"/>
    </row>
    <row r="38" spans="2:21" s="174" customFormat="1" ht="14.5">
      <c r="B38" s="180" t="s">
        <v>79</v>
      </c>
      <c r="C38" s="666" t="s">
        <v>83</v>
      </c>
      <c r="D38" s="667" t="s">
        <v>287</v>
      </c>
      <c r="E38" s="667" t="s">
        <v>50</v>
      </c>
      <c r="F38" s="667" t="s">
        <v>550</v>
      </c>
      <c r="G38" s="667" t="s">
        <v>290</v>
      </c>
      <c r="H38" s="667" t="s">
        <v>550</v>
      </c>
      <c r="I38" s="181"/>
      <c r="J38" s="181"/>
      <c r="K38" s="171"/>
      <c r="L38" s="171"/>
    </row>
    <row r="39" spans="2:21" s="174" customFormat="1" ht="12.5">
      <c r="B39" s="180" t="s">
        <v>478</v>
      </c>
      <c r="C39" s="660">
        <v>0</v>
      </c>
      <c r="D39" s="661">
        <v>0</v>
      </c>
      <c r="E39" s="661" t="s">
        <v>47</v>
      </c>
      <c r="F39" s="661">
        <v>0</v>
      </c>
      <c r="G39" s="661">
        <v>0</v>
      </c>
      <c r="H39" s="661">
        <v>0</v>
      </c>
      <c r="I39" s="181"/>
      <c r="J39" s="181"/>
      <c r="K39" s="171"/>
      <c r="L39" s="171"/>
    </row>
    <row r="40" spans="2:21" s="174" customFormat="1" ht="14.5">
      <c r="B40" s="180" t="s">
        <v>479</v>
      </c>
      <c r="C40" s="666" t="s">
        <v>66</v>
      </c>
      <c r="D40" s="667" t="s">
        <v>66</v>
      </c>
      <c r="E40" s="667" t="s">
        <v>47</v>
      </c>
      <c r="F40" s="667" t="s">
        <v>66</v>
      </c>
      <c r="G40" s="667" t="s">
        <v>66</v>
      </c>
      <c r="H40" s="667" t="s">
        <v>66</v>
      </c>
      <c r="I40" s="181"/>
      <c r="J40" s="181"/>
      <c r="K40" s="171"/>
      <c r="L40" s="171"/>
    </row>
    <row r="41" spans="2:21" s="174" customFormat="1" ht="12.5">
      <c r="B41" s="186"/>
      <c r="C41" s="186"/>
      <c r="D41" s="186"/>
      <c r="E41" s="186"/>
      <c r="F41" s="186"/>
      <c r="G41" s="186"/>
      <c r="H41" s="186"/>
      <c r="I41" s="186"/>
      <c r="J41" s="171"/>
      <c r="K41" s="171"/>
      <c r="L41" s="171"/>
    </row>
    <row r="42" spans="2:21" s="475" customFormat="1" ht="13">
      <c r="B42" s="476" t="s">
        <v>59</v>
      </c>
      <c r="C42" s="186"/>
      <c r="D42" s="186"/>
      <c r="E42" s="186"/>
      <c r="F42" s="186"/>
      <c r="G42" s="186"/>
      <c r="H42" s="186"/>
      <c r="I42" s="676"/>
      <c r="J42" s="676"/>
      <c r="K42" s="676"/>
      <c r="L42" s="676"/>
      <c r="M42" s="546"/>
      <c r="N42" s="546"/>
      <c r="O42" s="547"/>
      <c r="P42" s="547"/>
      <c r="Q42" s="547"/>
      <c r="R42" s="547"/>
      <c r="S42" s="547"/>
      <c r="T42" s="547"/>
      <c r="U42" s="527"/>
    </row>
    <row r="43" spans="2:21" s="540" customFormat="1" ht="12">
      <c r="B43" s="1123" t="s">
        <v>95</v>
      </c>
      <c r="C43" s="1123"/>
      <c r="D43" s="1123"/>
      <c r="E43" s="1123"/>
      <c r="F43" s="1123"/>
      <c r="G43" s="1123"/>
      <c r="H43" s="1123"/>
      <c r="I43" s="552"/>
      <c r="J43" s="552"/>
      <c r="K43" s="552"/>
      <c r="L43" s="550"/>
    </row>
    <row r="44" spans="2:21" s="540" customFormat="1" ht="12">
      <c r="B44" s="1123" t="s">
        <v>96</v>
      </c>
      <c r="C44" s="1123"/>
      <c r="D44" s="1123"/>
      <c r="E44" s="1123"/>
      <c r="F44" s="1123"/>
      <c r="G44" s="1123"/>
      <c r="H44" s="1123"/>
      <c r="I44" s="552"/>
      <c r="J44" s="552"/>
      <c r="K44" s="552"/>
      <c r="L44" s="550"/>
    </row>
    <row r="45" spans="2:21" s="540" customFormat="1" ht="26.15" customHeight="1">
      <c r="B45" s="1123" t="s">
        <v>480</v>
      </c>
      <c r="C45" s="1123"/>
      <c r="D45" s="1123"/>
      <c r="E45" s="1123"/>
      <c r="F45" s="1123"/>
      <c r="G45" s="1123"/>
      <c r="H45" s="1123"/>
      <c r="I45" s="552"/>
      <c r="J45" s="552"/>
      <c r="K45" s="552"/>
      <c r="L45" s="550"/>
    </row>
    <row r="46" spans="2:21" s="540" customFormat="1" ht="10">
      <c r="B46" s="550"/>
      <c r="C46" s="552"/>
      <c r="D46" s="552"/>
      <c r="E46" s="552"/>
      <c r="F46" s="552"/>
      <c r="G46" s="550"/>
      <c r="H46" s="552"/>
      <c r="I46" s="552"/>
      <c r="J46" s="552"/>
      <c r="K46" s="552"/>
      <c r="L46" s="550"/>
    </row>
    <row r="47" spans="2:21" s="185" customFormat="1" ht="26">
      <c r="B47" s="368" t="s">
        <v>677</v>
      </c>
      <c r="C47" s="1027">
        <v>2024</v>
      </c>
      <c r="D47" s="1028">
        <v>2023</v>
      </c>
      <c r="E47" s="1029" t="s">
        <v>43</v>
      </c>
      <c r="F47" s="1028">
        <v>2022</v>
      </c>
      <c r="G47" s="1028">
        <v>2021</v>
      </c>
      <c r="H47" s="1028">
        <v>2020</v>
      </c>
      <c r="I47" s="183"/>
      <c r="J47" s="1064"/>
      <c r="K47" s="184"/>
      <c r="L47" s="184"/>
    </row>
    <row r="48" spans="2:21" s="174" customFormat="1" ht="12.5">
      <c r="B48" s="191" t="s">
        <v>100</v>
      </c>
      <c r="C48" s="669">
        <v>0.307</v>
      </c>
      <c r="D48" s="670">
        <v>0.30399999999999999</v>
      </c>
      <c r="E48" s="670" t="s">
        <v>118</v>
      </c>
      <c r="F48" s="671">
        <v>0.29299999999999998</v>
      </c>
      <c r="G48" s="671">
        <v>0.29499999999999998</v>
      </c>
      <c r="H48" s="671">
        <v>0.317</v>
      </c>
      <c r="I48" s="181"/>
      <c r="J48" s="373"/>
      <c r="K48" s="171"/>
      <c r="L48" s="171"/>
    </row>
    <row r="49" spans="2:21" s="174" customFormat="1" ht="12.5">
      <c r="B49" s="191" t="s">
        <v>102</v>
      </c>
      <c r="C49" s="672">
        <v>16.100000000000001</v>
      </c>
      <c r="D49" s="673">
        <v>16.600000000000001</v>
      </c>
      <c r="E49" s="673" t="s">
        <v>314</v>
      </c>
      <c r="F49" s="674">
        <v>16.2</v>
      </c>
      <c r="G49" s="674">
        <v>16.399999999999999</v>
      </c>
      <c r="H49" s="674">
        <v>19.899999999999999</v>
      </c>
      <c r="I49" s="181"/>
      <c r="J49" s="373"/>
      <c r="K49" s="171"/>
      <c r="L49" s="171"/>
    </row>
    <row r="50" spans="2:21" s="174" customFormat="1" ht="12.5">
      <c r="B50" s="191" t="s">
        <v>104</v>
      </c>
      <c r="C50" s="672">
        <v>13.5</v>
      </c>
      <c r="D50" s="673">
        <v>13.9</v>
      </c>
      <c r="E50" s="673" t="s">
        <v>314</v>
      </c>
      <c r="F50" s="674">
        <v>14</v>
      </c>
      <c r="G50" s="674">
        <v>13.8</v>
      </c>
      <c r="H50" s="674">
        <v>15.4</v>
      </c>
      <c r="I50" s="181"/>
      <c r="J50" s="373"/>
      <c r="K50" s="171"/>
      <c r="L50" s="171"/>
    </row>
    <row r="51" spans="2:21" s="174" customFormat="1" ht="14.25" customHeight="1">
      <c r="B51" s="675"/>
      <c r="C51" s="186"/>
      <c r="D51" s="186"/>
      <c r="E51" s="186"/>
      <c r="F51" s="186"/>
      <c r="G51" s="186"/>
      <c r="H51" s="186"/>
      <c r="I51" s="171"/>
      <c r="J51" s="373"/>
      <c r="K51" s="171"/>
      <c r="L51" s="171"/>
    </row>
    <row r="52" spans="2:21" s="475" customFormat="1" ht="13">
      <c r="B52" s="476" t="s">
        <v>59</v>
      </c>
      <c r="C52" s="186"/>
      <c r="D52" s="186"/>
      <c r="E52" s="186"/>
      <c r="F52" s="186"/>
      <c r="G52" s="186"/>
      <c r="H52" s="186"/>
      <c r="I52" s="676"/>
      <c r="J52" s="676"/>
      <c r="K52" s="676"/>
      <c r="L52" s="676"/>
      <c r="M52" s="546"/>
      <c r="N52" s="546"/>
      <c r="O52" s="547"/>
      <c r="P52" s="547"/>
      <c r="Q52" s="547"/>
      <c r="R52" s="547"/>
      <c r="S52" s="547"/>
      <c r="T52" s="547"/>
      <c r="U52" s="527"/>
    </row>
    <row r="53" spans="2:21" s="540" customFormat="1" ht="24" customHeight="1">
      <c r="B53" s="1123" t="s">
        <v>483</v>
      </c>
      <c r="C53" s="1123"/>
      <c r="D53" s="1123"/>
      <c r="E53" s="1123"/>
      <c r="F53" s="1123"/>
      <c r="G53" s="1123"/>
      <c r="H53" s="1123"/>
      <c r="I53" s="552"/>
      <c r="J53" s="552"/>
      <c r="K53" s="552"/>
      <c r="L53" s="550"/>
    </row>
    <row r="54" spans="2:21" s="475" customFormat="1" ht="12.5">
      <c r="B54" s="470"/>
      <c r="C54" s="186"/>
      <c r="D54" s="186"/>
      <c r="E54" s="186"/>
      <c r="F54" s="186"/>
      <c r="G54" s="186"/>
      <c r="H54" s="186"/>
      <c r="I54" s="474"/>
      <c r="J54" s="474"/>
      <c r="K54" s="474"/>
      <c r="L54" s="474"/>
    </row>
    <row r="55" spans="2:21" s="174" customFormat="1" ht="13.5" thickBot="1">
      <c r="B55" s="813"/>
      <c r="C55" s="186"/>
      <c r="D55" s="186"/>
      <c r="E55" s="186"/>
      <c r="F55" s="186"/>
      <c r="G55" s="186"/>
      <c r="H55" s="186"/>
      <c r="I55" s="638"/>
      <c r="J55" s="638"/>
      <c r="K55" s="638"/>
      <c r="L55" s="638"/>
      <c r="M55" s="188"/>
      <c r="N55" s="188"/>
      <c r="O55" s="189"/>
      <c r="P55" s="189"/>
      <c r="Q55" s="189"/>
      <c r="R55" s="189"/>
      <c r="S55" s="189"/>
      <c r="T55" s="189"/>
      <c r="U55" s="190"/>
    </row>
    <row r="56" spans="2:21" s="934" customFormat="1" ht="16.5" thickTop="1" thickBot="1">
      <c r="B56" s="1094" t="s">
        <v>108</v>
      </c>
      <c r="C56" s="931"/>
      <c r="D56" s="931"/>
      <c r="E56" s="931"/>
      <c r="F56" s="931"/>
      <c r="G56" s="931"/>
      <c r="H56" s="931"/>
      <c r="I56" s="935"/>
      <c r="J56" s="935"/>
      <c r="K56" s="935"/>
      <c r="L56" s="935"/>
    </row>
    <row r="57" spans="2:21" ht="14.5" thickTop="1">
      <c r="G57" s="181"/>
      <c r="H57" s="181"/>
      <c r="I57" s="171"/>
      <c r="J57" s="171"/>
      <c r="K57" s="171"/>
    </row>
    <row r="58" spans="2:21" s="185" customFormat="1" ht="26">
      <c r="B58" s="368" t="s">
        <v>678</v>
      </c>
      <c r="C58" s="1027">
        <v>2024</v>
      </c>
      <c r="D58" s="1028">
        <v>2023</v>
      </c>
      <c r="E58" s="1029" t="s">
        <v>43</v>
      </c>
      <c r="F58" s="1028">
        <v>2022</v>
      </c>
      <c r="G58" s="1028">
        <v>2021</v>
      </c>
      <c r="H58" s="1028">
        <v>2020</v>
      </c>
      <c r="I58" s="183"/>
      <c r="J58" s="183"/>
      <c r="K58" s="184"/>
      <c r="L58" s="184"/>
    </row>
    <row r="59" spans="2:21" ht="14.5">
      <c r="B59" s="195" t="s">
        <v>679</v>
      </c>
      <c r="C59" s="677">
        <v>10289</v>
      </c>
      <c r="D59" s="678">
        <v>10621</v>
      </c>
      <c r="E59" s="678" t="s">
        <v>314</v>
      </c>
      <c r="F59" s="679">
        <v>11674</v>
      </c>
      <c r="G59" s="679">
        <v>12015</v>
      </c>
      <c r="H59" s="679">
        <v>9996</v>
      </c>
      <c r="I59" s="181"/>
      <c r="J59" s="680"/>
      <c r="K59" s="680"/>
      <c r="L59" s="680"/>
      <c r="M59" s="1"/>
      <c r="N59" s="1"/>
      <c r="O59" s="1"/>
      <c r="P59" s="2"/>
    </row>
    <row r="60" spans="2:21" ht="14.5">
      <c r="B60" s="195" t="s">
        <v>680</v>
      </c>
      <c r="C60" s="677">
        <v>31344</v>
      </c>
      <c r="D60" s="678">
        <v>30606</v>
      </c>
      <c r="E60" s="678" t="s">
        <v>50</v>
      </c>
      <c r="F60" s="679">
        <v>27635</v>
      </c>
      <c r="G60" s="679">
        <v>26878</v>
      </c>
      <c r="H60" s="679">
        <v>27184</v>
      </c>
      <c r="I60" s="196"/>
      <c r="J60" s="680"/>
      <c r="K60" s="680"/>
      <c r="L60" s="680"/>
      <c r="M60" s="1"/>
      <c r="N60" s="1"/>
      <c r="O60" s="1"/>
      <c r="P60" s="2"/>
    </row>
    <row r="61" spans="2:21" ht="14.5">
      <c r="B61" s="195" t="s">
        <v>681</v>
      </c>
      <c r="C61" s="677">
        <v>31344</v>
      </c>
      <c r="D61" s="678">
        <v>30606</v>
      </c>
      <c r="E61" s="678" t="s">
        <v>50</v>
      </c>
      <c r="F61" s="679">
        <v>27635</v>
      </c>
      <c r="G61" s="679">
        <v>26878</v>
      </c>
      <c r="H61" s="679">
        <v>27184</v>
      </c>
      <c r="I61" s="196"/>
      <c r="J61" s="680"/>
      <c r="K61" s="680"/>
      <c r="L61" s="680"/>
      <c r="M61" s="1"/>
      <c r="N61" s="1"/>
      <c r="O61" s="1"/>
      <c r="P61" s="2"/>
    </row>
    <row r="62" spans="2:21" s="197" customFormat="1">
      <c r="B62" s="121" t="s">
        <v>117</v>
      </c>
      <c r="C62" s="681">
        <v>41633</v>
      </c>
      <c r="D62" s="682">
        <v>41227</v>
      </c>
      <c r="E62" s="682" t="s">
        <v>118</v>
      </c>
      <c r="F62" s="683">
        <v>39310</v>
      </c>
      <c r="G62" s="683">
        <v>38893</v>
      </c>
      <c r="H62" s="683">
        <v>37180</v>
      </c>
      <c r="I62" s="196"/>
      <c r="J62" s="680"/>
      <c r="K62" s="680"/>
      <c r="L62" s="680"/>
      <c r="M62" s="1"/>
      <c r="N62" s="1"/>
      <c r="O62" s="1"/>
      <c r="P62" s="2"/>
      <c r="Q62" s="166"/>
      <c r="R62" s="166"/>
    </row>
    <row r="63" spans="2:21" s="197" customFormat="1">
      <c r="B63" s="122" t="s">
        <v>119</v>
      </c>
      <c r="C63" s="681">
        <v>41633</v>
      </c>
      <c r="D63" s="682">
        <v>41227</v>
      </c>
      <c r="E63" s="682" t="s">
        <v>118</v>
      </c>
      <c r="F63" s="683">
        <v>39310</v>
      </c>
      <c r="G63" s="683">
        <v>38893</v>
      </c>
      <c r="H63" s="683">
        <v>37180</v>
      </c>
      <c r="I63" s="196"/>
      <c r="J63" s="680"/>
      <c r="K63" s="680"/>
      <c r="L63" s="680"/>
      <c r="M63" s="1"/>
      <c r="N63" s="1"/>
      <c r="O63" s="1"/>
      <c r="P63" s="2"/>
      <c r="Q63" s="166"/>
      <c r="R63" s="166"/>
    </row>
    <row r="64" spans="2:21" s="197" customFormat="1">
      <c r="B64" s="121" t="s">
        <v>120</v>
      </c>
      <c r="C64" s="684">
        <v>0</v>
      </c>
      <c r="D64" s="685">
        <v>0</v>
      </c>
      <c r="E64" s="685" t="s">
        <v>47</v>
      </c>
      <c r="F64" s="686">
        <v>0</v>
      </c>
      <c r="G64" s="686">
        <v>0</v>
      </c>
      <c r="H64" s="686">
        <v>0</v>
      </c>
      <c r="I64" s="201"/>
      <c r="J64" s="680"/>
      <c r="K64" s="680"/>
      <c r="L64" s="680"/>
      <c r="M64" s="1"/>
      <c r="N64" s="1"/>
      <c r="O64" s="1"/>
      <c r="P64" s="1"/>
    </row>
    <row r="65" spans="2:18">
      <c r="B65" s="675"/>
      <c r="C65" s="186"/>
      <c r="D65" s="186"/>
      <c r="E65" s="186"/>
      <c r="F65" s="186"/>
      <c r="G65" s="186"/>
      <c r="H65" s="186"/>
      <c r="J65" s="586"/>
      <c r="K65" s="586"/>
      <c r="L65" s="586"/>
      <c r="M65"/>
      <c r="N65"/>
      <c r="O65"/>
      <c r="P65"/>
    </row>
    <row r="66" spans="2:18" s="330" customFormat="1">
      <c r="B66" s="471" t="s">
        <v>59</v>
      </c>
      <c r="C66" s="186"/>
      <c r="D66" s="186"/>
      <c r="E66" s="186"/>
      <c r="F66" s="186"/>
      <c r="G66" s="186"/>
      <c r="H66" s="186"/>
      <c r="I66" s="469"/>
      <c r="J66" s="469"/>
      <c r="K66" s="469"/>
      <c r="L66" s="469"/>
    </row>
    <row r="67" spans="2:18" s="362" customFormat="1" ht="24" customHeight="1">
      <c r="B67" s="1123" t="s">
        <v>486</v>
      </c>
      <c r="C67" s="1123"/>
      <c r="D67" s="1123"/>
      <c r="E67" s="1123"/>
      <c r="F67" s="1123"/>
      <c r="G67" s="1123"/>
      <c r="H67" s="1123"/>
      <c r="I67" s="554"/>
      <c r="J67" s="554"/>
      <c r="K67" s="554"/>
      <c r="L67" s="470"/>
    </row>
    <row r="68" spans="2:18" s="362" customFormat="1" ht="12.5">
      <c r="B68" s="1123" t="s">
        <v>682</v>
      </c>
      <c r="C68" s="1123"/>
      <c r="D68" s="1123"/>
      <c r="E68" s="1123"/>
      <c r="F68" s="1123"/>
      <c r="G68" s="1123"/>
      <c r="H68" s="1123"/>
      <c r="I68" s="554"/>
      <c r="J68" s="554"/>
      <c r="K68" s="554"/>
      <c r="L68" s="470"/>
    </row>
    <row r="69" spans="2:18" s="362" customFormat="1" ht="12.5">
      <c r="B69" s="1123" t="s">
        <v>683</v>
      </c>
      <c r="C69" s="1123"/>
      <c r="D69" s="1123"/>
      <c r="E69" s="1123"/>
      <c r="F69" s="1123"/>
      <c r="G69" s="1123"/>
      <c r="H69" s="1123"/>
      <c r="I69" s="554"/>
      <c r="J69" s="554"/>
      <c r="K69" s="554"/>
      <c r="L69" s="470"/>
    </row>
    <row r="70" spans="2:18" s="362" customFormat="1" ht="28" customHeight="1">
      <c r="B70" s="1123" t="s">
        <v>684</v>
      </c>
      <c r="C70" s="1123"/>
      <c r="D70" s="1123"/>
      <c r="E70" s="1123"/>
      <c r="F70" s="1123"/>
      <c r="G70" s="1123"/>
      <c r="H70" s="1123"/>
      <c r="I70" s="554"/>
      <c r="J70" s="554"/>
      <c r="K70" s="554"/>
      <c r="L70" s="470"/>
    </row>
    <row r="71" spans="2:18" s="330" customFormat="1">
      <c r="B71" s="550"/>
      <c r="C71" s="186"/>
      <c r="D71" s="186"/>
      <c r="E71" s="186"/>
      <c r="F71" s="186"/>
      <c r="G71" s="186"/>
      <c r="H71" s="186"/>
      <c r="I71" s="469"/>
      <c r="J71" s="469"/>
      <c r="K71" s="469"/>
      <c r="L71" s="469"/>
    </row>
    <row r="72" spans="2:18" s="185" customFormat="1" ht="26">
      <c r="B72" s="368" t="s">
        <v>685</v>
      </c>
      <c r="C72" s="1027">
        <v>2024</v>
      </c>
      <c r="D72" s="1028">
        <v>2023</v>
      </c>
      <c r="E72" s="1029" t="s">
        <v>43</v>
      </c>
      <c r="F72" s="1028">
        <v>2022</v>
      </c>
      <c r="G72" s="1028">
        <v>2021</v>
      </c>
      <c r="H72" s="1028">
        <v>2020</v>
      </c>
      <c r="I72" s="183"/>
      <c r="J72" s="183"/>
      <c r="K72" s="184"/>
      <c r="L72" s="184"/>
    </row>
    <row r="73" spans="2:18" s="194" customFormat="1" ht="15.5">
      <c r="B73" s="195" t="s">
        <v>129</v>
      </c>
      <c r="C73" s="688">
        <v>3.1800000000000002E-2</v>
      </c>
      <c r="D73" s="689">
        <v>3.1E-2</v>
      </c>
      <c r="E73" s="419">
        <v>2.2919999999999999E-2</v>
      </c>
      <c r="F73" s="689">
        <v>2.9100000000000001E-2</v>
      </c>
      <c r="G73" s="689">
        <v>2.86E-2</v>
      </c>
      <c r="H73" s="689">
        <v>3.44E-2</v>
      </c>
      <c r="I73" s="196"/>
      <c r="J73" s="680"/>
      <c r="K73" s="680"/>
      <c r="L73" s="680"/>
      <c r="M73" s="1"/>
      <c r="N73" s="1"/>
      <c r="O73" s="1"/>
      <c r="P73" s="2"/>
      <c r="Q73"/>
      <c r="R73" s="166"/>
    </row>
    <row r="74" spans="2:18" s="194" customFormat="1" ht="15.5">
      <c r="B74" s="195" t="s">
        <v>492</v>
      </c>
      <c r="C74" s="688">
        <v>3.1800000000000002E-2</v>
      </c>
      <c r="D74" s="689">
        <v>3.1E-2</v>
      </c>
      <c r="E74" s="419">
        <v>2.2919999999999999E-2</v>
      </c>
      <c r="F74" s="689">
        <v>2.9100000000000001E-2</v>
      </c>
      <c r="G74" s="689">
        <v>2.86E-2</v>
      </c>
      <c r="H74" s="689">
        <v>3.44E-2</v>
      </c>
      <c r="I74" s="196"/>
      <c r="J74" s="680"/>
      <c r="K74" s="680"/>
      <c r="L74" s="680"/>
      <c r="M74" s="1"/>
      <c r="N74" s="1"/>
      <c r="O74" s="1"/>
      <c r="P74" s="2"/>
      <c r="Q74"/>
      <c r="R74" s="166"/>
    </row>
    <row r="75" spans="2:18" s="194" customFormat="1" ht="15.5">
      <c r="B75" s="195" t="s">
        <v>131</v>
      </c>
      <c r="C75" s="735">
        <v>1.67</v>
      </c>
      <c r="D75" s="736">
        <v>1.69</v>
      </c>
      <c r="E75" s="419">
        <v>-1.32E-2</v>
      </c>
      <c r="F75" s="736">
        <v>1.61</v>
      </c>
      <c r="G75" s="736">
        <v>1.59</v>
      </c>
      <c r="H75" s="736">
        <v>2.16</v>
      </c>
      <c r="I75" s="196"/>
      <c r="J75" s="680"/>
      <c r="K75" s="680"/>
      <c r="L75" s="680"/>
      <c r="M75" s="1"/>
      <c r="N75" s="1"/>
      <c r="O75" s="1"/>
      <c r="P75" s="2"/>
      <c r="Q75"/>
      <c r="R75" s="166"/>
    </row>
    <row r="76" spans="2:18" s="194" customFormat="1" ht="15.5">
      <c r="B76" s="195" t="s">
        <v>132</v>
      </c>
      <c r="C76" s="735">
        <v>1.67</v>
      </c>
      <c r="D76" s="736">
        <v>1.69</v>
      </c>
      <c r="E76" s="419">
        <v>-1.32E-2</v>
      </c>
      <c r="F76" s="736">
        <v>1.61</v>
      </c>
      <c r="G76" s="736">
        <v>1.59</v>
      </c>
      <c r="H76" s="736">
        <v>2.16</v>
      </c>
      <c r="I76" s="196"/>
      <c r="J76" s="680"/>
      <c r="K76" s="680"/>
      <c r="L76" s="680"/>
      <c r="M76" s="1"/>
      <c r="N76" s="1"/>
      <c r="O76" s="1"/>
      <c r="P76" s="2"/>
      <c r="Q76"/>
      <c r="R76" s="166"/>
    </row>
    <row r="77" spans="2:18" s="194" customFormat="1" ht="15.5">
      <c r="B77" s="195" t="s">
        <v>133</v>
      </c>
      <c r="C77" s="735">
        <v>1.4</v>
      </c>
      <c r="D77" s="736">
        <v>1.42</v>
      </c>
      <c r="E77" s="419">
        <v>-1.4200000000000001E-2</v>
      </c>
      <c r="F77" s="736">
        <v>1.39</v>
      </c>
      <c r="G77" s="736">
        <v>1.34</v>
      </c>
      <c r="H77" s="736">
        <v>1.67</v>
      </c>
      <c r="I77" s="196"/>
      <c r="J77" s="680"/>
      <c r="K77" s="680"/>
      <c r="L77" s="680"/>
      <c r="M77" s="1"/>
      <c r="N77" s="1"/>
      <c r="O77" s="1"/>
      <c r="P77" s="2"/>
      <c r="Q77"/>
      <c r="R77" s="166"/>
    </row>
    <row r="78" spans="2:18" s="194" customFormat="1" ht="15.5">
      <c r="B78" s="195" t="s">
        <v>134</v>
      </c>
      <c r="C78" s="735">
        <v>1.4</v>
      </c>
      <c r="D78" s="736">
        <v>1.42</v>
      </c>
      <c r="E78" s="419">
        <v>-1.4200000000000001E-2</v>
      </c>
      <c r="F78" s="736">
        <v>1.39</v>
      </c>
      <c r="G78" s="736">
        <v>1.34</v>
      </c>
      <c r="H78" s="736">
        <v>1.67</v>
      </c>
      <c r="I78" s="196"/>
      <c r="J78" s="680"/>
      <c r="K78" s="680"/>
      <c r="L78" s="680"/>
      <c r="M78" s="1"/>
      <c r="N78" s="1"/>
      <c r="O78" s="1"/>
      <c r="P78" s="2"/>
      <c r="Q78"/>
      <c r="R78" s="166"/>
    </row>
    <row r="79" spans="2:18">
      <c r="B79" s="168"/>
      <c r="C79" s="186"/>
      <c r="D79" s="186"/>
      <c r="E79" s="186"/>
      <c r="F79" s="186"/>
      <c r="G79" s="186"/>
      <c r="H79" s="186"/>
    </row>
    <row r="80" spans="2:18" s="475" customFormat="1" ht="12.5">
      <c r="B80" s="471" t="s">
        <v>59</v>
      </c>
      <c r="C80" s="186"/>
      <c r="D80" s="186"/>
      <c r="E80" s="186"/>
      <c r="F80" s="186"/>
      <c r="G80" s="186"/>
      <c r="H80" s="186"/>
      <c r="I80" s="474"/>
      <c r="J80" s="474"/>
      <c r="K80" s="474"/>
      <c r="L80" s="474"/>
    </row>
    <row r="81" spans="1:21" s="362" customFormat="1" ht="12.5">
      <c r="B81" s="1123" t="s">
        <v>579</v>
      </c>
      <c r="C81" s="1123"/>
      <c r="D81" s="1123"/>
      <c r="E81" s="1123"/>
      <c r="F81" s="1123"/>
      <c r="G81" s="1123"/>
      <c r="H81" s="1123"/>
      <c r="I81" s="554"/>
      <c r="J81" s="554"/>
      <c r="K81" s="554"/>
      <c r="L81" s="470"/>
    </row>
    <row r="82" spans="1:21" s="330" customFormat="1">
      <c r="B82" s="477"/>
      <c r="C82" s="469"/>
      <c r="D82" s="469"/>
      <c r="E82" s="469"/>
      <c r="F82" s="469"/>
      <c r="G82" s="469"/>
      <c r="H82" s="469"/>
      <c r="I82" s="469"/>
      <c r="J82" s="469"/>
      <c r="K82" s="469"/>
      <c r="L82" s="469"/>
    </row>
    <row r="83" spans="1:21" s="362" customFormat="1" ht="13" thickBot="1">
      <c r="B83" s="554"/>
      <c r="C83" s="470"/>
      <c r="D83" s="470"/>
      <c r="E83" s="470"/>
      <c r="F83" s="470"/>
      <c r="G83" s="470"/>
      <c r="H83" s="470"/>
      <c r="I83" s="470"/>
      <c r="J83" s="470"/>
      <c r="K83" s="470"/>
      <c r="L83" s="470"/>
    </row>
    <row r="84" spans="1:21" s="934" customFormat="1" ht="29" thickTop="1" thickBot="1">
      <c r="B84" s="1094" t="s">
        <v>143</v>
      </c>
      <c r="C84" s="931"/>
      <c r="D84" s="931"/>
      <c r="E84" s="931"/>
      <c r="F84" s="931"/>
      <c r="G84" s="931"/>
      <c r="H84" s="931"/>
      <c r="I84" s="932"/>
      <c r="J84" s="932"/>
      <c r="K84" s="932"/>
      <c r="L84" s="932"/>
      <c r="M84" s="933"/>
      <c r="N84" s="933"/>
      <c r="O84" s="933"/>
      <c r="P84" s="933"/>
      <c r="Q84" s="933"/>
      <c r="R84" s="933"/>
      <c r="S84" s="933"/>
      <c r="T84" s="933"/>
    </row>
    <row r="85" spans="1:21" ht="14.5" thickTop="1">
      <c r="B85" s="655"/>
      <c r="C85" s="170"/>
      <c r="O85" s="194"/>
      <c r="P85" s="194"/>
      <c r="Q85" s="194"/>
    </row>
    <row r="86" spans="1:21" s="185" customFormat="1" ht="15">
      <c r="B86" s="1034" t="s">
        <v>686</v>
      </c>
      <c r="C86" s="1003">
        <v>2024</v>
      </c>
      <c r="D86" s="1004">
        <v>2024</v>
      </c>
      <c r="E86" s="1005">
        <v>2024</v>
      </c>
      <c r="F86" s="1006">
        <v>2023</v>
      </c>
      <c r="G86" s="1007">
        <v>2023</v>
      </c>
      <c r="H86" s="1008">
        <v>2023</v>
      </c>
      <c r="I86" s="1151" t="s">
        <v>43</v>
      </c>
      <c r="J86" s="1152"/>
      <c r="K86" s="1153"/>
      <c r="L86" s="1006">
        <v>2022</v>
      </c>
      <c r="M86" s="1069">
        <v>2022</v>
      </c>
      <c r="N86" s="1070">
        <v>2022</v>
      </c>
      <c r="O86" s="1071">
        <v>2021</v>
      </c>
      <c r="P86" s="1069">
        <v>2021</v>
      </c>
      <c r="Q86" s="1070">
        <v>2021</v>
      </c>
      <c r="R86" s="1071">
        <v>2020</v>
      </c>
      <c r="S86" s="1069">
        <v>2020</v>
      </c>
      <c r="T86" s="1070">
        <v>2020</v>
      </c>
    </row>
    <row r="87" spans="1:21" s="208" customFormat="1" ht="15">
      <c r="B87" s="1065"/>
      <c r="C87" s="1059" t="s">
        <v>145</v>
      </c>
      <c r="D87" s="1044" t="s">
        <v>146</v>
      </c>
      <c r="E87" s="1060" t="s">
        <v>147</v>
      </c>
      <c r="F87" s="1059" t="s">
        <v>148</v>
      </c>
      <c r="G87" s="1044" t="s">
        <v>149</v>
      </c>
      <c r="H87" s="1061" t="s">
        <v>147</v>
      </c>
      <c r="I87" s="1059" t="s">
        <v>148</v>
      </c>
      <c r="J87" s="1044" t="s">
        <v>149</v>
      </c>
      <c r="K87" s="1061" t="s">
        <v>147</v>
      </c>
      <c r="L87" s="1062" t="s">
        <v>148</v>
      </c>
      <c r="M87" s="1072" t="s">
        <v>149</v>
      </c>
      <c r="N87" s="1041" t="s">
        <v>147</v>
      </c>
      <c r="O87" s="1045" t="s">
        <v>148</v>
      </c>
      <c r="P87" s="1072" t="s">
        <v>149</v>
      </c>
      <c r="Q87" s="1041" t="s">
        <v>147</v>
      </c>
      <c r="R87" s="1045" t="s">
        <v>148</v>
      </c>
      <c r="S87" s="1072" t="s">
        <v>149</v>
      </c>
      <c r="T87" s="1041" t="s">
        <v>147</v>
      </c>
      <c r="U87" s="253"/>
    </row>
    <row r="88" spans="1:21" ht="16.5" customHeight="1">
      <c r="A88" s="174"/>
      <c r="B88" s="211" t="s">
        <v>496</v>
      </c>
      <c r="C88" s="815">
        <v>34224</v>
      </c>
      <c r="D88" s="816">
        <v>0</v>
      </c>
      <c r="E88" s="677">
        <v>34224</v>
      </c>
      <c r="F88" s="815">
        <v>1310</v>
      </c>
      <c r="G88" s="816">
        <v>0</v>
      </c>
      <c r="H88" s="678">
        <v>1310</v>
      </c>
      <c r="I88" s="815" t="s">
        <v>687</v>
      </c>
      <c r="J88" s="816" t="s">
        <v>47</v>
      </c>
      <c r="K88" s="678" t="s">
        <v>687</v>
      </c>
      <c r="L88" s="815">
        <v>27612</v>
      </c>
      <c r="M88" s="51">
        <v>0</v>
      </c>
      <c r="N88" s="52">
        <v>27612</v>
      </c>
      <c r="O88" s="50">
        <v>54921</v>
      </c>
      <c r="P88" s="51">
        <v>0</v>
      </c>
      <c r="Q88" s="52">
        <v>54921</v>
      </c>
      <c r="R88" s="50">
        <v>63042</v>
      </c>
      <c r="S88" s="51">
        <v>0</v>
      </c>
      <c r="T88" s="52">
        <v>63042</v>
      </c>
      <c r="U88" s="212"/>
    </row>
    <row r="89" spans="1:21" ht="14.5">
      <c r="A89" s="185"/>
      <c r="B89" s="211" t="s">
        <v>498</v>
      </c>
      <c r="C89" s="815">
        <v>0</v>
      </c>
      <c r="D89" s="816">
        <v>336563</v>
      </c>
      <c r="E89" s="677">
        <v>336563</v>
      </c>
      <c r="F89" s="815">
        <v>0</v>
      </c>
      <c r="G89" s="816">
        <v>313260</v>
      </c>
      <c r="H89" s="678">
        <v>313260</v>
      </c>
      <c r="I89" s="815" t="s">
        <v>47</v>
      </c>
      <c r="J89" s="816" t="s">
        <v>94</v>
      </c>
      <c r="K89" s="678" t="s">
        <v>94</v>
      </c>
      <c r="L89" s="815">
        <v>0</v>
      </c>
      <c r="M89" s="51">
        <v>407229</v>
      </c>
      <c r="N89" s="52">
        <v>407229</v>
      </c>
      <c r="O89" s="50">
        <v>0</v>
      </c>
      <c r="P89" s="51">
        <v>505335</v>
      </c>
      <c r="Q89" s="52">
        <v>505335</v>
      </c>
      <c r="R89" s="50">
        <v>0</v>
      </c>
      <c r="S89" s="51">
        <v>618299</v>
      </c>
      <c r="T89" s="52">
        <v>618299</v>
      </c>
      <c r="U89" s="212"/>
    </row>
    <row r="90" spans="1:21">
      <c r="A90" s="174"/>
      <c r="B90" s="211" t="s">
        <v>499</v>
      </c>
      <c r="C90" s="815">
        <v>0</v>
      </c>
      <c r="D90" s="816">
        <v>0</v>
      </c>
      <c r="E90" s="677">
        <v>0</v>
      </c>
      <c r="F90" s="815">
        <v>0</v>
      </c>
      <c r="G90" s="816">
        <v>0</v>
      </c>
      <c r="H90" s="678">
        <v>0</v>
      </c>
      <c r="I90" s="815" t="s">
        <v>47</v>
      </c>
      <c r="J90" s="816" t="s">
        <v>47</v>
      </c>
      <c r="K90" s="678" t="s">
        <v>47</v>
      </c>
      <c r="L90" s="815">
        <v>0</v>
      </c>
      <c r="M90" s="51">
        <v>0</v>
      </c>
      <c r="N90" s="52">
        <v>0</v>
      </c>
      <c r="O90" s="50">
        <v>0</v>
      </c>
      <c r="P90" s="51">
        <v>0</v>
      </c>
      <c r="Q90" s="52">
        <v>0</v>
      </c>
      <c r="R90" s="50">
        <v>0</v>
      </c>
      <c r="S90" s="51">
        <v>0</v>
      </c>
      <c r="T90" s="52">
        <v>0</v>
      </c>
      <c r="U90" s="212"/>
    </row>
    <row r="91" spans="1:21" ht="14.5">
      <c r="A91" s="210"/>
      <c r="B91" s="211" t="s">
        <v>500</v>
      </c>
      <c r="C91" s="815">
        <v>18564</v>
      </c>
      <c r="D91" s="816">
        <v>0</v>
      </c>
      <c r="E91" s="677">
        <v>18564</v>
      </c>
      <c r="F91" s="815">
        <v>111177</v>
      </c>
      <c r="G91" s="816">
        <v>0</v>
      </c>
      <c r="H91" s="678">
        <v>111177</v>
      </c>
      <c r="I91" s="815" t="s">
        <v>688</v>
      </c>
      <c r="J91" s="816" t="s">
        <v>47</v>
      </c>
      <c r="K91" s="678" t="s">
        <v>688</v>
      </c>
      <c r="L91" s="815">
        <v>341271</v>
      </c>
      <c r="M91" s="51">
        <v>34915</v>
      </c>
      <c r="N91" s="52">
        <v>376186</v>
      </c>
      <c r="O91" s="50">
        <v>313431</v>
      </c>
      <c r="P91" s="51">
        <v>46011</v>
      </c>
      <c r="Q91" s="52">
        <v>359442</v>
      </c>
      <c r="R91" s="50">
        <v>79421</v>
      </c>
      <c r="S91" s="51">
        <v>0</v>
      </c>
      <c r="T91" s="52">
        <v>79421</v>
      </c>
      <c r="U91" s="212"/>
    </row>
    <row r="92" spans="1:21">
      <c r="A92" s="215"/>
      <c r="B92" s="368" t="s">
        <v>160</v>
      </c>
      <c r="C92" s="797">
        <v>52788</v>
      </c>
      <c r="D92" s="798">
        <v>336563</v>
      </c>
      <c r="E92" s="665">
        <v>389351</v>
      </c>
      <c r="F92" s="797">
        <v>112487</v>
      </c>
      <c r="G92" s="798">
        <v>313260</v>
      </c>
      <c r="H92" s="664">
        <v>425747</v>
      </c>
      <c r="I92" s="797" t="s">
        <v>647</v>
      </c>
      <c r="J92" s="798" t="s">
        <v>94</v>
      </c>
      <c r="K92" s="664" t="s">
        <v>547</v>
      </c>
      <c r="L92" s="797">
        <v>368883</v>
      </c>
      <c r="M92" s="311">
        <v>442144</v>
      </c>
      <c r="N92" s="313">
        <v>811027</v>
      </c>
      <c r="O92" s="310">
        <v>368352</v>
      </c>
      <c r="P92" s="311">
        <v>551346</v>
      </c>
      <c r="Q92" s="313">
        <v>919698</v>
      </c>
      <c r="R92" s="310">
        <v>142463</v>
      </c>
      <c r="S92" s="311">
        <v>618299</v>
      </c>
      <c r="T92" s="313">
        <v>760762</v>
      </c>
      <c r="U92" s="212"/>
    </row>
    <row r="93" spans="1:21">
      <c r="A93" s="174"/>
      <c r="B93" s="219" t="s">
        <v>163</v>
      </c>
      <c r="C93" s="706" t="s">
        <v>168</v>
      </c>
      <c r="D93" s="707" t="s">
        <v>169</v>
      </c>
      <c r="E93" s="708" t="s">
        <v>165</v>
      </c>
      <c r="F93" s="706" t="s">
        <v>312</v>
      </c>
      <c r="G93" s="707" t="s">
        <v>386</v>
      </c>
      <c r="H93" s="709" t="s">
        <v>165</v>
      </c>
      <c r="I93" s="706" t="s">
        <v>689</v>
      </c>
      <c r="J93" s="707" t="s">
        <v>166</v>
      </c>
      <c r="K93" s="709" t="s">
        <v>66</v>
      </c>
      <c r="L93" s="706" t="s">
        <v>285</v>
      </c>
      <c r="M93" s="315" t="s">
        <v>283</v>
      </c>
      <c r="N93" s="317" t="s">
        <v>165</v>
      </c>
      <c r="O93" s="314" t="s">
        <v>368</v>
      </c>
      <c r="P93" s="315" t="s">
        <v>563</v>
      </c>
      <c r="Q93" s="317" t="s">
        <v>165</v>
      </c>
      <c r="R93" s="314" t="s">
        <v>45</v>
      </c>
      <c r="S93" s="315" t="s">
        <v>175</v>
      </c>
      <c r="T93" s="317" t="s">
        <v>165</v>
      </c>
      <c r="U93" s="212"/>
    </row>
    <row r="94" spans="1:21" s="223" customFormat="1">
      <c r="A94" s="185"/>
      <c r="B94" s="626" t="s">
        <v>501</v>
      </c>
      <c r="C94" s="817">
        <v>0</v>
      </c>
      <c r="D94" s="798">
        <v>0</v>
      </c>
      <c r="E94" s="665">
        <v>0</v>
      </c>
      <c r="F94" s="817">
        <v>0</v>
      </c>
      <c r="G94" s="798">
        <v>0</v>
      </c>
      <c r="H94" s="664">
        <v>0</v>
      </c>
      <c r="I94" s="797" t="s">
        <v>47</v>
      </c>
      <c r="J94" s="798" t="s">
        <v>47</v>
      </c>
      <c r="K94" s="664" t="s">
        <v>47</v>
      </c>
      <c r="L94" s="818">
        <v>0</v>
      </c>
      <c r="M94" s="319">
        <v>0</v>
      </c>
      <c r="N94" s="320">
        <v>0</v>
      </c>
      <c r="O94" s="318">
        <v>0</v>
      </c>
      <c r="P94" s="319">
        <v>0</v>
      </c>
      <c r="Q94" s="320">
        <v>0</v>
      </c>
      <c r="R94" s="318">
        <v>0</v>
      </c>
      <c r="S94" s="319">
        <v>0</v>
      </c>
      <c r="T94" s="320">
        <v>0</v>
      </c>
      <c r="U94" s="222"/>
    </row>
    <row r="95" spans="1:21" s="223" customFormat="1">
      <c r="A95" s="185"/>
      <c r="B95" s="711"/>
      <c r="C95" s="186"/>
      <c r="D95" s="186"/>
      <c r="E95" s="186"/>
      <c r="F95" s="186"/>
      <c r="G95" s="186"/>
      <c r="H95" s="186"/>
      <c r="I95" s="714"/>
      <c r="J95" s="715"/>
      <c r="K95" s="715"/>
      <c r="L95" s="714"/>
      <c r="M95" s="228"/>
      <c r="N95" s="228"/>
      <c r="O95" s="222"/>
      <c r="P95" s="222"/>
      <c r="Q95" s="222"/>
      <c r="R95" s="222"/>
    </row>
    <row r="96" spans="1:21" s="533" customFormat="1">
      <c r="A96" s="532"/>
      <c r="B96" s="476" t="s">
        <v>59</v>
      </c>
      <c r="C96" s="186"/>
      <c r="D96" s="186"/>
      <c r="E96" s="186"/>
      <c r="F96" s="186"/>
      <c r="G96" s="186"/>
      <c r="H96" s="186"/>
      <c r="I96" s="714"/>
      <c r="J96" s="715"/>
      <c r="K96" s="715"/>
      <c r="L96" s="714"/>
      <c r="M96" s="556"/>
      <c r="N96" s="556"/>
      <c r="O96" s="534"/>
      <c r="P96" s="534"/>
      <c r="Q96" s="534"/>
      <c r="R96" s="534"/>
    </row>
    <row r="97" spans="1:18" s="533" customFormat="1" ht="14.15" customHeight="1">
      <c r="A97" s="532"/>
      <c r="B97" s="1123" t="s">
        <v>582</v>
      </c>
      <c r="C97" s="1123"/>
      <c r="D97" s="1123"/>
      <c r="E97" s="1123"/>
      <c r="F97" s="1123"/>
      <c r="G97" s="1123"/>
      <c r="H97" s="1123"/>
      <c r="I97" s="1123"/>
      <c r="J97" s="1123"/>
      <c r="K97" s="1123"/>
      <c r="L97" s="1123"/>
      <c r="M97" s="556"/>
      <c r="N97" s="556"/>
      <c r="O97" s="534"/>
      <c r="P97" s="534"/>
      <c r="Q97" s="534"/>
      <c r="R97" s="534"/>
    </row>
    <row r="98" spans="1:18" s="533" customFormat="1">
      <c r="A98" s="532"/>
      <c r="B98" s="1168" t="s">
        <v>583</v>
      </c>
      <c r="C98" s="1168"/>
      <c r="D98" s="1168"/>
      <c r="E98" s="1168"/>
      <c r="F98" s="1168"/>
      <c r="G98" s="1168"/>
      <c r="H98" s="1168"/>
      <c r="I98" s="1168"/>
      <c r="J98" s="1168"/>
      <c r="K98" s="1168"/>
      <c r="L98" s="1168"/>
      <c r="M98" s="556"/>
      <c r="N98" s="556"/>
      <c r="O98" s="534"/>
      <c r="P98" s="534"/>
      <c r="Q98" s="534"/>
      <c r="R98" s="534"/>
    </row>
    <row r="99" spans="1:18" s="533" customFormat="1" ht="14.15" customHeight="1">
      <c r="A99" s="532"/>
      <c r="B99" s="1123" t="s">
        <v>690</v>
      </c>
      <c r="C99" s="1123"/>
      <c r="D99" s="1123"/>
      <c r="E99" s="1123"/>
      <c r="F99" s="1123"/>
      <c r="G99" s="1123"/>
      <c r="H99" s="1123"/>
      <c r="I99" s="1123"/>
      <c r="J99" s="1123"/>
      <c r="K99" s="1123"/>
      <c r="L99" s="1123"/>
      <c r="M99" s="556"/>
      <c r="N99" s="556"/>
      <c r="O99" s="534"/>
      <c r="P99" s="534"/>
      <c r="Q99" s="534"/>
      <c r="R99" s="534"/>
    </row>
    <row r="100" spans="1:18" s="533" customFormat="1">
      <c r="A100" s="532"/>
      <c r="B100" s="1123" t="s">
        <v>585</v>
      </c>
      <c r="C100" s="1123"/>
      <c r="D100" s="1123"/>
      <c r="E100" s="1123"/>
      <c r="F100" s="1123"/>
      <c r="G100" s="1123"/>
      <c r="H100" s="1123"/>
      <c r="I100" s="1123"/>
      <c r="J100" s="1123"/>
      <c r="K100" s="1123"/>
      <c r="L100" s="1123"/>
      <c r="M100" s="556"/>
      <c r="N100" s="556"/>
      <c r="O100" s="534"/>
      <c r="P100" s="534"/>
      <c r="Q100" s="534"/>
      <c r="R100" s="534"/>
    </row>
    <row r="101" spans="1:18" s="533" customFormat="1">
      <c r="A101" s="532"/>
      <c r="B101" s="1123" t="s">
        <v>182</v>
      </c>
      <c r="C101" s="1123"/>
      <c r="D101" s="1123"/>
      <c r="E101" s="1123"/>
      <c r="F101" s="1123"/>
      <c r="G101" s="1123"/>
      <c r="H101" s="1123"/>
      <c r="I101" s="1123"/>
      <c r="J101" s="1123"/>
      <c r="K101" s="1123"/>
      <c r="L101" s="1123"/>
      <c r="M101" s="556"/>
      <c r="N101" s="556"/>
      <c r="O101" s="534"/>
      <c r="P101" s="534"/>
      <c r="Q101" s="534"/>
      <c r="R101" s="534"/>
    </row>
    <row r="102" spans="1:18" s="533" customFormat="1">
      <c r="A102" s="532"/>
      <c r="B102" s="1123" t="s">
        <v>691</v>
      </c>
      <c r="C102" s="1123"/>
      <c r="D102" s="1123"/>
      <c r="E102" s="1123"/>
      <c r="F102" s="1123"/>
      <c r="G102" s="1123"/>
      <c r="H102" s="1123"/>
      <c r="I102" s="1123"/>
      <c r="J102" s="1123"/>
      <c r="K102" s="1123"/>
      <c r="L102" s="1123"/>
      <c r="M102" s="556"/>
      <c r="N102" s="556"/>
      <c r="O102" s="534"/>
      <c r="P102" s="534"/>
      <c r="Q102" s="534"/>
      <c r="R102" s="534"/>
    </row>
    <row r="103" spans="1:18" s="223" customFormat="1">
      <c r="A103" s="185"/>
      <c r="B103" s="711"/>
      <c r="C103" s="186"/>
      <c r="D103" s="186"/>
      <c r="E103" s="186"/>
      <c r="F103" s="186"/>
      <c r="G103" s="186"/>
      <c r="H103" s="186"/>
      <c r="I103" s="714"/>
      <c r="J103" s="715"/>
      <c r="K103" s="715"/>
      <c r="L103" s="714"/>
      <c r="M103" s="228"/>
      <c r="N103" s="228"/>
      <c r="O103" s="222"/>
      <c r="P103" s="222"/>
      <c r="Q103" s="222"/>
      <c r="R103" s="222"/>
    </row>
    <row r="104" spans="1:18" s="223" customFormat="1" ht="45" customHeight="1">
      <c r="A104" s="185"/>
      <c r="B104" s="1042" t="s">
        <v>692</v>
      </c>
      <c r="C104" s="1024">
        <v>2024</v>
      </c>
      <c r="D104" s="1025">
        <v>2023</v>
      </c>
      <c r="E104" s="1026" t="s">
        <v>43</v>
      </c>
      <c r="F104" s="1025">
        <v>2022</v>
      </c>
      <c r="G104" s="1025">
        <v>2021</v>
      </c>
      <c r="H104" s="1025">
        <v>2020</v>
      </c>
      <c r="I104" s="714"/>
      <c r="J104" s="715"/>
      <c r="K104" s="715"/>
      <c r="L104" s="714"/>
      <c r="M104" s="228"/>
      <c r="N104" s="228"/>
    </row>
    <row r="105" spans="1:18" s="223" customFormat="1" ht="14.5">
      <c r="A105" s="185"/>
      <c r="B105" s="308" t="s">
        <v>506</v>
      </c>
      <c r="C105" s="633">
        <v>52788</v>
      </c>
      <c r="D105" s="634">
        <v>112487</v>
      </c>
      <c r="E105" s="634" t="s">
        <v>647</v>
      </c>
      <c r="F105" s="634">
        <v>368883</v>
      </c>
      <c r="G105" s="634">
        <v>368352</v>
      </c>
      <c r="H105" s="634">
        <v>142463</v>
      </c>
      <c r="I105" s="714"/>
      <c r="J105" s="715"/>
      <c r="K105" s="715"/>
      <c r="L105" s="714"/>
      <c r="M105" s="228"/>
      <c r="N105" s="228"/>
      <c r="O105" s="222"/>
      <c r="P105" s="222"/>
      <c r="Q105" s="222"/>
      <c r="R105" s="222"/>
    </row>
    <row r="106" spans="1:18" s="223" customFormat="1" ht="14.5">
      <c r="A106" s="185"/>
      <c r="B106" s="308" t="s">
        <v>507</v>
      </c>
      <c r="C106" s="633">
        <v>336563</v>
      </c>
      <c r="D106" s="634">
        <v>313260</v>
      </c>
      <c r="E106" s="634" t="s">
        <v>94</v>
      </c>
      <c r="F106" s="634">
        <v>442144</v>
      </c>
      <c r="G106" s="634">
        <v>551346</v>
      </c>
      <c r="H106" s="634">
        <v>618299</v>
      </c>
      <c r="I106" s="714"/>
      <c r="J106" s="715"/>
      <c r="K106" s="715"/>
      <c r="L106" s="714"/>
      <c r="M106" s="228"/>
      <c r="N106" s="228"/>
      <c r="O106" s="222"/>
      <c r="P106" s="222"/>
      <c r="Q106" s="222"/>
      <c r="R106" s="222"/>
    </row>
    <row r="107" spans="1:18" s="223" customFormat="1">
      <c r="A107" s="185"/>
      <c r="B107" s="308" t="s">
        <v>160</v>
      </c>
      <c r="C107" s="633">
        <v>389351</v>
      </c>
      <c r="D107" s="634">
        <v>425747</v>
      </c>
      <c r="E107" s="634" t="s">
        <v>547</v>
      </c>
      <c r="F107" s="634">
        <v>811027</v>
      </c>
      <c r="G107" s="634">
        <v>919698</v>
      </c>
      <c r="H107" s="634">
        <v>760762</v>
      </c>
      <c r="I107" s="714"/>
      <c r="J107" s="715"/>
      <c r="K107" s="715"/>
      <c r="L107" s="714"/>
      <c r="M107" s="228"/>
      <c r="N107" s="228"/>
      <c r="O107" s="222"/>
      <c r="P107" s="222"/>
      <c r="Q107" s="222"/>
      <c r="R107" s="222"/>
    </row>
    <row r="108" spans="1:18" s="223" customFormat="1">
      <c r="A108" s="185"/>
      <c r="B108" s="308" t="s">
        <v>189</v>
      </c>
      <c r="C108" s="633" t="s">
        <v>168</v>
      </c>
      <c r="D108" s="634" t="s">
        <v>312</v>
      </c>
      <c r="E108" s="634" t="s">
        <v>689</v>
      </c>
      <c r="F108" s="634" t="s">
        <v>285</v>
      </c>
      <c r="G108" s="634" t="s">
        <v>368</v>
      </c>
      <c r="H108" s="634" t="s">
        <v>45</v>
      </c>
      <c r="I108" s="714"/>
      <c r="J108" s="715"/>
      <c r="K108" s="715"/>
      <c r="L108" s="714"/>
      <c r="M108" s="228"/>
      <c r="N108" s="228"/>
      <c r="O108" s="222"/>
      <c r="P108" s="222"/>
      <c r="Q108" s="222"/>
      <c r="R108" s="222"/>
    </row>
    <row r="109" spans="1:18" s="223" customFormat="1">
      <c r="A109" s="185"/>
      <c r="B109" s="308" t="s">
        <v>190</v>
      </c>
      <c r="C109" s="633" t="s">
        <v>169</v>
      </c>
      <c r="D109" s="634" t="s">
        <v>386</v>
      </c>
      <c r="E109" s="634" t="s">
        <v>166</v>
      </c>
      <c r="F109" s="634" t="s">
        <v>283</v>
      </c>
      <c r="G109" s="634" t="s">
        <v>563</v>
      </c>
      <c r="H109" s="634" t="s">
        <v>175</v>
      </c>
      <c r="I109" s="714"/>
      <c r="J109" s="715"/>
      <c r="K109" s="715"/>
      <c r="L109" s="714"/>
      <c r="M109" s="228"/>
      <c r="N109" s="228"/>
      <c r="O109" s="222"/>
      <c r="P109" s="222"/>
      <c r="Q109" s="222"/>
      <c r="R109" s="222"/>
    </row>
    <row r="110" spans="1:18" s="223" customFormat="1">
      <c r="A110" s="185"/>
      <c r="B110" s="365"/>
      <c r="C110" s="714"/>
      <c r="D110" s="714"/>
      <c r="E110" s="714"/>
      <c r="F110" s="714"/>
      <c r="G110" s="714"/>
      <c r="H110" s="714"/>
      <c r="I110" s="714"/>
      <c r="J110" s="715"/>
      <c r="K110" s="715"/>
      <c r="L110" s="714"/>
      <c r="M110" s="228"/>
      <c r="N110" s="228"/>
      <c r="O110" s="222"/>
      <c r="P110" s="222"/>
      <c r="Q110" s="222"/>
      <c r="R110" s="222"/>
    </row>
    <row r="111" spans="1:18" s="223" customFormat="1">
      <c r="A111" s="185"/>
      <c r="B111" s="476" t="s">
        <v>59</v>
      </c>
      <c r="C111" s="714"/>
      <c r="D111" s="714"/>
      <c r="E111" s="714"/>
      <c r="F111" s="714"/>
      <c r="G111" s="714"/>
      <c r="H111" s="714"/>
      <c r="I111" s="714"/>
      <c r="J111" s="715"/>
      <c r="K111" s="715"/>
      <c r="L111" s="714"/>
      <c r="M111" s="228"/>
      <c r="N111" s="228"/>
      <c r="O111" s="222"/>
      <c r="P111" s="222"/>
      <c r="Q111" s="222"/>
      <c r="R111" s="222"/>
    </row>
    <row r="112" spans="1:18" s="223" customFormat="1">
      <c r="A112" s="185"/>
      <c r="B112" s="1123" t="s">
        <v>502</v>
      </c>
      <c r="C112" s="1123"/>
      <c r="D112" s="1123"/>
      <c r="E112" s="1123"/>
      <c r="F112" s="1123"/>
      <c r="G112" s="1123"/>
      <c r="H112" s="1123"/>
      <c r="I112" s="714"/>
      <c r="J112" s="715"/>
      <c r="K112" s="715"/>
      <c r="L112" s="714"/>
      <c r="M112" s="228"/>
      <c r="N112" s="228"/>
      <c r="O112" s="222"/>
      <c r="P112" s="222"/>
      <c r="Q112" s="222"/>
      <c r="R112" s="222"/>
    </row>
    <row r="113" spans="1:21" s="223" customFormat="1">
      <c r="A113" s="185"/>
      <c r="B113" s="1123" t="s">
        <v>179</v>
      </c>
      <c r="C113" s="1123"/>
      <c r="D113" s="1123"/>
      <c r="E113" s="1123"/>
      <c r="F113" s="1123"/>
      <c r="G113" s="1123"/>
      <c r="H113" s="1123"/>
      <c r="I113" s="714"/>
      <c r="J113" s="715"/>
      <c r="K113" s="715"/>
      <c r="L113" s="714"/>
      <c r="M113" s="228"/>
      <c r="N113" s="228"/>
      <c r="O113" s="222"/>
      <c r="P113" s="222"/>
      <c r="Q113" s="222"/>
      <c r="R113" s="222"/>
    </row>
    <row r="114" spans="1:21" s="223" customFormat="1">
      <c r="A114" s="185"/>
      <c r="B114" s="1123" t="s">
        <v>503</v>
      </c>
      <c r="C114" s="1123"/>
      <c r="D114" s="1123"/>
      <c r="E114" s="1123"/>
      <c r="F114" s="1123"/>
      <c r="G114" s="1123"/>
      <c r="H114" s="1123"/>
      <c r="I114" s="714"/>
      <c r="J114" s="715"/>
      <c r="K114" s="715"/>
      <c r="L114" s="714"/>
      <c r="M114" s="228"/>
      <c r="N114" s="228"/>
      <c r="O114" s="222"/>
      <c r="P114" s="222"/>
      <c r="Q114" s="222"/>
      <c r="R114" s="222"/>
    </row>
    <row r="115" spans="1:21" s="174" customFormat="1" ht="13">
      <c r="B115" s="813"/>
      <c r="C115" s="814"/>
      <c r="D115" s="814"/>
      <c r="E115" s="814"/>
      <c r="F115" s="814"/>
      <c r="G115" s="814"/>
      <c r="H115" s="814"/>
      <c r="I115" s="638"/>
      <c r="J115" s="638"/>
      <c r="K115" s="638"/>
      <c r="L115" s="638"/>
      <c r="M115" s="188"/>
      <c r="N115" s="188"/>
      <c r="O115" s="189"/>
      <c r="P115" s="189"/>
      <c r="Q115" s="189"/>
      <c r="R115" s="189"/>
      <c r="S115" s="189"/>
      <c r="T115" s="189"/>
      <c r="U115" s="235"/>
    </row>
    <row r="116" spans="1:21" s="185" customFormat="1" ht="13">
      <c r="B116" s="1165" t="s">
        <v>693</v>
      </c>
      <c r="C116" s="1003">
        <v>2024</v>
      </c>
      <c r="D116" s="1004">
        <v>2024</v>
      </c>
      <c r="E116" s="1005">
        <v>2024</v>
      </c>
      <c r="F116" s="1006">
        <v>2023</v>
      </c>
      <c r="G116" s="1007">
        <v>2023</v>
      </c>
      <c r="H116" s="1008">
        <v>2023</v>
      </c>
      <c r="I116" s="1151" t="s">
        <v>43</v>
      </c>
      <c r="J116" s="1152"/>
      <c r="K116" s="1153"/>
      <c r="L116" s="1006">
        <v>2022</v>
      </c>
      <c r="M116" s="1069">
        <v>2022</v>
      </c>
      <c r="N116" s="1070">
        <v>2022</v>
      </c>
      <c r="O116" s="1071">
        <v>2021</v>
      </c>
      <c r="P116" s="1069">
        <v>2021</v>
      </c>
      <c r="Q116" s="1070">
        <v>2021</v>
      </c>
      <c r="R116" s="1071">
        <v>2020</v>
      </c>
      <c r="S116" s="1069">
        <v>2020</v>
      </c>
      <c r="T116" s="1070">
        <v>2020</v>
      </c>
    </row>
    <row r="117" spans="1:21" s="208" customFormat="1" ht="18" customHeight="1">
      <c r="B117" s="1166"/>
      <c r="C117" s="1059" t="s">
        <v>148</v>
      </c>
      <c r="D117" s="1044" t="s">
        <v>149</v>
      </c>
      <c r="E117" s="1060" t="s">
        <v>147</v>
      </c>
      <c r="F117" s="1059" t="s">
        <v>148</v>
      </c>
      <c r="G117" s="1044" t="s">
        <v>149</v>
      </c>
      <c r="H117" s="1061" t="s">
        <v>147</v>
      </c>
      <c r="I117" s="1059" t="s">
        <v>148</v>
      </c>
      <c r="J117" s="1044" t="s">
        <v>149</v>
      </c>
      <c r="K117" s="1061" t="s">
        <v>147</v>
      </c>
      <c r="L117" s="1062" t="s">
        <v>148</v>
      </c>
      <c r="M117" s="1072" t="s">
        <v>149</v>
      </c>
      <c r="N117" s="1041" t="s">
        <v>147</v>
      </c>
      <c r="O117" s="1045" t="s">
        <v>148</v>
      </c>
      <c r="P117" s="1072" t="s">
        <v>149</v>
      </c>
      <c r="Q117" s="1041" t="s">
        <v>147</v>
      </c>
      <c r="R117" s="1045" t="s">
        <v>148</v>
      </c>
      <c r="S117" s="1072" t="s">
        <v>149</v>
      </c>
      <c r="T117" s="1041" t="s">
        <v>147</v>
      </c>
      <c r="U117" s="253"/>
    </row>
    <row r="118" spans="1:21">
      <c r="A118" s="174"/>
      <c r="B118" s="211" t="s">
        <v>195</v>
      </c>
      <c r="C118" s="802">
        <v>0.04</v>
      </c>
      <c r="D118" s="803">
        <v>0.25700000000000001</v>
      </c>
      <c r="E118" s="804">
        <v>0.29699999999999999</v>
      </c>
      <c r="F118" s="802">
        <v>8.5000000000000006E-2</v>
      </c>
      <c r="G118" s="803">
        <v>0.23599999999999999</v>
      </c>
      <c r="H118" s="805">
        <v>0.32100000000000001</v>
      </c>
      <c r="I118" s="719" t="s">
        <v>694</v>
      </c>
      <c r="J118" s="720" t="s">
        <v>92</v>
      </c>
      <c r="K118" s="722" t="s">
        <v>68</v>
      </c>
      <c r="L118" s="802">
        <v>0.27300000000000002</v>
      </c>
      <c r="M118" s="230">
        <v>0.32700000000000001</v>
      </c>
      <c r="N118" s="231">
        <v>0.59899999999999998</v>
      </c>
      <c r="O118" s="229">
        <v>0.27100000000000002</v>
      </c>
      <c r="P118" s="230">
        <v>0.40600000000000003</v>
      </c>
      <c r="Q118" s="231">
        <v>0.67700000000000005</v>
      </c>
      <c r="R118" s="229">
        <v>0.13200000000000001</v>
      </c>
      <c r="S118" s="230">
        <v>0.57299999999999995</v>
      </c>
      <c r="T118" s="231">
        <v>0.70499999999999996</v>
      </c>
      <c r="U118" s="212"/>
    </row>
    <row r="119" spans="1:21">
      <c r="A119" s="174"/>
      <c r="B119" s="211" t="s">
        <v>197</v>
      </c>
      <c r="C119" s="807">
        <v>2.1</v>
      </c>
      <c r="D119" s="808">
        <v>13.5</v>
      </c>
      <c r="E119" s="735">
        <v>15.6</v>
      </c>
      <c r="F119" s="807">
        <v>4.5999999999999996</v>
      </c>
      <c r="G119" s="808">
        <v>12.9</v>
      </c>
      <c r="H119" s="736">
        <v>17.5</v>
      </c>
      <c r="I119" s="723" t="s">
        <v>695</v>
      </c>
      <c r="J119" s="724" t="s">
        <v>77</v>
      </c>
      <c r="K119" s="726" t="s">
        <v>541</v>
      </c>
      <c r="L119" s="807">
        <v>15.1</v>
      </c>
      <c r="M119" s="233">
        <v>18.100000000000001</v>
      </c>
      <c r="N119" s="205">
        <v>33.200000000000003</v>
      </c>
      <c r="O119" s="232">
        <v>15.1</v>
      </c>
      <c r="P119" s="233">
        <v>22.6</v>
      </c>
      <c r="Q119" s="205">
        <v>37.700000000000003</v>
      </c>
      <c r="R119" s="232">
        <v>8.3000000000000007</v>
      </c>
      <c r="S119" s="233">
        <v>35.9</v>
      </c>
      <c r="T119" s="205">
        <v>44.2</v>
      </c>
      <c r="U119" s="212"/>
    </row>
    <row r="120" spans="1:21">
      <c r="A120" s="174"/>
      <c r="B120" s="211" t="s">
        <v>199</v>
      </c>
      <c r="C120" s="807">
        <v>1.8</v>
      </c>
      <c r="D120" s="808">
        <v>11.3</v>
      </c>
      <c r="E120" s="735">
        <v>13.1</v>
      </c>
      <c r="F120" s="807">
        <v>3.9</v>
      </c>
      <c r="G120" s="808">
        <v>10.8</v>
      </c>
      <c r="H120" s="736">
        <v>14.7</v>
      </c>
      <c r="I120" s="723" t="s">
        <v>695</v>
      </c>
      <c r="J120" s="724" t="s">
        <v>77</v>
      </c>
      <c r="K120" s="726" t="s">
        <v>541</v>
      </c>
      <c r="L120" s="807">
        <v>13</v>
      </c>
      <c r="M120" s="233">
        <v>15.6</v>
      </c>
      <c r="N120" s="205">
        <v>28.6</v>
      </c>
      <c r="O120" s="232">
        <v>12.7</v>
      </c>
      <c r="P120" s="233">
        <v>18.899999999999999</v>
      </c>
      <c r="Q120" s="205">
        <v>31.6</v>
      </c>
      <c r="R120" s="232">
        <v>6.4</v>
      </c>
      <c r="S120" s="233">
        <v>27.8</v>
      </c>
      <c r="T120" s="205">
        <v>34.200000000000003</v>
      </c>
      <c r="U120" s="212"/>
    </row>
    <row r="121" spans="1:21">
      <c r="A121" s="174"/>
      <c r="B121" s="234"/>
      <c r="C121" s="244"/>
      <c r="D121" s="244"/>
      <c r="E121" s="244"/>
      <c r="F121" s="244"/>
      <c r="G121" s="244"/>
      <c r="H121" s="244"/>
      <c r="I121" s="246"/>
      <c r="J121" s="246"/>
      <c r="K121" s="246"/>
      <c r="L121" s="246"/>
      <c r="M121" s="194"/>
      <c r="N121" s="194"/>
      <c r="O121" s="194"/>
      <c r="P121" s="194"/>
      <c r="Q121" s="194"/>
      <c r="R121" s="194"/>
      <c r="S121" s="194"/>
      <c r="T121" s="194"/>
      <c r="U121" s="194"/>
    </row>
    <row r="122" spans="1:21" s="475" customFormat="1" ht="13">
      <c r="B122" s="476" t="s">
        <v>59</v>
      </c>
      <c r="C122" s="244"/>
      <c r="D122" s="244"/>
      <c r="E122" s="244"/>
      <c r="F122" s="244"/>
      <c r="G122" s="244"/>
      <c r="H122" s="244"/>
      <c r="I122" s="246"/>
      <c r="J122" s="246"/>
      <c r="K122" s="246"/>
      <c r="L122" s="246"/>
      <c r="M122" s="546"/>
      <c r="N122" s="546"/>
      <c r="O122" s="547"/>
      <c r="P122" s="547"/>
      <c r="Q122" s="547"/>
      <c r="R122" s="547"/>
      <c r="S122" s="547"/>
      <c r="T122" s="547"/>
      <c r="U122" s="424"/>
    </row>
    <row r="123" spans="1:21" s="330" customFormat="1">
      <c r="A123" s="475"/>
      <c r="B123" s="1123" t="s">
        <v>509</v>
      </c>
      <c r="C123" s="1123"/>
      <c r="D123" s="1123"/>
      <c r="E123" s="1123"/>
      <c r="F123" s="1123"/>
      <c r="G123" s="1123"/>
      <c r="H123" s="1123"/>
      <c r="I123" s="246"/>
      <c r="J123" s="246"/>
      <c r="K123" s="246"/>
      <c r="L123" s="246"/>
      <c r="M123" s="559"/>
      <c r="N123" s="559"/>
      <c r="O123" s="528"/>
      <c r="P123" s="558"/>
      <c r="Q123" s="558"/>
      <c r="R123" s="528"/>
      <c r="S123" s="558"/>
      <c r="T123" s="558"/>
      <c r="U123" s="559"/>
    </row>
    <row r="124" spans="1:21" s="330" customFormat="1">
      <c r="B124" s="477"/>
      <c r="C124" s="469"/>
      <c r="D124" s="469"/>
      <c r="E124" s="469"/>
      <c r="F124" s="469"/>
      <c r="G124" s="469"/>
      <c r="H124" s="469"/>
      <c r="I124" s="469"/>
      <c r="J124" s="469"/>
      <c r="K124" s="469"/>
      <c r="L124" s="469"/>
    </row>
    <row r="125" spans="1:21" s="330" customFormat="1" ht="14.5" thickBot="1">
      <c r="A125" s="475"/>
      <c r="B125" s="819"/>
      <c r="C125" s="244"/>
      <c r="D125" s="244"/>
      <c r="E125" s="244"/>
      <c r="F125" s="244"/>
      <c r="G125" s="244"/>
      <c r="H125" s="244"/>
      <c r="I125" s="246"/>
      <c r="J125" s="246"/>
      <c r="K125" s="246"/>
      <c r="L125" s="246"/>
      <c r="M125" s="559"/>
      <c r="N125" s="559"/>
      <c r="O125" s="528"/>
      <c r="P125" s="558"/>
      <c r="Q125" s="558"/>
      <c r="R125" s="528"/>
      <c r="S125" s="558"/>
      <c r="T125" s="558"/>
      <c r="U125" s="559"/>
    </row>
    <row r="126" spans="1:21" s="934" customFormat="1" ht="16.5" thickTop="1" thickBot="1">
      <c r="B126" s="1094" t="s">
        <v>20</v>
      </c>
      <c r="C126" s="931"/>
      <c r="D126" s="931"/>
      <c r="E126" s="931"/>
      <c r="F126" s="931"/>
      <c r="G126" s="931"/>
      <c r="H126" s="931"/>
      <c r="I126" s="935"/>
      <c r="J126" s="935"/>
      <c r="K126" s="935"/>
      <c r="L126" s="935"/>
    </row>
    <row r="127" spans="1:21" ht="15" customHeight="1" thickTop="1">
      <c r="B127" s="734"/>
      <c r="C127" s="201"/>
      <c r="D127" s="201"/>
      <c r="E127" s="201"/>
      <c r="F127" s="201"/>
    </row>
    <row r="128" spans="1:21" s="185" customFormat="1" ht="26">
      <c r="B128" s="368" t="s">
        <v>696</v>
      </c>
      <c r="C128" s="1027">
        <v>2024</v>
      </c>
      <c r="D128" s="1028">
        <v>2023</v>
      </c>
      <c r="E128" s="1029" t="s">
        <v>43</v>
      </c>
      <c r="F128" s="1028">
        <v>2022</v>
      </c>
      <c r="G128" s="1028">
        <v>2021</v>
      </c>
      <c r="H128" s="1028">
        <v>2020</v>
      </c>
      <c r="I128" s="183"/>
      <c r="J128" s="183"/>
      <c r="K128" s="184"/>
      <c r="L128" s="184"/>
    </row>
    <row r="129" spans="1:12">
      <c r="A129" s="174"/>
      <c r="B129" s="195" t="s">
        <v>205</v>
      </c>
      <c r="C129" s="735">
        <v>1.2</v>
      </c>
      <c r="D129" s="736">
        <v>1.2</v>
      </c>
      <c r="E129" s="419" t="s">
        <v>198</v>
      </c>
      <c r="F129" s="736">
        <v>1.3</v>
      </c>
      <c r="G129" s="736">
        <v>1.3</v>
      </c>
      <c r="H129" s="736">
        <v>1</v>
      </c>
      <c r="I129" s="737"/>
      <c r="J129" s="244"/>
    </row>
    <row r="130" spans="1:12" ht="14.5">
      <c r="A130" s="174"/>
      <c r="B130" s="195" t="s">
        <v>697</v>
      </c>
      <c r="C130" s="735">
        <v>0</v>
      </c>
      <c r="D130" s="736">
        <v>0</v>
      </c>
      <c r="E130" s="419" t="s">
        <v>47</v>
      </c>
      <c r="F130" s="736">
        <v>0</v>
      </c>
      <c r="G130" s="736">
        <v>0</v>
      </c>
      <c r="H130" s="736">
        <v>0</v>
      </c>
      <c r="I130" s="737"/>
      <c r="J130" s="244"/>
    </row>
    <row r="131" spans="1:12">
      <c r="A131" s="174"/>
      <c r="B131" s="195" t="s">
        <v>512</v>
      </c>
      <c r="C131" s="735">
        <v>0</v>
      </c>
      <c r="D131" s="736">
        <v>0</v>
      </c>
      <c r="E131" s="419" t="s">
        <v>47</v>
      </c>
      <c r="F131" s="736">
        <v>0</v>
      </c>
      <c r="G131" s="736">
        <v>0</v>
      </c>
      <c r="H131" s="736">
        <v>0</v>
      </c>
      <c r="I131" s="737"/>
      <c r="J131" s="244"/>
    </row>
    <row r="132" spans="1:12">
      <c r="A132" s="174"/>
      <c r="B132" s="245"/>
      <c r="C132" s="244"/>
      <c r="D132" s="244"/>
      <c r="E132" s="244"/>
      <c r="F132" s="244"/>
      <c r="G132" s="244"/>
      <c r="H132" s="244"/>
      <c r="I132" s="246"/>
      <c r="J132" s="246"/>
      <c r="K132" s="251"/>
      <c r="L132" s="246"/>
    </row>
    <row r="133" spans="1:12" s="475" customFormat="1" ht="12.5">
      <c r="B133" s="471" t="s">
        <v>59</v>
      </c>
      <c r="C133" s="474"/>
      <c r="D133" s="474"/>
      <c r="E133" s="474"/>
      <c r="F133" s="474"/>
      <c r="G133" s="543"/>
      <c r="H133" s="474"/>
      <c r="I133" s="474"/>
      <c r="J133" s="474"/>
      <c r="K133" s="474"/>
      <c r="L133" s="474"/>
    </row>
    <row r="134" spans="1:12" s="330" customFormat="1" ht="22" customHeight="1">
      <c r="A134" s="475"/>
      <c r="B134" s="1123" t="s">
        <v>698</v>
      </c>
      <c r="C134" s="1123"/>
      <c r="D134" s="1123"/>
      <c r="E134" s="1123"/>
      <c r="F134" s="1123"/>
      <c r="G134" s="1123"/>
      <c r="H134" s="1123"/>
      <c r="I134" s="470"/>
      <c r="J134" s="470"/>
      <c r="K134" s="542"/>
      <c r="L134" s="470"/>
    </row>
    <row r="135" spans="1:12">
      <c r="A135" s="174"/>
      <c r="B135" s="820"/>
      <c r="C135" s="244"/>
      <c r="D135" s="244"/>
      <c r="E135" s="244"/>
      <c r="F135" s="244"/>
      <c r="G135" s="244"/>
      <c r="H135" s="244"/>
      <c r="I135" s="246"/>
      <c r="J135" s="246"/>
      <c r="K135" s="821"/>
      <c r="L135" s="246"/>
    </row>
    <row r="136" spans="1:12" s="185" customFormat="1" ht="26">
      <c r="B136" s="1023" t="s">
        <v>699</v>
      </c>
      <c r="C136" s="1024">
        <v>2024</v>
      </c>
      <c r="D136" s="1025">
        <v>2023</v>
      </c>
      <c r="E136" s="1026" t="s">
        <v>43</v>
      </c>
      <c r="F136" s="1025">
        <v>2022</v>
      </c>
      <c r="G136" s="1025">
        <v>2021</v>
      </c>
      <c r="H136" s="1025">
        <v>2020</v>
      </c>
      <c r="I136" s="184"/>
      <c r="J136" s="184"/>
      <c r="K136" s="184"/>
      <c r="L136" s="184"/>
    </row>
    <row r="137" spans="1:12">
      <c r="A137" s="174"/>
      <c r="B137" s="280" t="s">
        <v>213</v>
      </c>
      <c r="C137" s="742">
        <v>118.29</v>
      </c>
      <c r="D137" s="743">
        <v>121.44</v>
      </c>
      <c r="E137" s="744">
        <v>-2.5999999999999999E-2</v>
      </c>
      <c r="F137" s="743">
        <v>148.19999999999999</v>
      </c>
      <c r="G137" s="743">
        <v>157.9</v>
      </c>
      <c r="H137" s="743">
        <v>157.99</v>
      </c>
      <c r="I137" s="246"/>
    </row>
    <row r="138" spans="1:12">
      <c r="A138" s="174"/>
      <c r="B138" s="280" t="s">
        <v>214</v>
      </c>
      <c r="C138" s="742">
        <v>790</v>
      </c>
      <c r="D138" s="743">
        <v>616</v>
      </c>
      <c r="E138" s="510">
        <v>0.28199999999999997</v>
      </c>
      <c r="F138" s="743">
        <v>597.9</v>
      </c>
      <c r="G138" s="743">
        <v>866.3</v>
      </c>
      <c r="H138" s="743">
        <v>866.3</v>
      </c>
      <c r="I138" s="246"/>
    </row>
    <row r="139" spans="1:12" s="223" customFormat="1" ht="13">
      <c r="A139" s="185"/>
      <c r="B139" s="273" t="s">
        <v>215</v>
      </c>
      <c r="C139" s="745">
        <v>908.2</v>
      </c>
      <c r="D139" s="746">
        <v>737.4</v>
      </c>
      <c r="E139" s="514">
        <v>0.23200000000000001</v>
      </c>
      <c r="F139" s="746">
        <v>746.1</v>
      </c>
      <c r="G139" s="746">
        <v>1024.2</v>
      </c>
      <c r="H139" s="746">
        <v>1024.3</v>
      </c>
      <c r="I139" s="245"/>
      <c r="J139" s="245"/>
      <c r="K139" s="245"/>
      <c r="L139" s="245"/>
    </row>
    <row r="140" spans="1:12">
      <c r="A140" s="208"/>
      <c r="B140" s="280" t="s">
        <v>216</v>
      </c>
      <c r="C140" s="742">
        <v>45.45</v>
      </c>
      <c r="D140" s="743">
        <v>47.41</v>
      </c>
      <c r="E140" s="510">
        <v>-4.1000000000000002E-2</v>
      </c>
      <c r="F140" s="743">
        <v>47.08</v>
      </c>
      <c r="G140" s="743">
        <v>60.7</v>
      </c>
      <c r="H140" s="743">
        <v>53.36</v>
      </c>
      <c r="I140" s="246"/>
    </row>
    <row r="141" spans="1:12">
      <c r="A141" s="208"/>
      <c r="B141" s="308" t="s">
        <v>217</v>
      </c>
      <c r="C141" s="742">
        <v>724.01</v>
      </c>
      <c r="D141" s="743">
        <v>508.59</v>
      </c>
      <c r="E141" s="747">
        <v>0.42356318449045405</v>
      </c>
      <c r="F141" s="743">
        <v>499.87</v>
      </c>
      <c r="G141" s="743">
        <v>778.78099999999995</v>
      </c>
      <c r="H141" s="743">
        <v>363.98</v>
      </c>
      <c r="I141" s="246"/>
    </row>
    <row r="142" spans="1:12" s="197" customFormat="1">
      <c r="A142" s="208"/>
      <c r="B142" s="335" t="s">
        <v>218</v>
      </c>
      <c r="C142" s="745">
        <v>769.46</v>
      </c>
      <c r="D142" s="746">
        <v>556</v>
      </c>
      <c r="E142" s="748">
        <v>0.3839208633093526</v>
      </c>
      <c r="F142" s="746">
        <v>546.95000000000005</v>
      </c>
      <c r="G142" s="746">
        <v>839.48099999999999</v>
      </c>
      <c r="H142" s="746">
        <v>417.34000000000003</v>
      </c>
      <c r="I142" s="749"/>
      <c r="J142" s="749"/>
      <c r="K142" s="374"/>
      <c r="L142" s="374"/>
    </row>
    <row r="143" spans="1:12">
      <c r="A143" s="208"/>
      <c r="B143" s="308" t="s">
        <v>219</v>
      </c>
      <c r="C143" s="750">
        <v>0.38422520923154957</v>
      </c>
      <c r="D143" s="744">
        <v>0.39039855072463764</v>
      </c>
      <c r="E143" s="747">
        <v>-1.5812921133107262E-2</v>
      </c>
      <c r="F143" s="744">
        <v>0.31767881241565454</v>
      </c>
      <c r="G143" s="744">
        <v>0.38442051931602278</v>
      </c>
      <c r="H143" s="744">
        <v>0.33774289511994426</v>
      </c>
      <c r="I143" s="751"/>
      <c r="J143" s="751"/>
    </row>
    <row r="144" spans="1:12">
      <c r="A144" s="208"/>
      <c r="B144" s="308" t="s">
        <v>220</v>
      </c>
      <c r="C144" s="750">
        <v>0.91646835443037977</v>
      </c>
      <c r="D144" s="744">
        <v>0.8256331168831168</v>
      </c>
      <c r="E144" s="747">
        <v>0.11001888815964528</v>
      </c>
      <c r="F144" s="744">
        <v>0.83604281652450252</v>
      </c>
      <c r="G144" s="744">
        <v>0.89897379660625654</v>
      </c>
      <c r="H144" s="744">
        <v>0.42015468082650359</v>
      </c>
      <c r="I144" s="751"/>
      <c r="J144" s="751"/>
    </row>
    <row r="145" spans="1:21">
      <c r="A145" s="208"/>
      <c r="B145" s="308" t="s">
        <v>221</v>
      </c>
      <c r="C145" s="750">
        <v>0.84723629156573443</v>
      </c>
      <c r="D145" s="744">
        <v>0.75400054244643344</v>
      </c>
      <c r="E145" s="747">
        <v>0.12365475072045423</v>
      </c>
      <c r="F145" s="744">
        <v>0.7330786757807265</v>
      </c>
      <c r="G145" s="744">
        <v>0.81964557703573515</v>
      </c>
      <c r="H145" s="744">
        <v>0.40743922678902672</v>
      </c>
      <c r="I145" s="751"/>
      <c r="J145" s="751"/>
    </row>
    <row r="146" spans="1:21" s="330" customFormat="1">
      <c r="B146" s="477"/>
      <c r="C146" s="469"/>
      <c r="D146" s="469"/>
      <c r="E146" s="469"/>
      <c r="F146" s="469"/>
      <c r="G146" s="469"/>
      <c r="H146" s="469"/>
      <c r="I146" s="469"/>
      <c r="J146" s="469"/>
      <c r="K146" s="469"/>
      <c r="L146" s="469"/>
    </row>
    <row r="147" spans="1:21" ht="14.5" thickBot="1">
      <c r="A147" s="208"/>
      <c r="B147" s="751"/>
      <c r="C147" s="751"/>
      <c r="D147" s="751"/>
      <c r="E147" s="751"/>
      <c r="F147" s="751"/>
      <c r="G147" s="751"/>
      <c r="H147" s="751"/>
      <c r="I147" s="751"/>
      <c r="J147" s="751"/>
    </row>
    <row r="148" spans="1:21" s="934" customFormat="1" ht="16.5" thickTop="1" thickBot="1">
      <c r="B148" s="1094" t="s">
        <v>222</v>
      </c>
      <c r="C148" s="931"/>
      <c r="D148" s="931"/>
      <c r="E148" s="931"/>
      <c r="F148" s="931"/>
      <c r="G148" s="931"/>
      <c r="H148" s="931"/>
      <c r="I148" s="932"/>
      <c r="J148" s="932"/>
      <c r="K148" s="932"/>
      <c r="L148" s="932"/>
      <c r="M148" s="933"/>
      <c r="N148" s="933"/>
      <c r="O148" s="933"/>
      <c r="P148" s="933"/>
      <c r="Q148" s="933"/>
      <c r="R148" s="933"/>
      <c r="S148" s="933"/>
      <c r="T148" s="933"/>
    </row>
    <row r="149" spans="1:21" ht="14.5" thickTop="1">
      <c r="B149" s="734"/>
      <c r="C149" s="201"/>
      <c r="D149" s="201"/>
      <c r="E149" s="201"/>
      <c r="F149" s="201"/>
      <c r="G149" s="201"/>
      <c r="H149" s="201"/>
    </row>
    <row r="150" spans="1:21" s="253" customFormat="1" ht="13">
      <c r="A150" s="185"/>
      <c r="B150" s="1169" t="s">
        <v>700</v>
      </c>
      <c r="C150" s="976">
        <v>2024</v>
      </c>
      <c r="D150" s="977">
        <v>2024</v>
      </c>
      <c r="E150" s="991">
        <v>2024</v>
      </c>
      <c r="F150" s="979">
        <v>2023</v>
      </c>
      <c r="G150" s="980">
        <v>2023</v>
      </c>
      <c r="H150" s="981">
        <v>2023</v>
      </c>
      <c r="I150" s="1151" t="s">
        <v>43</v>
      </c>
      <c r="J150" s="1152"/>
      <c r="K150" s="1153"/>
      <c r="L150" s="979">
        <v>2022</v>
      </c>
      <c r="M150" s="1055">
        <v>2022</v>
      </c>
      <c r="N150" s="1056">
        <v>2022</v>
      </c>
      <c r="O150" s="1054">
        <v>2021</v>
      </c>
      <c r="P150" s="1055">
        <v>2021</v>
      </c>
      <c r="Q150" s="1056">
        <v>2021</v>
      </c>
      <c r="R150" s="1054">
        <v>2020</v>
      </c>
      <c r="S150" s="1055">
        <v>2020</v>
      </c>
      <c r="T150" s="1056">
        <v>2020</v>
      </c>
      <c r="U150" s="185"/>
    </row>
    <row r="151" spans="1:21" s="253" customFormat="1" ht="30" customHeight="1">
      <c r="A151" s="185"/>
      <c r="B151" s="1170"/>
      <c r="C151" s="264" t="s">
        <v>224</v>
      </c>
      <c r="D151" s="265" t="s">
        <v>225</v>
      </c>
      <c r="E151" s="266" t="s">
        <v>226</v>
      </c>
      <c r="F151" s="264" t="s">
        <v>224</v>
      </c>
      <c r="G151" s="265" t="s">
        <v>225</v>
      </c>
      <c r="H151" s="5" t="s">
        <v>226</v>
      </c>
      <c r="I151" s="264" t="s">
        <v>224</v>
      </c>
      <c r="J151" s="265" t="s">
        <v>225</v>
      </c>
      <c r="K151" s="5" t="s">
        <v>226</v>
      </c>
      <c r="L151" s="264" t="s">
        <v>224</v>
      </c>
      <c r="M151" s="1073" t="s">
        <v>225</v>
      </c>
      <c r="N151" s="974" t="s">
        <v>226</v>
      </c>
      <c r="O151" s="1074" t="s">
        <v>224</v>
      </c>
      <c r="P151" s="1073" t="s">
        <v>225</v>
      </c>
      <c r="Q151" s="974" t="s">
        <v>226</v>
      </c>
      <c r="R151" s="1074" t="s">
        <v>224</v>
      </c>
      <c r="S151" s="1073" t="s">
        <v>225</v>
      </c>
      <c r="T151" s="5" t="s">
        <v>226</v>
      </c>
    </row>
    <row r="152" spans="1:21" s="194" customFormat="1" ht="14.5">
      <c r="A152" s="174"/>
      <c r="B152" s="267" t="s">
        <v>227</v>
      </c>
      <c r="C152" s="631">
        <v>2</v>
      </c>
      <c r="D152" s="632">
        <v>2</v>
      </c>
      <c r="E152" s="633">
        <v>4</v>
      </c>
      <c r="F152" s="631">
        <v>2</v>
      </c>
      <c r="G152" s="632">
        <v>0</v>
      </c>
      <c r="H152" s="634">
        <v>2</v>
      </c>
      <c r="I152" s="631" t="s">
        <v>66</v>
      </c>
      <c r="J152" s="753" t="s">
        <v>47</v>
      </c>
      <c r="K152" s="744">
        <v>1</v>
      </c>
      <c r="L152" s="631">
        <v>1</v>
      </c>
      <c r="M152" s="112">
        <v>0</v>
      </c>
      <c r="N152" s="140">
        <v>1</v>
      </c>
      <c r="O152" s="159">
        <v>0</v>
      </c>
      <c r="P152" s="112">
        <v>0</v>
      </c>
      <c r="Q152" s="140">
        <v>0</v>
      </c>
      <c r="R152" s="159">
        <v>0</v>
      </c>
      <c r="S152" s="112">
        <v>1</v>
      </c>
      <c r="T152" s="140">
        <v>1</v>
      </c>
      <c r="U152" s="209"/>
    </row>
    <row r="153" spans="1:21" s="194" customFormat="1" ht="14.5">
      <c r="A153" s="174"/>
      <c r="B153" s="267" t="s">
        <v>229</v>
      </c>
      <c r="C153" s="631">
        <v>6</v>
      </c>
      <c r="D153" s="632">
        <v>18</v>
      </c>
      <c r="E153" s="633">
        <v>24</v>
      </c>
      <c r="F153" s="631">
        <v>13</v>
      </c>
      <c r="G153" s="632">
        <v>13</v>
      </c>
      <c r="H153" s="634">
        <v>26</v>
      </c>
      <c r="I153" s="631" t="s">
        <v>695</v>
      </c>
      <c r="J153" s="508">
        <v>0.38</v>
      </c>
      <c r="K153" s="510">
        <v>-0.08</v>
      </c>
      <c r="L153" s="631">
        <v>0</v>
      </c>
      <c r="M153" s="112">
        <v>5</v>
      </c>
      <c r="N153" s="140">
        <v>5</v>
      </c>
      <c r="O153" s="159">
        <v>0</v>
      </c>
      <c r="P153" s="112">
        <v>0</v>
      </c>
      <c r="Q153" s="140">
        <v>0</v>
      </c>
      <c r="R153" s="159">
        <v>0</v>
      </c>
      <c r="S153" s="112">
        <v>1</v>
      </c>
      <c r="T153" s="140">
        <v>1</v>
      </c>
      <c r="U153" s="209"/>
    </row>
    <row r="154" spans="1:21" s="194" customFormat="1" ht="14.5">
      <c r="A154" s="208"/>
      <c r="B154" s="267" t="s">
        <v>233</v>
      </c>
      <c r="C154" s="631">
        <v>7</v>
      </c>
      <c r="D154" s="632">
        <v>7</v>
      </c>
      <c r="E154" s="633">
        <v>14</v>
      </c>
      <c r="F154" s="631">
        <v>4</v>
      </c>
      <c r="G154" s="632">
        <v>9</v>
      </c>
      <c r="H154" s="634">
        <v>13</v>
      </c>
      <c r="I154" s="631" t="s">
        <v>344</v>
      </c>
      <c r="J154" s="632" t="s">
        <v>288</v>
      </c>
      <c r="K154" s="634" t="s">
        <v>159</v>
      </c>
      <c r="L154" s="631">
        <v>1</v>
      </c>
      <c r="M154" s="112">
        <v>3</v>
      </c>
      <c r="N154" s="140">
        <v>4</v>
      </c>
      <c r="O154" s="159">
        <v>0</v>
      </c>
      <c r="P154" s="112">
        <v>0</v>
      </c>
      <c r="Q154" s="140">
        <v>0</v>
      </c>
      <c r="R154" s="159">
        <v>0</v>
      </c>
      <c r="S154" s="112">
        <v>0</v>
      </c>
      <c r="T154" s="140">
        <v>0</v>
      </c>
    </row>
    <row r="155" spans="1:21" s="194" customFormat="1" ht="14.5">
      <c r="A155" s="174"/>
      <c r="B155" s="114" t="s">
        <v>234</v>
      </c>
      <c r="C155" s="631">
        <v>0</v>
      </c>
      <c r="D155" s="632">
        <v>0</v>
      </c>
      <c r="E155" s="633">
        <v>0</v>
      </c>
      <c r="F155" s="631">
        <v>0</v>
      </c>
      <c r="G155" s="632">
        <v>1</v>
      </c>
      <c r="H155" s="634">
        <v>1</v>
      </c>
      <c r="I155" s="631" t="s">
        <v>47</v>
      </c>
      <c r="J155" s="632" t="s">
        <v>253</v>
      </c>
      <c r="K155" s="634" t="s">
        <v>253</v>
      </c>
      <c r="L155" s="631" t="s">
        <v>237</v>
      </c>
      <c r="M155" s="112" t="s">
        <v>237</v>
      </c>
      <c r="N155" s="140" t="s">
        <v>237</v>
      </c>
      <c r="O155" s="159" t="s">
        <v>237</v>
      </c>
      <c r="P155" s="112" t="s">
        <v>237</v>
      </c>
      <c r="Q155" s="140" t="s">
        <v>237</v>
      </c>
      <c r="R155" s="159" t="s">
        <v>237</v>
      </c>
      <c r="S155" s="112" t="s">
        <v>237</v>
      </c>
      <c r="T155" s="140" t="s">
        <v>237</v>
      </c>
    </row>
    <row r="156" spans="1:21" s="194" customFormat="1" ht="14.5">
      <c r="A156" s="174"/>
      <c r="B156" s="114" t="s">
        <v>238</v>
      </c>
      <c r="C156" s="755">
        <v>0</v>
      </c>
      <c r="D156" s="756">
        <v>0</v>
      </c>
      <c r="E156" s="731">
        <v>0</v>
      </c>
      <c r="F156" s="755">
        <v>0</v>
      </c>
      <c r="G156" s="756">
        <v>0.15</v>
      </c>
      <c r="H156" s="732">
        <v>0.08</v>
      </c>
      <c r="I156" s="755" t="s">
        <v>47</v>
      </c>
      <c r="J156" s="756" t="s">
        <v>701</v>
      </c>
      <c r="K156" s="732" t="s">
        <v>701</v>
      </c>
      <c r="L156" s="754" t="s">
        <v>237</v>
      </c>
      <c r="M156" s="483" t="s">
        <v>237</v>
      </c>
      <c r="N156" s="484" t="s">
        <v>237</v>
      </c>
      <c r="O156" s="481" t="s">
        <v>237</v>
      </c>
      <c r="P156" s="483" t="s">
        <v>237</v>
      </c>
      <c r="Q156" s="484" t="s">
        <v>237</v>
      </c>
      <c r="R156" s="481" t="s">
        <v>237</v>
      </c>
      <c r="S156" s="483" t="s">
        <v>237</v>
      </c>
      <c r="T156" s="484" t="s">
        <v>237</v>
      </c>
    </row>
    <row r="157" spans="1:21" s="194" customFormat="1" ht="12.5">
      <c r="A157" s="174"/>
      <c r="B157" s="114" t="s">
        <v>239</v>
      </c>
      <c r="C157" s="631">
        <v>0</v>
      </c>
      <c r="D157" s="632">
        <v>0</v>
      </c>
      <c r="E157" s="633">
        <v>0</v>
      </c>
      <c r="F157" s="631">
        <v>0</v>
      </c>
      <c r="G157" s="632">
        <v>0</v>
      </c>
      <c r="H157" s="634">
        <v>0</v>
      </c>
      <c r="I157" s="631" t="s">
        <v>47</v>
      </c>
      <c r="J157" s="632" t="s">
        <v>47</v>
      </c>
      <c r="K157" s="634" t="s">
        <v>47</v>
      </c>
      <c r="L157" s="631">
        <v>0</v>
      </c>
      <c r="M157" s="112">
        <v>0</v>
      </c>
      <c r="N157" s="140">
        <v>0</v>
      </c>
      <c r="O157" s="159">
        <v>1</v>
      </c>
      <c r="P157" s="112">
        <v>0</v>
      </c>
      <c r="Q157" s="140">
        <v>1</v>
      </c>
      <c r="R157" s="159">
        <v>0</v>
      </c>
      <c r="S157" s="112">
        <v>0</v>
      </c>
      <c r="T157" s="140">
        <v>0</v>
      </c>
    </row>
    <row r="158" spans="1:21" s="194" customFormat="1" ht="12.5">
      <c r="A158" s="174"/>
      <c r="B158" s="114" t="s">
        <v>240</v>
      </c>
      <c r="C158" s="755">
        <v>0</v>
      </c>
      <c r="D158" s="756">
        <v>0</v>
      </c>
      <c r="E158" s="731">
        <v>0</v>
      </c>
      <c r="F158" s="755">
        <v>0</v>
      </c>
      <c r="G158" s="756">
        <v>0</v>
      </c>
      <c r="H158" s="732">
        <v>0</v>
      </c>
      <c r="I158" s="755" t="s">
        <v>47</v>
      </c>
      <c r="J158" s="756" t="s">
        <v>47</v>
      </c>
      <c r="K158" s="732" t="s">
        <v>47</v>
      </c>
      <c r="L158" s="755">
        <v>0</v>
      </c>
      <c r="M158" s="111">
        <v>0</v>
      </c>
      <c r="N158" s="143">
        <v>0</v>
      </c>
      <c r="O158" s="268">
        <v>0.25</v>
      </c>
      <c r="P158" s="111">
        <v>0</v>
      </c>
      <c r="Q158" s="143">
        <v>0.1</v>
      </c>
      <c r="R158" s="268">
        <v>0</v>
      </c>
      <c r="S158" s="111">
        <v>0</v>
      </c>
      <c r="T158" s="143">
        <v>0</v>
      </c>
    </row>
    <row r="159" spans="1:21" s="194" customFormat="1" ht="14.5">
      <c r="A159" s="185"/>
      <c r="B159" s="114" t="s">
        <v>241</v>
      </c>
      <c r="C159" s="755">
        <v>0.93</v>
      </c>
      <c r="D159" s="756">
        <v>3.29</v>
      </c>
      <c r="E159" s="731">
        <v>2.0099999999999998</v>
      </c>
      <c r="F159" s="755">
        <v>2.29</v>
      </c>
      <c r="G159" s="756">
        <v>1.93</v>
      </c>
      <c r="H159" s="732">
        <v>2.09</v>
      </c>
      <c r="I159" s="755" t="s">
        <v>702</v>
      </c>
      <c r="J159" s="508">
        <v>0.70669999999999999</v>
      </c>
      <c r="K159" s="510">
        <v>-3.9399999999999998E-2</v>
      </c>
      <c r="L159" s="755">
        <v>0</v>
      </c>
      <c r="M159" s="111">
        <v>0.81</v>
      </c>
      <c r="N159" s="143">
        <v>0.36</v>
      </c>
      <c r="O159" s="268">
        <v>0</v>
      </c>
      <c r="P159" s="111">
        <v>0</v>
      </c>
      <c r="Q159" s="143">
        <v>0</v>
      </c>
      <c r="R159" s="268">
        <v>0</v>
      </c>
      <c r="S159" s="111">
        <v>0.18</v>
      </c>
      <c r="T159" s="143">
        <v>0.11</v>
      </c>
    </row>
    <row r="160" spans="1:21" s="194" customFormat="1" ht="14.5">
      <c r="A160" s="185"/>
      <c r="B160" s="114" t="s">
        <v>242</v>
      </c>
      <c r="C160" s="755">
        <v>2.3199999999999998</v>
      </c>
      <c r="D160" s="756">
        <v>4.9400000000000004</v>
      </c>
      <c r="E160" s="731">
        <v>3.52</v>
      </c>
      <c r="F160" s="755">
        <v>3.35</v>
      </c>
      <c r="G160" s="756">
        <v>3.27</v>
      </c>
      <c r="H160" s="732">
        <v>3.3</v>
      </c>
      <c r="I160" s="755" t="s">
        <v>703</v>
      </c>
      <c r="J160" s="508">
        <v>0.51270000000000004</v>
      </c>
      <c r="K160" s="510">
        <v>6.6000000000000003E-2</v>
      </c>
      <c r="L160" s="755">
        <v>0.25</v>
      </c>
      <c r="M160" s="111">
        <v>1.3</v>
      </c>
      <c r="N160" s="143">
        <v>0.71</v>
      </c>
      <c r="O160" s="268">
        <v>0.25</v>
      </c>
      <c r="P160" s="111">
        <v>0</v>
      </c>
      <c r="Q160" s="143">
        <v>0.1</v>
      </c>
      <c r="R160" s="268">
        <v>0</v>
      </c>
      <c r="S160" s="111">
        <v>0.37</v>
      </c>
      <c r="T160" s="143">
        <v>0.22</v>
      </c>
    </row>
    <row r="161" spans="1:32" s="194" customFormat="1" ht="14.5">
      <c r="A161" s="185"/>
      <c r="B161" s="114" t="s">
        <v>243</v>
      </c>
      <c r="C161" s="631">
        <v>17</v>
      </c>
      <c r="D161" s="632">
        <v>29</v>
      </c>
      <c r="E161" s="633">
        <v>46</v>
      </c>
      <c r="F161" s="631">
        <v>20</v>
      </c>
      <c r="G161" s="632">
        <v>23</v>
      </c>
      <c r="H161" s="634">
        <v>43</v>
      </c>
      <c r="I161" s="752">
        <v>-0.15</v>
      </c>
      <c r="J161" s="508">
        <v>0.26</v>
      </c>
      <c r="K161" s="510">
        <v>7.0000000000000007E-2</v>
      </c>
      <c r="L161" s="631" t="s">
        <v>237</v>
      </c>
      <c r="M161" s="112" t="s">
        <v>237</v>
      </c>
      <c r="N161" s="140" t="s">
        <v>237</v>
      </c>
      <c r="O161" s="159" t="s">
        <v>237</v>
      </c>
      <c r="P161" s="112" t="s">
        <v>237</v>
      </c>
      <c r="Q161" s="140" t="s">
        <v>237</v>
      </c>
      <c r="R161" s="481" t="s">
        <v>237</v>
      </c>
      <c r="S161" s="483" t="s">
        <v>237</v>
      </c>
      <c r="T161" s="484" t="s">
        <v>237</v>
      </c>
    </row>
    <row r="162" spans="1:32" s="194" customFormat="1" ht="14.5">
      <c r="A162" s="174"/>
      <c r="B162" s="114" t="s">
        <v>246</v>
      </c>
      <c r="C162" s="755">
        <v>2.63</v>
      </c>
      <c r="D162" s="756">
        <v>5.31</v>
      </c>
      <c r="E162" s="731">
        <v>3.86</v>
      </c>
      <c r="F162" s="755">
        <v>3.52</v>
      </c>
      <c r="G162" s="756">
        <v>3.42</v>
      </c>
      <c r="H162" s="732">
        <v>3.46</v>
      </c>
      <c r="I162" s="507">
        <v>-0.25340000000000001</v>
      </c>
      <c r="J162" s="508">
        <v>0.55410000000000004</v>
      </c>
      <c r="K162" s="510">
        <v>0.1132</v>
      </c>
      <c r="L162" s="754" t="s">
        <v>237</v>
      </c>
      <c r="M162" s="483" t="s">
        <v>237</v>
      </c>
      <c r="N162" s="484" t="s">
        <v>237</v>
      </c>
      <c r="O162" s="481" t="s">
        <v>237</v>
      </c>
      <c r="P162" s="483" t="s">
        <v>237</v>
      </c>
      <c r="Q162" s="484" t="s">
        <v>237</v>
      </c>
      <c r="R162" s="481" t="s">
        <v>237</v>
      </c>
      <c r="S162" s="483" t="s">
        <v>237</v>
      </c>
      <c r="T162" s="484" t="s">
        <v>237</v>
      </c>
    </row>
    <row r="163" spans="1:32" s="194" customFormat="1" ht="14.5">
      <c r="A163" s="174"/>
      <c r="B163" s="114" t="s">
        <v>247</v>
      </c>
      <c r="C163" s="631">
        <v>1292674</v>
      </c>
      <c r="D163" s="632">
        <v>1092761</v>
      </c>
      <c r="E163" s="633">
        <v>2385435</v>
      </c>
      <c r="F163" s="631">
        <v>1135404</v>
      </c>
      <c r="G163" s="632">
        <v>1346917</v>
      </c>
      <c r="H163" s="634">
        <v>2482321</v>
      </c>
      <c r="I163" s="507">
        <v>0.14000000000000001</v>
      </c>
      <c r="J163" s="508">
        <v>-0.19</v>
      </c>
      <c r="K163" s="510">
        <v>-0.04</v>
      </c>
      <c r="L163" s="631">
        <v>1575936</v>
      </c>
      <c r="M163" s="112">
        <v>1232640</v>
      </c>
      <c r="N163" s="140">
        <v>2808576</v>
      </c>
      <c r="O163" s="159">
        <v>813536</v>
      </c>
      <c r="P163" s="112">
        <v>1180027</v>
      </c>
      <c r="Q163" s="140">
        <v>1993563</v>
      </c>
      <c r="R163" s="159">
        <v>701961</v>
      </c>
      <c r="S163" s="112">
        <v>1082229</v>
      </c>
      <c r="T163" s="140">
        <v>1784190</v>
      </c>
    </row>
    <row r="164" spans="1:32" s="194" customFormat="1" ht="12.5">
      <c r="A164" s="174"/>
      <c r="B164" s="267" t="s">
        <v>251</v>
      </c>
      <c r="C164" s="631">
        <v>0</v>
      </c>
      <c r="D164" s="632">
        <v>0</v>
      </c>
      <c r="E164" s="633">
        <v>0</v>
      </c>
      <c r="F164" s="631">
        <v>0</v>
      </c>
      <c r="G164" s="632">
        <v>0</v>
      </c>
      <c r="H164" s="634">
        <v>0</v>
      </c>
      <c r="I164" s="631" t="s">
        <v>47</v>
      </c>
      <c r="J164" s="632" t="s">
        <v>47</v>
      </c>
      <c r="K164" s="634" t="s">
        <v>47</v>
      </c>
      <c r="L164" s="631">
        <v>0</v>
      </c>
      <c r="M164" s="112">
        <v>0</v>
      </c>
      <c r="N164" s="140">
        <v>0</v>
      </c>
      <c r="O164" s="159">
        <v>0</v>
      </c>
      <c r="P164" s="112">
        <v>0</v>
      </c>
      <c r="Q164" s="140">
        <v>0</v>
      </c>
      <c r="R164" s="159">
        <v>0</v>
      </c>
      <c r="S164" s="112">
        <v>0</v>
      </c>
      <c r="T164" s="140">
        <v>0</v>
      </c>
    </row>
    <row r="165" spans="1:32" s="194" customFormat="1" ht="12.5">
      <c r="A165" s="174"/>
      <c r="B165" s="267" t="s">
        <v>252</v>
      </c>
      <c r="C165" s="631">
        <v>0</v>
      </c>
      <c r="D165" s="632">
        <v>0</v>
      </c>
      <c r="E165" s="633">
        <v>0</v>
      </c>
      <c r="F165" s="631">
        <v>0</v>
      </c>
      <c r="G165" s="632">
        <v>10</v>
      </c>
      <c r="H165" s="634">
        <v>10</v>
      </c>
      <c r="I165" s="631" t="s">
        <v>47</v>
      </c>
      <c r="J165" s="508">
        <v>-1</v>
      </c>
      <c r="K165" s="510">
        <v>-1</v>
      </c>
      <c r="L165" s="631">
        <v>0</v>
      </c>
      <c r="M165" s="112">
        <v>0</v>
      </c>
      <c r="N165" s="140">
        <v>0</v>
      </c>
      <c r="O165" s="159">
        <v>0</v>
      </c>
      <c r="P165" s="112">
        <v>0</v>
      </c>
      <c r="Q165" s="140">
        <v>0</v>
      </c>
      <c r="R165" s="159">
        <v>0</v>
      </c>
      <c r="S165" s="112">
        <v>0</v>
      </c>
      <c r="T165" s="140">
        <v>0</v>
      </c>
    </row>
    <row r="166" spans="1:32" s="194" customFormat="1" ht="12.5">
      <c r="A166" s="174"/>
      <c r="B166" s="252"/>
      <c r="C166" s="244"/>
      <c r="D166" s="244"/>
      <c r="E166" s="244"/>
      <c r="F166" s="244"/>
      <c r="G166" s="244"/>
      <c r="H166" s="244"/>
      <c r="I166" s="246"/>
      <c r="J166" s="246"/>
      <c r="K166" s="246"/>
      <c r="L166" s="246"/>
    </row>
    <row r="167" spans="1:32" s="475" customFormat="1" ht="12.5">
      <c r="B167" s="471" t="s">
        <v>59</v>
      </c>
      <c r="C167" s="474"/>
      <c r="D167" s="474"/>
      <c r="E167" s="474"/>
      <c r="F167" s="474"/>
      <c r="G167" s="474"/>
      <c r="H167" s="474"/>
      <c r="I167" s="474"/>
      <c r="J167" s="474"/>
      <c r="K167" s="474"/>
      <c r="L167" s="474"/>
      <c r="O167" s="362"/>
      <c r="P167" s="362"/>
    </row>
    <row r="168" spans="1:32" s="330" customFormat="1" ht="25" customHeight="1">
      <c r="A168" s="475"/>
      <c r="B168" s="1123" t="s">
        <v>704</v>
      </c>
      <c r="C168" s="1123"/>
      <c r="D168" s="1123"/>
      <c r="E168" s="1123"/>
      <c r="F168" s="1123"/>
      <c r="G168" s="1123"/>
      <c r="H168" s="1123"/>
      <c r="I168" s="1123"/>
      <c r="J168" s="1123"/>
      <c r="K168" s="1123"/>
      <c r="L168" s="1123"/>
      <c r="M168" s="362"/>
      <c r="N168" s="362"/>
      <c r="O168" s="362"/>
      <c r="P168" s="362"/>
      <c r="Q168" s="362"/>
    </row>
    <row r="169" spans="1:32" s="330" customFormat="1" ht="25.5" customHeight="1">
      <c r="A169" s="475"/>
      <c r="B169" s="1123" t="s">
        <v>705</v>
      </c>
      <c r="C169" s="1123"/>
      <c r="D169" s="1123"/>
      <c r="E169" s="1123"/>
      <c r="F169" s="1123"/>
      <c r="G169" s="1123"/>
      <c r="H169" s="1123"/>
      <c r="I169" s="1123"/>
      <c r="J169" s="1123"/>
      <c r="K169" s="1123"/>
      <c r="L169" s="1123"/>
      <c r="M169" s="362"/>
      <c r="N169" s="362"/>
      <c r="O169" s="362"/>
      <c r="P169" s="362"/>
      <c r="Q169" s="362"/>
    </row>
    <row r="170" spans="1:32" s="330" customFormat="1" ht="36.65" customHeight="1">
      <c r="A170" s="475"/>
      <c r="B170" s="1123" t="s">
        <v>706</v>
      </c>
      <c r="C170" s="1123"/>
      <c r="D170" s="1123"/>
      <c r="E170" s="1123"/>
      <c r="F170" s="1123"/>
      <c r="G170" s="1123"/>
      <c r="H170" s="1123"/>
      <c r="I170" s="1123"/>
      <c r="J170" s="1123"/>
      <c r="K170" s="1123"/>
      <c r="L170" s="1123"/>
      <c r="M170" s="362"/>
      <c r="N170" s="362"/>
      <c r="O170" s="362"/>
      <c r="P170" s="362"/>
      <c r="Q170" s="362"/>
    </row>
    <row r="171" spans="1:32" s="330" customFormat="1" ht="28" customHeight="1">
      <c r="A171" s="475"/>
      <c r="B171" s="1123" t="s">
        <v>707</v>
      </c>
      <c r="C171" s="1123"/>
      <c r="D171" s="1123"/>
      <c r="E171" s="1123"/>
      <c r="F171" s="1123"/>
      <c r="G171" s="1123"/>
      <c r="H171" s="1123"/>
      <c r="I171" s="1123"/>
      <c r="J171" s="1123"/>
      <c r="K171" s="1123"/>
      <c r="L171" s="1123"/>
      <c r="M171" s="362"/>
      <c r="N171" s="362"/>
      <c r="O171" s="362"/>
      <c r="P171" s="362"/>
      <c r="Q171" s="362"/>
    </row>
    <row r="172" spans="1:32" s="362" customFormat="1" ht="22" customHeight="1">
      <c r="A172" s="475"/>
      <c r="B172" s="1123" t="s">
        <v>708</v>
      </c>
      <c r="C172" s="1123"/>
      <c r="D172" s="1123"/>
      <c r="E172" s="1123"/>
      <c r="F172" s="1123"/>
      <c r="G172" s="1123"/>
      <c r="H172" s="1123"/>
      <c r="I172" s="1123"/>
      <c r="J172" s="1123"/>
      <c r="K172" s="1123"/>
      <c r="L172" s="1123"/>
      <c r="M172" s="550"/>
      <c r="N172" s="550"/>
      <c r="O172" s="550"/>
      <c r="P172" s="550"/>
      <c r="Q172" s="550"/>
      <c r="R172" s="550"/>
      <c r="S172" s="550"/>
      <c r="T172" s="550"/>
      <c r="AE172" s="470"/>
      <c r="AF172" s="470"/>
    </row>
    <row r="173" spans="1:32" s="330" customFormat="1" ht="23" customHeight="1">
      <c r="A173" s="475"/>
      <c r="B173" s="1123" t="s">
        <v>709</v>
      </c>
      <c r="C173" s="1123"/>
      <c r="D173" s="1123"/>
      <c r="E173" s="1123"/>
      <c r="F173" s="1123"/>
      <c r="G173" s="1123"/>
      <c r="H173" s="1123"/>
      <c r="I173" s="1123"/>
      <c r="J173" s="1123"/>
      <c r="K173" s="1123"/>
      <c r="L173" s="1123"/>
      <c r="M173" s="362"/>
      <c r="N173" s="362"/>
      <c r="O173" s="362"/>
      <c r="P173" s="362"/>
      <c r="Q173" s="362"/>
    </row>
    <row r="174" spans="1:32" s="330" customFormat="1" ht="28" customHeight="1">
      <c r="A174" s="475"/>
      <c r="B174" s="1123" t="s">
        <v>710</v>
      </c>
      <c r="C174" s="1123"/>
      <c r="D174" s="1123"/>
      <c r="E174" s="1123"/>
      <c r="F174" s="1123"/>
      <c r="G174" s="1123"/>
      <c r="H174" s="1123"/>
      <c r="I174" s="1123"/>
      <c r="J174" s="1123"/>
      <c r="K174" s="1123"/>
      <c r="L174" s="1123"/>
      <c r="M174" s="362"/>
      <c r="N174" s="362"/>
      <c r="O174" s="362"/>
      <c r="P174" s="362"/>
      <c r="Q174" s="362"/>
    </row>
    <row r="175" spans="1:32" s="330" customFormat="1" ht="23.5" customHeight="1">
      <c r="A175" s="475"/>
      <c r="B175" s="1123" t="s">
        <v>711</v>
      </c>
      <c r="C175" s="1123"/>
      <c r="D175" s="1123"/>
      <c r="E175" s="1123"/>
      <c r="F175" s="1123"/>
      <c r="G175" s="1123"/>
      <c r="H175" s="1123"/>
      <c r="I175" s="1123"/>
      <c r="J175" s="1123"/>
      <c r="K175" s="1123"/>
      <c r="L175" s="1123"/>
      <c r="M175" s="362"/>
      <c r="N175" s="362"/>
      <c r="O175" s="362"/>
      <c r="P175" s="362"/>
      <c r="Q175" s="362"/>
    </row>
    <row r="176" spans="1:32" s="330" customFormat="1" ht="27" customHeight="1">
      <c r="A176" s="475"/>
      <c r="B176" s="1123" t="s">
        <v>712</v>
      </c>
      <c r="C176" s="1123"/>
      <c r="D176" s="1123"/>
      <c r="E176" s="1123"/>
      <c r="F176" s="1123"/>
      <c r="G176" s="1123"/>
      <c r="H176" s="1123"/>
      <c r="I176" s="1123"/>
      <c r="J176" s="1123"/>
      <c r="K176" s="1123"/>
      <c r="L176" s="1123"/>
      <c r="M176" s="362"/>
      <c r="N176" s="362"/>
      <c r="O176" s="362"/>
      <c r="P176" s="362"/>
      <c r="Q176" s="362"/>
    </row>
    <row r="177" spans="1:20" s="330" customFormat="1" ht="19" customHeight="1">
      <c r="A177" s="475"/>
      <c r="B177" s="1123" t="s">
        <v>713</v>
      </c>
      <c r="C177" s="1123"/>
      <c r="D177" s="1123"/>
      <c r="E177" s="1123"/>
      <c r="F177" s="1123"/>
      <c r="G177" s="1123"/>
      <c r="H177" s="1123"/>
      <c r="I177" s="1123"/>
      <c r="J177" s="1123"/>
      <c r="K177" s="1123"/>
      <c r="L177" s="1123"/>
      <c r="M177" s="362"/>
      <c r="N177" s="362"/>
      <c r="O177" s="362"/>
      <c r="P177" s="362"/>
      <c r="Q177" s="362"/>
    </row>
    <row r="178" spans="1:20" s="330" customFormat="1">
      <c r="B178" s="477"/>
      <c r="C178" s="469"/>
      <c r="D178" s="469"/>
      <c r="E178" s="469"/>
      <c r="F178" s="469"/>
      <c r="G178" s="469"/>
      <c r="H178" s="469"/>
      <c r="I178" s="469"/>
      <c r="J178" s="469"/>
      <c r="K178" s="469"/>
      <c r="L178" s="469"/>
    </row>
    <row r="179" spans="1:20" ht="14.5" thickBot="1">
      <c r="A179" s="208"/>
      <c r="B179" s="751"/>
      <c r="C179" s="751"/>
      <c r="D179" s="751"/>
      <c r="E179" s="751"/>
      <c r="F179" s="751"/>
      <c r="G179" s="751"/>
      <c r="H179" s="751"/>
      <c r="I179" s="751"/>
      <c r="J179" s="751"/>
    </row>
    <row r="180" spans="1:20" s="934" customFormat="1" ht="16.5" thickTop="1" thickBot="1">
      <c r="B180" s="1094" t="s">
        <v>264</v>
      </c>
      <c r="C180" s="931"/>
      <c r="D180" s="931"/>
      <c r="E180" s="931"/>
      <c r="F180" s="931"/>
      <c r="G180" s="931"/>
      <c r="H180" s="931"/>
      <c r="I180" s="932"/>
      <c r="J180" s="932"/>
      <c r="K180" s="932"/>
      <c r="L180" s="932"/>
      <c r="M180" s="933"/>
      <c r="N180" s="933"/>
      <c r="O180" s="933"/>
      <c r="P180" s="933"/>
      <c r="Q180" s="933"/>
      <c r="R180" s="933"/>
      <c r="S180" s="933"/>
      <c r="T180" s="933"/>
    </row>
    <row r="181" spans="1:20" s="330" customFormat="1" ht="14.5" thickTop="1">
      <c r="A181" s="475"/>
      <c r="B181" s="575"/>
      <c r="C181" s="469"/>
      <c r="D181" s="469"/>
      <c r="E181" s="469"/>
      <c r="F181" s="469"/>
      <c r="G181" s="469"/>
      <c r="H181" s="469"/>
      <c r="I181" s="469"/>
      <c r="J181" s="469"/>
      <c r="K181" s="469"/>
      <c r="L181" s="469"/>
      <c r="N181" s="362"/>
    </row>
    <row r="182" spans="1:20" s="59" customFormat="1" ht="13">
      <c r="A182" s="18"/>
      <c r="B182" s="1067" t="s">
        <v>714</v>
      </c>
      <c r="C182" s="976" t="s">
        <v>42</v>
      </c>
      <c r="D182" s="977" t="s">
        <v>42</v>
      </c>
      <c r="E182" s="991" t="s">
        <v>42</v>
      </c>
      <c r="F182" s="979">
        <v>2023</v>
      </c>
      <c r="G182" s="980">
        <v>2023</v>
      </c>
      <c r="H182" s="981">
        <v>2023</v>
      </c>
      <c r="I182" s="1151" t="s">
        <v>43</v>
      </c>
      <c r="J182" s="1152"/>
      <c r="K182" s="1153"/>
      <c r="L182" s="997">
        <v>2022</v>
      </c>
      <c r="M182" s="980">
        <v>2022</v>
      </c>
      <c r="N182" s="981">
        <v>2022</v>
      </c>
      <c r="O182" s="979">
        <v>2021</v>
      </c>
      <c r="P182" s="980">
        <v>2021</v>
      </c>
      <c r="Q182" s="981">
        <v>2021</v>
      </c>
      <c r="R182" s="979">
        <v>2020</v>
      </c>
      <c r="S182" s="980">
        <v>2020</v>
      </c>
      <c r="T182" s="981">
        <v>2020</v>
      </c>
    </row>
    <row r="183" spans="1:20" s="59" customFormat="1" ht="26">
      <c r="A183" s="18"/>
      <c r="B183" s="1048"/>
      <c r="C183" s="1063" t="s">
        <v>224</v>
      </c>
      <c r="D183" s="986" t="s">
        <v>225</v>
      </c>
      <c r="E183" s="987" t="s">
        <v>226</v>
      </c>
      <c r="F183" s="1063" t="s">
        <v>224</v>
      </c>
      <c r="G183" s="986" t="s">
        <v>225</v>
      </c>
      <c r="H183" s="988" t="s">
        <v>226</v>
      </c>
      <c r="I183" s="1063" t="s">
        <v>224</v>
      </c>
      <c r="J183" s="986" t="s">
        <v>225</v>
      </c>
      <c r="K183" s="988" t="s">
        <v>226</v>
      </c>
      <c r="L183" s="1063" t="s">
        <v>224</v>
      </c>
      <c r="M183" s="986" t="s">
        <v>225</v>
      </c>
      <c r="N183" s="988" t="s">
        <v>226</v>
      </c>
      <c r="O183" s="1063" t="s">
        <v>224</v>
      </c>
      <c r="P183" s="986" t="s">
        <v>225</v>
      </c>
      <c r="Q183" s="988" t="s">
        <v>226</v>
      </c>
      <c r="R183" s="1063" t="s">
        <v>224</v>
      </c>
      <c r="S183" s="986" t="s">
        <v>225</v>
      </c>
      <c r="T183" s="988" t="s">
        <v>226</v>
      </c>
    </row>
    <row r="184" spans="1:20" s="40" customFormat="1" ht="16.5" customHeight="1">
      <c r="A184" s="25"/>
      <c r="B184" s="121" t="s">
        <v>266</v>
      </c>
      <c r="C184" s="758">
        <v>16668</v>
      </c>
      <c r="D184" s="759">
        <v>18065</v>
      </c>
      <c r="E184" s="656">
        <v>34733</v>
      </c>
      <c r="F184" s="758">
        <v>16237</v>
      </c>
      <c r="G184" s="759">
        <v>16436</v>
      </c>
      <c r="H184" s="657">
        <v>32673</v>
      </c>
      <c r="I184" s="758" t="s">
        <v>114</v>
      </c>
      <c r="J184" s="759" t="s">
        <v>87</v>
      </c>
      <c r="K184" s="657" t="s">
        <v>154</v>
      </c>
      <c r="L184" s="758">
        <v>17843</v>
      </c>
      <c r="M184" s="619">
        <v>15079</v>
      </c>
      <c r="N184" s="597">
        <v>32922</v>
      </c>
      <c r="O184" s="618" t="s">
        <v>964</v>
      </c>
      <c r="P184" s="619" t="s">
        <v>964</v>
      </c>
      <c r="Q184" s="597" t="s">
        <v>964</v>
      </c>
      <c r="R184" s="618" t="s">
        <v>964</v>
      </c>
      <c r="S184" s="619" t="s">
        <v>964</v>
      </c>
      <c r="T184" s="597" t="s">
        <v>964</v>
      </c>
    </row>
    <row r="185" spans="1:20" s="42" customFormat="1" ht="15" customHeight="1">
      <c r="A185" s="23"/>
      <c r="B185" s="120" t="s">
        <v>532</v>
      </c>
      <c r="C185" s="336">
        <v>38</v>
      </c>
      <c r="D185" s="337">
        <v>34</v>
      </c>
      <c r="E185" s="338">
        <v>36</v>
      </c>
      <c r="F185" s="336">
        <v>35</v>
      </c>
      <c r="G185" s="337">
        <v>31</v>
      </c>
      <c r="H185" s="339">
        <v>33</v>
      </c>
      <c r="I185" s="336" t="s">
        <v>92</v>
      </c>
      <c r="J185" s="337" t="s">
        <v>87</v>
      </c>
      <c r="K185" s="339" t="s">
        <v>92</v>
      </c>
      <c r="L185" s="336">
        <v>26</v>
      </c>
      <c r="M185" s="130">
        <v>28</v>
      </c>
      <c r="N185" s="138">
        <v>27</v>
      </c>
      <c r="O185" s="157" t="s">
        <v>964</v>
      </c>
      <c r="P185" s="130" t="s">
        <v>964</v>
      </c>
      <c r="Q185" s="138" t="s">
        <v>964</v>
      </c>
      <c r="R185" s="157" t="s">
        <v>964</v>
      </c>
      <c r="S185" s="130" t="s">
        <v>964</v>
      </c>
      <c r="T185" s="138" t="s">
        <v>964</v>
      </c>
    </row>
    <row r="186" spans="1:20" s="330" customFormat="1">
      <c r="B186" s="477"/>
      <c r="C186" s="469"/>
      <c r="D186" s="469"/>
      <c r="E186" s="469"/>
      <c r="F186" s="469"/>
      <c r="G186" s="469"/>
      <c r="H186" s="469"/>
      <c r="I186" s="469"/>
      <c r="J186" s="469"/>
      <c r="K186" s="469"/>
      <c r="L186" s="469"/>
    </row>
    <row r="187" spans="1:20" s="42" customFormat="1" ht="13" thickBot="1">
      <c r="A187" s="23"/>
      <c r="B187" s="79"/>
      <c r="C187" s="43"/>
      <c r="D187" s="43"/>
      <c r="E187" s="43"/>
      <c r="F187" s="43"/>
      <c r="G187" s="43"/>
      <c r="H187" s="43"/>
      <c r="I187" s="43"/>
      <c r="J187" s="43"/>
      <c r="K187" s="43"/>
      <c r="L187" s="43"/>
    </row>
    <row r="188" spans="1:20" s="934" customFormat="1" ht="16.5" thickTop="1" thickBot="1">
      <c r="B188" s="1094" t="s">
        <v>274</v>
      </c>
      <c r="C188" s="931"/>
      <c r="D188" s="931"/>
      <c r="E188" s="931"/>
      <c r="F188" s="931"/>
      <c r="G188" s="931"/>
      <c r="H188" s="931"/>
      <c r="I188" s="935"/>
      <c r="J188" s="935"/>
      <c r="K188" s="935"/>
      <c r="L188" s="935"/>
    </row>
    <row r="189" spans="1:20" ht="14.5" thickTop="1"/>
    <row r="190" spans="1:20" s="185" customFormat="1" ht="26">
      <c r="B190" s="1023" t="s">
        <v>715</v>
      </c>
      <c r="C190" s="1024">
        <v>2024</v>
      </c>
      <c r="D190" s="1025">
        <v>2023</v>
      </c>
      <c r="E190" s="269" t="s">
        <v>43</v>
      </c>
      <c r="F190" s="1025">
        <v>2022</v>
      </c>
      <c r="G190" s="1025">
        <v>2021</v>
      </c>
      <c r="H190" s="1025">
        <v>2020</v>
      </c>
      <c r="I190" s="184"/>
      <c r="J190" s="184"/>
      <c r="K190" s="184"/>
      <c r="L190" s="184"/>
    </row>
    <row r="191" spans="1:20" ht="16.5" customHeight="1">
      <c r="A191" s="174"/>
      <c r="B191" s="270" t="s">
        <v>276</v>
      </c>
      <c r="C191" s="633">
        <v>533</v>
      </c>
      <c r="D191" s="634">
        <v>531</v>
      </c>
      <c r="E191" s="637" t="s">
        <v>66</v>
      </c>
      <c r="F191" s="634">
        <v>535</v>
      </c>
      <c r="G191" s="634">
        <v>490</v>
      </c>
      <c r="H191" s="634">
        <v>472</v>
      </c>
      <c r="J191" s="246"/>
      <c r="K191" s="246"/>
      <c r="L191" s="251"/>
      <c r="M191" s="209"/>
      <c r="N191" s="209"/>
      <c r="O191" s="194"/>
      <c r="P191" s="194"/>
    </row>
    <row r="192" spans="1:20" ht="17" customHeight="1">
      <c r="A192" s="174"/>
      <c r="B192" s="271" t="s">
        <v>277</v>
      </c>
      <c r="C192" s="633">
        <v>0</v>
      </c>
      <c r="D192" s="634">
        <v>0</v>
      </c>
      <c r="E192" s="637" t="s">
        <v>47</v>
      </c>
      <c r="F192" s="634">
        <v>0</v>
      </c>
      <c r="G192" s="634">
        <v>0</v>
      </c>
      <c r="H192" s="634">
        <v>0</v>
      </c>
      <c r="J192" s="246"/>
      <c r="K192" s="246"/>
      <c r="L192" s="251"/>
      <c r="M192" s="209"/>
      <c r="N192" s="209"/>
      <c r="O192" s="194"/>
      <c r="P192" s="194"/>
    </row>
    <row r="193" spans="1:21" s="223" customFormat="1">
      <c r="A193" s="185"/>
      <c r="B193" s="272" t="s">
        <v>278</v>
      </c>
      <c r="C193" s="656">
        <v>533</v>
      </c>
      <c r="D193" s="657">
        <v>531</v>
      </c>
      <c r="E193" s="760" t="s">
        <v>66</v>
      </c>
      <c r="F193" s="657">
        <v>535</v>
      </c>
      <c r="G193" s="657">
        <v>490</v>
      </c>
      <c r="H193" s="657">
        <v>472</v>
      </c>
      <c r="I193" s="374"/>
      <c r="J193" s="245"/>
      <c r="K193" s="245"/>
      <c r="L193" s="254"/>
      <c r="M193" s="253"/>
      <c r="N193" s="253"/>
    </row>
    <row r="194" spans="1:21" s="223" customFormat="1" ht="15">
      <c r="A194" s="185"/>
      <c r="B194" s="273" t="s">
        <v>535</v>
      </c>
      <c r="C194" s="656">
        <v>442</v>
      </c>
      <c r="D194" s="657">
        <v>469</v>
      </c>
      <c r="E194" s="760" t="s">
        <v>103</v>
      </c>
      <c r="F194" s="657">
        <v>684</v>
      </c>
      <c r="G194" s="657">
        <v>498</v>
      </c>
      <c r="H194" s="657">
        <v>274</v>
      </c>
      <c r="I194" s="245"/>
      <c r="J194" s="245"/>
      <c r="K194" s="245"/>
      <c r="L194" s="254"/>
      <c r="M194" s="253"/>
      <c r="N194" s="253"/>
    </row>
    <row r="195" spans="1:21" s="223" customFormat="1" ht="13">
      <c r="A195" s="185"/>
      <c r="B195" s="272" t="s">
        <v>226</v>
      </c>
      <c r="C195" s="656">
        <v>975</v>
      </c>
      <c r="D195" s="657">
        <v>1000</v>
      </c>
      <c r="E195" s="760" t="s">
        <v>314</v>
      </c>
      <c r="F195" s="657">
        <v>1219</v>
      </c>
      <c r="G195" s="657">
        <v>988</v>
      </c>
      <c r="H195" s="657">
        <v>746</v>
      </c>
      <c r="I195" s="245"/>
      <c r="J195" s="245"/>
      <c r="K195" s="245"/>
      <c r="L195" s="254"/>
      <c r="M195" s="253"/>
      <c r="N195" s="253"/>
    </row>
    <row r="196" spans="1:21">
      <c r="A196" s="174"/>
      <c r="B196" s="271" t="s">
        <v>282</v>
      </c>
      <c r="C196" s="761" t="s">
        <v>285</v>
      </c>
      <c r="D196" s="637" t="s">
        <v>80</v>
      </c>
      <c r="E196" s="637" t="s">
        <v>314</v>
      </c>
      <c r="F196" s="637" t="s">
        <v>291</v>
      </c>
      <c r="G196" s="637" t="s">
        <v>340</v>
      </c>
      <c r="H196" s="637" t="s">
        <v>158</v>
      </c>
      <c r="I196" s="246"/>
      <c r="J196" s="246"/>
      <c r="K196" s="246"/>
      <c r="L196" s="251"/>
      <c r="M196" s="209"/>
      <c r="N196" s="209"/>
      <c r="O196" s="194"/>
      <c r="P196" s="194"/>
    </row>
    <row r="197" spans="1:21">
      <c r="A197" s="174"/>
      <c r="B197" s="762"/>
      <c r="C197" s="763"/>
      <c r="D197" s="763"/>
      <c r="E197" s="763"/>
      <c r="F197" s="763"/>
      <c r="G197" s="763"/>
      <c r="H197" s="244"/>
      <c r="I197" s="234"/>
      <c r="J197" s="246"/>
      <c r="K197" s="246"/>
      <c r="L197" s="246"/>
      <c r="M197" s="209"/>
      <c r="N197" s="209"/>
      <c r="O197" s="209"/>
      <c r="P197" s="194"/>
      <c r="Q197" s="194"/>
    </row>
    <row r="198" spans="1:21" s="330" customFormat="1">
      <c r="A198" s="475"/>
      <c r="B198" s="471" t="s">
        <v>59</v>
      </c>
      <c r="C198" s="472"/>
      <c r="D198" s="472"/>
      <c r="E198" s="472"/>
      <c r="F198" s="472"/>
      <c r="G198" s="472"/>
      <c r="H198" s="470"/>
      <c r="I198" s="470"/>
      <c r="J198" s="470"/>
      <c r="K198" s="470"/>
      <c r="L198" s="470"/>
      <c r="M198" s="362"/>
      <c r="N198" s="362"/>
      <c r="O198" s="362"/>
      <c r="P198" s="362"/>
    </row>
    <row r="199" spans="1:21" s="330" customFormat="1">
      <c r="A199" s="475"/>
      <c r="B199" s="1123" t="s">
        <v>536</v>
      </c>
      <c r="C199" s="1123"/>
      <c r="D199" s="1123"/>
      <c r="E199" s="1123"/>
      <c r="F199" s="1123"/>
      <c r="G199" s="1123"/>
      <c r="H199" s="1123"/>
      <c r="I199" s="470"/>
      <c r="J199" s="470"/>
      <c r="K199" s="470"/>
      <c r="L199" s="470"/>
      <c r="M199" s="362"/>
      <c r="N199" s="362"/>
      <c r="O199" s="362"/>
      <c r="P199" s="362"/>
    </row>
    <row r="200" spans="1:21" s="330" customFormat="1">
      <c r="A200" s="475"/>
      <c r="B200" s="1123" t="s">
        <v>537</v>
      </c>
      <c r="C200" s="1123"/>
      <c r="D200" s="1123"/>
      <c r="E200" s="1123"/>
      <c r="F200" s="1123"/>
      <c r="G200" s="1123"/>
      <c r="H200" s="1123"/>
      <c r="I200" s="470"/>
      <c r="J200" s="470"/>
      <c r="K200" s="470"/>
      <c r="L200" s="470"/>
      <c r="M200" s="362"/>
      <c r="N200" s="362"/>
      <c r="O200" s="362"/>
      <c r="P200" s="362"/>
    </row>
    <row r="201" spans="1:21" s="330" customFormat="1">
      <c r="A201" s="475"/>
      <c r="B201" s="1123" t="s">
        <v>606</v>
      </c>
      <c r="C201" s="1123"/>
      <c r="D201" s="1123"/>
      <c r="E201" s="1123"/>
      <c r="F201" s="1123"/>
      <c r="G201" s="1123"/>
      <c r="H201" s="1123"/>
      <c r="I201" s="470"/>
      <c r="J201" s="470"/>
      <c r="K201" s="470"/>
      <c r="L201" s="470"/>
      <c r="M201" s="362"/>
      <c r="N201" s="362"/>
      <c r="O201" s="362"/>
      <c r="P201" s="362"/>
    </row>
    <row r="202" spans="1:21" s="330" customFormat="1">
      <c r="A202" s="475"/>
      <c r="B202" s="470"/>
      <c r="C202" s="472"/>
      <c r="D202" s="472"/>
      <c r="E202" s="472"/>
      <c r="F202" s="472"/>
      <c r="G202" s="472"/>
      <c r="H202" s="470"/>
      <c r="I202" s="470"/>
      <c r="J202" s="470"/>
      <c r="K202" s="470"/>
      <c r="L202" s="470"/>
      <c r="M202" s="362"/>
      <c r="N202" s="362"/>
      <c r="O202" s="362"/>
      <c r="P202" s="362"/>
    </row>
    <row r="203" spans="1:21" s="185" customFormat="1" ht="29.25" customHeight="1">
      <c r="B203" s="1160" t="s">
        <v>716</v>
      </c>
      <c r="C203" s="976">
        <v>2024</v>
      </c>
      <c r="D203" s="977">
        <v>2024</v>
      </c>
      <c r="E203" s="991">
        <v>2024</v>
      </c>
      <c r="F203" s="979">
        <v>2023</v>
      </c>
      <c r="G203" s="980">
        <v>2023</v>
      </c>
      <c r="H203" s="981">
        <v>2023</v>
      </c>
      <c r="I203" s="1151" t="s">
        <v>43</v>
      </c>
      <c r="J203" s="1152"/>
      <c r="K203" s="1153"/>
      <c r="L203" s="979">
        <v>2022</v>
      </c>
      <c r="M203" s="1055">
        <v>2022</v>
      </c>
      <c r="N203" s="1056">
        <v>2022</v>
      </c>
      <c r="O203" s="1054">
        <v>2021</v>
      </c>
      <c r="P203" s="1055">
        <v>2021</v>
      </c>
      <c r="Q203" s="1056">
        <v>2021</v>
      </c>
      <c r="R203" s="1054">
        <v>2020</v>
      </c>
      <c r="S203" s="1055">
        <v>2020</v>
      </c>
      <c r="T203" s="1056">
        <v>2020</v>
      </c>
      <c r="U203" s="223"/>
    </row>
    <row r="204" spans="1:21" s="253" customFormat="1" ht="18" customHeight="1">
      <c r="A204" s="185"/>
      <c r="B204" s="1161"/>
      <c r="C204" s="764" t="s">
        <v>296</v>
      </c>
      <c r="D204" s="765" t="s">
        <v>297</v>
      </c>
      <c r="E204" s="274" t="s">
        <v>147</v>
      </c>
      <c r="F204" s="764" t="s">
        <v>296</v>
      </c>
      <c r="G204" s="765" t="s">
        <v>297</v>
      </c>
      <c r="H204" s="1050" t="s">
        <v>147</v>
      </c>
      <c r="I204" s="764" t="s">
        <v>296</v>
      </c>
      <c r="J204" s="765" t="s">
        <v>297</v>
      </c>
      <c r="K204" s="1050" t="s">
        <v>147</v>
      </c>
      <c r="L204" s="764" t="s">
        <v>296</v>
      </c>
      <c r="M204" s="133" t="s">
        <v>297</v>
      </c>
      <c r="N204" s="1075" t="s">
        <v>147</v>
      </c>
      <c r="O204" s="9" t="s">
        <v>296</v>
      </c>
      <c r="P204" s="133" t="s">
        <v>297</v>
      </c>
      <c r="Q204" s="1075" t="s">
        <v>147</v>
      </c>
      <c r="R204" s="9" t="s">
        <v>296</v>
      </c>
      <c r="S204" s="133" t="s">
        <v>297</v>
      </c>
      <c r="T204" s="1075" t="s">
        <v>147</v>
      </c>
      <c r="U204" s="223"/>
    </row>
    <row r="205" spans="1:21" ht="14.5">
      <c r="A205" s="174"/>
      <c r="B205" s="270" t="s">
        <v>276</v>
      </c>
      <c r="C205" s="631">
        <v>505</v>
      </c>
      <c r="D205" s="632">
        <v>28</v>
      </c>
      <c r="E205" s="633">
        <v>533</v>
      </c>
      <c r="F205" s="631">
        <v>503</v>
      </c>
      <c r="G205" s="632">
        <v>28</v>
      </c>
      <c r="H205" s="634">
        <v>531</v>
      </c>
      <c r="I205" s="631" t="s">
        <v>66</v>
      </c>
      <c r="J205" s="632" t="s">
        <v>66</v>
      </c>
      <c r="K205" s="634" t="s">
        <v>66</v>
      </c>
      <c r="L205" s="631">
        <v>507</v>
      </c>
      <c r="M205" s="112">
        <v>28</v>
      </c>
      <c r="N205" s="140">
        <v>535</v>
      </c>
      <c r="O205" s="159">
        <v>465</v>
      </c>
      <c r="P205" s="112">
        <v>25</v>
      </c>
      <c r="Q205" s="140">
        <v>490</v>
      </c>
      <c r="R205" s="159">
        <v>448</v>
      </c>
      <c r="S205" s="112">
        <v>24</v>
      </c>
      <c r="T205" s="140">
        <v>472</v>
      </c>
      <c r="U205" s="194"/>
    </row>
    <row r="206" spans="1:21" ht="15.5" customHeight="1">
      <c r="A206" s="174"/>
      <c r="B206" s="271" t="s">
        <v>277</v>
      </c>
      <c r="C206" s="766">
        <v>0</v>
      </c>
      <c r="D206" s="767">
        <v>0</v>
      </c>
      <c r="E206" s="768">
        <v>0</v>
      </c>
      <c r="F206" s="766">
        <v>0</v>
      </c>
      <c r="G206" s="767">
        <v>0</v>
      </c>
      <c r="H206" s="769">
        <v>0</v>
      </c>
      <c r="I206" s="766" t="s">
        <v>47</v>
      </c>
      <c r="J206" s="767" t="s">
        <v>47</v>
      </c>
      <c r="K206" s="769" t="s">
        <v>47</v>
      </c>
      <c r="L206" s="766">
        <v>0</v>
      </c>
      <c r="M206" s="276">
        <v>0</v>
      </c>
      <c r="N206" s="278">
        <v>0</v>
      </c>
      <c r="O206" s="275">
        <v>0</v>
      </c>
      <c r="P206" s="276">
        <v>0</v>
      </c>
      <c r="Q206" s="278">
        <v>0</v>
      </c>
      <c r="R206" s="275">
        <v>0</v>
      </c>
      <c r="S206" s="276">
        <v>0</v>
      </c>
      <c r="T206" s="278">
        <v>0</v>
      </c>
      <c r="U206" s="194"/>
    </row>
    <row r="207" spans="1:21">
      <c r="A207" s="174"/>
      <c r="B207" s="271" t="s">
        <v>298</v>
      </c>
      <c r="C207" s="631">
        <v>505</v>
      </c>
      <c r="D207" s="632">
        <v>28</v>
      </c>
      <c r="E207" s="633">
        <v>533</v>
      </c>
      <c r="F207" s="631">
        <v>503</v>
      </c>
      <c r="G207" s="632">
        <v>28</v>
      </c>
      <c r="H207" s="634">
        <v>531</v>
      </c>
      <c r="I207" s="631" t="s">
        <v>66</v>
      </c>
      <c r="J207" s="632" t="s">
        <v>66</v>
      </c>
      <c r="K207" s="634" t="s">
        <v>66</v>
      </c>
      <c r="L207" s="631">
        <v>507</v>
      </c>
      <c r="M207" s="112">
        <v>28</v>
      </c>
      <c r="N207" s="140">
        <v>535</v>
      </c>
      <c r="O207" s="159">
        <v>465</v>
      </c>
      <c r="P207" s="112">
        <v>25</v>
      </c>
      <c r="Q207" s="140">
        <v>490</v>
      </c>
      <c r="R207" s="159">
        <v>448</v>
      </c>
      <c r="S207" s="112">
        <v>24</v>
      </c>
      <c r="T207" s="140">
        <v>472</v>
      </c>
      <c r="U207" s="194"/>
    </row>
    <row r="208" spans="1:21">
      <c r="A208" s="174"/>
      <c r="B208" s="271" t="s">
        <v>300</v>
      </c>
      <c r="C208" s="770" t="s">
        <v>303</v>
      </c>
      <c r="D208" s="771" t="s">
        <v>77</v>
      </c>
      <c r="E208" s="761" t="s">
        <v>165</v>
      </c>
      <c r="F208" s="770" t="s">
        <v>303</v>
      </c>
      <c r="G208" s="771" t="s">
        <v>77</v>
      </c>
      <c r="H208" s="637" t="s">
        <v>165</v>
      </c>
      <c r="I208" s="770" t="s">
        <v>66</v>
      </c>
      <c r="J208" s="771" t="s">
        <v>66</v>
      </c>
      <c r="K208" s="637" t="s">
        <v>66</v>
      </c>
      <c r="L208" s="770" t="s">
        <v>303</v>
      </c>
      <c r="M208" s="110" t="s">
        <v>77</v>
      </c>
      <c r="N208" s="137" t="s">
        <v>165</v>
      </c>
      <c r="O208" s="279" t="s">
        <v>303</v>
      </c>
      <c r="P208" s="110" t="s">
        <v>77</v>
      </c>
      <c r="Q208" s="137" t="s">
        <v>165</v>
      </c>
      <c r="R208" s="279" t="s">
        <v>303</v>
      </c>
      <c r="S208" s="110" t="s">
        <v>77</v>
      </c>
      <c r="T208" s="137" t="s">
        <v>165</v>
      </c>
      <c r="U208" s="194"/>
    </row>
    <row r="209" spans="1:21" ht="14.5">
      <c r="A209" s="174"/>
      <c r="B209" s="271" t="s">
        <v>307</v>
      </c>
      <c r="C209" s="631">
        <v>428</v>
      </c>
      <c r="D209" s="632">
        <v>14</v>
      </c>
      <c r="E209" s="633">
        <v>442</v>
      </c>
      <c r="F209" s="631">
        <v>454</v>
      </c>
      <c r="G209" s="632">
        <v>15</v>
      </c>
      <c r="H209" s="634">
        <v>469</v>
      </c>
      <c r="I209" s="631" t="s">
        <v>103</v>
      </c>
      <c r="J209" s="632" t="s">
        <v>68</v>
      </c>
      <c r="K209" s="634" t="s">
        <v>103</v>
      </c>
      <c r="L209" s="631">
        <v>651</v>
      </c>
      <c r="M209" s="112">
        <v>33</v>
      </c>
      <c r="N209" s="140">
        <v>684</v>
      </c>
      <c r="O209" s="159">
        <v>491</v>
      </c>
      <c r="P209" s="112">
        <v>7</v>
      </c>
      <c r="Q209" s="140">
        <v>498</v>
      </c>
      <c r="R209" s="159">
        <v>271</v>
      </c>
      <c r="S209" s="112">
        <v>3</v>
      </c>
      <c r="T209" s="140">
        <v>274</v>
      </c>
      <c r="U209" s="194"/>
    </row>
    <row r="210" spans="1:21">
      <c r="A210" s="174"/>
      <c r="B210" s="271" t="s">
        <v>309</v>
      </c>
      <c r="C210" s="770" t="s">
        <v>311</v>
      </c>
      <c r="D210" s="771" t="s">
        <v>114</v>
      </c>
      <c r="E210" s="761" t="s">
        <v>165</v>
      </c>
      <c r="F210" s="770" t="s">
        <v>311</v>
      </c>
      <c r="G210" s="771" t="s">
        <v>114</v>
      </c>
      <c r="H210" s="637" t="s">
        <v>165</v>
      </c>
      <c r="I210" s="770" t="s">
        <v>66</v>
      </c>
      <c r="J210" s="771" t="s">
        <v>200</v>
      </c>
      <c r="K210" s="637" t="s">
        <v>66</v>
      </c>
      <c r="L210" s="770" t="s">
        <v>303</v>
      </c>
      <c r="M210" s="110" t="s">
        <v>77</v>
      </c>
      <c r="N210" s="137" t="s">
        <v>165</v>
      </c>
      <c r="O210" s="279" t="s">
        <v>717</v>
      </c>
      <c r="P210" s="110" t="s">
        <v>118</v>
      </c>
      <c r="Q210" s="137" t="s">
        <v>165</v>
      </c>
      <c r="R210" s="279" t="s">
        <v>717</v>
      </c>
      <c r="S210" s="110" t="s">
        <v>118</v>
      </c>
      <c r="T210" s="137" t="s">
        <v>165</v>
      </c>
      <c r="U210" s="194"/>
    </row>
    <row r="211" spans="1:21">
      <c r="A211" s="174"/>
      <c r="B211" s="271" t="s">
        <v>313</v>
      </c>
      <c r="C211" s="631">
        <v>933</v>
      </c>
      <c r="D211" s="632">
        <v>42</v>
      </c>
      <c r="E211" s="633">
        <v>975</v>
      </c>
      <c r="F211" s="631">
        <v>957</v>
      </c>
      <c r="G211" s="632">
        <v>43</v>
      </c>
      <c r="H211" s="634">
        <v>1000</v>
      </c>
      <c r="I211" s="631" t="s">
        <v>314</v>
      </c>
      <c r="J211" s="632" t="s">
        <v>198</v>
      </c>
      <c r="K211" s="634" t="s">
        <v>314</v>
      </c>
      <c r="L211" s="631">
        <v>1158</v>
      </c>
      <c r="M211" s="112">
        <v>61</v>
      </c>
      <c r="N211" s="140">
        <v>1219</v>
      </c>
      <c r="O211" s="159">
        <v>956</v>
      </c>
      <c r="P211" s="112">
        <v>32</v>
      </c>
      <c r="Q211" s="140">
        <v>988</v>
      </c>
      <c r="R211" s="159">
        <v>719</v>
      </c>
      <c r="S211" s="112">
        <v>27</v>
      </c>
      <c r="T211" s="140">
        <v>746</v>
      </c>
      <c r="U211" s="194"/>
    </row>
    <row r="212" spans="1:21">
      <c r="A212" s="174"/>
      <c r="B212" s="271" t="s">
        <v>315</v>
      </c>
      <c r="C212" s="770" t="s">
        <v>316</v>
      </c>
      <c r="D212" s="771" t="s">
        <v>101</v>
      </c>
      <c r="E212" s="761" t="s">
        <v>165</v>
      </c>
      <c r="F212" s="770" t="s">
        <v>316</v>
      </c>
      <c r="G212" s="771" t="s">
        <v>101</v>
      </c>
      <c r="H212" s="637" t="s">
        <v>165</v>
      </c>
      <c r="I212" s="770" t="s">
        <v>66</v>
      </c>
      <c r="J212" s="771" t="s">
        <v>66</v>
      </c>
      <c r="K212" s="637" t="s">
        <v>66</v>
      </c>
      <c r="L212" s="770" t="s">
        <v>303</v>
      </c>
      <c r="M212" s="110" t="s">
        <v>77</v>
      </c>
      <c r="N212" s="137" t="s">
        <v>165</v>
      </c>
      <c r="O212" s="279" t="s">
        <v>311</v>
      </c>
      <c r="P212" s="110" t="s">
        <v>114</v>
      </c>
      <c r="Q212" s="137" t="s">
        <v>165</v>
      </c>
      <c r="R212" s="279" t="s">
        <v>316</v>
      </c>
      <c r="S212" s="110" t="s">
        <v>101</v>
      </c>
      <c r="T212" s="137" t="s">
        <v>165</v>
      </c>
      <c r="U212" s="194"/>
    </row>
    <row r="213" spans="1:21">
      <c r="A213" s="174"/>
      <c r="B213" s="246"/>
      <c r="C213" s="763"/>
      <c r="D213" s="763"/>
      <c r="E213" s="763"/>
      <c r="F213" s="763"/>
      <c r="G213" s="763"/>
      <c r="H213" s="763"/>
      <c r="I213" s="772"/>
      <c r="J213" s="772"/>
      <c r="K213" s="772"/>
      <c r="L213" s="772"/>
      <c r="M213" s="209"/>
      <c r="N213" s="194"/>
      <c r="O213" s="194"/>
      <c r="S213" s="194"/>
      <c r="T213" s="194"/>
      <c r="U213" s="194"/>
    </row>
    <row r="214" spans="1:21" s="475" customFormat="1" ht="12.5">
      <c r="B214" s="471" t="s">
        <v>59</v>
      </c>
      <c r="C214" s="474"/>
      <c r="D214" s="474"/>
      <c r="E214" s="474"/>
      <c r="F214" s="474"/>
      <c r="G214" s="474"/>
      <c r="H214" s="474"/>
      <c r="I214" s="474"/>
      <c r="J214" s="474"/>
      <c r="K214" s="474"/>
      <c r="L214" s="474"/>
    </row>
    <row r="215" spans="1:21" s="475" customFormat="1" ht="12.5">
      <c r="B215" s="1123" t="s">
        <v>536</v>
      </c>
      <c r="C215" s="1123"/>
      <c r="D215" s="1123"/>
      <c r="E215" s="1123"/>
      <c r="F215" s="1123"/>
      <c r="G215" s="1123"/>
      <c r="H215" s="1123"/>
      <c r="I215" s="474"/>
      <c r="J215" s="474"/>
      <c r="K215" s="474"/>
      <c r="L215" s="474"/>
    </row>
    <row r="216" spans="1:21" s="475" customFormat="1" ht="12.5">
      <c r="B216" s="1123" t="s">
        <v>537</v>
      </c>
      <c r="C216" s="1123"/>
      <c r="D216" s="1123"/>
      <c r="E216" s="1123"/>
      <c r="F216" s="1123"/>
      <c r="G216" s="1123"/>
      <c r="H216" s="1123"/>
      <c r="I216" s="474"/>
      <c r="J216" s="474"/>
      <c r="K216" s="474"/>
      <c r="L216" s="474"/>
    </row>
    <row r="217" spans="1:21" s="475" customFormat="1" ht="12.5">
      <c r="B217" s="1123" t="s">
        <v>606</v>
      </c>
      <c r="C217" s="1123"/>
      <c r="D217" s="1123"/>
      <c r="E217" s="1123"/>
      <c r="F217" s="1123"/>
      <c r="G217" s="1123"/>
      <c r="H217" s="1123"/>
      <c r="I217" s="474"/>
      <c r="J217" s="474"/>
      <c r="K217" s="474"/>
      <c r="L217" s="474"/>
    </row>
    <row r="218" spans="1:21" s="330" customFormat="1">
      <c r="A218" s="544"/>
      <c r="B218" s="470"/>
      <c r="C218" s="470"/>
      <c r="D218" s="470"/>
      <c r="E218" s="470"/>
      <c r="F218" s="470"/>
      <c r="G218" s="470"/>
      <c r="H218" s="470"/>
      <c r="I218" s="470"/>
      <c r="J218" s="470"/>
      <c r="K218" s="470"/>
      <c r="L218" s="470"/>
      <c r="M218" s="362"/>
      <c r="N218" s="362"/>
      <c r="O218" s="362"/>
      <c r="P218" s="362"/>
      <c r="Q218" s="362"/>
      <c r="R218" s="362"/>
      <c r="S218" s="362"/>
      <c r="T218" s="362"/>
    </row>
    <row r="219" spans="1:21" s="185" customFormat="1" ht="26">
      <c r="B219" s="1068" t="s">
        <v>718</v>
      </c>
      <c r="C219" s="1024">
        <v>2024</v>
      </c>
      <c r="D219" s="1025">
        <v>2023</v>
      </c>
      <c r="E219" s="269" t="s">
        <v>43</v>
      </c>
      <c r="F219" s="1025">
        <v>2022</v>
      </c>
      <c r="G219" s="1025">
        <v>2021</v>
      </c>
      <c r="H219" s="1025">
        <v>2020</v>
      </c>
      <c r="I219" s="184"/>
      <c r="J219" s="184"/>
      <c r="K219" s="184"/>
      <c r="L219" s="184"/>
    </row>
    <row r="220" spans="1:21">
      <c r="A220" s="174"/>
      <c r="B220" s="271" t="s">
        <v>320</v>
      </c>
      <c r="C220" s="633">
        <v>505</v>
      </c>
      <c r="D220" s="634">
        <v>503</v>
      </c>
      <c r="E220" s="637">
        <v>4.0000000000000001E-3</v>
      </c>
      <c r="F220" s="634">
        <v>507</v>
      </c>
      <c r="G220" s="634">
        <v>465</v>
      </c>
      <c r="H220" s="634">
        <v>448</v>
      </c>
      <c r="I220" s="246"/>
      <c r="J220" s="246"/>
      <c r="K220" s="246"/>
      <c r="L220" s="251"/>
      <c r="M220" s="209"/>
      <c r="N220" s="209"/>
      <c r="O220" s="194"/>
      <c r="P220" s="194"/>
    </row>
    <row r="221" spans="1:21">
      <c r="A221" s="174"/>
      <c r="B221" s="271" t="s">
        <v>321</v>
      </c>
      <c r="C221" s="633">
        <v>28</v>
      </c>
      <c r="D221" s="634">
        <v>28</v>
      </c>
      <c r="E221" s="637">
        <v>0</v>
      </c>
      <c r="F221" s="634">
        <v>28</v>
      </c>
      <c r="G221" s="634">
        <v>25</v>
      </c>
      <c r="H221" s="634">
        <v>24</v>
      </c>
      <c r="I221" s="246"/>
      <c r="J221" s="246"/>
      <c r="K221" s="246"/>
      <c r="L221" s="251"/>
      <c r="M221" s="209"/>
      <c r="N221" s="209"/>
      <c r="O221" s="194"/>
      <c r="P221" s="194"/>
    </row>
    <row r="222" spans="1:21">
      <c r="A222" s="174"/>
      <c r="B222" s="271" t="s">
        <v>322</v>
      </c>
      <c r="C222" s="750">
        <v>0.94746716697936206</v>
      </c>
      <c r="D222" s="744">
        <v>0.9472693032015066</v>
      </c>
      <c r="E222" s="744">
        <v>0</v>
      </c>
      <c r="F222" s="744">
        <v>0.9476635514018692</v>
      </c>
      <c r="G222" s="744">
        <v>0.94897959183673475</v>
      </c>
      <c r="H222" s="744">
        <v>0.94915254237288138</v>
      </c>
      <c r="I222" s="246"/>
      <c r="J222" s="246"/>
      <c r="K222" s="246"/>
      <c r="L222" s="251"/>
      <c r="M222" s="209"/>
      <c r="N222" s="209"/>
      <c r="O222" s="194"/>
      <c r="P222" s="194"/>
    </row>
    <row r="223" spans="1:21">
      <c r="A223" s="174"/>
      <c r="B223" s="271" t="s">
        <v>323</v>
      </c>
      <c r="C223" s="750">
        <v>5.2532833020637902E-2</v>
      </c>
      <c r="D223" s="744">
        <v>5.2730696798493411E-2</v>
      </c>
      <c r="E223" s="744">
        <v>-4.0000000000000001E-3</v>
      </c>
      <c r="F223" s="744">
        <v>5.2336448598130844E-2</v>
      </c>
      <c r="G223" s="744">
        <v>5.1020408163265307E-2</v>
      </c>
      <c r="H223" s="744">
        <v>5.0847457627118647E-2</v>
      </c>
      <c r="I223" s="246"/>
      <c r="J223" s="246"/>
      <c r="K223" s="246"/>
      <c r="L223" s="251"/>
      <c r="M223" s="209"/>
      <c r="N223" s="209"/>
      <c r="O223" s="194"/>
      <c r="P223" s="194"/>
    </row>
    <row r="224" spans="1:21">
      <c r="A224" s="174"/>
      <c r="B224" s="271" t="s">
        <v>324</v>
      </c>
      <c r="C224" s="633">
        <v>428</v>
      </c>
      <c r="D224" s="634">
        <v>454</v>
      </c>
      <c r="E224" s="637">
        <v>-5.7000000000000002E-2</v>
      </c>
      <c r="F224" s="634">
        <v>651</v>
      </c>
      <c r="G224" s="634">
        <v>491</v>
      </c>
      <c r="H224" s="634">
        <v>271</v>
      </c>
      <c r="I224" s="246"/>
      <c r="J224" s="246"/>
      <c r="K224" s="246"/>
      <c r="L224" s="251"/>
      <c r="M224" s="209"/>
      <c r="N224" s="209"/>
      <c r="O224" s="194"/>
      <c r="P224" s="194"/>
    </row>
    <row r="225" spans="1:20">
      <c r="A225" s="174"/>
      <c r="B225" s="271" t="s">
        <v>325</v>
      </c>
      <c r="C225" s="633">
        <v>14</v>
      </c>
      <c r="D225" s="634">
        <v>15</v>
      </c>
      <c r="E225" s="637">
        <v>-6.7000000000000004E-2</v>
      </c>
      <c r="F225" s="634">
        <v>33</v>
      </c>
      <c r="G225" s="634">
        <v>7</v>
      </c>
      <c r="H225" s="634">
        <v>3</v>
      </c>
      <c r="I225" s="246"/>
      <c r="J225" s="246"/>
      <c r="K225" s="246"/>
      <c r="L225" s="251"/>
      <c r="M225" s="209"/>
      <c r="N225" s="209"/>
      <c r="O225" s="194"/>
      <c r="P225" s="194"/>
    </row>
    <row r="226" spans="1:20">
      <c r="A226" s="174"/>
      <c r="B226" s="271" t="s">
        <v>326</v>
      </c>
      <c r="C226" s="750">
        <v>0.96832579185520362</v>
      </c>
      <c r="D226" s="744">
        <v>0.96801705756929635</v>
      </c>
      <c r="E226" s="744">
        <v>0</v>
      </c>
      <c r="F226" s="744">
        <v>0.95175438596491224</v>
      </c>
      <c r="G226" s="744">
        <v>0.98594377510040165</v>
      </c>
      <c r="H226" s="744">
        <v>0.98905109489051091</v>
      </c>
      <c r="I226" s="246"/>
      <c r="J226" s="246"/>
      <c r="K226" s="246"/>
      <c r="L226" s="251"/>
      <c r="M226" s="209"/>
      <c r="N226" s="209"/>
      <c r="O226" s="194"/>
      <c r="P226" s="194"/>
    </row>
    <row r="227" spans="1:20">
      <c r="A227" s="174"/>
      <c r="B227" s="271" t="s">
        <v>544</v>
      </c>
      <c r="C227" s="750">
        <v>3.1674208144796379E-2</v>
      </c>
      <c r="D227" s="744">
        <v>3.1982942430703626E-2</v>
      </c>
      <c r="E227" s="744">
        <v>-0.01</v>
      </c>
      <c r="F227" s="744">
        <v>4.8245614035087717E-2</v>
      </c>
      <c r="G227" s="744">
        <v>1.4056224899598393E-2</v>
      </c>
      <c r="H227" s="744">
        <v>1.0948905109489052E-2</v>
      </c>
      <c r="I227" s="246"/>
      <c r="J227" s="246"/>
      <c r="K227" s="246"/>
      <c r="L227" s="251"/>
      <c r="M227" s="209"/>
      <c r="N227" s="209"/>
      <c r="O227" s="194"/>
      <c r="P227" s="194"/>
    </row>
    <row r="228" spans="1:20" s="223" customFormat="1" ht="13">
      <c r="A228" s="185"/>
      <c r="B228" s="271" t="s">
        <v>328</v>
      </c>
      <c r="C228" s="633">
        <v>933</v>
      </c>
      <c r="D228" s="634">
        <v>957</v>
      </c>
      <c r="E228" s="637">
        <v>-2.5000000000000001E-2</v>
      </c>
      <c r="F228" s="634">
        <v>1158</v>
      </c>
      <c r="G228" s="634">
        <v>956</v>
      </c>
      <c r="H228" s="634">
        <v>719</v>
      </c>
      <c r="I228" s="245"/>
      <c r="J228" s="245"/>
      <c r="K228" s="245"/>
      <c r="L228" s="254"/>
      <c r="M228" s="253"/>
      <c r="N228" s="253"/>
    </row>
    <row r="229" spans="1:20">
      <c r="A229" s="174"/>
      <c r="B229" s="271" t="s">
        <v>329</v>
      </c>
      <c r="C229" s="633">
        <v>42</v>
      </c>
      <c r="D229" s="634">
        <v>43</v>
      </c>
      <c r="E229" s="637">
        <v>-2.3E-2</v>
      </c>
      <c r="F229" s="634">
        <v>61</v>
      </c>
      <c r="G229" s="634">
        <v>32</v>
      </c>
      <c r="H229" s="634">
        <v>27</v>
      </c>
      <c r="I229" s="246"/>
      <c r="J229" s="246"/>
      <c r="K229" s="246"/>
      <c r="L229" s="251"/>
      <c r="M229" s="209"/>
      <c r="N229" s="209"/>
      <c r="O229" s="194"/>
      <c r="P229" s="194"/>
    </row>
    <row r="230" spans="1:20" s="223" customFormat="1" ht="13">
      <c r="A230" s="185"/>
      <c r="B230" s="271" t="s">
        <v>330</v>
      </c>
      <c r="C230" s="750">
        <v>0.95692307692307688</v>
      </c>
      <c r="D230" s="744">
        <v>0.95699999999999996</v>
      </c>
      <c r="E230" s="744">
        <v>0</v>
      </c>
      <c r="F230" s="744">
        <v>0.94995898277276458</v>
      </c>
      <c r="G230" s="744">
        <v>0.96761133603238869</v>
      </c>
      <c r="H230" s="744">
        <v>0.96380697050938335</v>
      </c>
      <c r="I230" s="245"/>
      <c r="J230" s="245"/>
      <c r="K230" s="245"/>
      <c r="L230" s="254"/>
      <c r="M230" s="253"/>
      <c r="N230" s="253"/>
    </row>
    <row r="231" spans="1:20" s="223" customFormat="1" ht="13">
      <c r="A231" s="185"/>
      <c r="B231" s="271" t="s">
        <v>331</v>
      </c>
      <c r="C231" s="750">
        <v>4.3076923076923075E-2</v>
      </c>
      <c r="D231" s="744">
        <v>4.2999999999999997E-2</v>
      </c>
      <c r="E231" s="744">
        <v>2E-3</v>
      </c>
      <c r="F231" s="744">
        <v>5.0041017227235439E-2</v>
      </c>
      <c r="G231" s="744">
        <v>3.2388663967611336E-2</v>
      </c>
      <c r="H231" s="744">
        <v>3.6193029490616625E-2</v>
      </c>
      <c r="I231" s="245"/>
      <c r="J231" s="245"/>
      <c r="K231" s="245"/>
      <c r="L231" s="254"/>
      <c r="M231" s="253"/>
      <c r="N231" s="253"/>
    </row>
    <row r="232" spans="1:20">
      <c r="A232" s="174"/>
      <c r="B232" s="245"/>
      <c r="C232" s="773"/>
      <c r="D232" s="773"/>
      <c r="E232" s="773"/>
      <c r="F232" s="773"/>
      <c r="G232" s="773"/>
      <c r="H232" s="773"/>
      <c r="I232" s="774"/>
      <c r="J232" s="774"/>
      <c r="K232" s="774"/>
      <c r="L232" s="774"/>
      <c r="M232" s="96"/>
      <c r="N232" s="96"/>
      <c r="O232" s="96"/>
      <c r="P232" s="96"/>
      <c r="Q232" s="96"/>
      <c r="R232" s="96"/>
    </row>
    <row r="233" spans="1:20" s="185" customFormat="1" ht="13">
      <c r="B233" s="1076" t="s">
        <v>719</v>
      </c>
      <c r="C233" s="976">
        <v>2024</v>
      </c>
      <c r="D233" s="977">
        <v>2024</v>
      </c>
      <c r="E233" s="991">
        <v>2024</v>
      </c>
      <c r="F233" s="979">
        <v>2023</v>
      </c>
      <c r="G233" s="980">
        <v>2023</v>
      </c>
      <c r="H233" s="981">
        <v>2023</v>
      </c>
      <c r="I233" s="1151" t="s">
        <v>43</v>
      </c>
      <c r="J233" s="1152"/>
      <c r="K233" s="1153"/>
      <c r="L233" s="979">
        <v>2022</v>
      </c>
      <c r="M233" s="1055">
        <v>2022</v>
      </c>
      <c r="N233" s="1056">
        <v>2022</v>
      </c>
      <c r="O233" s="1054">
        <v>2021</v>
      </c>
      <c r="P233" s="1055">
        <v>2021</v>
      </c>
      <c r="Q233" s="1056">
        <v>2021</v>
      </c>
      <c r="R233" s="1054">
        <v>2020</v>
      </c>
      <c r="S233" s="1055">
        <v>2020</v>
      </c>
      <c r="T233" s="1056">
        <v>2020</v>
      </c>
    </row>
    <row r="234" spans="1:20" s="253" customFormat="1" ht="13">
      <c r="A234" s="185"/>
      <c r="B234" s="1077"/>
      <c r="C234" s="764" t="s">
        <v>296</v>
      </c>
      <c r="D234" s="765" t="s">
        <v>297</v>
      </c>
      <c r="E234" s="274" t="s">
        <v>147</v>
      </c>
      <c r="F234" s="764" t="s">
        <v>296</v>
      </c>
      <c r="G234" s="765" t="s">
        <v>297</v>
      </c>
      <c r="H234" s="269" t="s">
        <v>147</v>
      </c>
      <c r="I234" s="764" t="s">
        <v>296</v>
      </c>
      <c r="J234" s="765" t="s">
        <v>297</v>
      </c>
      <c r="K234" s="269" t="s">
        <v>147</v>
      </c>
      <c r="L234" s="764" t="s">
        <v>296</v>
      </c>
      <c r="M234" s="133" t="s">
        <v>297</v>
      </c>
      <c r="N234" s="288" t="s">
        <v>147</v>
      </c>
      <c r="O234" s="9" t="s">
        <v>296</v>
      </c>
      <c r="P234" s="133" t="s">
        <v>297</v>
      </c>
      <c r="Q234" s="288" t="s">
        <v>147</v>
      </c>
      <c r="R234" s="9" t="s">
        <v>296</v>
      </c>
      <c r="S234" s="133" t="s">
        <v>297</v>
      </c>
      <c r="T234" s="288" t="s">
        <v>147</v>
      </c>
    </row>
    <row r="235" spans="1:20">
      <c r="A235" s="174"/>
      <c r="B235" s="271" t="s">
        <v>334</v>
      </c>
      <c r="C235" s="631">
        <v>106</v>
      </c>
      <c r="D235" s="632">
        <v>8</v>
      </c>
      <c r="E235" s="822">
        <v>114</v>
      </c>
      <c r="F235" s="631">
        <v>115</v>
      </c>
      <c r="G235" s="632">
        <v>8</v>
      </c>
      <c r="H235" s="634">
        <v>123</v>
      </c>
      <c r="I235" s="631" t="s">
        <v>54</v>
      </c>
      <c r="J235" s="632" t="s">
        <v>66</v>
      </c>
      <c r="K235" s="634" t="s">
        <v>68</v>
      </c>
      <c r="L235" s="631">
        <v>111</v>
      </c>
      <c r="M235" s="112">
        <v>9</v>
      </c>
      <c r="N235" s="140">
        <v>120</v>
      </c>
      <c r="O235" s="159">
        <v>109</v>
      </c>
      <c r="P235" s="112">
        <v>9</v>
      </c>
      <c r="Q235" s="140">
        <v>118</v>
      </c>
      <c r="R235" s="159">
        <v>96</v>
      </c>
      <c r="S235" s="112">
        <v>8</v>
      </c>
      <c r="T235" s="140">
        <v>104</v>
      </c>
    </row>
    <row r="236" spans="1:20">
      <c r="A236" s="174"/>
      <c r="B236" s="271" t="s">
        <v>335</v>
      </c>
      <c r="C236" s="631">
        <v>318</v>
      </c>
      <c r="D236" s="632">
        <v>18</v>
      </c>
      <c r="E236" s="822">
        <v>336</v>
      </c>
      <c r="F236" s="631">
        <v>313</v>
      </c>
      <c r="G236" s="632">
        <v>19</v>
      </c>
      <c r="H236" s="634">
        <v>332</v>
      </c>
      <c r="I236" s="631" t="s">
        <v>50</v>
      </c>
      <c r="J236" s="632" t="s">
        <v>105</v>
      </c>
      <c r="K236" s="634" t="s">
        <v>118</v>
      </c>
      <c r="L236" s="631">
        <v>318</v>
      </c>
      <c r="M236" s="112">
        <v>18</v>
      </c>
      <c r="N236" s="140">
        <v>336</v>
      </c>
      <c r="O236" s="159">
        <v>292</v>
      </c>
      <c r="P236" s="112">
        <v>16</v>
      </c>
      <c r="Q236" s="140">
        <v>308</v>
      </c>
      <c r="R236" s="159">
        <v>290</v>
      </c>
      <c r="S236" s="112">
        <v>16</v>
      </c>
      <c r="T236" s="140">
        <v>306</v>
      </c>
    </row>
    <row r="237" spans="1:20">
      <c r="A237" s="174"/>
      <c r="B237" s="271" t="s">
        <v>336</v>
      </c>
      <c r="C237" s="631">
        <v>81</v>
      </c>
      <c r="D237" s="632">
        <v>2</v>
      </c>
      <c r="E237" s="822">
        <v>83</v>
      </c>
      <c r="F237" s="631">
        <v>75</v>
      </c>
      <c r="G237" s="632">
        <v>1</v>
      </c>
      <c r="H237" s="634">
        <v>76</v>
      </c>
      <c r="I237" s="631" t="s">
        <v>159</v>
      </c>
      <c r="J237" s="632" t="s">
        <v>165</v>
      </c>
      <c r="K237" s="634" t="s">
        <v>92</v>
      </c>
      <c r="L237" s="631">
        <v>78</v>
      </c>
      <c r="M237" s="112">
        <v>1</v>
      </c>
      <c r="N237" s="140">
        <v>79</v>
      </c>
      <c r="O237" s="159">
        <v>64</v>
      </c>
      <c r="P237" s="112">
        <v>0</v>
      </c>
      <c r="Q237" s="140">
        <v>64</v>
      </c>
      <c r="R237" s="159">
        <v>62</v>
      </c>
      <c r="S237" s="112">
        <v>0</v>
      </c>
      <c r="T237" s="140">
        <v>62</v>
      </c>
    </row>
    <row r="238" spans="1:20" s="197" customFormat="1">
      <c r="A238" s="185"/>
      <c r="B238" s="272" t="s">
        <v>278</v>
      </c>
      <c r="C238" s="758">
        <v>505</v>
      </c>
      <c r="D238" s="759">
        <v>28</v>
      </c>
      <c r="E238" s="823">
        <v>533</v>
      </c>
      <c r="F238" s="758">
        <v>503</v>
      </c>
      <c r="G238" s="759">
        <v>28</v>
      </c>
      <c r="H238" s="657">
        <v>531</v>
      </c>
      <c r="I238" s="758" t="s">
        <v>66</v>
      </c>
      <c r="J238" s="759" t="s">
        <v>66</v>
      </c>
      <c r="K238" s="657" t="s">
        <v>66</v>
      </c>
      <c r="L238" s="758">
        <v>507</v>
      </c>
      <c r="M238" s="619">
        <v>28</v>
      </c>
      <c r="N238" s="597">
        <v>535</v>
      </c>
      <c r="O238" s="618">
        <v>465</v>
      </c>
      <c r="P238" s="619">
        <v>25</v>
      </c>
      <c r="Q238" s="597">
        <v>490</v>
      </c>
      <c r="R238" s="618">
        <v>448</v>
      </c>
      <c r="S238" s="619">
        <v>24</v>
      </c>
      <c r="T238" s="597">
        <v>472</v>
      </c>
    </row>
    <row r="239" spans="1:20">
      <c r="A239" s="174"/>
      <c r="B239" s="271" t="s">
        <v>337</v>
      </c>
      <c r="C239" s="752" t="s">
        <v>52</v>
      </c>
      <c r="D239" s="753" t="s">
        <v>162</v>
      </c>
      <c r="E239" s="824" t="s">
        <v>52</v>
      </c>
      <c r="F239" s="752" t="s">
        <v>231</v>
      </c>
      <c r="G239" s="753" t="s">
        <v>162</v>
      </c>
      <c r="H239" s="744" t="s">
        <v>231</v>
      </c>
      <c r="I239" s="752" t="s">
        <v>54</v>
      </c>
      <c r="J239" s="753" t="s">
        <v>66</v>
      </c>
      <c r="K239" s="744" t="s">
        <v>54</v>
      </c>
      <c r="L239" s="752" t="s">
        <v>299</v>
      </c>
      <c r="M239" s="451" t="s">
        <v>86</v>
      </c>
      <c r="N239" s="284" t="s">
        <v>299</v>
      </c>
      <c r="O239" s="448" t="s">
        <v>231</v>
      </c>
      <c r="P239" s="451" t="s">
        <v>85</v>
      </c>
      <c r="Q239" s="284" t="s">
        <v>351</v>
      </c>
      <c r="R239" s="448" t="s">
        <v>52</v>
      </c>
      <c r="S239" s="451" t="s">
        <v>161</v>
      </c>
      <c r="T239" s="284" t="s">
        <v>299</v>
      </c>
    </row>
    <row r="240" spans="1:20">
      <c r="A240" s="174"/>
      <c r="B240" s="271" t="s">
        <v>338</v>
      </c>
      <c r="C240" s="752" t="s">
        <v>83</v>
      </c>
      <c r="D240" s="753" t="s">
        <v>289</v>
      </c>
      <c r="E240" s="824" t="s">
        <v>83</v>
      </c>
      <c r="F240" s="752" t="s">
        <v>287</v>
      </c>
      <c r="G240" s="753" t="s">
        <v>346</v>
      </c>
      <c r="H240" s="744" t="s">
        <v>83</v>
      </c>
      <c r="I240" s="752" t="s">
        <v>118</v>
      </c>
      <c r="J240" s="753" t="s">
        <v>105</v>
      </c>
      <c r="K240" s="744" t="s">
        <v>118</v>
      </c>
      <c r="L240" s="752" t="s">
        <v>83</v>
      </c>
      <c r="M240" s="451" t="s">
        <v>289</v>
      </c>
      <c r="N240" s="284" t="s">
        <v>83</v>
      </c>
      <c r="O240" s="448" t="s">
        <v>83</v>
      </c>
      <c r="P240" s="451" t="s">
        <v>289</v>
      </c>
      <c r="Q240" s="284" t="s">
        <v>83</v>
      </c>
      <c r="R240" s="448" t="s">
        <v>343</v>
      </c>
      <c r="S240" s="451" t="s">
        <v>164</v>
      </c>
      <c r="T240" s="284" t="s">
        <v>343</v>
      </c>
    </row>
    <row r="241" spans="1:21">
      <c r="A241" s="174"/>
      <c r="B241" s="271" t="s">
        <v>349</v>
      </c>
      <c r="C241" s="752" t="s">
        <v>75</v>
      </c>
      <c r="D241" s="753" t="s">
        <v>94</v>
      </c>
      <c r="E241" s="824" t="s">
        <v>75</v>
      </c>
      <c r="F241" s="752" t="s">
        <v>170</v>
      </c>
      <c r="G241" s="753" t="s">
        <v>101</v>
      </c>
      <c r="H241" s="744" t="s">
        <v>168</v>
      </c>
      <c r="I241" s="752" t="s">
        <v>159</v>
      </c>
      <c r="J241" s="753" t="s">
        <v>165</v>
      </c>
      <c r="K241" s="744" t="s">
        <v>92</v>
      </c>
      <c r="L241" s="752" t="s">
        <v>170</v>
      </c>
      <c r="M241" s="451" t="s">
        <v>101</v>
      </c>
      <c r="N241" s="284" t="s">
        <v>170</v>
      </c>
      <c r="O241" s="448" t="s">
        <v>168</v>
      </c>
      <c r="P241" s="451" t="s">
        <v>66</v>
      </c>
      <c r="Q241" s="284" t="s">
        <v>249</v>
      </c>
      <c r="R241" s="448" t="s">
        <v>168</v>
      </c>
      <c r="S241" s="451" t="s">
        <v>66</v>
      </c>
      <c r="T241" s="284" t="s">
        <v>249</v>
      </c>
    </row>
    <row r="242" spans="1:21" s="330" customFormat="1">
      <c r="B242" s="477"/>
      <c r="C242" s="469"/>
      <c r="D242" s="469"/>
      <c r="E242" s="469"/>
      <c r="F242" s="469"/>
      <c r="G242" s="469"/>
      <c r="H242" s="469"/>
      <c r="I242" s="469"/>
      <c r="J242" s="469"/>
      <c r="K242" s="469"/>
      <c r="L242" s="469"/>
    </row>
    <row r="243" spans="1:21" ht="14.5" thickBot="1">
      <c r="A243" s="174"/>
      <c r="B243" s="245"/>
      <c r="C243" s="773"/>
      <c r="D243" s="773"/>
      <c r="E243" s="773"/>
      <c r="F243" s="773"/>
      <c r="G243" s="773"/>
      <c r="H243" s="773"/>
      <c r="I243" s="774"/>
      <c r="J243" s="774"/>
      <c r="K243" s="774"/>
      <c r="L243" s="774"/>
      <c r="M243" s="96"/>
      <c r="N243" s="96"/>
      <c r="O243" s="96"/>
      <c r="P243" s="96"/>
      <c r="Q243" s="96"/>
      <c r="R243" s="96"/>
    </row>
    <row r="244" spans="1:21" s="940" customFormat="1" ht="16.5" thickTop="1" thickBot="1">
      <c r="A244" s="934"/>
      <c r="B244" s="1094" t="s">
        <v>352</v>
      </c>
      <c r="C244" s="931"/>
      <c r="D244" s="931"/>
      <c r="E244" s="931"/>
      <c r="F244" s="931"/>
      <c r="G244" s="931"/>
      <c r="H244" s="931"/>
      <c r="I244" s="937"/>
      <c r="J244" s="937"/>
      <c r="K244" s="937"/>
      <c r="L244" s="937"/>
      <c r="M244" s="934"/>
      <c r="N244" s="934"/>
      <c r="O244" s="934"/>
      <c r="P244" s="934"/>
      <c r="Q244" s="934"/>
      <c r="R244" s="934"/>
      <c r="S244" s="934"/>
      <c r="T244" s="934"/>
      <c r="U244" s="934"/>
    </row>
    <row r="245" spans="1:21" ht="14.5" thickTop="1">
      <c r="A245" s="174"/>
      <c r="B245" s="246"/>
      <c r="C245" s="737"/>
      <c r="D245" s="737"/>
      <c r="E245" s="737"/>
      <c r="F245" s="737"/>
      <c r="G245" s="737"/>
      <c r="H245" s="737"/>
      <c r="I245" s="251"/>
      <c r="J245" s="251"/>
      <c r="K245" s="251"/>
      <c r="L245" s="251"/>
      <c r="M245" s="209"/>
      <c r="N245" s="209"/>
      <c r="O245" s="194"/>
      <c r="P245" s="194"/>
      <c r="Q245" s="194"/>
    </row>
    <row r="246" spans="1:21" s="185" customFormat="1" ht="26">
      <c r="B246" s="1023" t="s">
        <v>720</v>
      </c>
      <c r="C246" s="1024">
        <v>2024</v>
      </c>
      <c r="D246" s="1025">
        <v>2023</v>
      </c>
      <c r="E246" s="269" t="s">
        <v>43</v>
      </c>
      <c r="F246" s="1025">
        <v>2022</v>
      </c>
      <c r="G246" s="1025">
        <v>2021</v>
      </c>
      <c r="H246" s="1025">
        <v>2020</v>
      </c>
      <c r="I246" s="254"/>
      <c r="J246" s="254"/>
      <c r="K246" s="254"/>
      <c r="L246" s="254"/>
      <c r="M246" s="253"/>
      <c r="N246" s="253"/>
    </row>
    <row r="247" spans="1:21" ht="15.5" customHeight="1">
      <c r="A247" s="174"/>
      <c r="B247" s="271" t="s">
        <v>363</v>
      </c>
      <c r="C247" s="633">
        <v>533</v>
      </c>
      <c r="D247" s="634">
        <v>531</v>
      </c>
      <c r="E247" s="637" t="s">
        <v>66</v>
      </c>
      <c r="F247" s="634">
        <v>535</v>
      </c>
      <c r="G247" s="634">
        <v>490</v>
      </c>
      <c r="H247" s="634">
        <v>472</v>
      </c>
      <c r="I247" s="251"/>
      <c r="J247" s="251"/>
      <c r="K247" s="251"/>
      <c r="L247" s="251"/>
      <c r="M247" s="209"/>
      <c r="N247" s="209"/>
      <c r="O247" s="209"/>
      <c r="P247" s="209"/>
      <c r="Q247" s="209"/>
      <c r="R247" s="194"/>
      <c r="S247" s="194"/>
    </row>
    <row r="248" spans="1:21" s="223" customFormat="1" ht="13">
      <c r="A248" s="185"/>
      <c r="B248" s="272" t="s">
        <v>355</v>
      </c>
      <c r="C248" s="633">
        <v>54</v>
      </c>
      <c r="D248" s="634">
        <v>43</v>
      </c>
      <c r="E248" s="637" t="s">
        <v>312</v>
      </c>
      <c r="F248" s="634">
        <v>95</v>
      </c>
      <c r="G248" s="634">
        <v>83</v>
      </c>
      <c r="H248" s="634">
        <v>77</v>
      </c>
      <c r="I248" s="251"/>
      <c r="J248" s="251"/>
      <c r="K248" s="251"/>
      <c r="L248" s="251"/>
      <c r="M248" s="209"/>
      <c r="N248" s="209"/>
      <c r="O248" s="253"/>
      <c r="P248" s="253"/>
      <c r="Q248" s="253"/>
    </row>
    <row r="249" spans="1:21" ht="15" customHeight="1">
      <c r="A249" s="174"/>
      <c r="B249" s="271" t="s">
        <v>356</v>
      </c>
      <c r="C249" s="761" t="s">
        <v>87</v>
      </c>
      <c r="D249" s="637" t="s">
        <v>159</v>
      </c>
      <c r="E249" s="637" t="s">
        <v>245</v>
      </c>
      <c r="F249" s="637" t="s">
        <v>173</v>
      </c>
      <c r="G249" s="637" t="s">
        <v>166</v>
      </c>
      <c r="H249" s="637" t="s">
        <v>75</v>
      </c>
      <c r="I249" s="251"/>
      <c r="J249" s="246"/>
      <c r="K249" s="234"/>
      <c r="L249" s="246"/>
      <c r="M249" s="194"/>
      <c r="N249" s="194"/>
      <c r="O249" s="209"/>
      <c r="P249" s="209"/>
      <c r="Q249" s="209"/>
      <c r="R249" s="194"/>
      <c r="S249" s="194"/>
    </row>
    <row r="250" spans="1:21">
      <c r="A250" s="174"/>
      <c r="B250" s="10" t="s">
        <v>358</v>
      </c>
      <c r="C250" s="11"/>
      <c r="D250" s="11"/>
      <c r="E250" s="13"/>
      <c r="F250" s="11"/>
      <c r="G250" s="11"/>
      <c r="H250" s="12"/>
      <c r="I250" s="251"/>
      <c r="J250" s="246"/>
      <c r="K250" s="234"/>
      <c r="L250" s="246"/>
      <c r="M250" s="194"/>
      <c r="N250" s="194"/>
      <c r="O250" s="209"/>
      <c r="P250" s="209"/>
      <c r="Q250" s="209"/>
      <c r="R250" s="194"/>
      <c r="S250" s="194"/>
    </row>
    <row r="251" spans="1:21">
      <c r="A251" s="174"/>
      <c r="B251" s="271" t="s">
        <v>296</v>
      </c>
      <c r="C251" s="633">
        <v>49</v>
      </c>
      <c r="D251" s="634">
        <v>39</v>
      </c>
      <c r="E251" s="637" t="s">
        <v>312</v>
      </c>
      <c r="F251" s="634">
        <v>85</v>
      </c>
      <c r="G251" s="634">
        <v>74</v>
      </c>
      <c r="H251" s="634">
        <v>74</v>
      </c>
      <c r="I251" s="251"/>
      <c r="J251" s="246"/>
      <c r="K251" s="234"/>
      <c r="L251" s="246"/>
      <c r="M251" s="194"/>
      <c r="N251" s="194"/>
      <c r="O251" s="209"/>
      <c r="P251" s="209"/>
      <c r="Q251" s="209"/>
      <c r="R251" s="257"/>
      <c r="S251" s="257"/>
    </row>
    <row r="252" spans="1:21">
      <c r="A252" s="174"/>
      <c r="B252" s="271" t="s">
        <v>297</v>
      </c>
      <c r="C252" s="633">
        <v>5</v>
      </c>
      <c r="D252" s="634">
        <v>4</v>
      </c>
      <c r="E252" s="637" t="s">
        <v>245</v>
      </c>
      <c r="F252" s="634">
        <v>10</v>
      </c>
      <c r="G252" s="634">
        <v>9</v>
      </c>
      <c r="H252" s="634">
        <v>3</v>
      </c>
      <c r="I252" s="251"/>
      <c r="J252" s="246"/>
      <c r="K252" s="234"/>
      <c r="L252" s="246"/>
      <c r="M252" s="194"/>
      <c r="N252" s="194"/>
      <c r="O252" s="209"/>
      <c r="P252" s="209"/>
      <c r="Q252" s="209"/>
      <c r="R252" s="194"/>
      <c r="S252" s="194"/>
    </row>
    <row r="253" spans="1:21">
      <c r="A253" s="174"/>
      <c r="B253" s="10" t="s">
        <v>359</v>
      </c>
      <c r="C253" s="281"/>
      <c r="D253" s="281"/>
      <c r="E253" s="282"/>
      <c r="F253" s="281"/>
      <c r="G253" s="281"/>
      <c r="H253" s="281"/>
      <c r="I253" s="251"/>
      <c r="J253" s="246"/>
      <c r="K253" s="234"/>
      <c r="L253" s="246"/>
      <c r="M253" s="194"/>
      <c r="N253" s="194"/>
      <c r="O253" s="209"/>
      <c r="P253" s="209"/>
      <c r="Q253" s="209"/>
      <c r="R253" s="194"/>
      <c r="S253" s="194"/>
    </row>
    <row r="254" spans="1:21">
      <c r="A254" s="174"/>
      <c r="B254" s="271" t="s">
        <v>334</v>
      </c>
      <c r="C254" s="633">
        <v>29</v>
      </c>
      <c r="D254" s="634">
        <v>26</v>
      </c>
      <c r="E254" s="637" t="s">
        <v>56</v>
      </c>
      <c r="F254" s="634">
        <v>47</v>
      </c>
      <c r="G254" s="634">
        <v>47</v>
      </c>
      <c r="H254" s="634">
        <v>32</v>
      </c>
      <c r="I254" s="251"/>
      <c r="J254" s="246"/>
      <c r="K254" s="234"/>
      <c r="L254" s="246"/>
      <c r="M254" s="194"/>
      <c r="N254" s="194"/>
      <c r="O254" s="209"/>
      <c r="P254" s="209"/>
      <c r="Q254" s="209"/>
      <c r="R254" s="257"/>
      <c r="S254" s="289"/>
      <c r="T254" s="289"/>
    </row>
    <row r="255" spans="1:21">
      <c r="A255" s="174"/>
      <c r="B255" s="271" t="s">
        <v>335</v>
      </c>
      <c r="C255" s="633">
        <v>23</v>
      </c>
      <c r="D255" s="634">
        <v>15</v>
      </c>
      <c r="E255" s="637" t="s">
        <v>548</v>
      </c>
      <c r="F255" s="634">
        <v>43</v>
      </c>
      <c r="G255" s="634">
        <v>32</v>
      </c>
      <c r="H255" s="634">
        <v>42</v>
      </c>
      <c r="I255" s="251"/>
      <c r="J255" s="246"/>
      <c r="K255" s="234"/>
      <c r="L255" s="246"/>
      <c r="M255" s="194"/>
      <c r="N255" s="194"/>
      <c r="O255" s="209"/>
      <c r="P255" s="209"/>
      <c r="Q255" s="209"/>
      <c r="R255" s="194"/>
      <c r="S255" s="194"/>
    </row>
    <row r="256" spans="1:21">
      <c r="A256" s="174"/>
      <c r="B256" s="271" t="s">
        <v>336</v>
      </c>
      <c r="C256" s="633">
        <v>2</v>
      </c>
      <c r="D256" s="634">
        <v>2</v>
      </c>
      <c r="E256" s="637" t="s">
        <v>66</v>
      </c>
      <c r="F256" s="634">
        <v>5</v>
      </c>
      <c r="G256" s="634">
        <v>4</v>
      </c>
      <c r="H256" s="634">
        <v>3</v>
      </c>
      <c r="I256" s="251"/>
      <c r="J256" s="246"/>
      <c r="K256" s="234"/>
      <c r="L256" s="246"/>
      <c r="M256" s="194"/>
      <c r="N256" s="194"/>
      <c r="O256" s="209"/>
      <c r="P256" s="209"/>
      <c r="Q256" s="209"/>
      <c r="R256" s="194"/>
      <c r="S256" s="194"/>
    </row>
    <row r="257" spans="1:19">
      <c r="A257" s="174"/>
      <c r="B257" s="246"/>
      <c r="C257" s="737"/>
      <c r="D257" s="737"/>
      <c r="E257" s="737"/>
      <c r="F257" s="737"/>
      <c r="G257" s="737"/>
      <c r="H257" s="244"/>
      <c r="I257" s="234"/>
      <c r="J257" s="246"/>
      <c r="K257" s="246"/>
      <c r="L257" s="246"/>
      <c r="M257" s="209"/>
      <c r="N257" s="209"/>
      <c r="O257" s="209"/>
      <c r="P257" s="194"/>
      <c r="Q257" s="194"/>
    </row>
    <row r="258" spans="1:19" s="330" customFormat="1">
      <c r="A258" s="475"/>
      <c r="B258" s="471" t="s">
        <v>59</v>
      </c>
      <c r="C258" s="470"/>
      <c r="D258" s="470"/>
      <c r="E258" s="470"/>
      <c r="F258" s="470"/>
      <c r="G258" s="472"/>
      <c r="H258" s="470"/>
      <c r="I258" s="470"/>
      <c r="J258" s="470"/>
      <c r="K258" s="470"/>
      <c r="L258" s="470"/>
      <c r="M258" s="362"/>
      <c r="N258" s="362"/>
      <c r="O258" s="362"/>
      <c r="P258" s="362"/>
    </row>
    <row r="259" spans="1:19" s="330" customFormat="1">
      <c r="A259" s="475"/>
      <c r="B259" s="1123" t="s">
        <v>536</v>
      </c>
      <c r="C259" s="1123"/>
      <c r="D259" s="1123"/>
      <c r="E259" s="1123"/>
      <c r="F259" s="1123"/>
      <c r="G259" s="1123"/>
      <c r="H259" s="1123"/>
      <c r="I259" s="470"/>
      <c r="J259" s="470"/>
      <c r="K259" s="470"/>
      <c r="L259" s="470"/>
      <c r="M259" s="362"/>
      <c r="N259" s="362"/>
      <c r="O259" s="362"/>
      <c r="P259" s="362"/>
    </row>
    <row r="260" spans="1:19" s="330" customFormat="1">
      <c r="A260" s="475"/>
      <c r="B260" s="1123" t="s">
        <v>721</v>
      </c>
      <c r="C260" s="1123"/>
      <c r="D260" s="1123"/>
      <c r="E260" s="1123"/>
      <c r="F260" s="1123"/>
      <c r="G260" s="1123"/>
      <c r="H260" s="1123"/>
      <c r="I260" s="470"/>
      <c r="J260" s="470"/>
      <c r="K260" s="470"/>
      <c r="L260" s="470"/>
      <c r="M260" s="362"/>
      <c r="N260" s="362"/>
      <c r="O260" s="362"/>
      <c r="P260" s="362"/>
      <c r="Q260" s="362"/>
    </row>
    <row r="261" spans="1:19" s="330" customFormat="1">
      <c r="A261" s="475"/>
      <c r="B261" s="470"/>
      <c r="C261" s="470"/>
      <c r="D261" s="470"/>
      <c r="E261" s="470"/>
      <c r="F261" s="470"/>
      <c r="G261" s="470"/>
      <c r="H261" s="470"/>
      <c r="I261" s="470"/>
      <c r="J261" s="470"/>
      <c r="K261" s="470"/>
      <c r="L261" s="470"/>
      <c r="M261" s="362"/>
      <c r="N261" s="362"/>
      <c r="O261" s="362"/>
      <c r="P261" s="362"/>
      <c r="Q261" s="362"/>
    </row>
    <row r="262" spans="1:19" s="185" customFormat="1" ht="26">
      <c r="B262" s="1023" t="s">
        <v>722</v>
      </c>
      <c r="C262" s="1024">
        <v>2024</v>
      </c>
      <c r="D262" s="1025">
        <v>2023</v>
      </c>
      <c r="E262" s="269" t="s">
        <v>43</v>
      </c>
      <c r="F262" s="1025">
        <v>2022</v>
      </c>
      <c r="G262" s="1025">
        <v>2021</v>
      </c>
      <c r="H262" s="1025">
        <v>2020</v>
      </c>
      <c r="I262" s="184"/>
      <c r="J262" s="184"/>
      <c r="K262" s="184"/>
      <c r="L262" s="184"/>
    </row>
    <row r="263" spans="1:19" ht="14.5">
      <c r="A263" s="174"/>
      <c r="B263" s="271" t="s">
        <v>363</v>
      </c>
      <c r="C263" s="633">
        <v>533</v>
      </c>
      <c r="D263" s="634">
        <v>531</v>
      </c>
      <c r="E263" s="637" t="s">
        <v>66</v>
      </c>
      <c r="F263" s="634">
        <v>535</v>
      </c>
      <c r="G263" s="634">
        <v>490</v>
      </c>
      <c r="H263" s="634">
        <v>472</v>
      </c>
      <c r="I263" s="251"/>
      <c r="J263" s="246"/>
      <c r="K263" s="234"/>
      <c r="L263" s="246"/>
      <c r="M263" s="194"/>
      <c r="N263" s="194"/>
      <c r="O263" s="209"/>
      <c r="P263" s="209"/>
      <c r="Q263" s="209"/>
      <c r="R263" s="257"/>
      <c r="S263" s="194"/>
    </row>
    <row r="264" spans="1:19" s="223" customFormat="1" ht="15">
      <c r="A264" s="185"/>
      <c r="B264" s="272" t="s">
        <v>364</v>
      </c>
      <c r="C264" s="656">
        <v>52</v>
      </c>
      <c r="D264" s="657">
        <v>47</v>
      </c>
      <c r="E264" s="760" t="s">
        <v>58</v>
      </c>
      <c r="F264" s="657">
        <v>50</v>
      </c>
      <c r="G264" s="657">
        <v>66</v>
      </c>
      <c r="H264" s="657">
        <v>58</v>
      </c>
      <c r="I264" s="254"/>
      <c r="J264" s="245"/>
      <c r="K264" s="778"/>
      <c r="L264" s="245"/>
      <c r="O264" s="253"/>
      <c r="P264" s="253"/>
      <c r="Q264" s="253"/>
    </row>
    <row r="265" spans="1:19" ht="14.5">
      <c r="A265" s="174"/>
      <c r="B265" s="271" t="s">
        <v>365</v>
      </c>
      <c r="C265" s="761" t="s">
        <v>87</v>
      </c>
      <c r="D265" s="637" t="s">
        <v>92</v>
      </c>
      <c r="E265" s="637" t="s">
        <v>87</v>
      </c>
      <c r="F265" s="637" t="s">
        <v>92</v>
      </c>
      <c r="G265" s="637" t="s">
        <v>249</v>
      </c>
      <c r="H265" s="637" t="s">
        <v>56</v>
      </c>
      <c r="I265" s="251"/>
      <c r="J265" s="246"/>
      <c r="K265" s="234"/>
      <c r="L265" s="246"/>
      <c r="M265" s="194"/>
      <c r="N265" s="194"/>
      <c r="O265" s="209"/>
      <c r="P265" s="209"/>
      <c r="Q265" s="209"/>
      <c r="R265" s="194"/>
      <c r="S265" s="194"/>
    </row>
    <row r="266" spans="1:19">
      <c r="A266" s="174"/>
      <c r="B266" s="10" t="s">
        <v>367</v>
      </c>
      <c r="C266" s="11"/>
      <c r="D266" s="11"/>
      <c r="E266" s="11"/>
      <c r="F266" s="11"/>
      <c r="G266" s="11"/>
      <c r="H266" s="12"/>
      <c r="I266" s="251"/>
      <c r="J266" s="246"/>
      <c r="K266" s="234"/>
      <c r="L266" s="246"/>
      <c r="M266" s="194"/>
      <c r="N266" s="194"/>
      <c r="O266" s="209"/>
      <c r="P266" s="209"/>
      <c r="Q266" s="209"/>
      <c r="R266" s="194"/>
      <c r="S266" s="194"/>
    </row>
    <row r="267" spans="1:19">
      <c r="A267" s="174"/>
      <c r="B267" s="271" t="s">
        <v>296</v>
      </c>
      <c r="C267" s="633">
        <v>47</v>
      </c>
      <c r="D267" s="634">
        <v>44</v>
      </c>
      <c r="E267" s="637" t="s">
        <v>94</v>
      </c>
      <c r="F267" s="634">
        <v>45</v>
      </c>
      <c r="G267" s="634">
        <v>56</v>
      </c>
      <c r="H267" s="634">
        <v>54</v>
      </c>
      <c r="I267" s="251"/>
      <c r="J267" s="246"/>
      <c r="K267" s="234"/>
      <c r="L267" s="246"/>
      <c r="M267" s="194"/>
      <c r="N267" s="194"/>
      <c r="O267" s="209"/>
      <c r="P267" s="209"/>
      <c r="Q267" s="209"/>
      <c r="R267" s="194"/>
      <c r="S267" s="289"/>
    </row>
    <row r="268" spans="1:19">
      <c r="A268" s="174"/>
      <c r="B268" s="271" t="s">
        <v>297</v>
      </c>
      <c r="C268" s="633">
        <v>5</v>
      </c>
      <c r="D268" s="634">
        <v>3</v>
      </c>
      <c r="E268" s="637" t="s">
        <v>164</v>
      </c>
      <c r="F268" s="634">
        <v>5</v>
      </c>
      <c r="G268" s="634">
        <v>10</v>
      </c>
      <c r="H268" s="634">
        <v>4</v>
      </c>
      <c r="I268" s="251"/>
      <c r="J268" s="246"/>
      <c r="K268" s="234"/>
      <c r="L268" s="246"/>
      <c r="M268" s="194"/>
      <c r="N268" s="194"/>
      <c r="O268" s="209"/>
      <c r="P268" s="209"/>
      <c r="Q268" s="209"/>
      <c r="R268" s="194"/>
      <c r="S268" s="194"/>
    </row>
    <row r="269" spans="1:19">
      <c r="A269" s="174"/>
      <c r="B269" s="10" t="s">
        <v>369</v>
      </c>
      <c r="C269" s="281"/>
      <c r="D269" s="281"/>
      <c r="E269" s="281"/>
      <c r="F269" s="281"/>
      <c r="G269" s="281"/>
      <c r="H269" s="281"/>
      <c r="I269" s="251"/>
      <c r="J269" s="246"/>
      <c r="K269" s="234"/>
      <c r="L269" s="246"/>
      <c r="M269" s="194"/>
      <c r="N269" s="194"/>
      <c r="O269" s="209"/>
      <c r="P269" s="209"/>
      <c r="Q269" s="209"/>
      <c r="R269" s="194"/>
      <c r="S269" s="194"/>
    </row>
    <row r="270" spans="1:19">
      <c r="A270" s="174"/>
      <c r="B270" s="271" t="s">
        <v>334</v>
      </c>
      <c r="C270" s="633">
        <v>19</v>
      </c>
      <c r="D270" s="634">
        <v>13</v>
      </c>
      <c r="E270" s="637" t="s">
        <v>476</v>
      </c>
      <c r="F270" s="634">
        <v>20</v>
      </c>
      <c r="G270" s="634">
        <v>14</v>
      </c>
      <c r="H270" s="634">
        <v>14</v>
      </c>
      <c r="I270" s="251"/>
      <c r="J270" s="246"/>
      <c r="K270" s="234"/>
      <c r="L270" s="246"/>
      <c r="M270" s="194"/>
      <c r="N270" s="194"/>
      <c r="O270" s="209"/>
      <c r="P270" s="209"/>
      <c r="Q270" s="209"/>
      <c r="R270" s="194"/>
      <c r="S270" s="194"/>
    </row>
    <row r="271" spans="1:19">
      <c r="A271" s="174"/>
      <c r="B271" s="271" t="s">
        <v>335</v>
      </c>
      <c r="C271" s="633">
        <v>27</v>
      </c>
      <c r="D271" s="634">
        <v>26</v>
      </c>
      <c r="E271" s="637" t="s">
        <v>101</v>
      </c>
      <c r="F271" s="634">
        <v>26</v>
      </c>
      <c r="G271" s="634">
        <v>44</v>
      </c>
      <c r="H271" s="634">
        <v>31</v>
      </c>
      <c r="I271" s="251"/>
      <c r="J271" s="246"/>
      <c r="K271" s="234"/>
      <c r="L271" s="246"/>
      <c r="M271" s="194"/>
      <c r="N271" s="194"/>
      <c r="O271" s="209"/>
      <c r="P271" s="209"/>
      <c r="Q271" s="209"/>
      <c r="R271" s="194"/>
      <c r="S271" s="194"/>
    </row>
    <row r="272" spans="1:19">
      <c r="A272" s="174"/>
      <c r="B272" s="271" t="s">
        <v>336</v>
      </c>
      <c r="C272" s="633">
        <v>6</v>
      </c>
      <c r="D272" s="634">
        <v>8</v>
      </c>
      <c r="E272" s="637" t="s">
        <v>116</v>
      </c>
      <c r="F272" s="634">
        <v>4</v>
      </c>
      <c r="G272" s="634">
        <v>8</v>
      </c>
      <c r="H272" s="634">
        <v>13</v>
      </c>
      <c r="I272" s="251"/>
      <c r="J272" s="246"/>
      <c r="K272" s="234"/>
      <c r="L272" s="246"/>
      <c r="M272" s="194"/>
      <c r="N272" s="194"/>
      <c r="O272" s="209"/>
      <c r="P272" s="209"/>
      <c r="Q272" s="209"/>
      <c r="R272" s="194"/>
      <c r="S272" s="194"/>
    </row>
    <row r="273" spans="1:17">
      <c r="A273" s="174"/>
      <c r="B273" s="59"/>
      <c r="C273" s="737"/>
      <c r="D273" s="737"/>
      <c r="E273" s="737"/>
      <c r="F273" s="737"/>
      <c r="G273" s="737"/>
      <c r="H273" s="244"/>
      <c r="I273" s="234"/>
      <c r="J273" s="246"/>
      <c r="K273" s="246"/>
      <c r="L273" s="246"/>
      <c r="M273" s="209"/>
      <c r="N273" s="209"/>
      <c r="O273" s="209"/>
      <c r="P273" s="194"/>
      <c r="Q273" s="194"/>
    </row>
    <row r="274" spans="1:17" s="330" customFormat="1">
      <c r="A274" s="475"/>
      <c r="B274" s="471" t="s">
        <v>59</v>
      </c>
      <c r="C274" s="470"/>
      <c r="D274" s="470"/>
      <c r="E274" s="470"/>
      <c r="F274" s="470"/>
      <c r="G274" s="470"/>
      <c r="H274" s="470"/>
      <c r="I274" s="470"/>
      <c r="J274" s="470"/>
      <c r="K274" s="470"/>
      <c r="L274" s="470"/>
      <c r="M274" s="362"/>
      <c r="N274" s="362"/>
      <c r="O274" s="362"/>
      <c r="P274" s="362"/>
    </row>
    <row r="275" spans="1:17" s="330" customFormat="1">
      <c r="A275" s="475"/>
      <c r="B275" s="1123" t="s">
        <v>536</v>
      </c>
      <c r="C275" s="1123"/>
      <c r="D275" s="1123"/>
      <c r="E275" s="1123"/>
      <c r="F275" s="1123"/>
      <c r="G275" s="1123"/>
      <c r="H275" s="1123"/>
      <c r="I275" s="470"/>
      <c r="J275" s="470"/>
      <c r="K275" s="470"/>
      <c r="L275" s="470"/>
      <c r="M275" s="362"/>
      <c r="N275" s="362"/>
      <c r="O275" s="362"/>
      <c r="P275" s="362"/>
    </row>
    <row r="276" spans="1:17" s="330" customFormat="1">
      <c r="A276" s="475"/>
      <c r="B276" s="1123" t="s">
        <v>371</v>
      </c>
      <c r="C276" s="1123"/>
      <c r="D276" s="1123"/>
      <c r="E276" s="1123"/>
      <c r="F276" s="1123"/>
      <c r="G276" s="1123"/>
      <c r="H276" s="1123"/>
      <c r="I276" s="470"/>
      <c r="J276" s="470"/>
      <c r="K276" s="470"/>
      <c r="L276" s="470"/>
      <c r="M276" s="362"/>
      <c r="N276" s="362"/>
      <c r="O276" s="362"/>
      <c r="P276" s="362"/>
    </row>
    <row r="277" spans="1:17" s="330" customFormat="1">
      <c r="A277" s="475"/>
      <c r="B277" s="1123" t="s">
        <v>372</v>
      </c>
      <c r="C277" s="1123"/>
      <c r="D277" s="1123"/>
      <c r="E277" s="1123"/>
      <c r="F277" s="1123"/>
      <c r="G277" s="1123"/>
      <c r="H277" s="1123"/>
      <c r="I277" s="470"/>
      <c r="J277" s="470"/>
      <c r="K277" s="470"/>
      <c r="L277" s="470"/>
      <c r="M277" s="362"/>
      <c r="N277" s="362"/>
      <c r="O277" s="362"/>
      <c r="P277" s="362"/>
    </row>
    <row r="278" spans="1:17" s="330" customFormat="1">
      <c r="B278" s="477"/>
      <c r="C278" s="469"/>
      <c r="D278" s="469"/>
      <c r="E278" s="469"/>
      <c r="F278" s="469"/>
      <c r="G278" s="469"/>
      <c r="H278" s="469"/>
      <c r="I278" s="469"/>
      <c r="J278" s="469"/>
      <c r="K278" s="469"/>
      <c r="L278" s="469"/>
    </row>
    <row r="279" spans="1:17" ht="14.5" thickBot="1">
      <c r="A279" s="174"/>
      <c r="B279" s="762"/>
      <c r="C279" s="737"/>
      <c r="D279" s="737"/>
      <c r="E279" s="737"/>
      <c r="F279" s="737"/>
      <c r="G279" s="244"/>
      <c r="H279" s="244"/>
      <c r="I279" s="234"/>
      <c r="J279" s="246"/>
      <c r="K279" s="246"/>
      <c r="L279" s="246"/>
      <c r="M279" s="209"/>
      <c r="N279" s="209"/>
      <c r="O279" s="209"/>
      <c r="P279" s="194"/>
      <c r="Q279" s="194"/>
    </row>
    <row r="280" spans="1:17" s="934" customFormat="1" ht="16.5" thickTop="1" thickBot="1">
      <c r="B280" s="1094" t="s">
        <v>26</v>
      </c>
      <c r="C280" s="931"/>
      <c r="D280" s="931"/>
      <c r="E280" s="931"/>
      <c r="F280" s="931"/>
      <c r="G280" s="931"/>
      <c r="H280" s="931"/>
      <c r="I280" s="935"/>
      <c r="J280" s="935"/>
      <c r="K280" s="935"/>
      <c r="L280" s="935"/>
    </row>
    <row r="281" spans="1:17" ht="14.5" thickTop="1">
      <c r="B281" s="655"/>
      <c r="C281" s="170"/>
      <c r="G281" s="244"/>
      <c r="H281" s="244"/>
    </row>
    <row r="282" spans="1:17" s="185" customFormat="1" ht="26">
      <c r="B282" s="1023" t="s">
        <v>723</v>
      </c>
      <c r="C282" s="1024">
        <v>2024</v>
      </c>
      <c r="D282" s="1025">
        <v>2023</v>
      </c>
      <c r="E282" s="269" t="s">
        <v>43</v>
      </c>
      <c r="F282" s="1025">
        <v>2022</v>
      </c>
      <c r="G282" s="1025">
        <v>2021</v>
      </c>
      <c r="H282" s="1025">
        <v>2020</v>
      </c>
      <c r="I282" s="712"/>
      <c r="J282" s="712"/>
      <c r="K282" s="184"/>
      <c r="L282" s="184"/>
    </row>
    <row r="283" spans="1:17" s="185" customFormat="1" ht="16.75" customHeight="1">
      <c r="B283" s="606" t="s">
        <v>396</v>
      </c>
      <c r="C283" s="825">
        <v>161.9</v>
      </c>
      <c r="D283" s="826">
        <v>137.19999999999999</v>
      </c>
      <c r="E283" s="635">
        <v>0.18</v>
      </c>
      <c r="F283" s="826">
        <v>164.3</v>
      </c>
      <c r="G283" s="826">
        <v>178.9</v>
      </c>
      <c r="H283" s="826">
        <v>66.900000000000006</v>
      </c>
      <c r="I283" s="712"/>
      <c r="J283" s="712"/>
      <c r="K283" s="184"/>
      <c r="L283" s="184"/>
    </row>
    <row r="284" spans="1:17" ht="18.649999999999999" customHeight="1">
      <c r="A284" s="174"/>
      <c r="B284" s="103" t="s">
        <v>616</v>
      </c>
      <c r="C284" s="941">
        <v>45.1</v>
      </c>
      <c r="D284" s="942">
        <v>36.4</v>
      </c>
      <c r="E284" s="942" t="s">
        <v>351</v>
      </c>
      <c r="F284" s="942">
        <v>42.7</v>
      </c>
      <c r="G284" s="942">
        <v>34</v>
      </c>
      <c r="H284" s="942">
        <v>17.399999999999999</v>
      </c>
      <c r="I284" s="827"/>
      <c r="J284" s="828"/>
    </row>
    <row r="285" spans="1:17" ht="15.65" customHeight="1">
      <c r="A285" s="174"/>
      <c r="B285" s="103" t="s">
        <v>399</v>
      </c>
      <c r="C285" s="750">
        <v>0.28000000000000003</v>
      </c>
      <c r="D285" s="744">
        <v>0.27</v>
      </c>
      <c r="E285" s="744" t="s">
        <v>77</v>
      </c>
      <c r="F285" s="744">
        <v>0.26</v>
      </c>
      <c r="G285" s="744">
        <v>0.19</v>
      </c>
      <c r="H285" s="744">
        <v>0.26</v>
      </c>
      <c r="I285" s="196"/>
      <c r="J285" s="196"/>
    </row>
    <row r="286" spans="1:17">
      <c r="A286" s="174"/>
    </row>
    <row r="287" spans="1:17" s="475" customFormat="1">
      <c r="B287" s="476" t="s">
        <v>59</v>
      </c>
      <c r="C287" s="474"/>
      <c r="D287" s="474"/>
      <c r="E287" s="474"/>
      <c r="F287" s="474"/>
      <c r="G287" s="469"/>
      <c r="H287" s="469"/>
      <c r="I287" s="474"/>
      <c r="J287" s="474"/>
      <c r="K287" s="474"/>
      <c r="L287" s="474"/>
    </row>
    <row r="288" spans="1:17" s="330" customFormat="1">
      <c r="A288" s="475"/>
      <c r="B288" s="1123" t="s">
        <v>724</v>
      </c>
      <c r="C288" s="1123"/>
      <c r="D288" s="1123"/>
      <c r="E288" s="1123"/>
      <c r="F288" s="1123"/>
      <c r="G288" s="1123"/>
      <c r="H288" s="1123"/>
      <c r="I288" s="469"/>
      <c r="J288" s="469"/>
      <c r="K288" s="469"/>
      <c r="L288" s="469"/>
    </row>
    <row r="289" spans="2:21">
      <c r="B289" s="691"/>
      <c r="C289" s="691"/>
      <c r="D289" s="691"/>
      <c r="E289" s="691"/>
      <c r="F289" s="691"/>
      <c r="G289" s="691"/>
      <c r="H289" s="691"/>
    </row>
    <row r="290" spans="2:21" s="185" customFormat="1" ht="26">
      <c r="B290" s="368" t="s">
        <v>725</v>
      </c>
      <c r="C290" s="1027">
        <v>2024</v>
      </c>
      <c r="D290" s="1028">
        <v>2023</v>
      </c>
      <c r="E290" s="1058" t="s">
        <v>43</v>
      </c>
      <c r="F290" s="1028">
        <v>2022</v>
      </c>
      <c r="G290" s="1028">
        <v>2021</v>
      </c>
      <c r="H290" s="1028">
        <v>2020</v>
      </c>
      <c r="I290" s="184"/>
      <c r="J290" s="184"/>
      <c r="K290" s="184"/>
      <c r="L290" s="184"/>
    </row>
    <row r="291" spans="2:21" s="197" customFormat="1">
      <c r="B291" s="626" t="s">
        <v>278</v>
      </c>
      <c r="C291" s="829">
        <v>533</v>
      </c>
      <c r="D291" s="830">
        <v>531</v>
      </c>
      <c r="E291" s="830" t="s">
        <v>66</v>
      </c>
      <c r="F291" s="830">
        <v>535</v>
      </c>
      <c r="G291" s="830">
        <v>490</v>
      </c>
      <c r="H291" s="830">
        <v>472</v>
      </c>
      <c r="I291" s="184"/>
      <c r="J291" s="184"/>
      <c r="K291" s="374"/>
      <c r="L291" s="374"/>
    </row>
    <row r="292" spans="2:21" ht="14.5">
      <c r="B292" s="211" t="s">
        <v>403</v>
      </c>
      <c r="C292" s="831">
        <v>502</v>
      </c>
      <c r="D292" s="832">
        <v>495</v>
      </c>
      <c r="E292" s="833" t="s">
        <v>118</v>
      </c>
      <c r="F292" s="832">
        <v>481</v>
      </c>
      <c r="G292" s="832">
        <v>444</v>
      </c>
      <c r="H292" s="832">
        <v>420</v>
      </c>
      <c r="I292" s="171"/>
      <c r="J292" s="171"/>
    </row>
    <row r="293" spans="2:21">
      <c r="B293" s="211" t="s">
        <v>404</v>
      </c>
      <c r="C293" s="834" t="s">
        <v>405</v>
      </c>
      <c r="D293" s="833" t="s">
        <v>304</v>
      </c>
      <c r="E293" s="833" t="s">
        <v>118</v>
      </c>
      <c r="F293" s="833" t="s">
        <v>306</v>
      </c>
      <c r="G293" s="833" t="s">
        <v>302</v>
      </c>
      <c r="H293" s="833" t="s">
        <v>310</v>
      </c>
      <c r="I293" s="171"/>
      <c r="J293" s="171"/>
    </row>
    <row r="294" spans="2:21" s="197" customFormat="1" ht="15">
      <c r="B294" s="255" t="s">
        <v>406</v>
      </c>
      <c r="C294" s="829">
        <v>14</v>
      </c>
      <c r="D294" s="830">
        <v>14</v>
      </c>
      <c r="E294" s="835" t="s">
        <v>66</v>
      </c>
      <c r="F294" s="830">
        <v>14</v>
      </c>
      <c r="G294" s="830">
        <v>15</v>
      </c>
      <c r="H294" s="830">
        <v>14</v>
      </c>
      <c r="I294" s="184"/>
      <c r="J294" s="184"/>
      <c r="K294" s="374"/>
      <c r="L294" s="374"/>
    </row>
    <row r="295" spans="2:21" s="174" customFormat="1">
      <c r="B295" s="107" t="s">
        <v>619</v>
      </c>
      <c r="C295" s="831">
        <v>11</v>
      </c>
      <c r="D295" s="832">
        <v>8</v>
      </c>
      <c r="E295" s="833" t="s">
        <v>350</v>
      </c>
      <c r="F295" s="832">
        <v>8</v>
      </c>
      <c r="G295" s="832">
        <v>11</v>
      </c>
      <c r="H295" s="832">
        <v>6</v>
      </c>
      <c r="I295" s="171"/>
      <c r="J295" s="171"/>
      <c r="K295" s="168"/>
      <c r="L295" s="168"/>
      <c r="M295" s="188"/>
      <c r="N295" s="188"/>
      <c r="O295" s="189"/>
      <c r="P295" s="189"/>
      <c r="Q295" s="189"/>
      <c r="R295" s="189"/>
      <c r="S295" s="189"/>
      <c r="T295" s="189"/>
      <c r="U295" s="235"/>
    </row>
    <row r="296" spans="2:21">
      <c r="B296" s="211" t="s">
        <v>408</v>
      </c>
      <c r="C296" s="834" t="s">
        <v>409</v>
      </c>
      <c r="D296" s="833" t="s">
        <v>290</v>
      </c>
      <c r="E296" s="833" t="s">
        <v>350</v>
      </c>
      <c r="F296" s="833" t="s">
        <v>290</v>
      </c>
      <c r="G296" s="833" t="s">
        <v>345</v>
      </c>
      <c r="H296" s="833" t="s">
        <v>614</v>
      </c>
      <c r="I296" s="171"/>
      <c r="J296" s="171"/>
    </row>
    <row r="297" spans="2:21">
      <c r="I297" s="171"/>
      <c r="J297" s="171"/>
    </row>
    <row r="298" spans="2:21" s="475" customFormat="1">
      <c r="B298" s="476" t="s">
        <v>59</v>
      </c>
      <c r="C298" s="676"/>
      <c r="D298" s="676"/>
      <c r="E298" s="676"/>
      <c r="F298" s="676"/>
      <c r="G298" s="676"/>
      <c r="H298" s="676"/>
      <c r="I298" s="171"/>
      <c r="J298" s="171"/>
      <c r="K298" s="168"/>
      <c r="L298" s="168"/>
      <c r="M298" s="546"/>
      <c r="N298" s="546"/>
      <c r="O298" s="547"/>
      <c r="P298" s="547"/>
      <c r="Q298" s="547"/>
      <c r="R298" s="547"/>
      <c r="S298" s="547"/>
      <c r="T298" s="547"/>
      <c r="U298" s="424"/>
    </row>
    <row r="299" spans="2:21" s="330" customFormat="1" ht="26.15" customHeight="1">
      <c r="B299" s="1123" t="s">
        <v>726</v>
      </c>
      <c r="C299" s="1123"/>
      <c r="D299" s="1123"/>
      <c r="E299" s="1123"/>
      <c r="F299" s="1123"/>
      <c r="G299" s="1123"/>
      <c r="H299" s="1123"/>
      <c r="I299" s="477"/>
      <c r="J299" s="477"/>
      <c r="K299" s="477"/>
      <c r="L299" s="477"/>
      <c r="M299" s="640"/>
    </row>
    <row r="300" spans="2:21" s="330" customFormat="1">
      <c r="B300" s="1123" t="s">
        <v>565</v>
      </c>
      <c r="C300" s="1123"/>
      <c r="D300" s="1123"/>
      <c r="E300" s="1123"/>
      <c r="F300" s="1123"/>
      <c r="G300" s="1123"/>
      <c r="H300" s="1123"/>
      <c r="I300" s="478"/>
      <c r="J300" s="478"/>
      <c r="K300" s="478"/>
      <c r="L300" s="478"/>
      <c r="M300" s="640"/>
    </row>
    <row r="301" spans="2:21">
      <c r="H301" s="478"/>
    </row>
    <row r="302" spans="2:21">
      <c r="B302" s="59"/>
    </row>
    <row r="303" spans="2:21">
      <c r="B303" s="43"/>
    </row>
    <row r="306" spans="2:2" ht="13.5" customHeight="1"/>
    <row r="308" spans="2:2">
      <c r="B308" s="785"/>
    </row>
    <row r="309" spans="2:2">
      <c r="B309" s="785"/>
    </row>
    <row r="310" spans="2:2">
      <c r="B310" s="27"/>
    </row>
    <row r="311" spans="2:2">
      <c r="B311" s="27"/>
    </row>
    <row r="313" spans="2:2">
      <c r="B313" s="785"/>
    </row>
    <row r="314" spans="2:2">
      <c r="B314" s="27"/>
    </row>
    <row r="325" spans="2:2">
      <c r="B325" s="785"/>
    </row>
    <row r="327" spans="2:2">
      <c r="B327" s="785"/>
    </row>
    <row r="328" spans="2:2">
      <c r="B328" s="785"/>
    </row>
    <row r="329" spans="2:2">
      <c r="B329" s="785"/>
    </row>
    <row r="330" spans="2:2">
      <c r="B330" s="786"/>
    </row>
    <row r="335" spans="2:2">
      <c r="B335" s="785"/>
    </row>
    <row r="344" spans="2:2">
      <c r="B344" s="785"/>
    </row>
    <row r="345" spans="2:2">
      <c r="B345" s="785"/>
    </row>
    <row r="346" spans="2:2">
      <c r="B346" s="785"/>
    </row>
    <row r="347" spans="2:2">
      <c r="B347" s="785"/>
    </row>
    <row r="348" spans="2:2">
      <c r="B348" s="785"/>
    </row>
    <row r="349" spans="2:2">
      <c r="B349" s="785"/>
    </row>
    <row r="350" spans="2:2">
      <c r="B350" s="785"/>
    </row>
    <row r="351" spans="2:2">
      <c r="B351" s="785"/>
    </row>
    <row r="352" spans="2:2">
      <c r="B352" s="785"/>
    </row>
    <row r="353" spans="2:2">
      <c r="B353" s="785"/>
    </row>
    <row r="354" spans="2:2">
      <c r="B354" s="785"/>
    </row>
    <row r="355" spans="2:2">
      <c r="B355" s="785"/>
    </row>
    <row r="356" spans="2:2">
      <c r="B356" s="785"/>
    </row>
    <row r="357" spans="2:2">
      <c r="B357" s="785"/>
    </row>
    <row r="358" spans="2:2">
      <c r="B358" s="785"/>
    </row>
    <row r="359" spans="2:2">
      <c r="B359" s="785"/>
    </row>
    <row r="360" spans="2:2">
      <c r="B360" s="785"/>
    </row>
    <row r="364" spans="2:2">
      <c r="B364" s="168"/>
    </row>
    <row r="365" spans="2:2">
      <c r="B365" s="785"/>
    </row>
    <row r="368" spans="2:2">
      <c r="B368" s="785"/>
    </row>
    <row r="371" spans="2:2">
      <c r="B371" s="785"/>
    </row>
    <row r="381" spans="2:2">
      <c r="B381" s="7"/>
    </row>
    <row r="387" spans="2:2">
      <c r="B387" s="7"/>
    </row>
  </sheetData>
  <sheetProtection algorithmName="SHA-512" hashValue="heYTSH5PKHIMV6d7DsSK7CcSw8QEo/TJ/rxz9CTn8jQZ3Np4HsIIRNeFaP6K8dKYM/tdCPzZ0nZateBlYuLO+A==" saltValue="jkqkF44XYQe7zwxbaaTqkA==" spinCount="100000" sheet="1" objects="1" scenarios="1"/>
  <mergeCells count="56">
    <mergeCell ref="I86:K86"/>
    <mergeCell ref="I116:K116"/>
    <mergeCell ref="I150:K150"/>
    <mergeCell ref="I182:K182"/>
    <mergeCell ref="I203:K203"/>
    <mergeCell ref="B172:L172"/>
    <mergeCell ref="B173:L173"/>
    <mergeCell ref="B134:H134"/>
    <mergeCell ref="B168:L168"/>
    <mergeCell ref="B169:L169"/>
    <mergeCell ref="B170:L170"/>
    <mergeCell ref="B171:L171"/>
    <mergeCell ref="B150:B151"/>
    <mergeCell ref="B97:L97"/>
    <mergeCell ref="B98:L98"/>
    <mergeCell ref="B99:L99"/>
    <mergeCell ref="B300:H300"/>
    <mergeCell ref="B217:H217"/>
    <mergeCell ref="B259:H259"/>
    <mergeCell ref="B260:H260"/>
    <mergeCell ref="B275:H275"/>
    <mergeCell ref="B276:H276"/>
    <mergeCell ref="B277:H277"/>
    <mergeCell ref="B288:H288"/>
    <mergeCell ref="B299:H299"/>
    <mergeCell ref="I233:K233"/>
    <mergeCell ref="B203:B204"/>
    <mergeCell ref="B199:H199"/>
    <mergeCell ref="B200:H200"/>
    <mergeCell ref="B201:H201"/>
    <mergeCell ref="B216:H216"/>
    <mergeCell ref="B215:H215"/>
    <mergeCell ref="B100:L100"/>
    <mergeCell ref="B123:H123"/>
    <mergeCell ref="B112:H112"/>
    <mergeCell ref="B113:H113"/>
    <mergeCell ref="B101:L101"/>
    <mergeCell ref="B102:L102"/>
    <mergeCell ref="B114:H114"/>
    <mergeCell ref="B116:B117"/>
    <mergeCell ref="B174:L174"/>
    <mergeCell ref="B175:L175"/>
    <mergeCell ref="B176:L176"/>
    <mergeCell ref="B177:L177"/>
    <mergeCell ref="B22:H22"/>
    <mergeCell ref="B23:H23"/>
    <mergeCell ref="B24:H24"/>
    <mergeCell ref="B44:H44"/>
    <mergeCell ref="B43:H43"/>
    <mergeCell ref="B45:H45"/>
    <mergeCell ref="B53:H53"/>
    <mergeCell ref="B67:H67"/>
    <mergeCell ref="B68:H68"/>
    <mergeCell ref="B69:H69"/>
    <mergeCell ref="B70:H70"/>
    <mergeCell ref="B81:H81"/>
  </mergeCells>
  <hyperlinks>
    <hyperlink ref="B10" location="Production!A1" display="Production of Metal Ores and Finished Metals" xr:uid="{2CC3E045-6DD0-424B-AC60-F2E3BBEFA772}"/>
    <hyperlink ref="B27" location="Energy!A1" display="Energy Consumption and Energy Intensity" xr:uid="{159CF61D-9681-9440-97BB-9DEAE6C98740}"/>
    <hyperlink ref="B56" location="'GHG Emissions'!A1" display="Scope 1 and Scope 2 Energy-related GHG Emissions" xr:uid="{DF71D7C4-8A90-A74B-8D0C-2BA940321DE8}"/>
    <hyperlink ref="B84" location="Water!A1" display="Water Withdrawal and Water Intensity by Quality and Source" xr:uid="{A1D62269-D549-8647-A0E2-17E9524E6F6D}"/>
    <hyperlink ref="B126" location="'Tailings and Waste'!A1" display="Tailings and Waste" xr:uid="{BCF7B2E4-BC8D-3043-B96C-1F96A98DB9F4}"/>
    <hyperlink ref="B148" location="'Health and Safety'!A1" display="Work-related Injuries and Ill Health" xr:uid="{9DA47819-7593-A24F-A472-CB1EE1455C0D}"/>
    <hyperlink ref="B180" location="'Health and Safety'!A1" display="Health and Safety Training" xr:uid="{0DF4BB3B-06B1-804D-BA3F-EE891CEE6F99}"/>
    <hyperlink ref="B188" location="'Our People'!A1" display="Workforce Composition" xr:uid="{1FC11AB3-CBC0-6043-8A94-CE042A54A9C6}"/>
    <hyperlink ref="B244" location="'Our People'!A1" display="Employee New Hires and Departures" xr:uid="{DD0C8CE9-B82F-A44D-B737-5E2C285A4B82}"/>
    <hyperlink ref="B280" location="'Community and Economic Impact'!A1" display="Community and Economic Impact" xr:uid="{B6A22E89-A49C-3A41-8AF8-F427C195194F}"/>
  </hyperlinks>
  <pageMargins left="0.7" right="0.7" top="0.75" bottom="0.75" header="0.3" footer="0.3"/>
  <ignoredErrors>
    <ignoredError sqref="E129"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C972-D958-754A-992E-6E9A99C03BBA}">
  <sheetPr>
    <tabColor theme="3" tint="0.89999084444715716"/>
  </sheetPr>
  <dimension ref="A1:AF358"/>
  <sheetViews>
    <sheetView topLeftCell="A94" zoomScaleNormal="100" workbookViewId="0">
      <selection activeCell="A8" sqref="A8"/>
    </sheetView>
  </sheetViews>
  <sheetFormatPr defaultColWidth="10.81640625" defaultRowHeight="14"/>
  <cols>
    <col min="1" max="1" width="3" style="166" customWidth="1"/>
    <col min="2" max="2" width="77.453125" style="329" customWidth="1"/>
    <col min="3" max="4" width="14.81640625" style="196" customWidth="1"/>
    <col min="5" max="5" width="13.54296875" style="196" customWidth="1"/>
    <col min="6" max="8" width="14.81640625" style="196" customWidth="1"/>
    <col min="9" max="12" width="14.81640625" style="168" customWidth="1"/>
    <col min="13" max="20" width="14.81640625" style="166" customWidth="1"/>
    <col min="21" max="21" width="19.1796875" style="166" customWidth="1"/>
    <col min="22" max="16384" width="10.81640625" style="166"/>
  </cols>
  <sheetData>
    <row r="1" spans="2:18" s="330" customFormat="1">
      <c r="B1" s="575"/>
      <c r="C1" s="469"/>
      <c r="D1" s="469"/>
      <c r="E1" s="469"/>
      <c r="F1" s="469"/>
      <c r="G1" s="469"/>
      <c r="H1" s="469"/>
      <c r="I1" s="469"/>
      <c r="J1" s="469"/>
      <c r="K1" s="469"/>
      <c r="L1" s="469"/>
    </row>
    <row r="2" spans="2:18" s="330" customFormat="1">
      <c r="B2" s="575"/>
      <c r="C2" s="469"/>
      <c r="D2" s="469"/>
      <c r="E2" s="469"/>
      <c r="F2" s="469"/>
      <c r="G2" s="469"/>
      <c r="H2" s="469"/>
      <c r="I2" s="469"/>
      <c r="J2" s="469"/>
      <c r="K2" s="469"/>
      <c r="L2" s="469"/>
    </row>
    <row r="3" spans="2:18" s="330" customFormat="1" ht="15" customHeight="1">
      <c r="B3" s="575"/>
      <c r="C3" s="469"/>
      <c r="D3" s="469"/>
      <c r="E3" s="469"/>
      <c r="F3" s="469"/>
      <c r="G3" s="469"/>
      <c r="H3" s="469"/>
      <c r="I3" s="469"/>
      <c r="J3" s="469"/>
      <c r="K3" s="469"/>
      <c r="L3" s="469"/>
    </row>
    <row r="4" spans="2:18" s="330" customFormat="1" ht="15" customHeight="1">
      <c r="B4" s="575"/>
      <c r="C4" s="469"/>
      <c r="D4" s="469"/>
      <c r="E4" s="469"/>
      <c r="F4" s="469"/>
      <c r="G4" s="469"/>
      <c r="H4" s="469"/>
      <c r="I4" s="469"/>
      <c r="J4" s="469"/>
      <c r="K4" s="469"/>
      <c r="L4" s="469"/>
    </row>
    <row r="5" spans="2:18" s="330" customFormat="1" ht="15" customHeight="1">
      <c r="B5" s="575"/>
      <c r="C5" s="469"/>
      <c r="D5" s="469"/>
      <c r="E5" s="469"/>
      <c r="F5" s="469"/>
      <c r="G5" s="469"/>
      <c r="H5" s="469"/>
      <c r="I5" s="469"/>
      <c r="J5" s="469"/>
      <c r="K5" s="469"/>
      <c r="L5" s="469"/>
    </row>
    <row r="6" spans="2:18" s="330" customFormat="1" ht="15" customHeight="1">
      <c r="B6" s="575"/>
      <c r="C6" s="469"/>
      <c r="D6" s="469"/>
      <c r="E6" s="469"/>
      <c r="F6" s="469"/>
      <c r="G6" s="469"/>
      <c r="H6" s="469"/>
      <c r="I6" s="469"/>
      <c r="J6" s="469"/>
      <c r="K6" s="469"/>
      <c r="L6" s="469"/>
    </row>
    <row r="7" spans="2:18" s="330" customFormat="1" ht="15" customHeight="1">
      <c r="B7" s="575"/>
      <c r="C7" s="469"/>
      <c r="D7" s="469"/>
      <c r="E7" s="469"/>
      <c r="F7" s="469"/>
      <c r="G7" s="469"/>
      <c r="H7" s="469"/>
      <c r="I7" s="469"/>
      <c r="J7" s="469"/>
      <c r="K7" s="469"/>
      <c r="L7" s="469"/>
    </row>
    <row r="8" spans="2:18" ht="18">
      <c r="B8" s="930" t="s">
        <v>727</v>
      </c>
    </row>
    <row r="9" spans="2:18" ht="14.5" thickBot="1">
      <c r="B9" s="168"/>
    </row>
    <row r="10" spans="2:18" s="934" customFormat="1" ht="16.5" thickTop="1" thickBot="1">
      <c r="B10" s="1095" t="s">
        <v>63</v>
      </c>
      <c r="C10" s="931"/>
      <c r="D10" s="931"/>
      <c r="E10" s="931"/>
      <c r="F10" s="931"/>
      <c r="G10" s="931"/>
      <c r="H10" s="931"/>
      <c r="I10" s="935"/>
      <c r="J10" s="935"/>
      <c r="K10" s="935"/>
      <c r="L10" s="935"/>
    </row>
    <row r="11" spans="2:18" s="174" customFormat="1" ht="15" customHeight="1" thickTop="1">
      <c r="B11" s="659"/>
      <c r="C11" s="179"/>
      <c r="D11" s="181"/>
      <c r="E11" s="181"/>
      <c r="F11" s="181"/>
      <c r="G11" s="196"/>
      <c r="H11" s="196"/>
      <c r="I11" s="168"/>
      <c r="J11" s="168"/>
      <c r="K11" s="168"/>
      <c r="L11" s="168"/>
      <c r="M11" s="166"/>
      <c r="N11" s="166"/>
      <c r="O11" s="166"/>
      <c r="P11" s="166"/>
      <c r="Q11" s="166"/>
      <c r="R11" s="166"/>
    </row>
    <row r="12" spans="2:18" s="185" customFormat="1" ht="28.5" customHeight="1">
      <c r="B12" s="368" t="s">
        <v>728</v>
      </c>
      <c r="C12" s="1027">
        <v>2024</v>
      </c>
      <c r="D12" s="1028">
        <v>2023</v>
      </c>
      <c r="E12" s="1029" t="s">
        <v>43</v>
      </c>
      <c r="F12" s="1028">
        <v>2022</v>
      </c>
      <c r="G12" s="1028">
        <v>2021</v>
      </c>
      <c r="H12" s="1028">
        <v>2020</v>
      </c>
      <c r="I12" s="183"/>
      <c r="J12" s="183"/>
      <c r="K12" s="184"/>
      <c r="L12" s="184"/>
    </row>
    <row r="13" spans="2:18" s="174" customFormat="1">
      <c r="B13" s="180" t="s">
        <v>65</v>
      </c>
      <c r="C13" s="660">
        <v>86</v>
      </c>
      <c r="D13" s="661">
        <v>41</v>
      </c>
      <c r="E13" s="661" t="s">
        <v>729</v>
      </c>
      <c r="F13" s="661">
        <v>36967</v>
      </c>
      <c r="G13" s="661">
        <v>19147</v>
      </c>
      <c r="H13" s="661">
        <v>141607</v>
      </c>
      <c r="I13" s="196"/>
      <c r="J13" s="196"/>
      <c r="K13" s="168"/>
      <c r="L13" s="168"/>
      <c r="M13" s="166"/>
      <c r="N13" s="166"/>
      <c r="O13" s="166"/>
      <c r="P13" s="166"/>
      <c r="Q13" s="166"/>
      <c r="R13" s="166"/>
    </row>
    <row r="14" spans="2:18" s="174" customFormat="1" ht="12.5">
      <c r="B14" s="180" t="s">
        <v>67</v>
      </c>
      <c r="C14" s="836">
        <v>0</v>
      </c>
      <c r="D14" s="661">
        <v>0</v>
      </c>
      <c r="E14" s="661" t="s">
        <v>47</v>
      </c>
      <c r="F14" s="661">
        <v>0</v>
      </c>
      <c r="G14" s="661">
        <v>0</v>
      </c>
      <c r="H14" s="661">
        <v>0</v>
      </c>
      <c r="I14" s="181"/>
      <c r="J14" s="181"/>
      <c r="K14" s="171"/>
      <c r="L14" s="171"/>
    </row>
    <row r="15" spans="2:18" s="174" customFormat="1" ht="12.5">
      <c r="B15" s="180" t="s">
        <v>69</v>
      </c>
      <c r="C15" s="465">
        <v>0</v>
      </c>
      <c r="D15" s="661">
        <v>0</v>
      </c>
      <c r="E15" s="661" t="s">
        <v>47</v>
      </c>
      <c r="F15" s="661">
        <v>0</v>
      </c>
      <c r="G15" s="661">
        <v>0</v>
      </c>
      <c r="H15" s="661">
        <v>0</v>
      </c>
      <c r="I15" s="181"/>
      <c r="J15" s="181"/>
      <c r="K15" s="171"/>
      <c r="L15" s="171"/>
    </row>
    <row r="16" spans="2:18" s="174" customFormat="1" ht="12.5">
      <c r="B16" s="180" t="s">
        <v>71</v>
      </c>
      <c r="C16" s="466">
        <v>0</v>
      </c>
      <c r="D16" s="661">
        <v>0</v>
      </c>
      <c r="E16" s="661" t="s">
        <v>47</v>
      </c>
      <c r="F16" s="661">
        <v>0</v>
      </c>
      <c r="G16" s="661">
        <v>0</v>
      </c>
      <c r="H16" s="661">
        <v>0</v>
      </c>
      <c r="I16" s="181"/>
      <c r="J16" s="181"/>
      <c r="K16" s="171"/>
      <c r="L16" s="171"/>
    </row>
    <row r="17" spans="1:21" s="185" customFormat="1" ht="13">
      <c r="B17" s="182" t="s">
        <v>73</v>
      </c>
      <c r="C17" s="829">
        <v>86</v>
      </c>
      <c r="D17" s="664">
        <v>41</v>
      </c>
      <c r="E17" s="664" t="s">
        <v>729</v>
      </c>
      <c r="F17" s="664">
        <v>36967</v>
      </c>
      <c r="G17" s="664">
        <v>19147</v>
      </c>
      <c r="H17" s="664">
        <v>141607</v>
      </c>
      <c r="I17" s="183"/>
      <c r="J17" s="183"/>
      <c r="K17" s="184"/>
      <c r="L17" s="184"/>
    </row>
    <row r="18" spans="1:21" s="185" customFormat="1" ht="13">
      <c r="B18" s="182" t="s">
        <v>74</v>
      </c>
      <c r="C18" s="665">
        <v>45</v>
      </c>
      <c r="D18" s="664">
        <v>50</v>
      </c>
      <c r="E18" s="664" t="s">
        <v>541</v>
      </c>
      <c r="F18" s="664">
        <v>36</v>
      </c>
      <c r="G18" s="664">
        <v>177</v>
      </c>
      <c r="H18" s="664">
        <v>154</v>
      </c>
      <c r="I18" s="183"/>
      <c r="J18" s="183"/>
      <c r="K18" s="184"/>
      <c r="L18" s="184"/>
    </row>
    <row r="19" spans="1:21" s="185" customFormat="1" ht="13">
      <c r="B19" s="182" t="s">
        <v>76</v>
      </c>
      <c r="C19" s="665">
        <v>131</v>
      </c>
      <c r="D19" s="664">
        <v>92</v>
      </c>
      <c r="E19" s="664" t="s">
        <v>614</v>
      </c>
      <c r="F19" s="664">
        <v>37003</v>
      </c>
      <c r="G19" s="664">
        <v>19324</v>
      </c>
      <c r="H19" s="664">
        <v>141762</v>
      </c>
      <c r="I19" s="183"/>
      <c r="J19" s="183"/>
      <c r="K19" s="184"/>
      <c r="L19" s="184"/>
    </row>
    <row r="20" spans="1:21" s="174" customFormat="1" ht="12.5">
      <c r="B20" s="180" t="s">
        <v>78</v>
      </c>
      <c r="C20" s="660">
        <v>45</v>
      </c>
      <c r="D20" s="661">
        <v>50</v>
      </c>
      <c r="E20" s="661" t="s">
        <v>541</v>
      </c>
      <c r="F20" s="661">
        <v>36</v>
      </c>
      <c r="G20" s="661">
        <v>177</v>
      </c>
      <c r="H20" s="661">
        <v>154</v>
      </c>
      <c r="I20" s="181"/>
      <c r="J20" s="181"/>
      <c r="K20" s="171"/>
      <c r="L20" s="171"/>
    </row>
    <row r="21" spans="1:21" s="174" customFormat="1" ht="14.5">
      <c r="B21" s="180" t="s">
        <v>79</v>
      </c>
      <c r="C21" s="666" t="s">
        <v>84</v>
      </c>
      <c r="D21" s="667" t="s">
        <v>283</v>
      </c>
      <c r="E21" s="667" t="s">
        <v>280</v>
      </c>
      <c r="F21" s="667" t="s">
        <v>66</v>
      </c>
      <c r="G21" s="667" t="s">
        <v>118</v>
      </c>
      <c r="H21" s="667" t="s">
        <v>66</v>
      </c>
      <c r="I21" s="181"/>
      <c r="J21" s="181"/>
      <c r="K21" s="171"/>
      <c r="L21" s="171"/>
    </row>
    <row r="22" spans="1:21" s="174" customFormat="1" ht="12.5">
      <c r="B22" s="180" t="s">
        <v>478</v>
      </c>
      <c r="C22" s="660">
        <v>0</v>
      </c>
      <c r="D22" s="661">
        <v>0</v>
      </c>
      <c r="E22" s="661" t="s">
        <v>47</v>
      </c>
      <c r="F22" s="661">
        <v>0</v>
      </c>
      <c r="G22" s="661">
        <v>0</v>
      </c>
      <c r="H22" s="661">
        <v>0</v>
      </c>
      <c r="I22" s="181"/>
      <c r="J22" s="181"/>
      <c r="K22" s="171"/>
      <c r="L22" s="171"/>
    </row>
    <row r="23" spans="1:21" s="174" customFormat="1" ht="14.5">
      <c r="B23" s="180" t="s">
        <v>479</v>
      </c>
      <c r="C23" s="666" t="s">
        <v>66</v>
      </c>
      <c r="D23" s="667">
        <v>0</v>
      </c>
      <c r="E23" s="667" t="s">
        <v>47</v>
      </c>
      <c r="F23" s="667" t="s">
        <v>66</v>
      </c>
      <c r="G23" s="667" t="s">
        <v>66</v>
      </c>
      <c r="H23" s="667" t="s">
        <v>66</v>
      </c>
      <c r="I23" s="181"/>
      <c r="J23" s="181"/>
      <c r="K23" s="171"/>
      <c r="L23" s="171"/>
    </row>
    <row r="24" spans="1:21" s="174" customFormat="1" ht="12.5">
      <c r="B24" s="186"/>
      <c r="C24" s="186"/>
      <c r="D24" s="186"/>
      <c r="E24" s="186"/>
      <c r="F24" s="186"/>
      <c r="G24" s="186"/>
      <c r="H24" s="186"/>
      <c r="I24" s="171"/>
      <c r="J24" s="171"/>
      <c r="K24" s="171"/>
      <c r="L24" s="171"/>
    </row>
    <row r="25" spans="1:21" s="475" customFormat="1" ht="13">
      <c r="B25" s="476" t="s">
        <v>59</v>
      </c>
      <c r="C25" s="186"/>
      <c r="D25" s="186"/>
      <c r="E25" s="186"/>
      <c r="F25" s="186"/>
      <c r="G25" s="186"/>
      <c r="H25" s="186"/>
      <c r="I25" s="676"/>
      <c r="J25" s="676"/>
      <c r="K25" s="676"/>
      <c r="L25" s="676"/>
      <c r="M25" s="546"/>
      <c r="N25" s="546"/>
      <c r="O25" s="547"/>
      <c r="P25" s="547"/>
      <c r="Q25" s="547"/>
      <c r="R25" s="547"/>
      <c r="S25" s="547"/>
      <c r="T25" s="547"/>
      <c r="U25" s="527"/>
    </row>
    <row r="26" spans="1:21" s="540" customFormat="1" ht="12">
      <c r="A26" s="550"/>
      <c r="B26" s="1123" t="s">
        <v>95</v>
      </c>
      <c r="C26" s="1123"/>
      <c r="D26" s="1123"/>
      <c r="E26" s="1123"/>
      <c r="F26" s="1123"/>
      <c r="G26" s="1123"/>
      <c r="H26" s="1123"/>
      <c r="I26" s="552"/>
      <c r="J26" s="552"/>
      <c r="K26" s="552"/>
      <c r="L26" s="550"/>
    </row>
    <row r="27" spans="1:21" s="550" customFormat="1" ht="12">
      <c r="B27" s="1123" t="s">
        <v>96</v>
      </c>
      <c r="C27" s="1123"/>
      <c r="D27" s="1123"/>
      <c r="E27" s="1123"/>
      <c r="F27" s="1123"/>
      <c r="G27" s="1123"/>
      <c r="H27" s="1123"/>
      <c r="I27" s="552"/>
      <c r="J27" s="552"/>
      <c r="K27" s="552"/>
    </row>
    <row r="28" spans="1:21" s="550" customFormat="1" ht="24" customHeight="1">
      <c r="B28" s="1123" t="s">
        <v>480</v>
      </c>
      <c r="C28" s="1123"/>
      <c r="D28" s="1123"/>
      <c r="E28" s="1123"/>
      <c r="F28" s="1123"/>
      <c r="G28" s="1123"/>
      <c r="H28" s="1123"/>
      <c r="I28" s="552"/>
      <c r="J28" s="552"/>
      <c r="K28" s="552"/>
    </row>
    <row r="29" spans="1:21" s="475" customFormat="1" ht="12.5">
      <c r="B29" s="470"/>
      <c r="C29" s="474"/>
      <c r="D29" s="474"/>
      <c r="E29" s="474"/>
      <c r="F29" s="474"/>
      <c r="G29" s="474"/>
      <c r="H29" s="474"/>
      <c r="I29" s="474"/>
      <c r="J29" s="474"/>
      <c r="K29" s="474"/>
      <c r="L29" s="474"/>
      <c r="M29" s="474"/>
      <c r="N29" s="474"/>
      <c r="O29" s="474"/>
    </row>
    <row r="30" spans="1:21" s="475" customFormat="1" ht="13" thickBot="1">
      <c r="B30" s="470"/>
      <c r="C30" s="474"/>
      <c r="D30" s="474"/>
      <c r="E30" s="474"/>
      <c r="F30" s="474"/>
      <c r="G30" s="474"/>
      <c r="H30" s="474"/>
      <c r="I30" s="474"/>
      <c r="J30" s="474"/>
      <c r="K30" s="474"/>
      <c r="L30" s="474"/>
      <c r="M30" s="474"/>
      <c r="N30" s="474"/>
      <c r="O30" s="474"/>
    </row>
    <row r="31" spans="1:21" s="934" customFormat="1" ht="16.5" thickTop="1" thickBot="1">
      <c r="B31" s="1095" t="s">
        <v>108</v>
      </c>
      <c r="C31" s="931"/>
      <c r="D31" s="931"/>
      <c r="E31" s="931"/>
      <c r="F31" s="931"/>
      <c r="G31" s="931"/>
      <c r="H31" s="931"/>
      <c r="I31" s="935"/>
      <c r="J31" s="935"/>
      <c r="K31" s="935"/>
      <c r="L31" s="935"/>
    </row>
    <row r="32" spans="1:21" ht="14.5" thickTop="1">
      <c r="G32" s="181"/>
      <c r="H32" s="181"/>
      <c r="I32" s="171"/>
      <c r="J32" s="171"/>
      <c r="K32" s="171"/>
    </row>
    <row r="33" spans="2:20" s="185" customFormat="1" ht="26">
      <c r="B33" s="368" t="s">
        <v>730</v>
      </c>
      <c r="C33" s="1027">
        <v>2024</v>
      </c>
      <c r="D33" s="1028">
        <v>2023</v>
      </c>
      <c r="E33" s="1029" t="s">
        <v>43</v>
      </c>
      <c r="F33" s="1028">
        <v>2022</v>
      </c>
      <c r="G33" s="1028">
        <v>2021</v>
      </c>
      <c r="H33" s="1028">
        <v>2020</v>
      </c>
      <c r="I33" s="183"/>
      <c r="J33" s="183"/>
      <c r="K33" s="184"/>
      <c r="L33" s="184"/>
    </row>
    <row r="34" spans="2:20" ht="14.5">
      <c r="B34" s="195" t="s">
        <v>679</v>
      </c>
      <c r="C34" s="677">
        <v>6</v>
      </c>
      <c r="D34" s="678">
        <v>3</v>
      </c>
      <c r="E34" s="678" t="s">
        <v>729</v>
      </c>
      <c r="F34" s="679">
        <v>2573</v>
      </c>
      <c r="G34" s="679">
        <v>1333</v>
      </c>
      <c r="H34" s="679">
        <v>9855</v>
      </c>
      <c r="I34" s="181"/>
      <c r="J34" s="680"/>
      <c r="K34" s="680"/>
      <c r="L34" s="680"/>
      <c r="M34" s="1"/>
      <c r="N34" s="1"/>
      <c r="O34" s="1"/>
      <c r="P34" s="2"/>
      <c r="Q34"/>
    </row>
    <row r="35" spans="2:20" ht="14.5">
      <c r="B35" s="195" t="s">
        <v>680</v>
      </c>
      <c r="C35" s="677">
        <v>3</v>
      </c>
      <c r="D35" s="678">
        <v>3</v>
      </c>
      <c r="E35" s="678" t="s">
        <v>116</v>
      </c>
      <c r="F35" s="679">
        <v>3</v>
      </c>
      <c r="G35" s="679">
        <v>19</v>
      </c>
      <c r="H35" s="679">
        <v>18</v>
      </c>
      <c r="I35" s="196"/>
      <c r="J35" s="680"/>
      <c r="K35" s="680"/>
      <c r="L35" s="680"/>
      <c r="M35" s="1"/>
      <c r="N35" s="1"/>
      <c r="O35" s="1"/>
      <c r="P35" s="2"/>
      <c r="Q35"/>
    </row>
    <row r="36" spans="2:20" ht="14.5">
      <c r="B36" s="195" t="s">
        <v>681</v>
      </c>
      <c r="C36" s="677">
        <v>3</v>
      </c>
      <c r="D36" s="678">
        <v>3</v>
      </c>
      <c r="E36" s="678" t="s">
        <v>116</v>
      </c>
      <c r="F36" s="679">
        <v>3</v>
      </c>
      <c r="G36" s="679">
        <v>19</v>
      </c>
      <c r="H36" s="679">
        <v>18</v>
      </c>
      <c r="I36" s="196"/>
      <c r="J36" s="680"/>
      <c r="K36" s="680"/>
      <c r="L36" s="680"/>
      <c r="M36" s="1"/>
      <c r="N36" s="1"/>
      <c r="O36" s="1"/>
      <c r="P36" s="2"/>
      <c r="Q36"/>
    </row>
    <row r="37" spans="2:20" s="197" customFormat="1">
      <c r="B37" s="121" t="s">
        <v>117</v>
      </c>
      <c r="C37" s="681">
        <v>9</v>
      </c>
      <c r="D37" s="682">
        <v>6</v>
      </c>
      <c r="E37" s="682" t="s">
        <v>350</v>
      </c>
      <c r="F37" s="683">
        <v>2576</v>
      </c>
      <c r="G37" s="683">
        <v>1352</v>
      </c>
      <c r="H37" s="683">
        <v>9873</v>
      </c>
      <c r="I37" s="196"/>
      <c r="J37" s="680"/>
      <c r="K37" s="680"/>
      <c r="L37" s="680"/>
      <c r="M37" s="1"/>
      <c r="N37" s="1"/>
      <c r="O37" s="1"/>
      <c r="P37" s="2"/>
      <c r="Q37"/>
      <c r="R37" s="166"/>
    </row>
    <row r="38" spans="2:20" s="197" customFormat="1">
      <c r="B38" s="122" t="s">
        <v>119</v>
      </c>
      <c r="C38" s="681">
        <v>9</v>
      </c>
      <c r="D38" s="682">
        <v>6</v>
      </c>
      <c r="E38" s="682" t="s">
        <v>350</v>
      </c>
      <c r="F38" s="683">
        <v>2576</v>
      </c>
      <c r="G38" s="683">
        <v>1352</v>
      </c>
      <c r="H38" s="683">
        <v>9873</v>
      </c>
      <c r="I38" s="196"/>
      <c r="J38" s="680"/>
      <c r="K38" s="680"/>
      <c r="L38" s="680"/>
      <c r="M38" s="1"/>
      <c r="N38" s="1"/>
      <c r="O38" s="1"/>
      <c r="P38" s="2"/>
      <c r="Q38"/>
      <c r="R38" s="166"/>
    </row>
    <row r="39" spans="2:20" s="197" customFormat="1" ht="15" customHeight="1">
      <c r="B39" s="121" t="s">
        <v>120</v>
      </c>
      <c r="C39" s="684">
        <v>0</v>
      </c>
      <c r="D39" s="685">
        <v>0</v>
      </c>
      <c r="E39" s="685" t="s">
        <v>47</v>
      </c>
      <c r="F39" s="686">
        <v>0</v>
      </c>
      <c r="G39" s="686">
        <v>0</v>
      </c>
      <c r="H39" s="686">
        <v>0</v>
      </c>
      <c r="I39" s="201"/>
      <c r="J39" s="680"/>
      <c r="K39" s="680"/>
      <c r="L39" s="680"/>
      <c r="M39" s="1"/>
      <c r="N39" s="1"/>
      <c r="O39" s="1"/>
      <c r="P39" s="1"/>
      <c r="Q39"/>
    </row>
    <row r="40" spans="2:20">
      <c r="B40" s="675"/>
      <c r="C40" s="186"/>
      <c r="D40" s="186"/>
      <c r="E40" s="186"/>
      <c r="F40" s="186"/>
      <c r="G40" s="186"/>
      <c r="H40" s="186"/>
      <c r="J40" s="586"/>
      <c r="K40" s="586"/>
      <c r="L40" s="586"/>
      <c r="M40"/>
      <c r="N40"/>
      <c r="O40"/>
      <c r="P40"/>
      <c r="Q40"/>
    </row>
    <row r="41" spans="2:20" s="330" customFormat="1">
      <c r="B41" s="471" t="s">
        <v>59</v>
      </c>
      <c r="C41" s="186"/>
      <c r="D41" s="186"/>
      <c r="E41" s="186"/>
      <c r="F41" s="186"/>
      <c r="G41" s="186"/>
      <c r="H41" s="186"/>
      <c r="I41" s="469"/>
      <c r="J41" s="469"/>
      <c r="K41" s="469"/>
      <c r="L41" s="469"/>
    </row>
    <row r="42" spans="2:20" s="470" customFormat="1" ht="25" customHeight="1">
      <c r="B42" s="1123" t="s">
        <v>486</v>
      </c>
      <c r="C42" s="1123"/>
      <c r="D42" s="1123"/>
      <c r="E42" s="1123"/>
      <c r="F42" s="1123"/>
      <c r="G42" s="1123"/>
      <c r="H42" s="1123"/>
      <c r="I42" s="554"/>
      <c r="J42" s="554"/>
      <c r="K42" s="554"/>
    </row>
    <row r="43" spans="2:20" s="470" customFormat="1" ht="12.5">
      <c r="B43" s="1123" t="s">
        <v>682</v>
      </c>
      <c r="C43" s="1123"/>
      <c r="D43" s="1123"/>
      <c r="E43" s="1123"/>
      <c r="F43" s="1123"/>
      <c r="G43" s="1123"/>
      <c r="H43" s="1123"/>
      <c r="I43" s="554"/>
      <c r="J43" s="554"/>
      <c r="K43" s="554"/>
    </row>
    <row r="44" spans="2:20" s="470" customFormat="1" ht="12.5">
      <c r="B44" s="1123" t="s">
        <v>731</v>
      </c>
      <c r="C44" s="1123"/>
      <c r="D44" s="1123"/>
      <c r="E44" s="1123"/>
      <c r="F44" s="1123"/>
      <c r="G44" s="1123"/>
      <c r="H44" s="1123"/>
      <c r="I44" s="554"/>
      <c r="J44" s="554"/>
      <c r="K44" s="554"/>
    </row>
    <row r="45" spans="2:20" s="470" customFormat="1" ht="26.15" customHeight="1">
      <c r="B45" s="1123" t="s">
        <v>732</v>
      </c>
      <c r="C45" s="1123"/>
      <c r="D45" s="1123"/>
      <c r="E45" s="1123"/>
      <c r="F45" s="1123"/>
      <c r="G45" s="1123"/>
      <c r="H45" s="1123"/>
      <c r="I45" s="554"/>
      <c r="J45" s="554"/>
      <c r="K45" s="554"/>
    </row>
    <row r="46" spans="2:20" s="330" customFormat="1" ht="14.5" thickBot="1">
      <c r="B46" s="550"/>
      <c r="C46" s="687"/>
      <c r="D46" s="687"/>
      <c r="E46" s="687"/>
      <c r="F46" s="687"/>
      <c r="G46" s="469"/>
      <c r="H46" s="469"/>
      <c r="I46" s="469"/>
      <c r="J46" s="469"/>
      <c r="K46" s="469"/>
      <c r="L46" s="469"/>
    </row>
    <row r="47" spans="2:20" s="934" customFormat="1" ht="16.5" thickTop="1" thickBot="1">
      <c r="B47" s="1095" t="s">
        <v>733</v>
      </c>
      <c r="C47" s="931"/>
      <c r="D47" s="931"/>
      <c r="E47" s="931"/>
      <c r="F47" s="931"/>
      <c r="G47" s="931"/>
      <c r="H47" s="931"/>
      <c r="I47" s="932"/>
      <c r="J47" s="932"/>
      <c r="K47" s="932"/>
      <c r="L47" s="932"/>
      <c r="M47" s="933"/>
      <c r="N47" s="933"/>
      <c r="O47" s="933"/>
      <c r="P47" s="933"/>
      <c r="Q47" s="933"/>
      <c r="R47" s="933"/>
      <c r="S47" s="933"/>
      <c r="T47" s="933"/>
    </row>
    <row r="48" spans="2:20" ht="14.5" thickTop="1">
      <c r="B48" s="655"/>
      <c r="C48" s="170"/>
      <c r="O48" s="194"/>
      <c r="P48" s="194"/>
      <c r="Q48" s="194"/>
    </row>
    <row r="49" spans="1:21" s="185" customFormat="1" ht="13">
      <c r="B49" s="1171" t="s">
        <v>734</v>
      </c>
      <c r="C49" s="1003">
        <v>2024</v>
      </c>
      <c r="D49" s="1004">
        <v>2024</v>
      </c>
      <c r="E49" s="1005">
        <v>2024</v>
      </c>
      <c r="F49" s="1006">
        <v>2023</v>
      </c>
      <c r="G49" s="1007">
        <v>2023</v>
      </c>
      <c r="H49" s="1008">
        <v>2023</v>
      </c>
      <c r="I49" s="1151" t="s">
        <v>43</v>
      </c>
      <c r="J49" s="1152"/>
      <c r="K49" s="1153"/>
      <c r="L49" s="1006">
        <v>2022</v>
      </c>
      <c r="M49" s="1069">
        <v>2022</v>
      </c>
      <c r="N49" s="1070">
        <v>2022</v>
      </c>
      <c r="O49" s="1071">
        <v>2021</v>
      </c>
      <c r="P49" s="1069">
        <v>2021</v>
      </c>
      <c r="Q49" s="1070">
        <v>2021</v>
      </c>
      <c r="R49" s="1071">
        <v>2020</v>
      </c>
      <c r="S49" s="1069">
        <v>2020</v>
      </c>
      <c r="T49" s="1070">
        <v>2020</v>
      </c>
    </row>
    <row r="50" spans="1:21" s="208" customFormat="1" ht="19" customHeight="1">
      <c r="B50" s="1172"/>
      <c r="C50" s="1059" t="s">
        <v>145</v>
      </c>
      <c r="D50" s="1044" t="s">
        <v>146</v>
      </c>
      <c r="E50" s="1060" t="s">
        <v>147</v>
      </c>
      <c r="F50" s="1059" t="s">
        <v>148</v>
      </c>
      <c r="G50" s="1044" t="s">
        <v>149</v>
      </c>
      <c r="H50" s="1061" t="s">
        <v>147</v>
      </c>
      <c r="I50" s="1078" t="s">
        <v>148</v>
      </c>
      <c r="J50" s="1079" t="s">
        <v>149</v>
      </c>
      <c r="K50" s="1080" t="s">
        <v>147</v>
      </c>
      <c r="L50" s="1062" t="s">
        <v>148</v>
      </c>
      <c r="M50" s="1072" t="s">
        <v>149</v>
      </c>
      <c r="N50" s="1041" t="s">
        <v>147</v>
      </c>
      <c r="O50" s="1045" t="s">
        <v>148</v>
      </c>
      <c r="P50" s="1072" t="s">
        <v>149</v>
      </c>
      <c r="Q50" s="1041" t="s">
        <v>147</v>
      </c>
      <c r="R50" s="1045" t="s">
        <v>148</v>
      </c>
      <c r="S50" s="1072" t="s">
        <v>149</v>
      </c>
      <c r="T50" s="1041" t="s">
        <v>147</v>
      </c>
      <c r="U50" s="185"/>
    </row>
    <row r="51" spans="1:21" ht="14.5">
      <c r="A51" s="174"/>
      <c r="B51" s="211" t="s">
        <v>496</v>
      </c>
      <c r="C51" s="815">
        <v>0</v>
      </c>
      <c r="D51" s="816">
        <v>0</v>
      </c>
      <c r="E51" s="677">
        <v>0</v>
      </c>
      <c r="F51" s="815">
        <v>0</v>
      </c>
      <c r="G51" s="816">
        <v>0</v>
      </c>
      <c r="H51" s="677">
        <v>0</v>
      </c>
      <c r="I51" s="815">
        <v>0</v>
      </c>
      <c r="J51" s="816">
        <v>0</v>
      </c>
      <c r="K51" s="677">
        <v>0</v>
      </c>
      <c r="L51" s="815">
        <v>0</v>
      </c>
      <c r="M51" s="51">
        <v>0</v>
      </c>
      <c r="N51" s="52">
        <v>0</v>
      </c>
      <c r="O51" s="50">
        <v>0</v>
      </c>
      <c r="P51" s="51">
        <v>0</v>
      </c>
      <c r="Q51" s="52">
        <v>0</v>
      </c>
      <c r="R51" s="50">
        <v>0</v>
      </c>
      <c r="S51" s="51">
        <v>0</v>
      </c>
      <c r="T51" s="52">
        <v>0</v>
      </c>
    </row>
    <row r="52" spans="1:21" ht="14.5">
      <c r="A52" s="185"/>
      <c r="B52" s="211" t="s">
        <v>498</v>
      </c>
      <c r="C52" s="815">
        <v>0</v>
      </c>
      <c r="D52" s="816">
        <v>0</v>
      </c>
      <c r="E52" s="677">
        <v>0</v>
      </c>
      <c r="F52" s="815">
        <v>0</v>
      </c>
      <c r="G52" s="816">
        <v>0</v>
      </c>
      <c r="H52" s="677">
        <v>0</v>
      </c>
      <c r="I52" s="815">
        <v>0</v>
      </c>
      <c r="J52" s="816">
        <v>0</v>
      </c>
      <c r="K52" s="677">
        <v>0</v>
      </c>
      <c r="L52" s="815">
        <v>0</v>
      </c>
      <c r="M52" s="51">
        <v>0</v>
      </c>
      <c r="N52" s="52">
        <v>0</v>
      </c>
      <c r="O52" s="50">
        <v>0</v>
      </c>
      <c r="P52" s="51">
        <v>0</v>
      </c>
      <c r="Q52" s="52">
        <v>0</v>
      </c>
      <c r="R52" s="50">
        <v>0</v>
      </c>
      <c r="S52" s="51">
        <v>0</v>
      </c>
      <c r="T52" s="52">
        <v>0</v>
      </c>
    </row>
    <row r="53" spans="1:21">
      <c r="A53" s="174"/>
      <c r="B53" s="211" t="s">
        <v>499</v>
      </c>
      <c r="C53" s="815">
        <v>0</v>
      </c>
      <c r="D53" s="816">
        <v>0</v>
      </c>
      <c r="E53" s="677">
        <v>0</v>
      </c>
      <c r="F53" s="815">
        <v>0</v>
      </c>
      <c r="G53" s="816">
        <v>0</v>
      </c>
      <c r="H53" s="677">
        <v>0</v>
      </c>
      <c r="I53" s="815">
        <v>0</v>
      </c>
      <c r="J53" s="816">
        <v>0</v>
      </c>
      <c r="K53" s="677">
        <v>0</v>
      </c>
      <c r="L53" s="815">
        <v>0</v>
      </c>
      <c r="M53" s="51">
        <v>0</v>
      </c>
      <c r="N53" s="52">
        <v>0</v>
      </c>
      <c r="O53" s="50">
        <v>0</v>
      </c>
      <c r="P53" s="51">
        <v>0</v>
      </c>
      <c r="Q53" s="52">
        <v>0</v>
      </c>
      <c r="R53" s="50">
        <v>0</v>
      </c>
      <c r="S53" s="51">
        <v>0</v>
      </c>
      <c r="T53" s="52">
        <v>0</v>
      </c>
    </row>
    <row r="54" spans="1:21">
      <c r="A54" s="210"/>
      <c r="B54" s="211" t="s">
        <v>636</v>
      </c>
      <c r="C54" s="815">
        <v>0</v>
      </c>
      <c r="D54" s="816">
        <v>0</v>
      </c>
      <c r="E54" s="677">
        <v>0</v>
      </c>
      <c r="F54" s="815">
        <v>0</v>
      </c>
      <c r="G54" s="816">
        <v>0</v>
      </c>
      <c r="H54" s="677">
        <v>0</v>
      </c>
      <c r="I54" s="815">
        <v>0</v>
      </c>
      <c r="J54" s="816">
        <v>0</v>
      </c>
      <c r="K54" s="677">
        <v>0</v>
      </c>
      <c r="L54" s="815">
        <v>0</v>
      </c>
      <c r="M54" s="51">
        <v>89510</v>
      </c>
      <c r="N54" s="52">
        <v>89510</v>
      </c>
      <c r="O54" s="50">
        <v>0</v>
      </c>
      <c r="P54" s="51">
        <v>16368</v>
      </c>
      <c r="Q54" s="52">
        <v>16368</v>
      </c>
      <c r="R54" s="50">
        <v>0</v>
      </c>
      <c r="S54" s="51">
        <v>6688</v>
      </c>
      <c r="T54" s="52">
        <v>6688</v>
      </c>
    </row>
    <row r="55" spans="1:21">
      <c r="A55" s="215"/>
      <c r="B55" s="368" t="s">
        <v>160</v>
      </c>
      <c r="C55" s="797">
        <v>0</v>
      </c>
      <c r="D55" s="798">
        <v>0</v>
      </c>
      <c r="E55" s="665">
        <v>0</v>
      </c>
      <c r="F55" s="815">
        <v>0</v>
      </c>
      <c r="G55" s="816">
        <v>0</v>
      </c>
      <c r="H55" s="677">
        <v>0</v>
      </c>
      <c r="I55" s="815">
        <v>0</v>
      </c>
      <c r="J55" s="816">
        <v>0</v>
      </c>
      <c r="K55" s="677">
        <v>0</v>
      </c>
      <c r="L55" s="797">
        <v>0</v>
      </c>
      <c r="M55" s="311">
        <v>89510</v>
      </c>
      <c r="N55" s="313">
        <v>89510</v>
      </c>
      <c r="O55" s="310">
        <v>0</v>
      </c>
      <c r="P55" s="311">
        <v>16368</v>
      </c>
      <c r="Q55" s="313">
        <v>16368</v>
      </c>
      <c r="R55" s="310">
        <v>0</v>
      </c>
      <c r="S55" s="311">
        <v>6688</v>
      </c>
      <c r="T55" s="313">
        <v>6688</v>
      </c>
    </row>
    <row r="56" spans="1:21">
      <c r="A56" s="174"/>
      <c r="B56" s="219" t="s">
        <v>163</v>
      </c>
      <c r="C56" s="706">
        <v>0</v>
      </c>
      <c r="D56" s="707">
        <v>0</v>
      </c>
      <c r="E56" s="708">
        <v>0</v>
      </c>
      <c r="F56" s="706">
        <v>0</v>
      </c>
      <c r="G56" s="707">
        <v>0</v>
      </c>
      <c r="H56" s="708">
        <v>0</v>
      </c>
      <c r="I56" s="815">
        <v>0</v>
      </c>
      <c r="J56" s="816">
        <v>0</v>
      </c>
      <c r="K56" s="677">
        <v>0</v>
      </c>
      <c r="L56" s="706" t="s">
        <v>66</v>
      </c>
      <c r="M56" s="315" t="s">
        <v>165</v>
      </c>
      <c r="N56" s="317" t="s">
        <v>165</v>
      </c>
      <c r="O56" s="314" t="s">
        <v>66</v>
      </c>
      <c r="P56" s="315" t="s">
        <v>165</v>
      </c>
      <c r="Q56" s="317" t="s">
        <v>165</v>
      </c>
      <c r="R56" s="314" t="s">
        <v>66</v>
      </c>
      <c r="S56" s="315" t="s">
        <v>165</v>
      </c>
      <c r="T56" s="317" t="s">
        <v>165</v>
      </c>
    </row>
    <row r="57" spans="1:21" s="223" customFormat="1">
      <c r="A57" s="185"/>
      <c r="B57" s="626" t="s">
        <v>501</v>
      </c>
      <c r="C57" s="817">
        <v>0</v>
      </c>
      <c r="D57" s="798">
        <v>0</v>
      </c>
      <c r="E57" s="665">
        <v>0</v>
      </c>
      <c r="F57" s="815">
        <v>0</v>
      </c>
      <c r="G57" s="816">
        <v>0</v>
      </c>
      <c r="H57" s="677">
        <v>0</v>
      </c>
      <c r="I57" s="815">
        <v>0</v>
      </c>
      <c r="J57" s="816">
        <v>0</v>
      </c>
      <c r="K57" s="677">
        <v>0</v>
      </c>
      <c r="L57" s="818">
        <v>0</v>
      </c>
      <c r="M57" s="319">
        <v>0</v>
      </c>
      <c r="N57" s="320">
        <v>0</v>
      </c>
      <c r="O57" s="318">
        <v>0</v>
      </c>
      <c r="P57" s="319">
        <v>0</v>
      </c>
      <c r="Q57" s="320">
        <v>0</v>
      </c>
      <c r="R57" s="318">
        <v>0</v>
      </c>
      <c r="S57" s="319">
        <v>0</v>
      </c>
      <c r="T57" s="320">
        <v>0</v>
      </c>
      <c r="U57" s="166"/>
    </row>
    <row r="58" spans="1:21" s="223" customFormat="1">
      <c r="A58" s="185"/>
      <c r="B58" s="711"/>
      <c r="C58" s="712"/>
      <c r="D58" s="713"/>
      <c r="E58" s="713"/>
      <c r="F58" s="712"/>
      <c r="G58" s="713"/>
      <c r="H58" s="713"/>
      <c r="I58" s="714"/>
      <c r="J58" s="715"/>
      <c r="K58" s="715"/>
      <c r="L58" s="714"/>
      <c r="M58" s="228"/>
      <c r="N58" s="228"/>
      <c r="O58" s="222"/>
      <c r="P58" s="222"/>
      <c r="Q58" s="222"/>
      <c r="R58" s="166"/>
      <c r="S58" s="166"/>
      <c r="T58" s="166"/>
    </row>
    <row r="59" spans="1:21" s="330" customFormat="1">
      <c r="A59" s="475"/>
      <c r="B59" s="476" t="s">
        <v>59</v>
      </c>
      <c r="C59" s="837"/>
      <c r="D59" s="837"/>
      <c r="E59" s="837"/>
      <c r="F59" s="837"/>
      <c r="G59" s="837"/>
      <c r="H59" s="837"/>
      <c r="I59" s="837"/>
      <c r="J59" s="837"/>
      <c r="K59" s="837"/>
      <c r="L59" s="837"/>
      <c r="M59" s="576"/>
      <c r="N59" s="576"/>
      <c r="O59" s="576"/>
      <c r="P59" s="535"/>
      <c r="Q59" s="535"/>
      <c r="R59" s="535"/>
    </row>
    <row r="60" spans="1:21" s="330" customFormat="1" ht="14.15" customHeight="1">
      <c r="A60" s="475"/>
      <c r="B60" s="1123" t="s">
        <v>735</v>
      </c>
      <c r="C60" s="1123"/>
      <c r="D60" s="1123"/>
      <c r="E60" s="1123"/>
      <c r="F60" s="1123"/>
      <c r="G60" s="1123"/>
      <c r="H60" s="1123"/>
      <c r="I60" s="1123"/>
      <c r="J60" s="1123"/>
      <c r="K60" s="1123"/>
      <c r="L60" s="1123"/>
      <c r="M60" s="576"/>
      <c r="N60" s="576"/>
      <c r="O60" s="576"/>
      <c r="P60" s="535"/>
      <c r="Q60" s="535"/>
      <c r="R60" s="535"/>
    </row>
    <row r="61" spans="1:21" s="330" customFormat="1">
      <c r="A61" s="475"/>
      <c r="B61" s="1123" t="s">
        <v>583</v>
      </c>
      <c r="C61" s="1123"/>
      <c r="D61" s="1123"/>
      <c r="E61" s="1123"/>
      <c r="F61" s="1123"/>
      <c r="G61" s="1123"/>
      <c r="H61" s="1123"/>
      <c r="I61" s="1123"/>
      <c r="J61" s="1123"/>
      <c r="K61" s="1123"/>
      <c r="L61" s="1123"/>
      <c r="M61" s="576"/>
      <c r="N61" s="576"/>
      <c r="O61" s="576"/>
      <c r="P61" s="535"/>
      <c r="Q61" s="535"/>
      <c r="R61" s="535"/>
    </row>
    <row r="62" spans="1:21" s="330" customFormat="1" ht="14.15" customHeight="1">
      <c r="A62" s="475"/>
      <c r="B62" s="1123" t="s">
        <v>736</v>
      </c>
      <c r="C62" s="1123"/>
      <c r="D62" s="1123"/>
      <c r="E62" s="1123"/>
      <c r="F62" s="1123"/>
      <c r="G62" s="1123"/>
      <c r="H62" s="1123"/>
      <c r="I62" s="1123"/>
      <c r="J62" s="1123"/>
      <c r="K62" s="1123"/>
      <c r="L62" s="1123"/>
      <c r="M62" s="576"/>
      <c r="N62" s="576"/>
      <c r="O62" s="576"/>
      <c r="P62" s="535"/>
      <c r="Q62" s="535"/>
      <c r="R62" s="535"/>
    </row>
    <row r="63" spans="1:21" s="330" customFormat="1">
      <c r="A63" s="475"/>
      <c r="B63" s="1123" t="s">
        <v>585</v>
      </c>
      <c r="C63" s="1123"/>
      <c r="D63" s="1123"/>
      <c r="E63" s="1123"/>
      <c r="F63" s="1123"/>
      <c r="G63" s="1123"/>
      <c r="H63" s="1123"/>
      <c r="I63" s="1123"/>
      <c r="J63" s="1123"/>
      <c r="K63" s="1123"/>
      <c r="L63" s="1123"/>
      <c r="M63" s="576"/>
      <c r="N63" s="576"/>
      <c r="O63" s="576"/>
      <c r="P63" s="535"/>
      <c r="Q63" s="535"/>
      <c r="R63" s="535"/>
    </row>
    <row r="64" spans="1:21" s="330" customFormat="1">
      <c r="A64" s="475"/>
      <c r="B64" s="1123" t="s">
        <v>182</v>
      </c>
      <c r="C64" s="1123"/>
      <c r="D64" s="1123"/>
      <c r="E64" s="1123"/>
      <c r="F64" s="1123"/>
      <c r="G64" s="1123"/>
      <c r="H64" s="1123"/>
      <c r="I64" s="1123"/>
      <c r="J64" s="1123"/>
      <c r="K64" s="1123"/>
      <c r="L64" s="1123"/>
      <c r="M64" s="576"/>
      <c r="N64" s="576"/>
      <c r="O64" s="576"/>
      <c r="P64" s="535"/>
      <c r="Q64" s="535"/>
      <c r="R64" s="535"/>
    </row>
    <row r="65" spans="1:21" s="330" customFormat="1">
      <c r="A65" s="475"/>
      <c r="B65" s="866"/>
      <c r="C65" s="837"/>
      <c r="D65" s="837"/>
      <c r="E65" s="837"/>
      <c r="F65" s="837"/>
      <c r="G65" s="837"/>
      <c r="H65" s="837"/>
      <c r="I65" s="837"/>
      <c r="J65" s="837"/>
      <c r="K65" s="837"/>
      <c r="L65" s="837"/>
      <c r="M65" s="576"/>
      <c r="N65" s="576"/>
      <c r="O65" s="576"/>
      <c r="P65" s="535"/>
      <c r="Q65" s="535"/>
      <c r="R65" s="535"/>
    </row>
    <row r="66" spans="1:21" s="185" customFormat="1" ht="28.5" customHeight="1">
      <c r="B66" s="1042" t="s">
        <v>737</v>
      </c>
      <c r="C66" s="1024">
        <v>2024</v>
      </c>
      <c r="D66" s="1025">
        <v>2023</v>
      </c>
      <c r="E66" s="1026" t="s">
        <v>43</v>
      </c>
      <c r="F66" s="1025">
        <v>2022</v>
      </c>
      <c r="G66" s="1025">
        <v>2021</v>
      </c>
      <c r="H66" s="1025">
        <v>2020</v>
      </c>
      <c r="I66" s="714"/>
      <c r="J66" s="715"/>
      <c r="K66" s="715"/>
      <c r="L66" s="714"/>
      <c r="M66" s="228"/>
      <c r="N66" s="228"/>
      <c r="O66" s="223"/>
      <c r="P66" s="223"/>
      <c r="Q66" s="223"/>
    </row>
    <row r="67" spans="1:21" ht="14.5">
      <c r="A67" s="174"/>
      <c r="B67" s="308" t="s">
        <v>506</v>
      </c>
      <c r="C67" s="633">
        <v>0</v>
      </c>
      <c r="D67" s="634">
        <v>0</v>
      </c>
      <c r="E67" s="637" t="s">
        <v>47</v>
      </c>
      <c r="F67" s="634">
        <v>0</v>
      </c>
      <c r="G67" s="634">
        <v>0</v>
      </c>
      <c r="H67" s="634">
        <v>0</v>
      </c>
      <c r="I67" s="714"/>
      <c r="J67" s="715"/>
      <c r="K67" s="715"/>
      <c r="L67" s="714"/>
      <c r="M67" s="228"/>
      <c r="N67" s="228"/>
      <c r="O67" s="222"/>
      <c r="P67" s="222"/>
      <c r="Q67" s="222"/>
      <c r="U67" s="212"/>
    </row>
    <row r="68" spans="1:21" ht="14.5">
      <c r="A68" s="174"/>
      <c r="B68" s="308" t="s">
        <v>507</v>
      </c>
      <c r="C68" s="633">
        <v>0</v>
      </c>
      <c r="D68" s="634">
        <v>0</v>
      </c>
      <c r="E68" s="637" t="s">
        <v>47</v>
      </c>
      <c r="F68" s="634">
        <v>89510</v>
      </c>
      <c r="G68" s="634">
        <v>16368</v>
      </c>
      <c r="H68" s="634">
        <v>6688</v>
      </c>
      <c r="I68" s="714"/>
      <c r="J68" s="715"/>
      <c r="K68" s="715"/>
      <c r="L68" s="714"/>
      <c r="M68" s="228"/>
      <c r="N68" s="228"/>
      <c r="O68" s="222"/>
      <c r="P68" s="222"/>
      <c r="Q68" s="222"/>
      <c r="R68" s="222"/>
      <c r="S68" s="223"/>
      <c r="T68" s="223"/>
      <c r="U68" s="212"/>
    </row>
    <row r="69" spans="1:21">
      <c r="A69" s="174"/>
      <c r="B69" s="308" t="s">
        <v>160</v>
      </c>
      <c r="C69" s="633">
        <v>0</v>
      </c>
      <c r="D69" s="634">
        <v>0</v>
      </c>
      <c r="E69" s="637" t="s">
        <v>47</v>
      </c>
      <c r="F69" s="634">
        <v>89510</v>
      </c>
      <c r="G69" s="634">
        <v>16368</v>
      </c>
      <c r="H69" s="634">
        <v>6688</v>
      </c>
      <c r="I69" s="714"/>
      <c r="J69" s="715"/>
      <c r="K69" s="715"/>
      <c r="L69" s="714"/>
      <c r="M69" s="228"/>
      <c r="N69" s="228"/>
      <c r="O69" s="222"/>
      <c r="P69" s="222"/>
      <c r="Q69" s="222"/>
      <c r="R69" s="222"/>
      <c r="S69" s="223"/>
      <c r="T69" s="223"/>
      <c r="U69" s="212"/>
    </row>
    <row r="70" spans="1:21">
      <c r="A70" s="174"/>
      <c r="B70" s="308" t="s">
        <v>189</v>
      </c>
      <c r="C70" s="633">
        <v>0</v>
      </c>
      <c r="D70" s="634">
        <v>0</v>
      </c>
      <c r="E70" s="637" t="s">
        <v>47</v>
      </c>
      <c r="F70" s="634" t="s">
        <v>66</v>
      </c>
      <c r="G70" s="634" t="s">
        <v>66</v>
      </c>
      <c r="H70" s="634" t="s">
        <v>66</v>
      </c>
      <c r="I70" s="714"/>
      <c r="J70" s="715"/>
      <c r="K70" s="715"/>
      <c r="L70" s="714"/>
      <c r="M70" s="228"/>
      <c r="N70" s="228"/>
      <c r="O70" s="222"/>
      <c r="P70" s="222"/>
      <c r="Q70" s="222"/>
      <c r="R70" s="222"/>
      <c r="S70" s="223"/>
      <c r="T70" s="223"/>
      <c r="U70" s="194"/>
    </row>
    <row r="71" spans="1:21" s="174" customFormat="1">
      <c r="B71" s="308" t="s">
        <v>190</v>
      </c>
      <c r="C71" s="633">
        <v>0</v>
      </c>
      <c r="D71" s="634">
        <v>0</v>
      </c>
      <c r="E71" s="637" t="s">
        <v>47</v>
      </c>
      <c r="F71" s="634" t="s">
        <v>165</v>
      </c>
      <c r="G71" s="634" t="s">
        <v>165</v>
      </c>
      <c r="H71" s="634" t="s">
        <v>165</v>
      </c>
      <c r="I71" s="714"/>
      <c r="J71" s="715"/>
      <c r="K71" s="715"/>
      <c r="L71" s="714"/>
      <c r="M71" s="228"/>
      <c r="N71" s="228"/>
      <c r="O71" s="222"/>
      <c r="P71" s="222"/>
      <c r="Q71" s="222"/>
      <c r="R71" s="222"/>
      <c r="S71" s="223"/>
      <c r="T71" s="223"/>
      <c r="U71" s="235"/>
    </row>
    <row r="72" spans="1:21" s="174" customFormat="1">
      <c r="B72" s="365"/>
      <c r="C72" s="365"/>
      <c r="D72" s="365"/>
      <c r="E72" s="365"/>
      <c r="F72" s="365"/>
      <c r="G72" s="365"/>
      <c r="H72" s="365"/>
      <c r="I72" s="365"/>
      <c r="J72" s="715"/>
      <c r="K72" s="715"/>
      <c r="L72" s="714"/>
      <c r="M72" s="228"/>
      <c r="N72" s="228"/>
      <c r="O72" s="222"/>
      <c r="P72" s="222"/>
      <c r="Q72" s="222"/>
      <c r="R72" s="222"/>
      <c r="S72" s="223"/>
      <c r="T72" s="223"/>
      <c r="U72" s="235"/>
    </row>
    <row r="73" spans="1:21" s="174" customFormat="1">
      <c r="B73" s="476" t="s">
        <v>59</v>
      </c>
      <c r="C73" s="476"/>
      <c r="D73" s="476"/>
      <c r="E73" s="476"/>
      <c r="F73" s="476"/>
      <c r="G73" s="476"/>
      <c r="H73" s="476"/>
      <c r="I73" s="476"/>
      <c r="J73" s="715"/>
      <c r="K73" s="715"/>
      <c r="L73" s="714"/>
      <c r="M73" s="228"/>
      <c r="N73" s="228"/>
      <c r="O73" s="222"/>
      <c r="P73" s="222"/>
      <c r="Q73" s="222"/>
      <c r="R73" s="222"/>
      <c r="S73" s="223"/>
      <c r="T73" s="223"/>
      <c r="U73" s="235"/>
    </row>
    <row r="74" spans="1:21" s="174" customFormat="1">
      <c r="B74" s="1125" t="s">
        <v>738</v>
      </c>
      <c r="C74" s="1125"/>
      <c r="D74" s="1125"/>
      <c r="E74" s="1125"/>
      <c r="F74" s="1125"/>
      <c r="G74" s="1125"/>
      <c r="H74" s="1125"/>
      <c r="I74" s="714"/>
      <c r="J74" s="715"/>
      <c r="K74" s="715"/>
      <c r="L74" s="714"/>
      <c r="M74" s="228"/>
      <c r="N74" s="228"/>
      <c r="O74" s="222"/>
      <c r="P74" s="222"/>
      <c r="Q74" s="222"/>
      <c r="R74" s="222"/>
      <c r="S74" s="223"/>
      <c r="T74" s="223"/>
      <c r="U74" s="235"/>
    </row>
    <row r="75" spans="1:21" s="174" customFormat="1">
      <c r="B75" s="1125" t="s">
        <v>179</v>
      </c>
      <c r="C75" s="1125"/>
      <c r="D75" s="1125"/>
      <c r="E75" s="1125"/>
      <c r="F75" s="1125"/>
      <c r="G75" s="1125"/>
      <c r="H75" s="1125"/>
      <c r="I75" s="714"/>
      <c r="J75" s="715"/>
      <c r="K75" s="715"/>
      <c r="L75" s="714"/>
      <c r="M75" s="228"/>
      <c r="N75" s="228"/>
      <c r="O75" s="222"/>
      <c r="P75" s="222"/>
      <c r="Q75" s="222"/>
      <c r="R75" s="222"/>
      <c r="S75" s="223"/>
      <c r="T75" s="223"/>
      <c r="U75" s="235"/>
    </row>
    <row r="76" spans="1:21" s="174" customFormat="1">
      <c r="B76" s="1125" t="s">
        <v>503</v>
      </c>
      <c r="C76" s="1125"/>
      <c r="D76" s="1125"/>
      <c r="E76" s="1125"/>
      <c r="F76" s="1125"/>
      <c r="G76" s="1125"/>
      <c r="H76" s="1125"/>
      <c r="I76" s="714"/>
      <c r="J76" s="715"/>
      <c r="K76" s="715"/>
      <c r="L76" s="714"/>
      <c r="M76" s="228"/>
      <c r="N76" s="228"/>
      <c r="O76" s="222"/>
      <c r="P76" s="222"/>
      <c r="Q76" s="222"/>
      <c r="R76" s="222"/>
      <c r="S76" s="223"/>
      <c r="T76" s="223"/>
      <c r="U76" s="235"/>
    </row>
    <row r="77" spans="1:21" s="475" customFormat="1" ht="12.5">
      <c r="B77" s="470"/>
      <c r="C77" s="474"/>
      <c r="D77" s="474"/>
      <c r="E77" s="474"/>
      <c r="F77" s="474"/>
      <c r="G77" s="474"/>
      <c r="H77" s="474"/>
      <c r="I77" s="474"/>
      <c r="J77" s="474"/>
      <c r="K77" s="474"/>
      <c r="L77" s="474"/>
      <c r="M77" s="474"/>
      <c r="N77" s="474"/>
      <c r="O77" s="474"/>
    </row>
    <row r="78" spans="1:21" ht="14.5" thickBot="1">
      <c r="A78" s="174"/>
      <c r="B78" s="838"/>
      <c r="C78" s="839"/>
      <c r="D78" s="839"/>
      <c r="E78" s="839"/>
      <c r="F78" s="839"/>
      <c r="G78" s="839"/>
      <c r="H78" s="839"/>
      <c r="I78" s="714"/>
      <c r="J78" s="715"/>
      <c r="K78" s="715"/>
      <c r="L78" s="714"/>
      <c r="M78" s="228"/>
      <c r="N78" s="228"/>
      <c r="O78" s="222"/>
      <c r="P78" s="222"/>
      <c r="Q78" s="222"/>
      <c r="R78" s="222"/>
      <c r="S78" s="223"/>
      <c r="T78" s="223"/>
      <c r="U78" s="239"/>
    </row>
    <row r="79" spans="1:21" s="934" customFormat="1" ht="16.5" thickTop="1" thickBot="1">
      <c r="B79" s="1095" t="s">
        <v>20</v>
      </c>
      <c r="C79" s="931"/>
      <c r="D79" s="931"/>
      <c r="E79" s="931"/>
      <c r="F79" s="931"/>
      <c r="G79" s="931"/>
      <c r="H79" s="931"/>
      <c r="I79" s="935"/>
      <c r="J79" s="935"/>
      <c r="K79" s="935"/>
      <c r="L79" s="935"/>
    </row>
    <row r="80" spans="1:21" ht="14.5" thickTop="1">
      <c r="A80" s="174"/>
      <c r="B80" s="820"/>
      <c r="C80" s="244"/>
      <c r="D80" s="244"/>
      <c r="E80" s="244"/>
      <c r="F80" s="244"/>
      <c r="G80" s="244"/>
      <c r="H80" s="244"/>
      <c r="I80" s="246"/>
      <c r="J80" s="246"/>
      <c r="K80" s="821"/>
      <c r="L80" s="246"/>
    </row>
    <row r="81" spans="1:21" s="184" customFormat="1" ht="26">
      <c r="B81" s="1023" t="s">
        <v>739</v>
      </c>
      <c r="C81" s="1024">
        <v>2024</v>
      </c>
      <c r="D81" s="1066">
        <v>2023</v>
      </c>
      <c r="E81" s="1026" t="s">
        <v>43</v>
      </c>
      <c r="F81" s="1066">
        <v>2022</v>
      </c>
      <c r="G81" s="1066">
        <v>2021</v>
      </c>
      <c r="H81" s="1066">
        <v>2020</v>
      </c>
    </row>
    <row r="82" spans="1:21">
      <c r="A82" s="174"/>
      <c r="B82" s="280" t="s">
        <v>213</v>
      </c>
      <c r="C82" s="742">
        <v>0</v>
      </c>
      <c r="D82" s="743">
        <v>0</v>
      </c>
      <c r="E82" s="743" t="s">
        <v>47</v>
      </c>
      <c r="F82" s="743">
        <v>13.9</v>
      </c>
      <c r="G82" s="743">
        <v>0</v>
      </c>
      <c r="H82" s="743">
        <v>0</v>
      </c>
      <c r="I82" s="246"/>
    </row>
    <row r="83" spans="1:21">
      <c r="A83" s="174"/>
      <c r="B83" s="280" t="s">
        <v>214</v>
      </c>
      <c r="C83" s="742">
        <v>0.4</v>
      </c>
      <c r="D83" s="743">
        <v>0</v>
      </c>
      <c r="E83" s="743" t="s">
        <v>47</v>
      </c>
      <c r="F83" s="743">
        <v>5420</v>
      </c>
      <c r="G83" s="743">
        <v>0.4</v>
      </c>
      <c r="H83" s="743">
        <v>0.5</v>
      </c>
      <c r="I83" s="246"/>
    </row>
    <row r="84" spans="1:21" s="223" customFormat="1" ht="13">
      <c r="A84" s="185"/>
      <c r="B84" s="273" t="s">
        <v>215</v>
      </c>
      <c r="C84" s="745">
        <v>0.4</v>
      </c>
      <c r="D84" s="746">
        <v>0</v>
      </c>
      <c r="E84" s="746" t="s">
        <v>47</v>
      </c>
      <c r="F84" s="746">
        <v>5433.9</v>
      </c>
      <c r="G84" s="746">
        <v>0.4</v>
      </c>
      <c r="H84" s="746">
        <v>0.5</v>
      </c>
      <c r="I84" s="245"/>
      <c r="J84" s="245"/>
      <c r="K84" s="245"/>
      <c r="L84" s="245"/>
    </row>
    <row r="85" spans="1:21">
      <c r="A85" s="208"/>
      <c r="B85" s="280" t="s">
        <v>216</v>
      </c>
      <c r="C85" s="742">
        <v>0</v>
      </c>
      <c r="D85" s="743">
        <v>0</v>
      </c>
      <c r="E85" s="743" t="s">
        <v>47</v>
      </c>
      <c r="F85" s="743">
        <v>0</v>
      </c>
      <c r="G85" s="743">
        <v>0</v>
      </c>
      <c r="H85" s="743">
        <v>0</v>
      </c>
      <c r="I85" s="246"/>
    </row>
    <row r="86" spans="1:21">
      <c r="A86" s="208"/>
      <c r="B86" s="308" t="s">
        <v>217</v>
      </c>
      <c r="C86" s="742">
        <v>0</v>
      </c>
      <c r="D86" s="743">
        <v>0</v>
      </c>
      <c r="E86" s="840" t="s">
        <v>47</v>
      </c>
      <c r="F86" s="743">
        <v>0</v>
      </c>
      <c r="G86" s="743">
        <v>0</v>
      </c>
      <c r="H86" s="743">
        <v>0</v>
      </c>
      <c r="I86" s="246"/>
    </row>
    <row r="87" spans="1:21" s="197" customFormat="1">
      <c r="A87" s="208"/>
      <c r="B87" s="335" t="s">
        <v>218</v>
      </c>
      <c r="C87" s="745">
        <v>0</v>
      </c>
      <c r="D87" s="746">
        <v>0</v>
      </c>
      <c r="E87" s="746">
        <v>0</v>
      </c>
      <c r="F87" s="746">
        <v>0</v>
      </c>
      <c r="G87" s="746">
        <v>0</v>
      </c>
      <c r="H87" s="746">
        <v>0</v>
      </c>
      <c r="I87" s="749"/>
      <c r="J87" s="749"/>
      <c r="K87" s="374"/>
      <c r="L87" s="374"/>
    </row>
    <row r="88" spans="1:21">
      <c r="A88" s="208"/>
      <c r="B88" s="308" t="s">
        <v>219</v>
      </c>
      <c r="C88" s="750" t="s">
        <v>47</v>
      </c>
      <c r="D88" s="744" t="s">
        <v>47</v>
      </c>
      <c r="E88" s="840" t="s">
        <v>47</v>
      </c>
      <c r="F88" s="744">
        <v>0</v>
      </c>
      <c r="G88" s="840" t="s">
        <v>47</v>
      </c>
      <c r="H88" s="840" t="s">
        <v>47</v>
      </c>
      <c r="I88" s="751"/>
      <c r="J88" s="751"/>
    </row>
    <row r="89" spans="1:21">
      <c r="A89" s="208"/>
      <c r="B89" s="308" t="s">
        <v>220</v>
      </c>
      <c r="C89" s="750">
        <v>0</v>
      </c>
      <c r="D89" s="744" t="s">
        <v>47</v>
      </c>
      <c r="E89" s="840" t="s">
        <v>47</v>
      </c>
      <c r="F89" s="744">
        <v>0</v>
      </c>
      <c r="G89" s="744">
        <v>0</v>
      </c>
      <c r="H89" s="744">
        <v>0</v>
      </c>
      <c r="I89" s="751"/>
      <c r="J89" s="751"/>
    </row>
    <row r="90" spans="1:21">
      <c r="A90" s="208"/>
      <c r="B90" s="308" t="s">
        <v>221</v>
      </c>
      <c r="C90" s="750">
        <v>0</v>
      </c>
      <c r="D90" s="744" t="s">
        <v>47</v>
      </c>
      <c r="E90" s="840" t="s">
        <v>47</v>
      </c>
      <c r="F90" s="744">
        <v>0</v>
      </c>
      <c r="G90" s="744">
        <v>0</v>
      </c>
      <c r="H90" s="744">
        <v>0</v>
      </c>
      <c r="I90" s="751"/>
      <c r="J90" s="751"/>
    </row>
    <row r="91" spans="1:21">
      <c r="A91" s="208"/>
      <c r="B91" s="751"/>
      <c r="C91" s="751"/>
      <c r="D91" s="751"/>
      <c r="E91" s="751"/>
      <c r="F91" s="751"/>
      <c r="G91" s="751"/>
      <c r="H91" s="751"/>
      <c r="I91" s="751"/>
      <c r="J91" s="751"/>
    </row>
    <row r="92" spans="1:21" s="330" customFormat="1" ht="14.5" thickBot="1">
      <c r="A92" s="475"/>
      <c r="B92" s="841"/>
      <c r="C92" s="470"/>
      <c r="D92" s="470"/>
      <c r="E92" s="470"/>
      <c r="F92" s="470"/>
      <c r="G92" s="470"/>
      <c r="H92" s="470"/>
      <c r="I92" s="470"/>
      <c r="J92" s="470"/>
      <c r="K92" s="470"/>
      <c r="L92" s="470"/>
      <c r="M92" s="362"/>
    </row>
    <row r="93" spans="1:21" s="934" customFormat="1" ht="16.5" thickTop="1" thickBot="1">
      <c r="B93" s="1095" t="s">
        <v>222</v>
      </c>
      <c r="C93" s="931"/>
      <c r="D93" s="931"/>
      <c r="E93" s="931"/>
      <c r="F93" s="931"/>
      <c r="G93" s="931"/>
      <c r="H93" s="931"/>
      <c r="I93" s="932"/>
      <c r="J93" s="932"/>
      <c r="K93" s="932"/>
      <c r="L93" s="932"/>
      <c r="M93" s="933"/>
      <c r="N93" s="933"/>
      <c r="O93" s="933"/>
      <c r="P93" s="933"/>
      <c r="Q93" s="933"/>
      <c r="R93" s="933"/>
      <c r="S93" s="933"/>
      <c r="T93" s="933"/>
    </row>
    <row r="94" spans="1:21" ht="14.5" thickTop="1">
      <c r="B94" s="734"/>
      <c r="C94" s="201"/>
      <c r="D94" s="201"/>
      <c r="E94" s="201"/>
      <c r="F94" s="201"/>
      <c r="G94" s="201"/>
      <c r="H94" s="201"/>
    </row>
    <row r="95" spans="1:21" s="254" customFormat="1" ht="15" customHeight="1">
      <c r="A95" s="184"/>
      <c r="B95" s="1169" t="s">
        <v>740</v>
      </c>
      <c r="C95" s="976">
        <v>2024</v>
      </c>
      <c r="D95" s="977">
        <v>2024</v>
      </c>
      <c r="E95" s="991">
        <v>2024</v>
      </c>
      <c r="F95" s="979">
        <v>2023</v>
      </c>
      <c r="G95" s="980">
        <v>2023</v>
      </c>
      <c r="H95" s="981">
        <v>2023</v>
      </c>
      <c r="I95" s="1151" t="s">
        <v>43</v>
      </c>
      <c r="J95" s="1152"/>
      <c r="K95" s="1153"/>
      <c r="L95" s="979">
        <v>2022</v>
      </c>
      <c r="M95" s="980">
        <v>2022</v>
      </c>
      <c r="N95" s="981">
        <v>2022</v>
      </c>
      <c r="O95" s="979">
        <v>2021</v>
      </c>
      <c r="P95" s="980">
        <v>2021</v>
      </c>
      <c r="Q95" s="981">
        <v>2021</v>
      </c>
      <c r="R95" s="979">
        <v>2020</v>
      </c>
      <c r="S95" s="980">
        <v>2020</v>
      </c>
      <c r="T95" s="981">
        <v>2020</v>
      </c>
      <c r="U95" s="184"/>
    </row>
    <row r="96" spans="1:21" s="254" customFormat="1" ht="30" customHeight="1">
      <c r="A96" s="184"/>
      <c r="B96" s="1170"/>
      <c r="C96" s="264" t="s">
        <v>224</v>
      </c>
      <c r="D96" s="265" t="s">
        <v>225</v>
      </c>
      <c r="E96" s="266" t="s">
        <v>226</v>
      </c>
      <c r="F96" s="264" t="s">
        <v>224</v>
      </c>
      <c r="G96" s="265" t="s">
        <v>225</v>
      </c>
      <c r="H96" s="5" t="s">
        <v>226</v>
      </c>
      <c r="I96" s="264" t="s">
        <v>224</v>
      </c>
      <c r="J96" s="265" t="s">
        <v>225</v>
      </c>
      <c r="K96" s="5" t="s">
        <v>226</v>
      </c>
      <c r="L96" s="264" t="s">
        <v>224</v>
      </c>
      <c r="M96" s="265" t="s">
        <v>225</v>
      </c>
      <c r="N96" s="5" t="s">
        <v>226</v>
      </c>
      <c r="O96" s="264" t="s">
        <v>224</v>
      </c>
      <c r="P96" s="265" t="s">
        <v>225</v>
      </c>
      <c r="Q96" s="5" t="s">
        <v>226</v>
      </c>
      <c r="R96" s="264" t="s">
        <v>224</v>
      </c>
      <c r="S96" s="265" t="s">
        <v>225</v>
      </c>
      <c r="T96" s="5" t="s">
        <v>226</v>
      </c>
    </row>
    <row r="97" spans="1:20" s="194" customFormat="1" ht="14.5">
      <c r="A97" s="174"/>
      <c r="B97" s="267" t="s">
        <v>227</v>
      </c>
      <c r="C97" s="631">
        <v>0</v>
      </c>
      <c r="D97" s="632">
        <v>0</v>
      </c>
      <c r="E97" s="633">
        <v>0</v>
      </c>
      <c r="F97" s="631">
        <v>0</v>
      </c>
      <c r="G97" s="632">
        <v>0</v>
      </c>
      <c r="H97" s="634">
        <v>0</v>
      </c>
      <c r="I97" s="631" t="s">
        <v>47</v>
      </c>
      <c r="J97" s="632" t="s">
        <v>47</v>
      </c>
      <c r="K97" s="634" t="s">
        <v>47</v>
      </c>
      <c r="L97" s="631">
        <v>0</v>
      </c>
      <c r="M97" s="112">
        <v>0</v>
      </c>
      <c r="N97" s="140">
        <v>0</v>
      </c>
      <c r="O97" s="159">
        <v>0</v>
      </c>
      <c r="P97" s="112">
        <v>0</v>
      </c>
      <c r="Q97" s="140">
        <v>0</v>
      </c>
      <c r="R97" s="159">
        <v>0</v>
      </c>
      <c r="S97" s="112">
        <v>0</v>
      </c>
      <c r="T97" s="140">
        <v>0</v>
      </c>
    </row>
    <row r="98" spans="1:20" s="194" customFormat="1" ht="14.5">
      <c r="A98" s="174"/>
      <c r="B98" s="267" t="s">
        <v>229</v>
      </c>
      <c r="C98" s="631">
        <v>0</v>
      </c>
      <c r="D98" s="632">
        <v>0</v>
      </c>
      <c r="E98" s="633">
        <v>0</v>
      </c>
      <c r="F98" s="631">
        <v>0</v>
      </c>
      <c r="G98" s="632">
        <v>0</v>
      </c>
      <c r="H98" s="634">
        <v>0</v>
      </c>
      <c r="I98" s="631" t="s">
        <v>47</v>
      </c>
      <c r="J98" s="632" t="s">
        <v>47</v>
      </c>
      <c r="K98" s="634" t="s">
        <v>47</v>
      </c>
      <c r="L98" s="631">
        <v>0</v>
      </c>
      <c r="M98" s="112">
        <v>0</v>
      </c>
      <c r="N98" s="140">
        <v>0</v>
      </c>
      <c r="O98" s="159">
        <v>0</v>
      </c>
      <c r="P98" s="112">
        <v>0</v>
      </c>
      <c r="Q98" s="140">
        <v>0</v>
      </c>
      <c r="R98" s="159">
        <v>0</v>
      </c>
      <c r="S98" s="112">
        <v>0</v>
      </c>
      <c r="T98" s="140">
        <v>0</v>
      </c>
    </row>
    <row r="99" spans="1:20" s="194" customFormat="1" ht="14.5">
      <c r="A99" s="208"/>
      <c r="B99" s="267" t="s">
        <v>233</v>
      </c>
      <c r="C99" s="631">
        <v>0</v>
      </c>
      <c r="D99" s="632">
        <v>0</v>
      </c>
      <c r="E99" s="633">
        <v>0</v>
      </c>
      <c r="F99" s="631">
        <v>0</v>
      </c>
      <c r="G99" s="632">
        <v>0</v>
      </c>
      <c r="H99" s="634">
        <v>0</v>
      </c>
      <c r="I99" s="631" t="s">
        <v>47</v>
      </c>
      <c r="J99" s="632" t="s">
        <v>47</v>
      </c>
      <c r="K99" s="634" t="s">
        <v>47</v>
      </c>
      <c r="L99" s="631">
        <v>0</v>
      </c>
      <c r="M99" s="112">
        <v>0</v>
      </c>
      <c r="N99" s="140">
        <v>0</v>
      </c>
      <c r="O99" s="159">
        <v>0</v>
      </c>
      <c r="P99" s="112">
        <v>0</v>
      </c>
      <c r="Q99" s="140">
        <v>0</v>
      </c>
      <c r="R99" s="159">
        <v>0</v>
      </c>
      <c r="S99" s="112">
        <v>0</v>
      </c>
      <c r="T99" s="140">
        <v>0</v>
      </c>
    </row>
    <row r="100" spans="1:20" s="194" customFormat="1" ht="14.5">
      <c r="A100" s="174"/>
      <c r="B100" s="114" t="s">
        <v>234</v>
      </c>
      <c r="C100" s="631">
        <v>0</v>
      </c>
      <c r="D100" s="632">
        <v>0</v>
      </c>
      <c r="E100" s="633">
        <v>0</v>
      </c>
      <c r="F100" s="631">
        <v>0</v>
      </c>
      <c r="G100" s="632">
        <v>0</v>
      </c>
      <c r="H100" s="634">
        <v>0</v>
      </c>
      <c r="I100" s="631" t="s">
        <v>47</v>
      </c>
      <c r="J100" s="632" t="s">
        <v>47</v>
      </c>
      <c r="K100" s="634" t="s">
        <v>47</v>
      </c>
      <c r="L100" s="631" t="s">
        <v>237</v>
      </c>
      <c r="M100" s="112" t="s">
        <v>237</v>
      </c>
      <c r="N100" s="140" t="s">
        <v>237</v>
      </c>
      <c r="O100" s="159" t="s">
        <v>237</v>
      </c>
      <c r="P100" s="112" t="s">
        <v>237</v>
      </c>
      <c r="Q100" s="140" t="s">
        <v>237</v>
      </c>
      <c r="R100" s="159" t="s">
        <v>237</v>
      </c>
      <c r="S100" s="112" t="s">
        <v>237</v>
      </c>
      <c r="T100" s="140" t="s">
        <v>237</v>
      </c>
    </row>
    <row r="101" spans="1:20" s="194" customFormat="1" ht="14.5">
      <c r="A101" s="174"/>
      <c r="B101" s="114" t="s">
        <v>238</v>
      </c>
      <c r="C101" s="755">
        <v>0</v>
      </c>
      <c r="D101" s="756">
        <v>0</v>
      </c>
      <c r="E101" s="731">
        <v>0</v>
      </c>
      <c r="F101" s="755">
        <v>0</v>
      </c>
      <c r="G101" s="756">
        <v>0</v>
      </c>
      <c r="H101" s="732">
        <v>0</v>
      </c>
      <c r="I101" s="755" t="s">
        <v>47</v>
      </c>
      <c r="J101" s="756" t="s">
        <v>47</v>
      </c>
      <c r="K101" s="732" t="s">
        <v>47</v>
      </c>
      <c r="L101" s="755" t="s">
        <v>237</v>
      </c>
      <c r="M101" s="111" t="s">
        <v>237</v>
      </c>
      <c r="N101" s="143" t="s">
        <v>237</v>
      </c>
      <c r="O101" s="268" t="s">
        <v>237</v>
      </c>
      <c r="P101" s="111" t="s">
        <v>237</v>
      </c>
      <c r="Q101" s="143" t="s">
        <v>237</v>
      </c>
      <c r="R101" s="268" t="s">
        <v>237</v>
      </c>
      <c r="S101" s="111" t="s">
        <v>237</v>
      </c>
      <c r="T101" s="143" t="s">
        <v>237</v>
      </c>
    </row>
    <row r="102" spans="1:20" s="194" customFormat="1" ht="12.5">
      <c r="A102" s="174"/>
      <c r="B102" s="114" t="s">
        <v>239</v>
      </c>
      <c r="C102" s="631">
        <v>0</v>
      </c>
      <c r="D102" s="632">
        <v>0</v>
      </c>
      <c r="E102" s="633">
        <v>0</v>
      </c>
      <c r="F102" s="631">
        <v>0</v>
      </c>
      <c r="G102" s="632">
        <v>0</v>
      </c>
      <c r="H102" s="634">
        <v>0</v>
      </c>
      <c r="I102" s="631" t="s">
        <v>47</v>
      </c>
      <c r="J102" s="632" t="s">
        <v>47</v>
      </c>
      <c r="K102" s="634" t="s">
        <v>47</v>
      </c>
      <c r="L102" s="631">
        <v>0</v>
      </c>
      <c r="M102" s="112">
        <v>0</v>
      </c>
      <c r="N102" s="140">
        <v>0</v>
      </c>
      <c r="O102" s="159">
        <v>0</v>
      </c>
      <c r="P102" s="112">
        <v>0</v>
      </c>
      <c r="Q102" s="140">
        <v>0</v>
      </c>
      <c r="R102" s="159">
        <v>0</v>
      </c>
      <c r="S102" s="112">
        <v>0</v>
      </c>
      <c r="T102" s="140">
        <v>0</v>
      </c>
    </row>
    <row r="103" spans="1:20" s="194" customFormat="1" ht="12.5">
      <c r="A103" s="174"/>
      <c r="B103" s="114" t="s">
        <v>240</v>
      </c>
      <c r="C103" s="755">
        <v>0</v>
      </c>
      <c r="D103" s="756">
        <v>0</v>
      </c>
      <c r="E103" s="731">
        <v>0</v>
      </c>
      <c r="F103" s="755">
        <v>0</v>
      </c>
      <c r="G103" s="756">
        <v>0</v>
      </c>
      <c r="H103" s="732">
        <v>0</v>
      </c>
      <c r="I103" s="755" t="s">
        <v>47</v>
      </c>
      <c r="J103" s="756" t="s">
        <v>47</v>
      </c>
      <c r="K103" s="732" t="s">
        <v>47</v>
      </c>
      <c r="L103" s="755">
        <v>0</v>
      </c>
      <c r="M103" s="111">
        <v>0</v>
      </c>
      <c r="N103" s="143">
        <v>0</v>
      </c>
      <c r="O103" s="268">
        <v>0</v>
      </c>
      <c r="P103" s="111">
        <v>0</v>
      </c>
      <c r="Q103" s="143">
        <v>0</v>
      </c>
      <c r="R103" s="268">
        <v>0</v>
      </c>
      <c r="S103" s="111">
        <v>0</v>
      </c>
      <c r="T103" s="143">
        <v>0</v>
      </c>
    </row>
    <row r="104" spans="1:20" s="194" customFormat="1" ht="14.5">
      <c r="A104" s="185"/>
      <c r="B104" s="114" t="s">
        <v>241</v>
      </c>
      <c r="C104" s="755">
        <v>0</v>
      </c>
      <c r="D104" s="756">
        <v>0</v>
      </c>
      <c r="E104" s="731">
        <v>0</v>
      </c>
      <c r="F104" s="755">
        <v>0</v>
      </c>
      <c r="G104" s="756">
        <v>0</v>
      </c>
      <c r="H104" s="732">
        <v>0</v>
      </c>
      <c r="I104" s="755" t="s">
        <v>47</v>
      </c>
      <c r="J104" s="756" t="s">
        <v>47</v>
      </c>
      <c r="K104" s="732" t="s">
        <v>47</v>
      </c>
      <c r="L104" s="755">
        <v>0</v>
      </c>
      <c r="M104" s="111">
        <v>0</v>
      </c>
      <c r="N104" s="143">
        <v>0</v>
      </c>
      <c r="O104" s="268">
        <v>0</v>
      </c>
      <c r="P104" s="111">
        <v>0</v>
      </c>
      <c r="Q104" s="143">
        <v>0</v>
      </c>
      <c r="R104" s="268">
        <v>0</v>
      </c>
      <c r="S104" s="111">
        <v>0</v>
      </c>
      <c r="T104" s="143">
        <v>0</v>
      </c>
    </row>
    <row r="105" spans="1:20" s="194" customFormat="1" ht="14.5">
      <c r="A105" s="185"/>
      <c r="B105" s="114" t="s">
        <v>242</v>
      </c>
      <c r="C105" s="755">
        <v>0</v>
      </c>
      <c r="D105" s="756">
        <v>0</v>
      </c>
      <c r="E105" s="731">
        <v>0</v>
      </c>
      <c r="F105" s="755">
        <v>0</v>
      </c>
      <c r="G105" s="756">
        <v>0</v>
      </c>
      <c r="H105" s="732">
        <v>0</v>
      </c>
      <c r="I105" s="755" t="s">
        <v>47</v>
      </c>
      <c r="J105" s="756" t="s">
        <v>47</v>
      </c>
      <c r="K105" s="732" t="s">
        <v>47</v>
      </c>
      <c r="L105" s="755">
        <v>0</v>
      </c>
      <c r="M105" s="111">
        <v>0</v>
      </c>
      <c r="N105" s="143">
        <v>0</v>
      </c>
      <c r="O105" s="268">
        <v>0</v>
      </c>
      <c r="P105" s="111">
        <v>0</v>
      </c>
      <c r="Q105" s="143">
        <v>0</v>
      </c>
      <c r="R105" s="268">
        <v>0</v>
      </c>
      <c r="S105" s="111">
        <v>0</v>
      </c>
      <c r="T105" s="143">
        <v>0</v>
      </c>
    </row>
    <row r="106" spans="1:20" s="194" customFormat="1" ht="14.5">
      <c r="A106" s="185"/>
      <c r="B106" s="114" t="s">
        <v>243</v>
      </c>
      <c r="C106" s="631">
        <v>0</v>
      </c>
      <c r="D106" s="632">
        <v>0</v>
      </c>
      <c r="E106" s="633">
        <v>0</v>
      </c>
      <c r="F106" s="631">
        <v>0</v>
      </c>
      <c r="G106" s="632">
        <v>0</v>
      </c>
      <c r="H106" s="634">
        <v>0</v>
      </c>
      <c r="I106" s="631" t="s">
        <v>47</v>
      </c>
      <c r="J106" s="632" t="s">
        <v>47</v>
      </c>
      <c r="K106" s="634" t="s">
        <v>47</v>
      </c>
      <c r="L106" s="631" t="s">
        <v>237</v>
      </c>
      <c r="M106" s="112" t="s">
        <v>237</v>
      </c>
      <c r="N106" s="140" t="s">
        <v>237</v>
      </c>
      <c r="O106" s="159" t="s">
        <v>237</v>
      </c>
      <c r="P106" s="112" t="s">
        <v>237</v>
      </c>
      <c r="Q106" s="140" t="s">
        <v>237</v>
      </c>
      <c r="R106" s="159" t="s">
        <v>237</v>
      </c>
      <c r="S106" s="112" t="s">
        <v>237</v>
      </c>
      <c r="T106" s="140" t="s">
        <v>237</v>
      </c>
    </row>
    <row r="107" spans="1:20" s="194" customFormat="1" ht="14.5">
      <c r="A107" s="174"/>
      <c r="B107" s="114" t="s">
        <v>246</v>
      </c>
      <c r="C107" s="755">
        <v>0</v>
      </c>
      <c r="D107" s="756">
        <v>0</v>
      </c>
      <c r="E107" s="731">
        <v>0</v>
      </c>
      <c r="F107" s="755">
        <v>0</v>
      </c>
      <c r="G107" s="756">
        <v>0</v>
      </c>
      <c r="H107" s="732">
        <v>0</v>
      </c>
      <c r="I107" s="755" t="s">
        <v>47</v>
      </c>
      <c r="J107" s="756" t="s">
        <v>47</v>
      </c>
      <c r="K107" s="732" t="s">
        <v>47</v>
      </c>
      <c r="L107" s="755" t="s">
        <v>237</v>
      </c>
      <c r="M107" s="111" t="s">
        <v>237</v>
      </c>
      <c r="N107" s="143" t="s">
        <v>237</v>
      </c>
      <c r="O107" s="268" t="s">
        <v>237</v>
      </c>
      <c r="P107" s="111" t="s">
        <v>237</v>
      </c>
      <c r="Q107" s="143" t="s">
        <v>237</v>
      </c>
      <c r="R107" s="268" t="s">
        <v>237</v>
      </c>
      <c r="S107" s="111" t="s">
        <v>237</v>
      </c>
      <c r="T107" s="143" t="s">
        <v>237</v>
      </c>
    </row>
    <row r="108" spans="1:20" s="194" customFormat="1" ht="12.5">
      <c r="A108" s="174"/>
      <c r="B108" s="267" t="s">
        <v>520</v>
      </c>
      <c r="C108" s="631">
        <v>10817</v>
      </c>
      <c r="D108" s="632">
        <v>33364</v>
      </c>
      <c r="E108" s="633">
        <v>44181</v>
      </c>
      <c r="F108" s="631">
        <v>17048</v>
      </c>
      <c r="G108" s="632">
        <v>41442</v>
      </c>
      <c r="H108" s="634">
        <v>58490</v>
      </c>
      <c r="I108" s="631" t="s">
        <v>248</v>
      </c>
      <c r="J108" s="632" t="s">
        <v>552</v>
      </c>
      <c r="K108" s="634" t="s">
        <v>741</v>
      </c>
      <c r="L108" s="631">
        <v>343247</v>
      </c>
      <c r="M108" s="112">
        <v>60732</v>
      </c>
      <c r="N108" s="140">
        <v>403979</v>
      </c>
      <c r="O108" s="159">
        <v>254778</v>
      </c>
      <c r="P108" s="112">
        <v>50536</v>
      </c>
      <c r="Q108" s="140">
        <v>305314</v>
      </c>
      <c r="R108" s="159">
        <v>72520</v>
      </c>
      <c r="S108" s="112">
        <v>27126</v>
      </c>
      <c r="T108" s="140">
        <v>99646</v>
      </c>
    </row>
    <row r="109" spans="1:20" s="194" customFormat="1" ht="12.5">
      <c r="A109" s="174"/>
      <c r="B109" s="267" t="s">
        <v>251</v>
      </c>
      <c r="C109" s="631">
        <v>0</v>
      </c>
      <c r="D109" s="632">
        <v>0</v>
      </c>
      <c r="E109" s="633">
        <v>0</v>
      </c>
      <c r="F109" s="631">
        <v>0</v>
      </c>
      <c r="G109" s="632">
        <v>0</v>
      </c>
      <c r="H109" s="634">
        <v>0</v>
      </c>
      <c r="I109" s="631" t="s">
        <v>47</v>
      </c>
      <c r="J109" s="632" t="s">
        <v>47</v>
      </c>
      <c r="K109" s="634" t="s">
        <v>47</v>
      </c>
      <c r="L109" s="631">
        <v>0</v>
      </c>
      <c r="M109" s="112">
        <v>0</v>
      </c>
      <c r="N109" s="140">
        <v>0</v>
      </c>
      <c r="O109" s="159">
        <v>0</v>
      </c>
      <c r="P109" s="112">
        <v>0</v>
      </c>
      <c r="Q109" s="140">
        <v>0</v>
      </c>
      <c r="R109" s="159">
        <v>0</v>
      </c>
      <c r="S109" s="112">
        <v>0</v>
      </c>
      <c r="T109" s="140">
        <v>0</v>
      </c>
    </row>
    <row r="110" spans="1:20" s="194" customFormat="1" ht="12.5">
      <c r="A110" s="174"/>
      <c r="B110" s="267" t="s">
        <v>252</v>
      </c>
      <c r="C110" s="631">
        <v>0</v>
      </c>
      <c r="D110" s="632">
        <v>0</v>
      </c>
      <c r="E110" s="633">
        <v>0</v>
      </c>
      <c r="F110" s="631">
        <v>0</v>
      </c>
      <c r="G110" s="632">
        <v>0</v>
      </c>
      <c r="H110" s="634">
        <v>0</v>
      </c>
      <c r="I110" s="631" t="s">
        <v>47</v>
      </c>
      <c r="J110" s="632" t="s">
        <v>47</v>
      </c>
      <c r="K110" s="634" t="s">
        <v>47</v>
      </c>
      <c r="L110" s="631">
        <v>0</v>
      </c>
      <c r="M110" s="112">
        <v>0</v>
      </c>
      <c r="N110" s="140">
        <v>0</v>
      </c>
      <c r="O110" s="159">
        <v>0</v>
      </c>
      <c r="P110" s="112">
        <v>0</v>
      </c>
      <c r="Q110" s="140">
        <v>0</v>
      </c>
      <c r="R110" s="159">
        <v>0</v>
      </c>
      <c r="S110" s="112">
        <v>0</v>
      </c>
      <c r="T110" s="140">
        <v>0</v>
      </c>
    </row>
    <row r="111" spans="1:20" s="194" customFormat="1" ht="12.5">
      <c r="A111" s="174"/>
      <c r="B111" s="252"/>
      <c r="C111" s="244"/>
      <c r="D111" s="244"/>
      <c r="E111" s="244"/>
      <c r="F111" s="244"/>
      <c r="G111" s="244"/>
      <c r="H111" s="244"/>
      <c r="I111" s="246"/>
      <c r="J111" s="246"/>
      <c r="K111" s="246"/>
      <c r="L111" s="246"/>
    </row>
    <row r="112" spans="1:20" s="475" customFormat="1" ht="12.5">
      <c r="B112" s="471" t="s">
        <v>59</v>
      </c>
      <c r="C112" s="244"/>
      <c r="D112" s="244"/>
      <c r="E112" s="244"/>
      <c r="F112" s="244"/>
      <c r="G112" s="244"/>
      <c r="H112" s="244"/>
      <c r="I112" s="246"/>
      <c r="J112" s="246"/>
      <c r="K112" s="246"/>
      <c r="L112" s="246"/>
      <c r="N112" s="474"/>
    </row>
    <row r="113" spans="1:32" s="469" customFormat="1" ht="14.15" customHeight="1">
      <c r="A113" s="475"/>
      <c r="B113" s="1123" t="s">
        <v>521</v>
      </c>
      <c r="C113" s="1123"/>
      <c r="D113" s="1123"/>
      <c r="E113" s="1123"/>
      <c r="F113" s="1123"/>
      <c r="G113" s="1123"/>
      <c r="H113" s="1123"/>
      <c r="I113" s="1123"/>
      <c r="J113" s="1123"/>
      <c r="K113" s="1123"/>
      <c r="L113" s="1123"/>
      <c r="M113" s="470"/>
      <c r="N113" s="470"/>
      <c r="O113" s="470"/>
      <c r="P113" s="470"/>
      <c r="Q113" s="470"/>
    </row>
    <row r="114" spans="1:32" s="469" customFormat="1" ht="14.15" customHeight="1">
      <c r="A114" s="475"/>
      <c r="B114" s="1123" t="s">
        <v>522</v>
      </c>
      <c r="C114" s="1123"/>
      <c r="D114" s="1123"/>
      <c r="E114" s="1123"/>
      <c r="F114" s="1123"/>
      <c r="G114" s="1123"/>
      <c r="H114" s="1123"/>
      <c r="I114" s="1123"/>
      <c r="J114" s="1123"/>
      <c r="K114" s="1123"/>
      <c r="L114" s="1123"/>
      <c r="M114" s="470"/>
      <c r="N114" s="470"/>
      <c r="O114" s="470"/>
      <c r="P114" s="470"/>
      <c r="Q114" s="470"/>
    </row>
    <row r="115" spans="1:32" s="469" customFormat="1" ht="14.15" customHeight="1">
      <c r="A115" s="475"/>
      <c r="B115" s="1123" t="s">
        <v>523</v>
      </c>
      <c r="C115" s="1123"/>
      <c r="D115" s="1123"/>
      <c r="E115" s="1123"/>
      <c r="F115" s="1123"/>
      <c r="G115" s="1123"/>
      <c r="H115" s="1123"/>
      <c r="I115" s="1123"/>
      <c r="J115" s="1123"/>
      <c r="K115" s="1123"/>
      <c r="L115" s="1123"/>
      <c r="M115" s="470"/>
      <c r="N115" s="470"/>
      <c r="O115" s="470"/>
      <c r="P115" s="470"/>
      <c r="Q115" s="470"/>
    </row>
    <row r="116" spans="1:32" s="469" customFormat="1" ht="13" customHeight="1">
      <c r="A116" s="475"/>
      <c r="B116" s="1123" t="s">
        <v>742</v>
      </c>
      <c r="C116" s="1123"/>
      <c r="D116" s="1123"/>
      <c r="E116" s="1123"/>
      <c r="F116" s="1123"/>
      <c r="G116" s="1123"/>
      <c r="H116" s="1123"/>
      <c r="I116" s="1123"/>
      <c r="J116" s="1123"/>
      <c r="K116" s="1123"/>
      <c r="L116" s="1123"/>
      <c r="M116" s="470"/>
      <c r="N116" s="470"/>
      <c r="O116" s="470"/>
      <c r="P116" s="470"/>
      <c r="Q116" s="470"/>
    </row>
    <row r="117" spans="1:32" s="362" customFormat="1" ht="15.65" customHeight="1">
      <c r="A117" s="475"/>
      <c r="B117" s="1123" t="s">
        <v>525</v>
      </c>
      <c r="C117" s="1123"/>
      <c r="D117" s="1123"/>
      <c r="E117" s="1123"/>
      <c r="F117" s="1123"/>
      <c r="G117" s="1123"/>
      <c r="H117" s="1123"/>
      <c r="I117" s="1123"/>
      <c r="J117" s="1123"/>
      <c r="K117" s="1123"/>
      <c r="L117" s="1123"/>
      <c r="M117" s="550"/>
      <c r="N117" s="550"/>
      <c r="O117" s="550"/>
      <c r="P117" s="550"/>
      <c r="Q117" s="550"/>
      <c r="R117" s="550"/>
      <c r="S117" s="550"/>
      <c r="T117" s="550"/>
      <c r="AE117" s="470"/>
      <c r="AF117" s="470"/>
    </row>
    <row r="118" spans="1:32" s="469" customFormat="1" ht="13" customHeight="1">
      <c r="A118" s="475"/>
      <c r="B118" s="1123" t="s">
        <v>526</v>
      </c>
      <c r="C118" s="1123"/>
      <c r="D118" s="1123"/>
      <c r="E118" s="1123"/>
      <c r="F118" s="1123"/>
      <c r="G118" s="1123"/>
      <c r="H118" s="1123"/>
      <c r="I118" s="1123"/>
      <c r="J118" s="1123"/>
      <c r="K118" s="1123"/>
      <c r="L118" s="1123"/>
      <c r="M118" s="470"/>
      <c r="N118" s="470"/>
      <c r="O118" s="470"/>
      <c r="P118" s="470"/>
      <c r="Q118" s="470"/>
    </row>
    <row r="119" spans="1:32" s="469" customFormat="1" ht="14.15" customHeight="1">
      <c r="A119" s="475"/>
      <c r="B119" s="1123" t="s">
        <v>527</v>
      </c>
      <c r="C119" s="1123"/>
      <c r="D119" s="1123"/>
      <c r="E119" s="1123"/>
      <c r="F119" s="1123"/>
      <c r="G119" s="1123"/>
      <c r="H119" s="1123"/>
      <c r="I119" s="1123"/>
      <c r="J119" s="1123"/>
      <c r="K119" s="1123"/>
      <c r="L119" s="1123"/>
      <c r="M119" s="470"/>
      <c r="N119" s="470"/>
      <c r="O119" s="470"/>
      <c r="P119" s="470"/>
      <c r="Q119" s="470"/>
    </row>
    <row r="120" spans="1:32" s="469" customFormat="1" ht="13" customHeight="1">
      <c r="A120" s="475"/>
      <c r="B120" s="1123" t="s">
        <v>743</v>
      </c>
      <c r="C120" s="1123"/>
      <c r="D120" s="1123"/>
      <c r="E120" s="1123"/>
      <c r="F120" s="1123"/>
      <c r="G120" s="1123"/>
      <c r="H120" s="1123"/>
      <c r="I120" s="1123"/>
      <c r="J120" s="1123"/>
      <c r="K120" s="1123"/>
      <c r="L120" s="1123"/>
      <c r="M120" s="470"/>
      <c r="N120" s="470"/>
      <c r="O120" s="470"/>
      <c r="P120" s="470"/>
      <c r="Q120" s="470"/>
    </row>
    <row r="121" spans="1:32" s="469" customFormat="1" ht="16" customHeight="1">
      <c r="A121" s="475"/>
      <c r="B121" s="1123" t="s">
        <v>653</v>
      </c>
      <c r="C121" s="1123"/>
      <c r="D121" s="1123"/>
      <c r="E121" s="1123"/>
      <c r="F121" s="1123"/>
      <c r="G121" s="1123"/>
      <c r="H121" s="1123"/>
      <c r="I121" s="1123"/>
      <c r="J121" s="1123"/>
      <c r="K121" s="1123"/>
      <c r="L121" s="1123"/>
      <c r="M121" s="470"/>
      <c r="N121" s="470"/>
      <c r="O121" s="470"/>
      <c r="P121" s="470"/>
      <c r="Q121" s="470"/>
    </row>
    <row r="122" spans="1:32" s="475" customFormat="1" ht="12.5">
      <c r="B122" s="470"/>
      <c r="C122" s="474"/>
      <c r="D122" s="474"/>
      <c r="E122" s="474"/>
      <c r="F122" s="474"/>
      <c r="G122" s="474"/>
      <c r="H122" s="474"/>
      <c r="I122" s="474"/>
      <c r="J122" s="474"/>
      <c r="K122" s="474"/>
      <c r="L122" s="474"/>
      <c r="M122" s="474"/>
      <c r="N122" s="474"/>
      <c r="O122" s="474"/>
    </row>
    <row r="123" spans="1:32" s="330" customFormat="1" ht="14.5" thickBot="1">
      <c r="A123" s="475"/>
      <c r="B123" s="575"/>
      <c r="C123" s="469"/>
      <c r="D123" s="469"/>
      <c r="E123" s="469"/>
      <c r="F123" s="469"/>
      <c r="G123" s="469"/>
      <c r="H123" s="469"/>
      <c r="I123" s="469"/>
      <c r="J123" s="469"/>
      <c r="K123" s="469"/>
      <c r="L123" s="469"/>
      <c r="O123" s="470"/>
      <c r="P123" s="470"/>
      <c r="R123" s="469"/>
      <c r="T123" s="469"/>
      <c r="U123" s="469"/>
    </row>
    <row r="124" spans="1:32" s="934" customFormat="1" ht="18" customHeight="1" thickTop="1" thickBot="1">
      <c r="B124" s="1095" t="s">
        <v>274</v>
      </c>
      <c r="C124" s="931"/>
      <c r="D124" s="931"/>
      <c r="E124" s="931"/>
      <c r="F124" s="931"/>
      <c r="G124" s="931"/>
      <c r="H124" s="931"/>
      <c r="I124" s="935"/>
      <c r="J124" s="935"/>
      <c r="K124" s="935"/>
      <c r="L124" s="935"/>
    </row>
    <row r="125" spans="1:32" ht="14.5" thickTop="1"/>
    <row r="126" spans="1:32" s="184" customFormat="1" ht="26">
      <c r="B126" s="1023" t="s">
        <v>744</v>
      </c>
      <c r="C126" s="1024">
        <v>2024</v>
      </c>
      <c r="D126" s="1025">
        <v>2023</v>
      </c>
      <c r="E126" s="269" t="s">
        <v>43</v>
      </c>
      <c r="F126" s="1025">
        <v>2022</v>
      </c>
      <c r="G126" s="1025">
        <v>2021</v>
      </c>
      <c r="H126" s="1025">
        <v>2020</v>
      </c>
    </row>
    <row r="127" spans="1:32" ht="14.5">
      <c r="A127" s="174"/>
      <c r="B127" s="270" t="s">
        <v>276</v>
      </c>
      <c r="C127" s="633">
        <v>13</v>
      </c>
      <c r="D127" s="634">
        <v>21</v>
      </c>
      <c r="E127" s="637" t="s">
        <v>280</v>
      </c>
      <c r="F127" s="634">
        <v>16</v>
      </c>
      <c r="G127" s="634">
        <v>23</v>
      </c>
      <c r="H127" s="634">
        <v>12</v>
      </c>
      <c r="J127" s="246"/>
      <c r="K127" s="246"/>
      <c r="L127" s="251"/>
      <c r="M127" s="209"/>
      <c r="N127" s="209"/>
      <c r="O127" s="194"/>
      <c r="P127" s="194"/>
    </row>
    <row r="128" spans="1:32" ht="14.5">
      <c r="A128" s="174"/>
      <c r="B128" s="271" t="s">
        <v>277</v>
      </c>
      <c r="C128" s="633">
        <v>1</v>
      </c>
      <c r="D128" s="634">
        <v>0</v>
      </c>
      <c r="E128" s="637" t="s">
        <v>47</v>
      </c>
      <c r="F128" s="634">
        <v>0</v>
      </c>
      <c r="G128" s="634">
        <v>6</v>
      </c>
      <c r="H128" s="634">
        <v>0</v>
      </c>
      <c r="J128" s="246"/>
      <c r="K128" s="246"/>
      <c r="L128" s="251"/>
      <c r="M128" s="209"/>
      <c r="N128" s="209"/>
      <c r="O128" s="194"/>
      <c r="P128" s="194"/>
    </row>
    <row r="129" spans="1:21" s="223" customFormat="1">
      <c r="A129" s="185"/>
      <c r="B129" s="272" t="s">
        <v>278</v>
      </c>
      <c r="C129" s="633">
        <v>14</v>
      </c>
      <c r="D129" s="634">
        <v>21</v>
      </c>
      <c r="E129" s="637" t="s">
        <v>236</v>
      </c>
      <c r="F129" s="634">
        <v>16</v>
      </c>
      <c r="G129" s="634">
        <v>29</v>
      </c>
      <c r="H129" s="634">
        <v>12</v>
      </c>
      <c r="I129" s="168"/>
      <c r="J129" s="245"/>
      <c r="K129" s="245"/>
      <c r="L129" s="254"/>
      <c r="M129" s="253"/>
      <c r="N129" s="253"/>
    </row>
    <row r="130" spans="1:21" s="223" customFormat="1" ht="15">
      <c r="A130" s="185"/>
      <c r="B130" s="273" t="s">
        <v>535</v>
      </c>
      <c r="C130" s="633">
        <v>3</v>
      </c>
      <c r="D130" s="634">
        <v>10</v>
      </c>
      <c r="E130" s="637" t="s">
        <v>745</v>
      </c>
      <c r="F130" s="634">
        <v>19</v>
      </c>
      <c r="G130" s="634">
        <v>281</v>
      </c>
      <c r="H130" s="634">
        <v>83</v>
      </c>
      <c r="I130" s="245"/>
      <c r="J130" s="245"/>
      <c r="K130" s="245"/>
      <c r="L130" s="254"/>
      <c r="M130" s="253"/>
      <c r="N130" s="253"/>
    </row>
    <row r="131" spans="1:21" s="223" customFormat="1" ht="13">
      <c r="A131" s="185"/>
      <c r="B131" s="272" t="s">
        <v>226</v>
      </c>
      <c r="C131" s="633">
        <v>17</v>
      </c>
      <c r="D131" s="634">
        <v>31</v>
      </c>
      <c r="E131" s="637" t="s">
        <v>746</v>
      </c>
      <c r="F131" s="634">
        <v>35</v>
      </c>
      <c r="G131" s="634">
        <v>310</v>
      </c>
      <c r="H131" s="634">
        <v>95</v>
      </c>
      <c r="I131" s="245"/>
      <c r="J131" s="245"/>
      <c r="K131" s="245"/>
      <c r="L131" s="254"/>
      <c r="M131" s="253"/>
      <c r="N131" s="253"/>
    </row>
    <row r="132" spans="1:21">
      <c r="A132" s="174"/>
      <c r="B132" s="271" t="s">
        <v>282</v>
      </c>
      <c r="C132" s="761" t="s">
        <v>173</v>
      </c>
      <c r="D132" s="637" t="s">
        <v>86</v>
      </c>
      <c r="E132" s="637" t="s">
        <v>746</v>
      </c>
      <c r="F132" s="637" t="s">
        <v>284</v>
      </c>
      <c r="G132" s="637" t="s">
        <v>302</v>
      </c>
      <c r="H132" s="637" t="s">
        <v>540</v>
      </c>
      <c r="I132" s="246"/>
      <c r="J132" s="246"/>
      <c r="K132" s="246"/>
      <c r="L132" s="251"/>
      <c r="M132" s="209"/>
      <c r="N132" s="209"/>
      <c r="O132" s="194"/>
      <c r="P132" s="194"/>
    </row>
    <row r="133" spans="1:21">
      <c r="A133" s="174"/>
      <c r="B133" s="762"/>
      <c r="C133" s="763"/>
      <c r="D133" s="763"/>
      <c r="E133" s="763"/>
      <c r="F133" s="763"/>
      <c r="G133" s="763"/>
      <c r="H133" s="244"/>
      <c r="I133" s="234"/>
      <c r="J133" s="246"/>
      <c r="K133" s="246"/>
      <c r="L133" s="246"/>
      <c r="M133" s="209"/>
      <c r="N133" s="209"/>
      <c r="O133" s="209"/>
      <c r="P133" s="194"/>
      <c r="Q133" s="194"/>
    </row>
    <row r="134" spans="1:21" s="469" customFormat="1">
      <c r="A134" s="475"/>
      <c r="B134" s="471" t="s">
        <v>59</v>
      </c>
      <c r="C134" s="472"/>
      <c r="D134" s="472"/>
      <c r="E134" s="472"/>
      <c r="F134" s="472"/>
      <c r="G134" s="470"/>
      <c r="H134" s="470"/>
      <c r="I134" s="470"/>
      <c r="J134" s="470"/>
      <c r="K134" s="470"/>
      <c r="L134" s="470"/>
      <c r="M134" s="470"/>
      <c r="N134" s="470"/>
      <c r="O134" s="470"/>
      <c r="P134" s="470"/>
      <c r="Q134" s="470"/>
    </row>
    <row r="135" spans="1:21" s="469" customFormat="1">
      <c r="A135" s="475"/>
      <c r="B135" s="1123" t="s">
        <v>536</v>
      </c>
      <c r="C135" s="1123"/>
      <c r="D135" s="1123"/>
      <c r="E135" s="1123"/>
      <c r="F135" s="1123"/>
      <c r="G135" s="1123"/>
      <c r="H135" s="1123"/>
      <c r="I135" s="470"/>
      <c r="J135" s="470"/>
      <c r="K135" s="470"/>
      <c r="L135" s="470"/>
      <c r="M135" s="470"/>
      <c r="N135" s="470"/>
      <c r="O135" s="470"/>
      <c r="P135" s="470"/>
      <c r="Q135" s="470"/>
    </row>
    <row r="136" spans="1:21" s="469" customFormat="1">
      <c r="A136" s="475"/>
      <c r="B136" s="1123" t="s">
        <v>537</v>
      </c>
      <c r="C136" s="1123"/>
      <c r="D136" s="1123"/>
      <c r="E136" s="1123"/>
      <c r="F136" s="1123"/>
      <c r="G136" s="1123"/>
      <c r="H136" s="1123"/>
      <c r="I136" s="470"/>
      <c r="J136" s="470"/>
      <c r="K136" s="470"/>
      <c r="L136" s="470"/>
      <c r="M136" s="470"/>
      <c r="N136" s="470"/>
      <c r="O136" s="470"/>
      <c r="P136" s="470"/>
      <c r="Q136" s="470"/>
    </row>
    <row r="137" spans="1:21" s="469" customFormat="1">
      <c r="A137" s="475"/>
      <c r="B137" s="1123" t="s">
        <v>606</v>
      </c>
      <c r="C137" s="1123"/>
      <c r="D137" s="1123"/>
      <c r="E137" s="1123"/>
      <c r="F137" s="1123"/>
      <c r="G137" s="1123"/>
      <c r="H137" s="1123"/>
      <c r="I137" s="470"/>
      <c r="J137" s="470"/>
      <c r="K137" s="470"/>
      <c r="L137" s="470"/>
      <c r="M137" s="470"/>
      <c r="N137" s="470"/>
      <c r="O137" s="470"/>
      <c r="P137" s="470"/>
      <c r="Q137" s="470"/>
    </row>
    <row r="138" spans="1:21" s="469" customFormat="1">
      <c r="A138" s="475"/>
      <c r="B138" s="470"/>
      <c r="C138" s="470"/>
      <c r="D138" s="470"/>
      <c r="E138" s="470"/>
      <c r="F138" s="470"/>
      <c r="G138" s="470"/>
      <c r="H138" s="470"/>
      <c r="I138" s="470"/>
      <c r="J138" s="470"/>
      <c r="K138" s="470"/>
      <c r="L138" s="470"/>
      <c r="M138" s="470"/>
      <c r="N138" s="470"/>
      <c r="O138" s="470"/>
      <c r="P138" s="470"/>
      <c r="Q138" s="470"/>
    </row>
    <row r="139" spans="1:21" s="184" customFormat="1" ht="13">
      <c r="B139" s="1160" t="s">
        <v>747</v>
      </c>
      <c r="C139" s="976">
        <v>2024</v>
      </c>
      <c r="D139" s="977">
        <v>2024</v>
      </c>
      <c r="E139" s="991">
        <v>2024</v>
      </c>
      <c r="F139" s="979">
        <v>2023</v>
      </c>
      <c r="G139" s="980">
        <v>2023</v>
      </c>
      <c r="H139" s="981">
        <v>2023</v>
      </c>
      <c r="I139" s="1151" t="s">
        <v>43</v>
      </c>
      <c r="J139" s="1152"/>
      <c r="K139" s="1153"/>
      <c r="L139" s="979">
        <v>2022</v>
      </c>
      <c r="M139" s="980">
        <v>2022</v>
      </c>
      <c r="N139" s="981">
        <v>2022</v>
      </c>
      <c r="O139" s="979">
        <v>2021</v>
      </c>
      <c r="P139" s="980">
        <v>2021</v>
      </c>
      <c r="Q139" s="981">
        <v>2021</v>
      </c>
      <c r="R139" s="979">
        <v>2020</v>
      </c>
      <c r="S139" s="980">
        <v>2020</v>
      </c>
      <c r="T139" s="981">
        <v>2020</v>
      </c>
      <c r="U139" s="245"/>
    </row>
    <row r="140" spans="1:21" s="253" customFormat="1" ht="18" customHeight="1">
      <c r="A140" s="185"/>
      <c r="B140" s="1161"/>
      <c r="C140" s="764" t="s">
        <v>296</v>
      </c>
      <c r="D140" s="765" t="s">
        <v>297</v>
      </c>
      <c r="E140" s="274" t="s">
        <v>147</v>
      </c>
      <c r="F140" s="764" t="s">
        <v>296</v>
      </c>
      <c r="G140" s="765" t="s">
        <v>297</v>
      </c>
      <c r="H140" s="1050" t="s">
        <v>147</v>
      </c>
      <c r="I140" s="764" t="s">
        <v>296</v>
      </c>
      <c r="J140" s="765" t="s">
        <v>297</v>
      </c>
      <c r="K140" s="1050" t="s">
        <v>147</v>
      </c>
      <c r="L140" s="764" t="s">
        <v>296</v>
      </c>
      <c r="M140" s="133" t="s">
        <v>297</v>
      </c>
      <c r="N140" s="1075" t="s">
        <v>147</v>
      </c>
      <c r="O140" s="9" t="s">
        <v>296</v>
      </c>
      <c r="P140" s="133" t="s">
        <v>297</v>
      </c>
      <c r="Q140" s="1075" t="s">
        <v>147</v>
      </c>
      <c r="R140" s="9" t="s">
        <v>296</v>
      </c>
      <c r="S140" s="133" t="s">
        <v>297</v>
      </c>
      <c r="T140" s="1075" t="s">
        <v>147</v>
      </c>
      <c r="U140" s="223"/>
    </row>
    <row r="141" spans="1:21" ht="14.5">
      <c r="A141" s="174"/>
      <c r="B141" s="270" t="s">
        <v>276</v>
      </c>
      <c r="C141" s="631">
        <v>12</v>
      </c>
      <c r="D141" s="632">
        <v>1</v>
      </c>
      <c r="E141" s="633">
        <v>13</v>
      </c>
      <c r="F141" s="631">
        <v>15</v>
      </c>
      <c r="G141" s="632">
        <v>6</v>
      </c>
      <c r="H141" s="634">
        <v>21</v>
      </c>
      <c r="I141" s="631" t="s">
        <v>250</v>
      </c>
      <c r="J141" s="632" t="s">
        <v>688</v>
      </c>
      <c r="K141" s="634" t="s">
        <v>280</v>
      </c>
      <c r="L141" s="631">
        <v>11</v>
      </c>
      <c r="M141" s="112">
        <v>5</v>
      </c>
      <c r="N141" s="140">
        <v>16</v>
      </c>
      <c r="O141" s="159">
        <v>19</v>
      </c>
      <c r="P141" s="112">
        <v>4</v>
      </c>
      <c r="Q141" s="140">
        <v>23</v>
      </c>
      <c r="R141" s="159">
        <v>9</v>
      </c>
      <c r="S141" s="112">
        <v>3</v>
      </c>
      <c r="T141" s="140">
        <v>12</v>
      </c>
      <c r="U141" s="194"/>
    </row>
    <row r="142" spans="1:21" ht="14.5">
      <c r="A142" s="174"/>
      <c r="B142" s="271" t="s">
        <v>277</v>
      </c>
      <c r="C142" s="766">
        <v>1</v>
      </c>
      <c r="D142" s="767">
        <v>0</v>
      </c>
      <c r="E142" s="768">
        <v>1</v>
      </c>
      <c r="F142" s="766">
        <v>0</v>
      </c>
      <c r="G142" s="767">
        <v>0</v>
      </c>
      <c r="H142" s="769">
        <v>0</v>
      </c>
      <c r="I142" s="766" t="s">
        <v>47</v>
      </c>
      <c r="J142" s="767" t="s">
        <v>47</v>
      </c>
      <c r="K142" s="769" t="s">
        <v>47</v>
      </c>
      <c r="L142" s="766">
        <v>0</v>
      </c>
      <c r="M142" s="276">
        <v>0</v>
      </c>
      <c r="N142" s="278">
        <v>0</v>
      </c>
      <c r="O142" s="275">
        <v>3</v>
      </c>
      <c r="P142" s="276">
        <v>3</v>
      </c>
      <c r="Q142" s="278">
        <v>6</v>
      </c>
      <c r="R142" s="275">
        <v>0</v>
      </c>
      <c r="S142" s="276">
        <v>0</v>
      </c>
      <c r="T142" s="278">
        <v>0</v>
      </c>
      <c r="U142" s="194"/>
    </row>
    <row r="143" spans="1:21">
      <c r="A143" s="174"/>
      <c r="B143" s="271" t="s">
        <v>298</v>
      </c>
      <c r="C143" s="631">
        <v>13</v>
      </c>
      <c r="D143" s="632">
        <v>1</v>
      </c>
      <c r="E143" s="633">
        <v>14</v>
      </c>
      <c r="F143" s="631">
        <v>15</v>
      </c>
      <c r="G143" s="632">
        <v>6</v>
      </c>
      <c r="H143" s="634">
        <v>21</v>
      </c>
      <c r="I143" s="631" t="s">
        <v>475</v>
      </c>
      <c r="J143" s="632" t="s">
        <v>688</v>
      </c>
      <c r="K143" s="634" t="s">
        <v>236</v>
      </c>
      <c r="L143" s="631">
        <v>11</v>
      </c>
      <c r="M143" s="112">
        <v>5</v>
      </c>
      <c r="N143" s="140">
        <v>16</v>
      </c>
      <c r="O143" s="159">
        <v>22</v>
      </c>
      <c r="P143" s="112">
        <v>7</v>
      </c>
      <c r="Q143" s="140">
        <v>29</v>
      </c>
      <c r="R143" s="159">
        <v>9</v>
      </c>
      <c r="S143" s="112">
        <v>3</v>
      </c>
      <c r="T143" s="140">
        <v>12</v>
      </c>
      <c r="U143" s="194"/>
    </row>
    <row r="144" spans="1:21">
      <c r="A144" s="174"/>
      <c r="B144" s="271" t="s">
        <v>300</v>
      </c>
      <c r="C144" s="770" t="s">
        <v>304</v>
      </c>
      <c r="D144" s="771" t="s">
        <v>94</v>
      </c>
      <c r="E144" s="761" t="s">
        <v>165</v>
      </c>
      <c r="F144" s="770" t="s">
        <v>366</v>
      </c>
      <c r="G144" s="771" t="s">
        <v>162</v>
      </c>
      <c r="H144" s="637" t="s">
        <v>165</v>
      </c>
      <c r="I144" s="770" t="s">
        <v>357</v>
      </c>
      <c r="J144" s="771" t="s">
        <v>748</v>
      </c>
      <c r="K144" s="637" t="s">
        <v>66</v>
      </c>
      <c r="L144" s="770" t="s">
        <v>342</v>
      </c>
      <c r="M144" s="110" t="s">
        <v>82</v>
      </c>
      <c r="N144" s="137" t="s">
        <v>165</v>
      </c>
      <c r="O144" s="279" t="s">
        <v>177</v>
      </c>
      <c r="P144" s="110" t="s">
        <v>351</v>
      </c>
      <c r="Q144" s="137" t="s">
        <v>165</v>
      </c>
      <c r="R144" s="279" t="s">
        <v>344</v>
      </c>
      <c r="S144" s="110" t="s">
        <v>245</v>
      </c>
      <c r="T144" s="137" t="s">
        <v>165</v>
      </c>
      <c r="U144" s="194"/>
    </row>
    <row r="145" spans="1:21" ht="14.5">
      <c r="A145" s="174"/>
      <c r="B145" s="271" t="s">
        <v>307</v>
      </c>
      <c r="C145" s="631">
        <v>2</v>
      </c>
      <c r="D145" s="632">
        <v>1</v>
      </c>
      <c r="E145" s="633">
        <v>3</v>
      </c>
      <c r="F145" s="631">
        <v>7</v>
      </c>
      <c r="G145" s="632">
        <v>3</v>
      </c>
      <c r="H145" s="634">
        <v>10</v>
      </c>
      <c r="I145" s="631" t="s">
        <v>749</v>
      </c>
      <c r="J145" s="632" t="s">
        <v>663</v>
      </c>
      <c r="K145" s="634" t="s">
        <v>745</v>
      </c>
      <c r="L145" s="631">
        <v>15</v>
      </c>
      <c r="M145" s="112">
        <v>4</v>
      </c>
      <c r="N145" s="140">
        <v>19</v>
      </c>
      <c r="O145" s="159">
        <v>264</v>
      </c>
      <c r="P145" s="112">
        <v>17</v>
      </c>
      <c r="Q145" s="140">
        <v>281</v>
      </c>
      <c r="R145" s="159">
        <v>76</v>
      </c>
      <c r="S145" s="112">
        <v>7</v>
      </c>
      <c r="T145" s="140">
        <v>83</v>
      </c>
      <c r="U145" s="194"/>
    </row>
    <row r="146" spans="1:21">
      <c r="A146" s="174"/>
      <c r="B146" s="271" t="s">
        <v>309</v>
      </c>
      <c r="C146" s="770" t="s">
        <v>164</v>
      </c>
      <c r="D146" s="771" t="s">
        <v>161</v>
      </c>
      <c r="E146" s="761" t="s">
        <v>165</v>
      </c>
      <c r="F146" s="770" t="s">
        <v>398</v>
      </c>
      <c r="G146" s="771" t="s">
        <v>357</v>
      </c>
      <c r="H146" s="637" t="s">
        <v>165</v>
      </c>
      <c r="I146" s="770" t="s">
        <v>105</v>
      </c>
      <c r="J146" s="771" t="s">
        <v>58</v>
      </c>
      <c r="K146" s="637" t="s">
        <v>66</v>
      </c>
      <c r="L146" s="770" t="s">
        <v>409</v>
      </c>
      <c r="M146" s="110" t="s">
        <v>52</v>
      </c>
      <c r="N146" s="137" t="s">
        <v>165</v>
      </c>
      <c r="O146" s="279" t="s">
        <v>405</v>
      </c>
      <c r="P146" s="110" t="s">
        <v>154</v>
      </c>
      <c r="Q146" s="137" t="s">
        <v>165</v>
      </c>
      <c r="R146" s="279" t="s">
        <v>301</v>
      </c>
      <c r="S146" s="110" t="s">
        <v>159</v>
      </c>
      <c r="T146" s="137" t="s">
        <v>165</v>
      </c>
      <c r="U146" s="194"/>
    </row>
    <row r="147" spans="1:21">
      <c r="A147" s="174"/>
      <c r="B147" s="271" t="s">
        <v>313</v>
      </c>
      <c r="C147" s="631">
        <v>15</v>
      </c>
      <c r="D147" s="632">
        <v>2</v>
      </c>
      <c r="E147" s="633">
        <v>17</v>
      </c>
      <c r="F147" s="631">
        <v>22</v>
      </c>
      <c r="G147" s="632">
        <v>9</v>
      </c>
      <c r="H147" s="634">
        <v>31</v>
      </c>
      <c r="I147" s="631" t="s">
        <v>70</v>
      </c>
      <c r="J147" s="632" t="s">
        <v>750</v>
      </c>
      <c r="K147" s="634" t="s">
        <v>746</v>
      </c>
      <c r="L147" s="631">
        <v>26</v>
      </c>
      <c r="M147" s="112">
        <v>9</v>
      </c>
      <c r="N147" s="140">
        <v>35</v>
      </c>
      <c r="O147" s="159">
        <v>286</v>
      </c>
      <c r="P147" s="112">
        <v>24</v>
      </c>
      <c r="Q147" s="140">
        <v>310</v>
      </c>
      <c r="R147" s="159">
        <v>85</v>
      </c>
      <c r="S147" s="112">
        <v>10</v>
      </c>
      <c r="T147" s="140">
        <v>95</v>
      </c>
      <c r="U147" s="194"/>
    </row>
    <row r="148" spans="1:21">
      <c r="A148" s="174"/>
      <c r="B148" s="271" t="s">
        <v>315</v>
      </c>
      <c r="C148" s="770" t="s">
        <v>317</v>
      </c>
      <c r="D148" s="771" t="s">
        <v>56</v>
      </c>
      <c r="E148" s="761" t="s">
        <v>165</v>
      </c>
      <c r="F148" s="770" t="s">
        <v>366</v>
      </c>
      <c r="G148" s="771" t="s">
        <v>162</v>
      </c>
      <c r="H148" s="637" t="s">
        <v>165</v>
      </c>
      <c r="I148" s="770" t="s">
        <v>351</v>
      </c>
      <c r="J148" s="771" t="s">
        <v>497</v>
      </c>
      <c r="K148" s="637" t="s">
        <v>66</v>
      </c>
      <c r="L148" s="770" t="s">
        <v>386</v>
      </c>
      <c r="M148" s="110" t="s">
        <v>312</v>
      </c>
      <c r="N148" s="137" t="s">
        <v>165</v>
      </c>
      <c r="O148" s="279" t="s">
        <v>301</v>
      </c>
      <c r="P148" s="110" t="s">
        <v>159</v>
      </c>
      <c r="Q148" s="137" t="s">
        <v>165</v>
      </c>
      <c r="R148" s="279" t="s">
        <v>310</v>
      </c>
      <c r="S148" s="110" t="s">
        <v>58</v>
      </c>
      <c r="T148" s="137" t="s">
        <v>165</v>
      </c>
      <c r="U148" s="194"/>
    </row>
    <row r="149" spans="1:21">
      <c r="A149" s="174"/>
      <c r="B149" s="246"/>
      <c r="C149" s="763"/>
      <c r="D149" s="763"/>
      <c r="E149" s="763"/>
      <c r="F149" s="763"/>
      <c r="G149" s="763"/>
      <c r="H149" s="763"/>
      <c r="I149" s="772"/>
      <c r="J149" s="772"/>
      <c r="K149" s="772"/>
      <c r="L149" s="772"/>
      <c r="M149" s="209"/>
      <c r="N149" s="194"/>
      <c r="O149" s="194"/>
      <c r="S149" s="194"/>
      <c r="T149" s="194"/>
      <c r="U149" s="194"/>
    </row>
    <row r="150" spans="1:21" s="330" customFormat="1">
      <c r="A150" s="475"/>
      <c r="B150" s="471" t="s">
        <v>59</v>
      </c>
      <c r="C150" s="470"/>
      <c r="D150" s="470"/>
      <c r="E150" s="470"/>
      <c r="F150" s="470"/>
      <c r="G150" s="470"/>
      <c r="H150" s="470"/>
      <c r="I150" s="470"/>
      <c r="J150" s="470"/>
      <c r="K150" s="470"/>
      <c r="L150" s="470"/>
      <c r="M150" s="470"/>
      <c r="N150" s="470"/>
      <c r="O150" s="470"/>
      <c r="P150" s="470"/>
      <c r="Q150" s="470"/>
    </row>
    <row r="151" spans="1:21" s="330" customFormat="1">
      <c r="A151" s="475"/>
      <c r="B151" s="1123" t="s">
        <v>536</v>
      </c>
      <c r="C151" s="1123"/>
      <c r="D151" s="1123"/>
      <c r="E151" s="1123"/>
      <c r="F151" s="1123"/>
      <c r="G151" s="1123"/>
      <c r="H151" s="1123"/>
      <c r="I151" s="470"/>
      <c r="J151" s="470"/>
      <c r="K151" s="470"/>
      <c r="L151" s="470"/>
      <c r="M151" s="470"/>
      <c r="N151" s="470"/>
      <c r="O151" s="470"/>
      <c r="P151" s="470"/>
      <c r="Q151" s="470"/>
    </row>
    <row r="152" spans="1:21" s="330" customFormat="1">
      <c r="A152" s="475"/>
      <c r="B152" s="1123" t="s">
        <v>537</v>
      </c>
      <c r="C152" s="1123"/>
      <c r="D152" s="1123"/>
      <c r="E152" s="1123"/>
      <c r="F152" s="1123"/>
      <c r="G152" s="1123"/>
      <c r="H152" s="1123"/>
      <c r="I152" s="470"/>
      <c r="J152" s="470"/>
      <c r="K152" s="470"/>
      <c r="L152" s="470"/>
      <c r="M152" s="470"/>
      <c r="N152" s="470"/>
      <c r="O152" s="470"/>
      <c r="P152" s="470"/>
      <c r="Q152" s="470"/>
    </row>
    <row r="153" spans="1:21" s="330" customFormat="1">
      <c r="A153" s="475"/>
      <c r="B153" s="1123" t="s">
        <v>606</v>
      </c>
      <c r="C153" s="1123"/>
      <c r="D153" s="1123"/>
      <c r="E153" s="1123"/>
      <c r="F153" s="1123"/>
      <c r="G153" s="1123"/>
      <c r="H153" s="1123"/>
      <c r="I153" s="470"/>
      <c r="J153" s="470"/>
      <c r="K153" s="470"/>
      <c r="L153" s="470"/>
      <c r="M153" s="470"/>
      <c r="N153" s="470"/>
      <c r="O153" s="470"/>
      <c r="P153" s="470"/>
      <c r="Q153" s="470"/>
    </row>
    <row r="154" spans="1:21" s="330" customFormat="1">
      <c r="A154" s="475"/>
      <c r="B154" s="470"/>
      <c r="C154" s="470"/>
      <c r="D154" s="470"/>
      <c r="E154" s="470"/>
      <c r="F154" s="470"/>
      <c r="G154" s="470"/>
      <c r="H154" s="470"/>
      <c r="I154" s="470"/>
      <c r="J154" s="470"/>
      <c r="K154" s="470"/>
      <c r="L154" s="470"/>
      <c r="M154" s="470"/>
      <c r="N154" s="470"/>
      <c r="O154" s="362"/>
      <c r="P154" s="362"/>
      <c r="Q154" s="362"/>
    </row>
    <row r="155" spans="1:21" s="185" customFormat="1" ht="26">
      <c r="B155" s="1068" t="s">
        <v>751</v>
      </c>
      <c r="C155" s="1024">
        <v>2024</v>
      </c>
      <c r="D155" s="1025">
        <v>2023</v>
      </c>
      <c r="E155" s="269" t="s">
        <v>43</v>
      </c>
      <c r="F155" s="1025">
        <v>2022</v>
      </c>
      <c r="G155" s="1025">
        <v>2021</v>
      </c>
      <c r="H155" s="1025">
        <v>2020</v>
      </c>
      <c r="I155" s="184"/>
      <c r="J155" s="184"/>
      <c r="K155" s="184"/>
      <c r="L155" s="184"/>
    </row>
    <row r="156" spans="1:21">
      <c r="A156" s="174"/>
      <c r="B156" s="271" t="s">
        <v>320</v>
      </c>
      <c r="C156" s="633">
        <v>13</v>
      </c>
      <c r="D156" s="634">
        <v>15</v>
      </c>
      <c r="E156" s="744" t="s">
        <v>752</v>
      </c>
      <c r="F156" s="634">
        <v>11</v>
      </c>
      <c r="G156" s="634">
        <v>22</v>
      </c>
      <c r="H156" s="634">
        <v>9</v>
      </c>
      <c r="I156" s="246"/>
      <c r="J156" s="246"/>
      <c r="K156" s="246"/>
      <c r="L156" s="251"/>
      <c r="M156" s="209"/>
      <c r="N156" s="209"/>
      <c r="O156" s="194"/>
      <c r="P156" s="194"/>
    </row>
    <row r="157" spans="1:21">
      <c r="A157" s="174"/>
      <c r="B157" s="271" t="s">
        <v>321</v>
      </c>
      <c r="C157" s="633">
        <v>1</v>
      </c>
      <c r="D157" s="634">
        <v>6</v>
      </c>
      <c r="E157" s="510" t="s">
        <v>753</v>
      </c>
      <c r="F157" s="634">
        <v>5</v>
      </c>
      <c r="G157" s="634">
        <v>7</v>
      </c>
      <c r="H157" s="634">
        <v>3</v>
      </c>
      <c r="I157" s="246"/>
      <c r="J157" s="246"/>
      <c r="K157" s="246"/>
      <c r="L157" s="251"/>
      <c r="M157" s="209"/>
      <c r="N157" s="209"/>
      <c r="O157" s="194"/>
      <c r="P157" s="194"/>
    </row>
    <row r="158" spans="1:21">
      <c r="A158" s="174"/>
      <c r="B158" s="271" t="s">
        <v>322</v>
      </c>
      <c r="C158" s="750">
        <v>0.9285714285714286</v>
      </c>
      <c r="D158" s="744">
        <v>0.7142857142857143</v>
      </c>
      <c r="E158" s="510" t="s">
        <v>754</v>
      </c>
      <c r="F158" s="744">
        <v>0.6875</v>
      </c>
      <c r="G158" s="744">
        <v>0.75862068965517238</v>
      </c>
      <c r="H158" s="744">
        <v>0.75</v>
      </c>
      <c r="I158" s="246"/>
      <c r="J158" s="246"/>
      <c r="K158" s="246"/>
      <c r="L158" s="251"/>
      <c r="M158" s="209"/>
      <c r="N158" s="209"/>
      <c r="O158" s="194"/>
      <c r="P158" s="194"/>
    </row>
    <row r="159" spans="1:21">
      <c r="A159" s="174"/>
      <c r="B159" s="271" t="s">
        <v>323</v>
      </c>
      <c r="C159" s="750">
        <v>7.1428571428571425E-2</v>
      </c>
      <c r="D159" s="744">
        <v>0.2857142857142857</v>
      </c>
      <c r="E159" s="510" t="s">
        <v>755</v>
      </c>
      <c r="F159" s="744">
        <v>0.3125</v>
      </c>
      <c r="G159" s="744">
        <v>0.2413793103448276</v>
      </c>
      <c r="H159" s="744">
        <v>0.25</v>
      </c>
      <c r="I159" s="246"/>
      <c r="J159" s="246"/>
      <c r="K159" s="246"/>
      <c r="L159" s="251"/>
      <c r="M159" s="209"/>
      <c r="N159" s="209"/>
      <c r="O159" s="194"/>
      <c r="P159" s="194"/>
    </row>
    <row r="160" spans="1:21">
      <c r="A160" s="174"/>
      <c r="B160" s="271" t="s">
        <v>324</v>
      </c>
      <c r="C160" s="633">
        <v>2</v>
      </c>
      <c r="D160" s="634">
        <v>7</v>
      </c>
      <c r="E160" s="510" t="s">
        <v>756</v>
      </c>
      <c r="F160" s="634">
        <v>15</v>
      </c>
      <c r="G160" s="634">
        <v>264</v>
      </c>
      <c r="H160" s="634">
        <v>76</v>
      </c>
      <c r="I160" s="246"/>
      <c r="J160" s="246"/>
      <c r="K160" s="246"/>
      <c r="L160" s="251"/>
      <c r="M160" s="209"/>
      <c r="N160" s="209"/>
      <c r="O160" s="194"/>
      <c r="P160" s="194"/>
    </row>
    <row r="161" spans="1:20">
      <c r="A161" s="174"/>
      <c r="B161" s="271" t="s">
        <v>325</v>
      </c>
      <c r="C161" s="633">
        <v>1</v>
      </c>
      <c r="D161" s="634">
        <v>3</v>
      </c>
      <c r="E161" s="510" t="s">
        <v>757</v>
      </c>
      <c r="F161" s="634">
        <v>4</v>
      </c>
      <c r="G161" s="634">
        <v>17</v>
      </c>
      <c r="H161" s="634">
        <v>7</v>
      </c>
      <c r="I161" s="246"/>
      <c r="J161" s="246"/>
      <c r="K161" s="246"/>
      <c r="L161" s="251"/>
      <c r="M161" s="209"/>
      <c r="N161" s="209"/>
      <c r="O161" s="194"/>
      <c r="P161" s="194"/>
    </row>
    <row r="162" spans="1:20">
      <c r="A162" s="174"/>
      <c r="B162" s="271" t="s">
        <v>326</v>
      </c>
      <c r="C162" s="750">
        <v>0.66666666666666663</v>
      </c>
      <c r="D162" s="744">
        <v>0.7</v>
      </c>
      <c r="E162" s="510" t="s">
        <v>758</v>
      </c>
      <c r="F162" s="744">
        <v>0.78947368421052633</v>
      </c>
      <c r="G162" s="744">
        <v>0.93950177935943058</v>
      </c>
      <c r="H162" s="744">
        <v>0.91566265060240959</v>
      </c>
      <c r="I162" s="246"/>
      <c r="J162" s="246"/>
      <c r="K162" s="246"/>
      <c r="L162" s="251"/>
      <c r="M162" s="209"/>
      <c r="N162" s="209"/>
      <c r="O162" s="194"/>
      <c r="P162" s="194"/>
    </row>
    <row r="163" spans="1:20">
      <c r="A163" s="174"/>
      <c r="B163" s="271" t="s">
        <v>544</v>
      </c>
      <c r="C163" s="750">
        <v>0.33333333333333331</v>
      </c>
      <c r="D163" s="744">
        <v>0.3</v>
      </c>
      <c r="E163" s="510" t="s">
        <v>759</v>
      </c>
      <c r="F163" s="744">
        <v>0.21052631578947367</v>
      </c>
      <c r="G163" s="744">
        <v>6.0498220640569395E-2</v>
      </c>
      <c r="H163" s="744">
        <v>8.4337349397590355E-2</v>
      </c>
      <c r="I163" s="246"/>
      <c r="J163" s="246"/>
      <c r="K163" s="246"/>
      <c r="L163" s="251"/>
      <c r="N163" s="209"/>
      <c r="O163" s="194"/>
      <c r="P163" s="194"/>
    </row>
    <row r="164" spans="1:20">
      <c r="A164" s="174"/>
      <c r="B164" s="271" t="s">
        <v>328</v>
      </c>
      <c r="C164" s="633">
        <v>15</v>
      </c>
      <c r="D164" s="634">
        <v>22</v>
      </c>
      <c r="E164" s="510" t="s">
        <v>760</v>
      </c>
      <c r="F164" s="634">
        <v>26</v>
      </c>
      <c r="G164" s="634">
        <v>286</v>
      </c>
      <c r="H164" s="634">
        <v>85</v>
      </c>
      <c r="I164" s="246"/>
      <c r="J164" s="246"/>
      <c r="K164" s="246"/>
      <c r="L164" s="251"/>
      <c r="M164" s="209"/>
      <c r="N164" s="209"/>
      <c r="O164" s="194"/>
      <c r="P164" s="194"/>
    </row>
    <row r="165" spans="1:20" s="223" customFormat="1" ht="13">
      <c r="A165" s="185"/>
      <c r="B165" s="271" t="s">
        <v>329</v>
      </c>
      <c r="C165" s="633">
        <v>2</v>
      </c>
      <c r="D165" s="634">
        <v>9</v>
      </c>
      <c r="E165" s="510" t="s">
        <v>761</v>
      </c>
      <c r="F165" s="634">
        <v>9</v>
      </c>
      <c r="G165" s="634">
        <v>24</v>
      </c>
      <c r="H165" s="634">
        <v>10</v>
      </c>
      <c r="I165" s="245"/>
      <c r="J165" s="245"/>
      <c r="K165" s="245"/>
      <c r="L165" s="254"/>
      <c r="M165" s="253"/>
      <c r="N165" s="253"/>
    </row>
    <row r="166" spans="1:20" s="223" customFormat="1" ht="13">
      <c r="A166" s="185"/>
      <c r="B166" s="271" t="s">
        <v>330</v>
      </c>
      <c r="C166" s="750">
        <v>0.88235294117647056</v>
      </c>
      <c r="D166" s="744">
        <v>0.70967741935483875</v>
      </c>
      <c r="E166" s="510" t="s">
        <v>762</v>
      </c>
      <c r="F166" s="744">
        <v>0.74285714285714288</v>
      </c>
      <c r="G166" s="744">
        <v>0.92258064516129035</v>
      </c>
      <c r="H166" s="744">
        <v>0.89473684210526316</v>
      </c>
      <c r="I166" s="245"/>
      <c r="J166" s="245"/>
      <c r="K166" s="245"/>
      <c r="L166" s="254"/>
      <c r="M166" s="253"/>
      <c r="N166" s="253"/>
    </row>
    <row r="167" spans="1:20" s="223" customFormat="1" ht="13">
      <c r="A167" s="185"/>
      <c r="B167" s="271" t="s">
        <v>331</v>
      </c>
      <c r="C167" s="750">
        <v>0.11764705882352941</v>
      </c>
      <c r="D167" s="744">
        <v>0.29032258064516131</v>
      </c>
      <c r="E167" s="510" t="s">
        <v>763</v>
      </c>
      <c r="F167" s="744">
        <v>0.25714285714285712</v>
      </c>
      <c r="G167" s="744">
        <v>7.7419354838709681E-2</v>
      </c>
      <c r="H167" s="744">
        <v>0.10526315789473684</v>
      </c>
      <c r="I167" s="245"/>
      <c r="J167" s="245"/>
      <c r="K167" s="245"/>
      <c r="L167" s="254"/>
      <c r="M167" s="253"/>
      <c r="N167" s="253"/>
    </row>
    <row r="168" spans="1:20">
      <c r="A168" s="174"/>
      <c r="B168" s="245"/>
      <c r="C168" s="773"/>
      <c r="D168" s="773"/>
      <c r="E168" s="773"/>
      <c r="F168" s="773"/>
      <c r="G168" s="773"/>
      <c r="H168" s="773"/>
      <c r="I168" s="774"/>
      <c r="J168" s="774"/>
      <c r="K168" s="774"/>
      <c r="L168" s="774"/>
      <c r="M168" s="96"/>
      <c r="N168" s="96"/>
      <c r="O168" s="96"/>
      <c r="P168" s="96"/>
      <c r="Q168" s="96"/>
      <c r="R168" s="96"/>
    </row>
    <row r="169" spans="1:20" s="184" customFormat="1" ht="14.15" customHeight="1">
      <c r="B169" s="1174" t="s">
        <v>764</v>
      </c>
      <c r="C169" s="976">
        <v>2024</v>
      </c>
      <c r="D169" s="977">
        <v>2024</v>
      </c>
      <c r="E169" s="991">
        <v>2024</v>
      </c>
      <c r="F169" s="979">
        <v>2023</v>
      </c>
      <c r="G169" s="980">
        <v>2023</v>
      </c>
      <c r="H169" s="981">
        <v>2023</v>
      </c>
      <c r="I169" s="1151" t="s">
        <v>43</v>
      </c>
      <c r="J169" s="1152"/>
      <c r="K169" s="1153"/>
      <c r="L169" s="979">
        <v>2022</v>
      </c>
      <c r="M169" s="980">
        <v>2022</v>
      </c>
      <c r="N169" s="981">
        <v>2022</v>
      </c>
      <c r="O169" s="979">
        <v>2021</v>
      </c>
      <c r="P169" s="980">
        <v>2021</v>
      </c>
      <c r="Q169" s="981">
        <v>2021</v>
      </c>
      <c r="R169" s="979">
        <v>2020</v>
      </c>
      <c r="S169" s="980">
        <v>2020</v>
      </c>
      <c r="T169" s="981">
        <v>2020</v>
      </c>
    </row>
    <row r="170" spans="1:20" s="253" customFormat="1" ht="13">
      <c r="A170" s="174"/>
      <c r="B170" s="1175"/>
      <c r="C170" s="764" t="s">
        <v>296</v>
      </c>
      <c r="D170" s="765" t="s">
        <v>297</v>
      </c>
      <c r="E170" s="274" t="s">
        <v>147</v>
      </c>
      <c r="F170" s="764" t="s">
        <v>296</v>
      </c>
      <c r="G170" s="765" t="s">
        <v>297</v>
      </c>
      <c r="H170" s="269" t="s">
        <v>147</v>
      </c>
      <c r="I170" s="764" t="s">
        <v>296</v>
      </c>
      <c r="J170" s="765" t="s">
        <v>297</v>
      </c>
      <c r="K170" s="269" t="s">
        <v>147</v>
      </c>
      <c r="L170" s="764" t="s">
        <v>296</v>
      </c>
      <c r="M170" s="133" t="s">
        <v>297</v>
      </c>
      <c r="N170" s="288" t="s">
        <v>147</v>
      </c>
      <c r="O170" s="9" t="s">
        <v>296</v>
      </c>
      <c r="P170" s="133" t="s">
        <v>297</v>
      </c>
      <c r="Q170" s="288" t="s">
        <v>147</v>
      </c>
      <c r="R170" s="9" t="s">
        <v>296</v>
      </c>
      <c r="S170" s="133" t="s">
        <v>297</v>
      </c>
      <c r="T170" s="288" t="s">
        <v>147</v>
      </c>
    </row>
    <row r="171" spans="1:20">
      <c r="A171" s="174"/>
      <c r="B171" s="271" t="s">
        <v>334</v>
      </c>
      <c r="C171" s="631">
        <v>0</v>
      </c>
      <c r="D171" s="632">
        <v>0</v>
      </c>
      <c r="E171" s="822">
        <v>0</v>
      </c>
      <c r="F171" s="631">
        <v>0</v>
      </c>
      <c r="G171" s="632">
        <v>0</v>
      </c>
      <c r="H171" s="634">
        <v>0</v>
      </c>
      <c r="I171" s="631" t="s">
        <v>47</v>
      </c>
      <c r="J171" s="632" t="s">
        <v>47</v>
      </c>
      <c r="K171" s="634" t="s">
        <v>47</v>
      </c>
      <c r="L171" s="631">
        <v>0</v>
      </c>
      <c r="M171" s="112">
        <v>0</v>
      </c>
      <c r="N171" s="140">
        <v>0</v>
      </c>
      <c r="O171" s="159">
        <v>1</v>
      </c>
      <c r="P171" s="112">
        <v>0</v>
      </c>
      <c r="Q171" s="140">
        <v>1</v>
      </c>
      <c r="R171" s="159">
        <v>1</v>
      </c>
      <c r="S171" s="112">
        <v>0</v>
      </c>
      <c r="T171" s="140">
        <v>1</v>
      </c>
    </row>
    <row r="172" spans="1:20">
      <c r="A172" s="174"/>
      <c r="B172" s="271" t="s">
        <v>335</v>
      </c>
      <c r="C172" s="631">
        <v>8</v>
      </c>
      <c r="D172" s="632">
        <v>1</v>
      </c>
      <c r="E172" s="822">
        <v>9</v>
      </c>
      <c r="F172" s="631">
        <v>9</v>
      </c>
      <c r="G172" s="632">
        <v>5</v>
      </c>
      <c r="H172" s="634">
        <v>14</v>
      </c>
      <c r="I172" s="631" t="s">
        <v>541</v>
      </c>
      <c r="J172" s="632" t="s">
        <v>765</v>
      </c>
      <c r="K172" s="634" t="s">
        <v>766</v>
      </c>
      <c r="L172" s="631">
        <v>6</v>
      </c>
      <c r="M172" s="112">
        <v>4</v>
      </c>
      <c r="N172" s="140">
        <v>10</v>
      </c>
      <c r="O172" s="159">
        <v>14</v>
      </c>
      <c r="P172" s="112">
        <v>6</v>
      </c>
      <c r="Q172" s="140">
        <v>20</v>
      </c>
      <c r="R172" s="159">
        <v>4</v>
      </c>
      <c r="S172" s="112">
        <v>2</v>
      </c>
      <c r="T172" s="140">
        <v>6</v>
      </c>
    </row>
    <row r="173" spans="1:20">
      <c r="A173" s="174"/>
      <c r="B173" s="271" t="s">
        <v>336</v>
      </c>
      <c r="C173" s="631">
        <v>5</v>
      </c>
      <c r="D173" s="632">
        <v>0</v>
      </c>
      <c r="E173" s="822">
        <v>5</v>
      </c>
      <c r="F173" s="631">
        <v>6</v>
      </c>
      <c r="G173" s="632">
        <v>1</v>
      </c>
      <c r="H173" s="634">
        <v>7</v>
      </c>
      <c r="I173" s="631" t="s">
        <v>767</v>
      </c>
      <c r="J173" s="632" t="s">
        <v>253</v>
      </c>
      <c r="K173" s="634" t="s">
        <v>593</v>
      </c>
      <c r="L173" s="631">
        <v>5</v>
      </c>
      <c r="M173" s="112">
        <v>1</v>
      </c>
      <c r="N173" s="140">
        <v>6</v>
      </c>
      <c r="O173" s="159">
        <v>7</v>
      </c>
      <c r="P173" s="112">
        <v>1</v>
      </c>
      <c r="Q173" s="140">
        <v>8</v>
      </c>
      <c r="R173" s="159">
        <v>4</v>
      </c>
      <c r="S173" s="112">
        <v>1</v>
      </c>
      <c r="T173" s="140">
        <v>5</v>
      </c>
    </row>
    <row r="174" spans="1:20">
      <c r="A174" s="174"/>
      <c r="B174" s="272" t="s">
        <v>278</v>
      </c>
      <c r="C174" s="631">
        <v>13</v>
      </c>
      <c r="D174" s="632">
        <v>1</v>
      </c>
      <c r="E174" s="822">
        <v>14</v>
      </c>
      <c r="F174" s="631">
        <v>15</v>
      </c>
      <c r="G174" s="632">
        <v>6</v>
      </c>
      <c r="H174" s="634">
        <v>21</v>
      </c>
      <c r="I174" s="631" t="s">
        <v>475</v>
      </c>
      <c r="J174" s="632" t="s">
        <v>688</v>
      </c>
      <c r="K174" s="634" t="s">
        <v>236</v>
      </c>
      <c r="L174" s="631">
        <v>11</v>
      </c>
      <c r="M174" s="112">
        <v>5</v>
      </c>
      <c r="N174" s="140">
        <v>16</v>
      </c>
      <c r="O174" s="159">
        <v>22</v>
      </c>
      <c r="P174" s="112">
        <v>7</v>
      </c>
      <c r="Q174" s="140">
        <v>29</v>
      </c>
      <c r="R174" s="159">
        <v>9</v>
      </c>
      <c r="S174" s="112">
        <v>3</v>
      </c>
      <c r="T174" s="140">
        <v>12</v>
      </c>
    </row>
    <row r="175" spans="1:20">
      <c r="A175" s="174"/>
      <c r="B175" s="271" t="s">
        <v>337</v>
      </c>
      <c r="C175" s="752" t="s">
        <v>66</v>
      </c>
      <c r="D175" s="753" t="s">
        <v>66</v>
      </c>
      <c r="E175" s="824" t="s">
        <v>66</v>
      </c>
      <c r="F175" s="752" t="s">
        <v>66</v>
      </c>
      <c r="G175" s="753" t="s">
        <v>66</v>
      </c>
      <c r="H175" s="744" t="s">
        <v>66</v>
      </c>
      <c r="I175" s="752" t="s">
        <v>47</v>
      </c>
      <c r="J175" s="753" t="s">
        <v>47</v>
      </c>
      <c r="K175" s="744" t="s">
        <v>47</v>
      </c>
      <c r="L175" s="752" t="s">
        <v>66</v>
      </c>
      <c r="M175" s="451" t="s">
        <v>66</v>
      </c>
      <c r="N175" s="284" t="s">
        <v>66</v>
      </c>
      <c r="O175" s="448" t="s">
        <v>77</v>
      </c>
      <c r="P175" s="451" t="s">
        <v>66</v>
      </c>
      <c r="Q175" s="284" t="s">
        <v>114</v>
      </c>
      <c r="R175" s="448" t="s">
        <v>58</v>
      </c>
      <c r="S175" s="451" t="s">
        <v>66</v>
      </c>
      <c r="T175" s="284" t="s">
        <v>159</v>
      </c>
    </row>
    <row r="176" spans="1:20">
      <c r="A176" s="174"/>
      <c r="B176" s="271" t="s">
        <v>338</v>
      </c>
      <c r="C176" s="752" t="s">
        <v>287</v>
      </c>
      <c r="D176" s="753" t="s">
        <v>165</v>
      </c>
      <c r="E176" s="824" t="s">
        <v>289</v>
      </c>
      <c r="F176" s="752" t="s">
        <v>563</v>
      </c>
      <c r="G176" s="753" t="s">
        <v>167</v>
      </c>
      <c r="H176" s="744" t="s">
        <v>164</v>
      </c>
      <c r="I176" s="752" t="s">
        <v>114</v>
      </c>
      <c r="J176" s="753" t="s">
        <v>201</v>
      </c>
      <c r="K176" s="744" t="s">
        <v>347</v>
      </c>
      <c r="L176" s="752" t="s">
        <v>283</v>
      </c>
      <c r="M176" s="451" t="s">
        <v>561</v>
      </c>
      <c r="N176" s="284" t="s">
        <v>83</v>
      </c>
      <c r="O176" s="448" t="s">
        <v>289</v>
      </c>
      <c r="P176" s="451" t="s">
        <v>169</v>
      </c>
      <c r="Q176" s="284" t="s">
        <v>342</v>
      </c>
      <c r="R176" s="448" t="s">
        <v>268</v>
      </c>
      <c r="S176" s="451" t="s">
        <v>164</v>
      </c>
      <c r="T176" s="284" t="s">
        <v>340</v>
      </c>
    </row>
    <row r="177" spans="1:21">
      <c r="A177" s="174"/>
      <c r="B177" s="271" t="s">
        <v>349</v>
      </c>
      <c r="C177" s="752" t="s">
        <v>350</v>
      </c>
      <c r="D177" s="753" t="s">
        <v>66</v>
      </c>
      <c r="E177" s="824" t="s">
        <v>85</v>
      </c>
      <c r="F177" s="752" t="s">
        <v>368</v>
      </c>
      <c r="G177" s="753" t="s">
        <v>166</v>
      </c>
      <c r="H177" s="744" t="s">
        <v>161</v>
      </c>
      <c r="I177" s="752" t="s">
        <v>347</v>
      </c>
      <c r="J177" s="753" t="s">
        <v>253</v>
      </c>
      <c r="K177" s="744" t="s">
        <v>94</v>
      </c>
      <c r="L177" s="752" t="s">
        <v>285</v>
      </c>
      <c r="M177" s="451" t="s">
        <v>201</v>
      </c>
      <c r="N177" s="284" t="s">
        <v>350</v>
      </c>
      <c r="O177" s="448" t="s">
        <v>86</v>
      </c>
      <c r="P177" s="451" t="s">
        <v>168</v>
      </c>
      <c r="Q177" s="284" t="s">
        <v>81</v>
      </c>
      <c r="R177" s="448" t="s">
        <v>268</v>
      </c>
      <c r="S177" s="451" t="s">
        <v>161</v>
      </c>
      <c r="T177" s="284" t="s">
        <v>604</v>
      </c>
    </row>
    <row r="178" spans="1:21" s="475" customFormat="1" ht="12.5">
      <c r="B178" s="470"/>
      <c r="C178" s="474"/>
      <c r="D178" s="474"/>
      <c r="E178" s="474"/>
      <c r="F178" s="474"/>
      <c r="G178" s="474"/>
      <c r="H178" s="474"/>
      <c r="I178" s="474"/>
      <c r="J178" s="474"/>
      <c r="K178" s="474"/>
      <c r="L178" s="474"/>
      <c r="M178" s="474"/>
      <c r="N178" s="474"/>
      <c r="O178" s="474"/>
    </row>
    <row r="179" spans="1:21" ht="14.5" thickBot="1">
      <c r="A179" s="174"/>
      <c r="B179" s="245"/>
      <c r="C179" s="773"/>
      <c r="D179" s="773"/>
      <c r="E179" s="773"/>
      <c r="F179" s="773"/>
      <c r="G179" s="773"/>
      <c r="H179" s="773"/>
      <c r="I179" s="774"/>
      <c r="J179" s="774"/>
      <c r="K179" s="774"/>
      <c r="L179" s="774"/>
      <c r="M179" s="96"/>
      <c r="N179" s="96"/>
      <c r="O179" s="96"/>
      <c r="P179" s="96"/>
      <c r="Q179" s="96"/>
      <c r="R179" s="96"/>
    </row>
    <row r="180" spans="1:21" s="940" customFormat="1" ht="16.5" thickTop="1" thickBot="1">
      <c r="A180" s="934"/>
      <c r="B180" s="1095" t="s">
        <v>352</v>
      </c>
      <c r="C180" s="931"/>
      <c r="D180" s="931"/>
      <c r="E180" s="931"/>
      <c r="F180" s="931"/>
      <c r="G180" s="931"/>
      <c r="H180" s="931"/>
      <c r="I180" s="937"/>
      <c r="J180" s="937"/>
      <c r="K180" s="937"/>
      <c r="L180" s="937"/>
      <c r="M180" s="934"/>
      <c r="N180" s="934"/>
      <c r="O180" s="934"/>
      <c r="P180" s="934"/>
      <c r="Q180" s="934"/>
      <c r="R180" s="934"/>
      <c r="S180" s="934"/>
      <c r="T180" s="934"/>
      <c r="U180" s="934"/>
    </row>
    <row r="181" spans="1:21" ht="14.5" thickTop="1">
      <c r="A181" s="174"/>
      <c r="B181" s="246"/>
      <c r="C181" s="737"/>
      <c r="D181" s="737"/>
      <c r="E181" s="737"/>
      <c r="F181" s="737"/>
      <c r="G181" s="737"/>
      <c r="H181" s="737"/>
      <c r="I181" s="251"/>
      <c r="J181" s="251"/>
      <c r="K181" s="251"/>
      <c r="L181" s="251"/>
      <c r="M181" s="209"/>
      <c r="N181" s="209"/>
      <c r="O181" s="194"/>
      <c r="P181" s="194"/>
      <c r="Q181" s="194"/>
    </row>
    <row r="182" spans="1:21" s="184" customFormat="1" ht="26">
      <c r="B182" s="1023" t="s">
        <v>768</v>
      </c>
      <c r="C182" s="1024">
        <v>2024</v>
      </c>
      <c r="D182" s="1025">
        <v>2023</v>
      </c>
      <c r="E182" s="269" t="s">
        <v>43</v>
      </c>
      <c r="F182" s="1025">
        <v>2022</v>
      </c>
      <c r="G182" s="1025">
        <v>2021</v>
      </c>
      <c r="H182" s="1025">
        <v>2020</v>
      </c>
      <c r="I182" s="254"/>
      <c r="J182" s="254"/>
      <c r="K182" s="254"/>
      <c r="L182" s="254"/>
      <c r="M182" s="254"/>
      <c r="N182" s="254"/>
    </row>
    <row r="183" spans="1:21" ht="14.5">
      <c r="A183" s="174"/>
      <c r="B183" s="271" t="s">
        <v>363</v>
      </c>
      <c r="C183" s="633">
        <v>14</v>
      </c>
      <c r="D183" s="634">
        <v>21</v>
      </c>
      <c r="E183" s="637" t="s">
        <v>236</v>
      </c>
      <c r="F183" s="634">
        <v>16</v>
      </c>
      <c r="G183" s="634">
        <v>29</v>
      </c>
      <c r="H183" s="634">
        <v>12</v>
      </c>
      <c r="I183" s="251"/>
      <c r="J183" s="251"/>
      <c r="K183" s="251"/>
      <c r="L183" s="251"/>
      <c r="M183" s="209"/>
      <c r="N183" s="209"/>
      <c r="O183" s="209"/>
      <c r="P183" s="209"/>
      <c r="Q183" s="209"/>
      <c r="R183" s="194"/>
      <c r="S183" s="194"/>
    </row>
    <row r="184" spans="1:21" s="223" customFormat="1" ht="13">
      <c r="A184" s="185"/>
      <c r="B184" s="272" t="s">
        <v>355</v>
      </c>
      <c r="C184" s="656">
        <v>3</v>
      </c>
      <c r="D184" s="657">
        <v>6</v>
      </c>
      <c r="E184" s="760" t="s">
        <v>235</v>
      </c>
      <c r="F184" s="657">
        <v>1</v>
      </c>
      <c r="G184" s="657">
        <v>18</v>
      </c>
      <c r="H184" s="657">
        <v>0</v>
      </c>
      <c r="I184" s="254"/>
      <c r="J184" s="254"/>
      <c r="K184" s="254"/>
      <c r="L184" s="254"/>
      <c r="M184" s="253"/>
      <c r="N184" s="253"/>
      <c r="O184" s="253"/>
      <c r="P184" s="253"/>
      <c r="Q184" s="253"/>
    </row>
    <row r="185" spans="1:21" ht="14.5">
      <c r="A185" s="174"/>
      <c r="B185" s="271" t="s">
        <v>356</v>
      </c>
      <c r="C185" s="761" t="s">
        <v>52</v>
      </c>
      <c r="D185" s="637" t="s">
        <v>162</v>
      </c>
      <c r="E185" s="637" t="s">
        <v>116</v>
      </c>
      <c r="F185" s="637" t="s">
        <v>154</v>
      </c>
      <c r="G185" s="637" t="s">
        <v>287</v>
      </c>
      <c r="H185" s="637" t="s">
        <v>66</v>
      </c>
      <c r="I185" s="251"/>
      <c r="J185" s="246"/>
      <c r="K185" s="234"/>
      <c r="L185" s="246"/>
      <c r="M185" s="194"/>
      <c r="N185" s="194"/>
      <c r="O185" s="209"/>
      <c r="P185" s="209"/>
      <c r="Q185" s="209"/>
      <c r="R185" s="194"/>
      <c r="S185" s="194"/>
    </row>
    <row r="186" spans="1:21">
      <c r="A186" s="174"/>
      <c r="B186" s="10" t="s">
        <v>358</v>
      </c>
      <c r="C186" s="11"/>
      <c r="D186" s="11"/>
      <c r="E186" s="13"/>
      <c r="F186" s="11"/>
      <c r="G186" s="11"/>
      <c r="H186" s="12"/>
      <c r="I186" s="251"/>
      <c r="J186" s="246"/>
      <c r="K186" s="234"/>
      <c r="L186" s="246"/>
      <c r="M186" s="194"/>
      <c r="N186" s="194"/>
      <c r="O186" s="209"/>
      <c r="P186" s="209"/>
      <c r="Q186" s="209"/>
      <c r="R186" s="194"/>
      <c r="S186" s="194"/>
    </row>
    <row r="187" spans="1:21">
      <c r="A187" s="174"/>
      <c r="B187" s="271" t="s">
        <v>296</v>
      </c>
      <c r="C187" s="633">
        <v>3</v>
      </c>
      <c r="D187" s="634">
        <v>5</v>
      </c>
      <c r="E187" s="637" t="s">
        <v>769</v>
      </c>
      <c r="F187" s="634">
        <v>1</v>
      </c>
      <c r="G187" s="634">
        <v>13</v>
      </c>
      <c r="H187" s="634">
        <v>0</v>
      </c>
      <c r="I187" s="251"/>
      <c r="J187" s="246"/>
      <c r="K187" s="234"/>
      <c r="L187" s="246"/>
      <c r="M187" s="194"/>
      <c r="N187" s="194"/>
      <c r="O187" s="209"/>
      <c r="P187" s="209"/>
      <c r="Q187" s="209"/>
      <c r="R187" s="257"/>
      <c r="S187" s="257"/>
    </row>
    <row r="188" spans="1:21">
      <c r="A188" s="174"/>
      <c r="B188" s="271" t="s">
        <v>297</v>
      </c>
      <c r="C188" s="633">
        <v>0</v>
      </c>
      <c r="D188" s="634">
        <v>1</v>
      </c>
      <c r="E188" s="637" t="s">
        <v>253</v>
      </c>
      <c r="F188" s="634">
        <v>0</v>
      </c>
      <c r="G188" s="634">
        <v>5</v>
      </c>
      <c r="H188" s="634">
        <v>0</v>
      </c>
      <c r="I188" s="251"/>
      <c r="J188" s="246"/>
      <c r="K188" s="234"/>
      <c r="L188" s="246"/>
      <c r="M188" s="194"/>
      <c r="N188" s="194"/>
      <c r="O188" s="209"/>
      <c r="P188" s="209"/>
      <c r="Q188" s="209"/>
      <c r="R188" s="194"/>
      <c r="S188" s="194"/>
    </row>
    <row r="189" spans="1:21">
      <c r="A189" s="174"/>
      <c r="B189" s="10" t="s">
        <v>359</v>
      </c>
      <c r="C189" s="281"/>
      <c r="D189" s="281"/>
      <c r="E189" s="282"/>
      <c r="F189" s="281"/>
      <c r="G189" s="281"/>
      <c r="H189" s="281"/>
      <c r="I189" s="251"/>
      <c r="J189" s="246"/>
      <c r="K189" s="234"/>
      <c r="L189" s="246"/>
      <c r="M189" s="194"/>
      <c r="N189" s="194"/>
      <c r="O189" s="209"/>
      <c r="P189" s="209"/>
      <c r="Q189" s="209"/>
      <c r="R189" s="194"/>
      <c r="S189" s="194"/>
    </row>
    <row r="190" spans="1:21">
      <c r="A190" s="174"/>
      <c r="B190" s="271" t="s">
        <v>334</v>
      </c>
      <c r="C190" s="633">
        <v>0</v>
      </c>
      <c r="D190" s="634">
        <v>0</v>
      </c>
      <c r="E190" s="637" t="s">
        <v>47</v>
      </c>
      <c r="F190" s="634">
        <v>0</v>
      </c>
      <c r="G190" s="634">
        <v>1</v>
      </c>
      <c r="H190" s="634">
        <v>0</v>
      </c>
      <c r="I190" s="251"/>
      <c r="J190" s="246"/>
      <c r="K190" s="234"/>
      <c r="L190" s="246"/>
      <c r="M190" s="194"/>
      <c r="N190" s="194"/>
      <c r="O190" s="209"/>
      <c r="P190" s="209"/>
      <c r="Q190" s="209"/>
      <c r="R190" s="257"/>
      <c r="S190" s="289"/>
      <c r="T190" s="289"/>
    </row>
    <row r="191" spans="1:21">
      <c r="A191" s="174"/>
      <c r="B191" s="271" t="s">
        <v>335</v>
      </c>
      <c r="C191" s="633">
        <v>2</v>
      </c>
      <c r="D191" s="634">
        <v>6</v>
      </c>
      <c r="E191" s="637" t="s">
        <v>663</v>
      </c>
      <c r="F191" s="634">
        <v>0</v>
      </c>
      <c r="G191" s="634">
        <v>14</v>
      </c>
      <c r="H191" s="634">
        <v>0</v>
      </c>
      <c r="I191" s="251"/>
      <c r="J191" s="246"/>
      <c r="K191" s="234"/>
      <c r="L191" s="246"/>
      <c r="M191" s="194"/>
      <c r="N191" s="194"/>
      <c r="O191" s="209"/>
      <c r="P191" s="209"/>
      <c r="Q191" s="209"/>
      <c r="R191" s="194"/>
      <c r="S191" s="194"/>
    </row>
    <row r="192" spans="1:21">
      <c r="A192" s="174"/>
      <c r="B192" s="271" t="s">
        <v>336</v>
      </c>
      <c r="C192" s="633">
        <v>1</v>
      </c>
      <c r="D192" s="634">
        <v>0</v>
      </c>
      <c r="E192" s="637" t="s">
        <v>47</v>
      </c>
      <c r="F192" s="634">
        <v>1</v>
      </c>
      <c r="G192" s="634">
        <v>3</v>
      </c>
      <c r="H192" s="634">
        <v>0</v>
      </c>
      <c r="I192" s="251"/>
      <c r="J192" s="246"/>
      <c r="K192" s="234"/>
      <c r="L192" s="246"/>
      <c r="M192" s="194"/>
      <c r="N192" s="194"/>
      <c r="O192" s="209"/>
      <c r="P192" s="209"/>
      <c r="Q192" s="209"/>
      <c r="R192" s="194"/>
      <c r="S192" s="194"/>
    </row>
    <row r="193" spans="1:19">
      <c r="A193" s="174"/>
      <c r="B193" s="246"/>
      <c r="C193" s="737"/>
      <c r="D193" s="737"/>
      <c r="E193" s="737"/>
      <c r="F193" s="737"/>
      <c r="G193" s="737"/>
      <c r="H193" s="244"/>
      <c r="I193" s="234"/>
      <c r="J193" s="246"/>
      <c r="K193" s="246"/>
      <c r="L193" s="246"/>
      <c r="M193" s="209"/>
      <c r="N193" s="209"/>
      <c r="O193" s="209"/>
      <c r="P193" s="194"/>
      <c r="Q193" s="194"/>
    </row>
    <row r="194" spans="1:19" s="469" customFormat="1">
      <c r="A194" s="475"/>
      <c r="B194" s="471" t="s">
        <v>59</v>
      </c>
      <c r="C194" s="470"/>
      <c r="D194" s="470"/>
      <c r="E194" s="470"/>
      <c r="F194" s="470"/>
      <c r="G194" s="470"/>
      <c r="H194" s="470"/>
      <c r="I194" s="470"/>
      <c r="J194" s="470"/>
      <c r="K194" s="470"/>
      <c r="L194" s="470"/>
      <c r="M194" s="470"/>
      <c r="N194" s="470"/>
      <c r="O194" s="470"/>
      <c r="P194" s="470"/>
      <c r="Q194" s="470"/>
    </row>
    <row r="195" spans="1:19" s="469" customFormat="1">
      <c r="A195" s="475"/>
      <c r="B195" s="1123" t="s">
        <v>536</v>
      </c>
      <c r="C195" s="1123"/>
      <c r="D195" s="1123"/>
      <c r="E195" s="1123"/>
      <c r="F195" s="1123"/>
      <c r="G195" s="1123"/>
      <c r="H195" s="1123"/>
      <c r="I195" s="470"/>
      <c r="J195" s="470"/>
      <c r="K195" s="470"/>
      <c r="L195" s="470"/>
      <c r="M195" s="470"/>
      <c r="N195" s="470"/>
      <c r="O195" s="470"/>
      <c r="P195" s="470"/>
      <c r="Q195" s="470"/>
    </row>
    <row r="196" spans="1:19" s="469" customFormat="1">
      <c r="A196" s="475"/>
      <c r="B196" s="1123" t="s">
        <v>721</v>
      </c>
      <c r="C196" s="1123"/>
      <c r="D196" s="1123"/>
      <c r="E196" s="1123"/>
      <c r="F196" s="1123"/>
      <c r="G196" s="1123"/>
      <c r="H196" s="1123"/>
      <c r="I196" s="470"/>
      <c r="J196" s="470"/>
      <c r="K196" s="470"/>
      <c r="L196" s="470"/>
      <c r="M196" s="470"/>
      <c r="N196" s="470"/>
      <c r="O196" s="470"/>
      <c r="P196" s="362"/>
      <c r="Q196" s="470"/>
    </row>
    <row r="197" spans="1:19" s="469" customFormat="1">
      <c r="A197" s="475"/>
      <c r="B197" s="842"/>
      <c r="C197" s="470"/>
      <c r="D197" s="470"/>
      <c r="E197" s="470"/>
      <c r="F197" s="470"/>
      <c r="G197" s="470"/>
      <c r="H197" s="470"/>
      <c r="I197" s="470"/>
      <c r="J197" s="470"/>
      <c r="K197" s="470"/>
      <c r="L197" s="470"/>
      <c r="M197" s="470"/>
      <c r="N197" s="470"/>
      <c r="O197" s="470"/>
      <c r="P197" s="362"/>
      <c r="Q197" s="470"/>
    </row>
    <row r="198" spans="1:19" s="184" customFormat="1" ht="26">
      <c r="B198" s="1023" t="s">
        <v>770</v>
      </c>
      <c r="C198" s="1024">
        <v>2024</v>
      </c>
      <c r="D198" s="1025">
        <v>2023</v>
      </c>
      <c r="E198" s="269" t="s">
        <v>43</v>
      </c>
      <c r="F198" s="1025">
        <v>2022</v>
      </c>
      <c r="G198" s="1025">
        <v>2021</v>
      </c>
      <c r="H198" s="1025">
        <v>2020</v>
      </c>
    </row>
    <row r="199" spans="1:19" ht="14.5">
      <c r="A199" s="174"/>
      <c r="B199" s="271" t="s">
        <v>363</v>
      </c>
      <c r="C199" s="633">
        <v>14</v>
      </c>
      <c r="D199" s="634">
        <v>21</v>
      </c>
      <c r="E199" s="637" t="s">
        <v>236</v>
      </c>
      <c r="F199" s="634">
        <v>16</v>
      </c>
      <c r="G199" s="634">
        <v>29</v>
      </c>
      <c r="H199" s="634">
        <v>12</v>
      </c>
      <c r="I199" s="251"/>
      <c r="J199" s="246"/>
      <c r="K199" s="234"/>
      <c r="L199" s="246"/>
      <c r="M199" s="194"/>
      <c r="N199" s="194"/>
      <c r="O199" s="209"/>
      <c r="P199" s="209"/>
      <c r="Q199" s="209"/>
      <c r="R199" s="257"/>
      <c r="S199" s="194"/>
    </row>
    <row r="200" spans="1:19" s="223" customFormat="1" ht="15">
      <c r="A200" s="185"/>
      <c r="B200" s="272" t="s">
        <v>364</v>
      </c>
      <c r="C200" s="656">
        <v>10</v>
      </c>
      <c r="D200" s="657">
        <v>1</v>
      </c>
      <c r="E200" s="760" t="s">
        <v>771</v>
      </c>
      <c r="F200" s="657">
        <v>16</v>
      </c>
      <c r="G200" s="657">
        <v>4</v>
      </c>
      <c r="H200" s="657">
        <v>0</v>
      </c>
      <c r="I200" s="254"/>
      <c r="J200" s="245"/>
      <c r="K200" s="778"/>
      <c r="L200" s="245"/>
      <c r="O200" s="253"/>
      <c r="P200" s="253"/>
      <c r="Q200" s="253"/>
    </row>
    <row r="201" spans="1:19" ht="14.5">
      <c r="A201" s="174"/>
      <c r="B201" s="271" t="s">
        <v>365</v>
      </c>
      <c r="C201" s="761" t="s">
        <v>366</v>
      </c>
      <c r="D201" s="637" t="s">
        <v>77</v>
      </c>
      <c r="E201" s="637" t="s">
        <v>772</v>
      </c>
      <c r="F201" s="637" t="s">
        <v>165</v>
      </c>
      <c r="G201" s="637" t="s">
        <v>168</v>
      </c>
      <c r="H201" s="637" t="s">
        <v>66</v>
      </c>
      <c r="I201" s="251"/>
      <c r="J201" s="246"/>
      <c r="K201" s="234"/>
      <c r="L201" s="246"/>
      <c r="M201" s="194"/>
      <c r="N201" s="194"/>
      <c r="O201" s="209"/>
      <c r="P201" s="209"/>
      <c r="Q201" s="209"/>
      <c r="R201" s="194"/>
      <c r="S201" s="194"/>
    </row>
    <row r="202" spans="1:19">
      <c r="A202" s="174"/>
      <c r="B202" s="10" t="s">
        <v>367</v>
      </c>
      <c r="C202" s="11"/>
      <c r="D202" s="11"/>
      <c r="E202" s="11"/>
      <c r="F202" s="11"/>
      <c r="G202" s="11"/>
      <c r="H202" s="12"/>
      <c r="I202" s="251"/>
      <c r="J202" s="246"/>
      <c r="K202" s="234"/>
      <c r="L202" s="246"/>
      <c r="M202" s="194"/>
      <c r="N202" s="194"/>
      <c r="O202" s="209"/>
      <c r="P202" s="209"/>
      <c r="Q202" s="209"/>
      <c r="R202" s="194"/>
      <c r="S202" s="194"/>
    </row>
    <row r="203" spans="1:19">
      <c r="A203" s="174"/>
      <c r="B203" s="271" t="s">
        <v>296</v>
      </c>
      <c r="C203" s="633">
        <v>5</v>
      </c>
      <c r="D203" s="634">
        <v>1</v>
      </c>
      <c r="E203" s="637" t="s">
        <v>773</v>
      </c>
      <c r="F203" s="634">
        <v>13</v>
      </c>
      <c r="G203" s="634">
        <v>3</v>
      </c>
      <c r="H203" s="634">
        <v>0</v>
      </c>
      <c r="I203" s="251"/>
      <c r="J203" s="246"/>
      <c r="K203" s="234"/>
      <c r="L203" s="246"/>
      <c r="M203" s="194"/>
      <c r="N203" s="194"/>
      <c r="O203" s="209"/>
      <c r="P203" s="209"/>
      <c r="Q203" s="209"/>
      <c r="R203" s="194"/>
      <c r="S203" s="289"/>
    </row>
    <row r="204" spans="1:19">
      <c r="A204" s="174"/>
      <c r="B204" s="271" t="s">
        <v>297</v>
      </c>
      <c r="C204" s="633">
        <v>5</v>
      </c>
      <c r="D204" s="634">
        <v>0</v>
      </c>
      <c r="E204" s="637" t="s">
        <v>47</v>
      </c>
      <c r="F204" s="634">
        <v>3</v>
      </c>
      <c r="G204" s="634">
        <v>1</v>
      </c>
      <c r="H204" s="634">
        <v>0</v>
      </c>
      <c r="I204" s="251"/>
      <c r="J204" s="246"/>
      <c r="K204" s="234"/>
      <c r="L204" s="246"/>
      <c r="M204" s="194"/>
      <c r="N204" s="194"/>
      <c r="O204" s="209"/>
      <c r="P204" s="209"/>
      <c r="Q204" s="209"/>
      <c r="R204" s="194"/>
      <c r="S204" s="194"/>
    </row>
    <row r="205" spans="1:19">
      <c r="A205" s="174"/>
      <c r="B205" s="10" t="s">
        <v>369</v>
      </c>
      <c r="C205" s="281"/>
      <c r="D205" s="281"/>
      <c r="E205" s="281"/>
      <c r="F205" s="281"/>
      <c r="G205" s="281"/>
      <c r="H205" s="12"/>
      <c r="I205" s="251"/>
      <c r="J205" s="246"/>
      <c r="K205" s="234"/>
      <c r="L205" s="246"/>
      <c r="M205" s="194"/>
      <c r="N205" s="194"/>
      <c r="O205" s="209"/>
      <c r="P205" s="209"/>
      <c r="Q205" s="209"/>
      <c r="R205" s="194"/>
      <c r="S205" s="194"/>
    </row>
    <row r="206" spans="1:19">
      <c r="A206" s="174"/>
      <c r="B206" s="271" t="s">
        <v>334</v>
      </c>
      <c r="C206" s="633">
        <v>0</v>
      </c>
      <c r="D206" s="634">
        <v>0</v>
      </c>
      <c r="E206" s="637" t="s">
        <v>47</v>
      </c>
      <c r="F206" s="634">
        <v>1</v>
      </c>
      <c r="G206" s="634">
        <v>0</v>
      </c>
      <c r="H206" s="634">
        <v>0</v>
      </c>
      <c r="I206" s="251"/>
      <c r="J206" s="246"/>
      <c r="K206" s="234"/>
      <c r="L206" s="246"/>
      <c r="M206" s="194"/>
      <c r="N206" s="194"/>
      <c r="O206" s="209"/>
      <c r="P206" s="209"/>
      <c r="Q206" s="209"/>
      <c r="R206" s="194"/>
      <c r="S206" s="194"/>
    </row>
    <row r="207" spans="1:19">
      <c r="A207" s="174"/>
      <c r="B207" s="271" t="s">
        <v>335</v>
      </c>
      <c r="C207" s="633">
        <v>6</v>
      </c>
      <c r="D207" s="634">
        <v>1</v>
      </c>
      <c r="E207" s="637" t="s">
        <v>774</v>
      </c>
      <c r="F207" s="634">
        <v>12</v>
      </c>
      <c r="G207" s="634">
        <v>4</v>
      </c>
      <c r="H207" s="634">
        <v>0</v>
      </c>
      <c r="I207" s="251"/>
      <c r="J207" s="246"/>
      <c r="K207" s="234"/>
      <c r="L207" s="246"/>
      <c r="M207" s="194"/>
      <c r="N207" s="194"/>
      <c r="O207" s="209"/>
      <c r="P207" s="209"/>
      <c r="Q207" s="209"/>
      <c r="R207" s="194"/>
      <c r="S207" s="194"/>
    </row>
    <row r="208" spans="1:19">
      <c r="A208" s="174"/>
      <c r="B208" s="271" t="s">
        <v>336</v>
      </c>
      <c r="C208" s="633">
        <v>4</v>
      </c>
      <c r="D208" s="634">
        <v>0</v>
      </c>
      <c r="E208" s="637" t="s">
        <v>47</v>
      </c>
      <c r="F208" s="634">
        <v>3</v>
      </c>
      <c r="G208" s="634">
        <v>0</v>
      </c>
      <c r="H208" s="634">
        <v>0</v>
      </c>
      <c r="I208" s="251"/>
      <c r="J208" s="246"/>
      <c r="K208" s="234"/>
      <c r="L208" s="246"/>
      <c r="M208" s="194"/>
      <c r="N208" s="194"/>
      <c r="O208" s="209"/>
      <c r="P208" s="209"/>
      <c r="Q208" s="209"/>
      <c r="R208" s="194"/>
      <c r="S208" s="194"/>
    </row>
    <row r="209" spans="1:21">
      <c r="A209" s="174"/>
      <c r="B209" s="59"/>
      <c r="C209" s="737"/>
      <c r="D209" s="737"/>
      <c r="E209" s="737"/>
      <c r="F209" s="737"/>
      <c r="G209" s="737"/>
      <c r="H209" s="244"/>
      <c r="I209" s="234"/>
      <c r="J209" s="246"/>
      <c r="K209" s="246"/>
      <c r="L209" s="246"/>
      <c r="M209" s="209"/>
      <c r="N209" s="209"/>
      <c r="O209" s="209"/>
      <c r="P209" s="194"/>
      <c r="Q209" s="194"/>
    </row>
    <row r="210" spans="1:21" s="469" customFormat="1">
      <c r="A210" s="475"/>
      <c r="B210" s="471" t="s">
        <v>59</v>
      </c>
      <c r="C210" s="470"/>
      <c r="D210" s="470"/>
      <c r="E210" s="470"/>
      <c r="F210" s="470"/>
      <c r="G210" s="470"/>
      <c r="H210" s="470"/>
      <c r="I210" s="470"/>
      <c r="J210" s="470"/>
      <c r="K210" s="470"/>
      <c r="L210" s="470"/>
      <c r="M210" s="470"/>
      <c r="N210" s="470"/>
      <c r="O210" s="470"/>
      <c r="P210" s="470"/>
      <c r="Q210" s="470"/>
    </row>
    <row r="211" spans="1:21" s="469" customFormat="1">
      <c r="A211" s="475"/>
      <c r="B211" s="1123" t="s">
        <v>536</v>
      </c>
      <c r="C211" s="1123"/>
      <c r="D211" s="1123"/>
      <c r="E211" s="1123"/>
      <c r="F211" s="1123"/>
      <c r="G211" s="1123"/>
      <c r="H211" s="1123"/>
      <c r="I211" s="470"/>
      <c r="J211" s="470"/>
      <c r="K211" s="470"/>
      <c r="L211" s="470"/>
      <c r="M211" s="470"/>
      <c r="N211" s="470"/>
      <c r="O211" s="470"/>
      <c r="P211" s="470"/>
      <c r="Q211" s="470"/>
    </row>
    <row r="212" spans="1:21" s="469" customFormat="1">
      <c r="A212" s="475"/>
      <c r="B212" s="1123" t="s">
        <v>371</v>
      </c>
      <c r="C212" s="1123"/>
      <c r="D212" s="1123"/>
      <c r="E212" s="1123"/>
      <c r="F212" s="1123"/>
      <c r="G212" s="1123"/>
      <c r="H212" s="1123"/>
      <c r="I212" s="470"/>
      <c r="J212" s="470"/>
      <c r="K212" s="470"/>
      <c r="L212" s="470"/>
      <c r="M212" s="470"/>
      <c r="N212" s="470"/>
      <c r="O212" s="470"/>
      <c r="P212" s="470"/>
      <c r="Q212" s="470"/>
    </row>
    <row r="213" spans="1:21" s="469" customFormat="1">
      <c r="A213" s="475"/>
      <c r="B213" s="1123" t="s">
        <v>372</v>
      </c>
      <c r="C213" s="1123"/>
      <c r="D213" s="1123"/>
      <c r="E213" s="1123"/>
      <c r="F213" s="1123"/>
      <c r="G213" s="1123"/>
      <c r="H213" s="1123"/>
      <c r="I213" s="470"/>
      <c r="J213" s="470"/>
      <c r="K213" s="470"/>
      <c r="L213" s="470"/>
      <c r="M213" s="470"/>
      <c r="N213" s="470"/>
      <c r="O213" s="470"/>
      <c r="P213" s="470"/>
      <c r="Q213" s="470"/>
    </row>
    <row r="214" spans="1:21" s="475" customFormat="1" ht="12.5">
      <c r="B214" s="470"/>
      <c r="C214" s="474"/>
      <c r="D214" s="474"/>
      <c r="E214" s="474"/>
      <c r="F214" s="474"/>
      <c r="G214" s="474"/>
      <c r="H214" s="474"/>
      <c r="I214" s="474"/>
      <c r="J214" s="474"/>
      <c r="K214" s="474"/>
      <c r="L214" s="474"/>
      <c r="M214" s="474"/>
      <c r="N214" s="474"/>
      <c r="O214" s="474"/>
    </row>
    <row r="215" spans="1:21" s="469" customFormat="1" ht="14.5" thickBot="1">
      <c r="A215" s="475"/>
      <c r="B215" s="470"/>
      <c r="C215" s="470"/>
      <c r="D215" s="470"/>
      <c r="E215" s="470"/>
      <c r="F215" s="470"/>
      <c r="G215" s="470"/>
      <c r="H215" s="470"/>
      <c r="I215" s="470"/>
      <c r="J215" s="470"/>
      <c r="K215" s="470"/>
      <c r="L215" s="470"/>
      <c r="M215" s="470"/>
      <c r="N215" s="470"/>
      <c r="O215" s="470"/>
      <c r="P215" s="470"/>
      <c r="Q215" s="470"/>
    </row>
    <row r="216" spans="1:21" s="934" customFormat="1" ht="16.5" thickTop="1" thickBot="1">
      <c r="B216" s="1095" t="s">
        <v>26</v>
      </c>
      <c r="C216" s="931"/>
      <c r="D216" s="931"/>
      <c r="E216" s="931"/>
      <c r="F216" s="931"/>
      <c r="G216" s="931"/>
      <c r="H216" s="931"/>
      <c r="I216" s="935"/>
      <c r="J216" s="935"/>
      <c r="K216" s="935"/>
      <c r="L216" s="935"/>
    </row>
    <row r="217" spans="1:21" ht="15" customHeight="1" thickTop="1">
      <c r="B217" s="655"/>
      <c r="C217" s="170"/>
      <c r="G217" s="244"/>
      <c r="H217" s="244"/>
    </row>
    <row r="218" spans="1:21" s="184" customFormat="1" ht="26">
      <c r="B218" s="1023" t="s">
        <v>775</v>
      </c>
      <c r="C218" s="1024">
        <v>2024</v>
      </c>
      <c r="D218" s="1025">
        <v>2023</v>
      </c>
      <c r="E218" s="269" t="s">
        <v>43</v>
      </c>
      <c r="F218" s="1025">
        <v>2022</v>
      </c>
      <c r="G218" s="1025">
        <v>2021</v>
      </c>
      <c r="H218" s="1025">
        <v>2020</v>
      </c>
    </row>
    <row r="219" spans="1:21" s="197" customFormat="1">
      <c r="B219" s="273" t="s">
        <v>278</v>
      </c>
      <c r="C219" s="656">
        <v>14</v>
      </c>
      <c r="D219" s="657">
        <v>21</v>
      </c>
      <c r="E219" s="657" t="s">
        <v>236</v>
      </c>
      <c r="F219" s="657">
        <v>16</v>
      </c>
      <c r="G219" s="657">
        <v>29</v>
      </c>
      <c r="H219" s="657">
        <v>12</v>
      </c>
      <c r="I219" s="184"/>
      <c r="J219" s="184"/>
      <c r="K219" s="374"/>
      <c r="L219" s="374"/>
    </row>
    <row r="220" spans="1:21" ht="14.5">
      <c r="B220" s="280" t="s">
        <v>403</v>
      </c>
      <c r="C220" s="633">
        <v>3</v>
      </c>
      <c r="D220" s="634">
        <v>0</v>
      </c>
      <c r="E220" s="637" t="s">
        <v>47</v>
      </c>
      <c r="F220" s="634">
        <v>1</v>
      </c>
      <c r="G220" s="634">
        <v>3</v>
      </c>
      <c r="H220" s="634">
        <v>1</v>
      </c>
      <c r="I220" s="171"/>
      <c r="J220" s="171"/>
    </row>
    <row r="221" spans="1:21">
      <c r="B221" s="280" t="s">
        <v>404</v>
      </c>
      <c r="C221" s="761" t="s">
        <v>52</v>
      </c>
      <c r="D221" s="637" t="s">
        <v>66</v>
      </c>
      <c r="E221" s="637" t="s">
        <v>47</v>
      </c>
      <c r="F221" s="637" t="s">
        <v>154</v>
      </c>
      <c r="G221" s="637" t="s">
        <v>87</v>
      </c>
      <c r="H221" s="637" t="s">
        <v>159</v>
      </c>
      <c r="I221" s="171"/>
      <c r="J221" s="171"/>
    </row>
    <row r="222" spans="1:21" s="197" customFormat="1" ht="15">
      <c r="B222" s="335" t="s">
        <v>406</v>
      </c>
      <c r="C222" s="656">
        <v>2</v>
      </c>
      <c r="D222" s="657">
        <v>4</v>
      </c>
      <c r="E222" s="760" t="s">
        <v>235</v>
      </c>
      <c r="F222" s="657">
        <v>3</v>
      </c>
      <c r="G222" s="657">
        <v>2</v>
      </c>
      <c r="H222" s="657">
        <v>2</v>
      </c>
      <c r="I222" s="374"/>
      <c r="J222" s="374"/>
      <c r="K222" s="374"/>
      <c r="L222" s="374"/>
    </row>
    <row r="223" spans="1:21" s="174" customFormat="1" ht="13">
      <c r="B223" s="308" t="s">
        <v>619</v>
      </c>
      <c r="C223" s="633">
        <v>0</v>
      </c>
      <c r="D223" s="634">
        <v>0</v>
      </c>
      <c r="E223" s="637" t="s">
        <v>47</v>
      </c>
      <c r="F223" s="634">
        <v>0</v>
      </c>
      <c r="G223" s="634">
        <v>1</v>
      </c>
      <c r="H223" s="634">
        <v>1</v>
      </c>
      <c r="I223" s="638"/>
      <c r="J223" s="638"/>
      <c r="K223" s="638"/>
      <c r="L223" s="638"/>
      <c r="M223" s="188"/>
      <c r="N223" s="188"/>
      <c r="O223" s="189"/>
      <c r="P223" s="189"/>
      <c r="Q223" s="189"/>
      <c r="R223" s="189"/>
      <c r="S223" s="189"/>
      <c r="T223" s="189"/>
      <c r="U223" s="235"/>
    </row>
    <row r="224" spans="1:21">
      <c r="B224" s="280" t="s">
        <v>408</v>
      </c>
      <c r="C224" s="761" t="s">
        <v>66</v>
      </c>
      <c r="D224" s="637" t="s">
        <v>66</v>
      </c>
      <c r="E224" s="637" t="s">
        <v>47</v>
      </c>
      <c r="F224" s="637" t="s">
        <v>66</v>
      </c>
      <c r="G224" s="637" t="s">
        <v>340</v>
      </c>
      <c r="H224" s="637" t="s">
        <v>340</v>
      </c>
      <c r="I224" s="171"/>
      <c r="K224" s="171"/>
    </row>
    <row r="225" spans="1:21">
      <c r="C225" s="186"/>
      <c r="D225" s="186"/>
      <c r="E225" s="186"/>
      <c r="F225" s="186"/>
      <c r="G225" s="186"/>
      <c r="H225" s="186"/>
    </row>
    <row r="226" spans="1:21" s="475" customFormat="1" ht="13">
      <c r="B226" s="476" t="s">
        <v>59</v>
      </c>
      <c r="C226" s="186"/>
      <c r="D226" s="186"/>
      <c r="E226" s="186"/>
      <c r="F226" s="186"/>
      <c r="G226" s="186"/>
      <c r="H226" s="186"/>
      <c r="I226" s="676"/>
      <c r="J226" s="676"/>
      <c r="K226" s="676"/>
      <c r="L226" s="676"/>
      <c r="M226" s="546"/>
      <c r="N226" s="546"/>
      <c r="O226" s="547"/>
      <c r="P226" s="547"/>
      <c r="Q226" s="547"/>
      <c r="R226" s="547"/>
      <c r="S226" s="547"/>
      <c r="T226" s="547"/>
      <c r="U226" s="424"/>
    </row>
    <row r="227" spans="1:21" s="469" customFormat="1" ht="26.15" customHeight="1">
      <c r="A227" s="330"/>
      <c r="B227" s="1123" t="s">
        <v>776</v>
      </c>
      <c r="C227" s="1123"/>
      <c r="D227" s="1123"/>
      <c r="E227" s="1123"/>
      <c r="F227" s="1123"/>
      <c r="G227" s="1123"/>
      <c r="H227" s="1123"/>
      <c r="I227" s="477"/>
      <c r="J227" s="477"/>
      <c r="K227" s="477"/>
      <c r="L227" s="477"/>
      <c r="M227" s="478"/>
    </row>
    <row r="228" spans="1:21" s="469" customFormat="1">
      <c r="A228" s="330"/>
      <c r="B228" s="1123" t="s">
        <v>777</v>
      </c>
      <c r="C228" s="1123"/>
      <c r="D228" s="1123"/>
      <c r="E228" s="1123"/>
      <c r="F228" s="1123"/>
      <c r="G228" s="1123"/>
      <c r="H228" s="1123"/>
      <c r="I228" s="478"/>
      <c r="J228" s="478"/>
      <c r="K228" s="478"/>
      <c r="L228" s="478"/>
      <c r="M228" s="478"/>
    </row>
    <row r="229" spans="1:21" s="330" customFormat="1">
      <c r="B229" s="784"/>
      <c r="C229" s="474"/>
      <c r="D229" s="474"/>
      <c r="E229" s="474"/>
      <c r="F229" s="474"/>
      <c r="G229" s="474"/>
      <c r="H229" s="474"/>
      <c r="I229" s="469"/>
      <c r="J229" s="469"/>
      <c r="K229" s="469"/>
      <c r="L229" s="469"/>
    </row>
    <row r="230" spans="1:21">
      <c r="B230" s="43"/>
      <c r="C230" s="135"/>
      <c r="D230" s="135"/>
      <c r="E230" s="135"/>
      <c r="F230" s="135"/>
      <c r="G230" s="135"/>
    </row>
    <row r="231" spans="1:21">
      <c r="B231" s="43"/>
      <c r="C231" s="135"/>
      <c r="D231" s="135"/>
      <c r="E231" s="135"/>
      <c r="F231" s="135"/>
      <c r="G231" s="135"/>
    </row>
    <row r="232" spans="1:21">
      <c r="B232" s="43"/>
      <c r="C232" s="135"/>
      <c r="D232" s="135"/>
      <c r="E232" s="135"/>
      <c r="F232" s="135"/>
      <c r="G232" s="135"/>
    </row>
    <row r="233" spans="1:21">
      <c r="B233" s="43"/>
      <c r="C233" s="135"/>
      <c r="D233" s="135"/>
      <c r="E233" s="135"/>
      <c r="F233" s="135"/>
      <c r="G233" s="135"/>
    </row>
    <row r="234" spans="1:21">
      <c r="B234" s="43"/>
      <c r="C234" s="135"/>
      <c r="D234" s="135"/>
      <c r="E234" s="135"/>
      <c r="F234" s="135"/>
      <c r="G234" s="135"/>
    </row>
    <row r="235" spans="1:21">
      <c r="B235" s="43"/>
      <c r="C235" s="135"/>
      <c r="D235" s="135"/>
      <c r="E235" s="135"/>
      <c r="F235" s="135"/>
      <c r="G235" s="135"/>
    </row>
    <row r="236" spans="1:21">
      <c r="B236" s="43"/>
      <c r="C236" s="135"/>
      <c r="D236" s="135"/>
      <c r="E236" s="135"/>
      <c r="F236" s="135"/>
      <c r="G236" s="135"/>
    </row>
    <row r="237" spans="1:21">
      <c r="B237" s="43"/>
      <c r="C237" s="135"/>
      <c r="D237" s="135"/>
      <c r="E237" s="135"/>
      <c r="F237" s="135"/>
      <c r="G237" s="135"/>
    </row>
    <row r="238" spans="1:21">
      <c r="B238" s="43"/>
      <c r="C238" s="135"/>
      <c r="D238" s="135"/>
      <c r="E238" s="135"/>
      <c r="F238" s="135"/>
      <c r="G238" s="135"/>
    </row>
    <row r="239" spans="1:21">
      <c r="B239" s="43"/>
      <c r="C239" s="135"/>
      <c r="D239" s="135"/>
      <c r="E239" s="135"/>
      <c r="F239" s="135"/>
      <c r="G239" s="135"/>
    </row>
    <row r="240" spans="1:21">
      <c r="B240" s="43"/>
      <c r="C240" s="135"/>
      <c r="D240" s="135"/>
      <c r="E240" s="135"/>
      <c r="F240" s="135"/>
      <c r="G240" s="135"/>
    </row>
    <row r="242" spans="1:21" ht="15" customHeight="1"/>
    <row r="243" spans="1:21" ht="14.15" customHeight="1"/>
    <row r="244" spans="1:21" ht="14.15" customHeight="1"/>
    <row r="245" spans="1:21" ht="14.15" customHeight="1">
      <c r="B245" s="785"/>
    </row>
    <row r="246" spans="1:21" ht="14.15" customHeight="1">
      <c r="B246" s="785"/>
    </row>
    <row r="247" spans="1:21" s="165" customFormat="1" ht="14.15" customHeight="1">
      <c r="A247" s="166"/>
      <c r="B247" s="27"/>
      <c r="C247" s="196"/>
      <c r="D247" s="196"/>
      <c r="E247" s="196"/>
      <c r="F247" s="196"/>
      <c r="G247" s="196"/>
      <c r="H247" s="196"/>
      <c r="I247" s="168"/>
      <c r="J247" s="168"/>
      <c r="K247" s="168"/>
      <c r="L247" s="168"/>
      <c r="M247" s="166"/>
      <c r="N247" s="166"/>
      <c r="O247" s="166"/>
      <c r="P247" s="166"/>
      <c r="Q247" s="166"/>
      <c r="R247" s="166"/>
      <c r="S247" s="166"/>
      <c r="T247" s="166"/>
      <c r="U247" s="166"/>
    </row>
    <row r="248" spans="1:21" s="165" customFormat="1" ht="14.15" customHeight="1">
      <c r="A248" s="166"/>
      <c r="B248" s="27"/>
      <c r="C248" s="196"/>
      <c r="D248" s="196"/>
      <c r="E248" s="196"/>
      <c r="F248" s="196"/>
      <c r="G248" s="196"/>
      <c r="H248" s="196"/>
      <c r="I248" s="168"/>
      <c r="J248" s="168"/>
      <c r="K248" s="168"/>
      <c r="L248" s="168"/>
      <c r="M248" s="166"/>
      <c r="N248" s="166"/>
      <c r="O248" s="166"/>
      <c r="P248" s="166"/>
      <c r="Q248" s="166"/>
      <c r="R248" s="166"/>
      <c r="S248" s="166"/>
      <c r="T248" s="166"/>
      <c r="U248" s="166"/>
    </row>
    <row r="249" spans="1:21" ht="14.15" customHeight="1"/>
    <row r="250" spans="1:21" s="165" customFormat="1" ht="14.15" customHeight="1">
      <c r="A250" s="166"/>
      <c r="B250" s="785"/>
      <c r="C250" s="196"/>
      <c r="D250" s="196"/>
      <c r="E250" s="196"/>
      <c r="F250" s="196"/>
      <c r="G250" s="196"/>
      <c r="H250" s="196"/>
      <c r="I250" s="168"/>
      <c r="J250" s="168"/>
      <c r="K250" s="168"/>
      <c r="L250" s="168"/>
      <c r="M250" s="166"/>
      <c r="N250" s="166"/>
      <c r="O250" s="166"/>
      <c r="P250" s="166"/>
      <c r="Q250" s="166"/>
      <c r="R250" s="166"/>
      <c r="S250" s="166"/>
      <c r="T250" s="166"/>
      <c r="U250" s="166"/>
    </row>
    <row r="251" spans="1:21" s="165" customFormat="1" ht="14.15" customHeight="1">
      <c r="A251" s="166"/>
      <c r="B251" s="27"/>
      <c r="C251" s="196"/>
      <c r="D251" s="196"/>
      <c r="E251" s="196"/>
      <c r="F251" s="196"/>
      <c r="G251" s="196"/>
      <c r="H251" s="196"/>
      <c r="I251" s="168"/>
      <c r="J251" s="168"/>
      <c r="K251" s="168"/>
      <c r="L251" s="168"/>
      <c r="M251" s="166"/>
      <c r="N251" s="166"/>
      <c r="O251" s="166"/>
      <c r="P251" s="166"/>
      <c r="Q251" s="166"/>
      <c r="R251" s="166"/>
      <c r="S251" s="166"/>
      <c r="T251" s="166"/>
      <c r="U251" s="166"/>
    </row>
    <row r="252" spans="1:21" s="165" customFormat="1" ht="14.15" customHeight="1">
      <c r="A252" s="166"/>
      <c r="B252" s="329"/>
      <c r="C252" s="196"/>
      <c r="D252" s="196"/>
      <c r="E252" s="196"/>
      <c r="F252" s="196"/>
      <c r="G252" s="196"/>
      <c r="H252" s="196"/>
      <c r="I252" s="168"/>
      <c r="J252" s="168"/>
      <c r="K252" s="168"/>
      <c r="L252" s="168"/>
      <c r="M252" s="166"/>
      <c r="N252" s="166"/>
      <c r="O252" s="166"/>
      <c r="P252" s="166"/>
      <c r="Q252" s="166"/>
      <c r="R252" s="166"/>
      <c r="S252" s="166"/>
      <c r="T252" s="166"/>
      <c r="U252" s="166"/>
    </row>
    <row r="253" spans="1:21" s="165" customFormat="1" ht="14.15" customHeight="1">
      <c r="A253" s="166"/>
      <c r="B253" s="329"/>
      <c r="C253" s="196"/>
      <c r="D253" s="196"/>
      <c r="E253" s="196"/>
      <c r="F253" s="196"/>
      <c r="G253" s="196"/>
      <c r="H253" s="196"/>
      <c r="I253" s="168"/>
      <c r="J253" s="168"/>
      <c r="K253" s="168"/>
      <c r="L253" s="168"/>
      <c r="M253" s="166"/>
      <c r="N253" s="166"/>
      <c r="O253" s="166"/>
      <c r="P253" s="166"/>
      <c r="Q253" s="166"/>
      <c r="R253" s="166"/>
      <c r="S253" s="166"/>
      <c r="T253" s="166"/>
      <c r="U253" s="166"/>
    </row>
    <row r="254" spans="1:21" s="165" customFormat="1" ht="14.15" customHeight="1">
      <c r="A254" s="166"/>
      <c r="B254" s="329"/>
      <c r="C254" s="196"/>
      <c r="D254" s="196"/>
      <c r="E254" s="196"/>
      <c r="F254" s="196"/>
      <c r="G254" s="196"/>
      <c r="H254" s="196"/>
      <c r="I254" s="168"/>
      <c r="J254" s="168"/>
      <c r="K254" s="168"/>
      <c r="L254" s="168"/>
      <c r="M254" s="166"/>
      <c r="N254" s="166"/>
      <c r="O254" s="166"/>
      <c r="P254" s="166"/>
      <c r="Q254" s="166"/>
      <c r="R254" s="166"/>
      <c r="S254" s="166"/>
      <c r="T254" s="166"/>
      <c r="U254" s="166"/>
    </row>
    <row r="255" spans="1:21" s="165" customFormat="1" ht="14.15" customHeight="1">
      <c r="A255" s="166"/>
      <c r="B255" s="329"/>
      <c r="C255" s="196"/>
      <c r="D255" s="196"/>
      <c r="E255" s="196"/>
      <c r="F255" s="196"/>
      <c r="G255" s="196"/>
      <c r="H255" s="196"/>
      <c r="I255" s="168"/>
      <c r="J255" s="168"/>
      <c r="K255" s="168"/>
      <c r="L255" s="168"/>
      <c r="M255" s="166"/>
      <c r="N255" s="166"/>
      <c r="O255" s="166"/>
      <c r="P255" s="166"/>
      <c r="Q255" s="166"/>
      <c r="R255" s="166"/>
      <c r="S255" s="166"/>
      <c r="T255" s="166"/>
      <c r="U255" s="166"/>
    </row>
    <row r="256" spans="1:21" s="165" customFormat="1" ht="14.15" customHeight="1">
      <c r="A256" s="166"/>
      <c r="B256" s="329"/>
      <c r="C256" s="196"/>
      <c r="D256" s="196"/>
      <c r="E256" s="196"/>
      <c r="F256" s="196"/>
      <c r="G256" s="196"/>
      <c r="H256" s="196"/>
      <c r="I256" s="168"/>
      <c r="J256" s="168"/>
      <c r="K256" s="168"/>
      <c r="L256" s="168"/>
      <c r="M256" s="166"/>
      <c r="N256" s="166"/>
      <c r="O256" s="166"/>
      <c r="P256" s="166"/>
      <c r="Q256" s="166"/>
      <c r="R256" s="166"/>
      <c r="S256" s="166"/>
      <c r="T256" s="166"/>
      <c r="U256" s="166"/>
    </row>
    <row r="257" spans="1:21" s="165" customFormat="1" ht="14.15" customHeight="1">
      <c r="A257" s="166"/>
      <c r="B257" s="329"/>
      <c r="C257" s="196"/>
      <c r="D257" s="196"/>
      <c r="E257" s="196"/>
      <c r="F257" s="196"/>
      <c r="G257" s="196"/>
      <c r="H257" s="196"/>
      <c r="I257" s="168"/>
      <c r="J257" s="168"/>
      <c r="K257" s="168"/>
      <c r="L257" s="168"/>
      <c r="M257" s="166"/>
      <c r="N257" s="166"/>
      <c r="O257" s="166"/>
      <c r="P257" s="166"/>
      <c r="Q257" s="166"/>
      <c r="R257" s="166"/>
      <c r="S257" s="166"/>
      <c r="T257" s="166"/>
      <c r="U257" s="166"/>
    </row>
    <row r="258" spans="1:21" s="165" customFormat="1" ht="14.15" customHeight="1">
      <c r="A258" s="166"/>
      <c r="B258" s="329"/>
      <c r="C258" s="196"/>
      <c r="D258" s="196"/>
      <c r="E258" s="196"/>
      <c r="F258" s="196"/>
      <c r="G258" s="196"/>
      <c r="H258" s="196"/>
      <c r="I258" s="168"/>
      <c r="J258" s="168"/>
      <c r="K258" s="168"/>
      <c r="L258" s="168"/>
      <c r="M258" s="166"/>
      <c r="N258" s="166"/>
      <c r="O258" s="166"/>
      <c r="P258" s="166"/>
      <c r="Q258" s="166"/>
      <c r="R258" s="166"/>
      <c r="S258" s="166"/>
      <c r="T258" s="166"/>
      <c r="U258" s="166"/>
    </row>
    <row r="259" spans="1:21" s="165" customFormat="1" ht="14.15" customHeight="1">
      <c r="A259" s="166"/>
      <c r="B259" s="329"/>
      <c r="C259" s="196"/>
      <c r="D259" s="196"/>
      <c r="E259" s="196"/>
      <c r="F259" s="196"/>
      <c r="G259" s="196"/>
      <c r="H259" s="196"/>
      <c r="I259" s="168"/>
      <c r="J259" s="168"/>
      <c r="K259" s="168"/>
      <c r="L259" s="168"/>
      <c r="M259" s="166"/>
      <c r="N259" s="166"/>
      <c r="O259" s="166"/>
      <c r="P259" s="166"/>
      <c r="Q259" s="166"/>
      <c r="R259" s="166"/>
      <c r="S259" s="166"/>
      <c r="T259" s="166"/>
      <c r="U259" s="166"/>
    </row>
    <row r="260" spans="1:21" ht="14.15" customHeight="1"/>
    <row r="261" spans="1:21" ht="14.15" customHeight="1"/>
    <row r="262" spans="1:21" s="165" customFormat="1" ht="14.15" customHeight="1">
      <c r="A262" s="166"/>
      <c r="B262" s="785"/>
      <c r="C262" s="196"/>
      <c r="D262" s="196"/>
      <c r="E262" s="196"/>
      <c r="F262" s="196"/>
      <c r="G262" s="196"/>
      <c r="H262" s="196"/>
      <c r="I262" s="168"/>
      <c r="J262" s="168"/>
      <c r="K262" s="168"/>
      <c r="L262" s="168"/>
      <c r="M262" s="166"/>
      <c r="N262" s="166"/>
      <c r="O262" s="166"/>
      <c r="P262" s="166"/>
      <c r="Q262" s="166"/>
      <c r="R262" s="166"/>
      <c r="S262" s="166"/>
      <c r="T262" s="166"/>
      <c r="U262" s="166"/>
    </row>
    <row r="263" spans="1:21" s="165" customFormat="1" ht="14.15" customHeight="1">
      <c r="A263" s="166"/>
      <c r="B263" s="329"/>
      <c r="C263" s="196"/>
      <c r="D263" s="196"/>
      <c r="E263" s="196"/>
      <c r="F263" s="196"/>
      <c r="G263" s="196"/>
      <c r="H263" s="196"/>
      <c r="I263" s="168"/>
      <c r="J263" s="168"/>
      <c r="K263" s="168"/>
      <c r="L263" s="168"/>
      <c r="M263" s="166"/>
      <c r="N263" s="166"/>
      <c r="O263" s="166"/>
      <c r="P263" s="166"/>
      <c r="Q263" s="166"/>
      <c r="R263" s="166"/>
      <c r="S263" s="166"/>
      <c r="T263" s="166"/>
      <c r="U263" s="166"/>
    </row>
    <row r="264" spans="1:21" s="165" customFormat="1" ht="14.15" customHeight="1">
      <c r="A264" s="166"/>
      <c r="B264" s="785"/>
      <c r="C264" s="196"/>
      <c r="D264" s="196"/>
      <c r="E264" s="196"/>
      <c r="F264" s="196"/>
      <c r="G264" s="196"/>
      <c r="H264" s="196"/>
      <c r="I264" s="168"/>
      <c r="J264" s="168"/>
      <c r="K264" s="168"/>
      <c r="L264" s="168"/>
      <c r="M264" s="166"/>
      <c r="N264" s="166"/>
      <c r="O264" s="166"/>
      <c r="P264" s="166"/>
      <c r="Q264" s="166"/>
      <c r="R264" s="166"/>
      <c r="S264" s="166"/>
      <c r="T264" s="166"/>
      <c r="U264" s="166"/>
    </row>
    <row r="265" spans="1:21" s="165" customFormat="1" ht="14.15" customHeight="1">
      <c r="A265" s="166"/>
      <c r="B265" s="785"/>
      <c r="C265" s="196"/>
      <c r="D265" s="196"/>
      <c r="E265" s="196"/>
      <c r="F265" s="196"/>
      <c r="G265" s="196"/>
      <c r="H265" s="196"/>
      <c r="I265" s="168"/>
      <c r="J265" s="168"/>
      <c r="K265" s="168"/>
      <c r="L265" s="168"/>
      <c r="M265" s="166"/>
      <c r="N265" s="166"/>
      <c r="O265" s="166"/>
      <c r="P265" s="166"/>
      <c r="Q265" s="166"/>
      <c r="R265" s="166"/>
      <c r="S265" s="166"/>
      <c r="T265" s="166"/>
      <c r="U265" s="166"/>
    </row>
    <row r="266" spans="1:21" s="165" customFormat="1" ht="14.15" customHeight="1">
      <c r="A266" s="166"/>
      <c r="B266" s="785"/>
      <c r="C266" s="196"/>
      <c r="D266" s="196"/>
      <c r="E266" s="196"/>
      <c r="F266" s="196"/>
      <c r="G266" s="196"/>
      <c r="H266" s="196"/>
      <c r="I266" s="168"/>
      <c r="J266" s="168"/>
      <c r="K266" s="168"/>
      <c r="L266" s="168"/>
      <c r="M266" s="166"/>
      <c r="N266" s="166"/>
      <c r="O266" s="166"/>
      <c r="P266" s="166"/>
      <c r="Q266" s="166"/>
      <c r="R266" s="166"/>
      <c r="S266" s="166"/>
      <c r="T266" s="166"/>
      <c r="U266" s="166"/>
    </row>
    <row r="267" spans="1:21" s="165" customFormat="1" ht="14.15" customHeight="1">
      <c r="A267" s="166"/>
      <c r="B267" s="786"/>
      <c r="C267" s="196"/>
      <c r="D267" s="196"/>
      <c r="E267" s="196"/>
      <c r="F267" s="196"/>
      <c r="G267" s="196"/>
      <c r="H267" s="196"/>
      <c r="I267" s="168"/>
      <c r="J267" s="168"/>
      <c r="K267" s="168"/>
      <c r="L267" s="168"/>
      <c r="M267" s="166"/>
      <c r="N267" s="166"/>
      <c r="O267" s="166"/>
      <c r="P267" s="166"/>
      <c r="Q267" s="166"/>
      <c r="R267" s="166"/>
      <c r="S267" s="166"/>
      <c r="T267" s="166"/>
      <c r="U267" s="166"/>
    </row>
    <row r="268" spans="1:21" s="165" customFormat="1" ht="14.15" customHeight="1">
      <c r="A268" s="166"/>
      <c r="B268" s="329"/>
      <c r="C268" s="196"/>
      <c r="D268" s="196"/>
      <c r="E268" s="196"/>
      <c r="F268" s="196"/>
      <c r="G268" s="196"/>
      <c r="H268" s="196"/>
      <c r="I268" s="168"/>
      <c r="J268" s="168"/>
      <c r="K268" s="168"/>
      <c r="L268" s="168"/>
      <c r="M268" s="166"/>
      <c r="N268" s="166"/>
      <c r="O268" s="166"/>
      <c r="P268" s="166"/>
      <c r="Q268" s="166"/>
      <c r="R268" s="166"/>
      <c r="S268" s="166"/>
      <c r="T268" s="166"/>
      <c r="U268" s="166"/>
    </row>
    <row r="269" spans="1:21" s="165" customFormat="1" ht="14.15" customHeight="1">
      <c r="A269" s="166"/>
      <c r="B269" s="329"/>
      <c r="C269" s="196"/>
      <c r="D269" s="196"/>
      <c r="E269" s="196"/>
      <c r="F269" s="196"/>
      <c r="G269" s="196"/>
      <c r="H269" s="196"/>
      <c r="I269" s="168"/>
      <c r="J269" s="168"/>
      <c r="K269" s="168"/>
      <c r="L269" s="168"/>
      <c r="M269" s="166"/>
      <c r="N269" s="166"/>
      <c r="O269" s="166"/>
      <c r="P269" s="166"/>
      <c r="Q269" s="166"/>
      <c r="R269" s="166"/>
      <c r="S269" s="166"/>
      <c r="T269" s="166"/>
      <c r="U269" s="166"/>
    </row>
    <row r="270" spans="1:21" ht="14.15" customHeight="1"/>
    <row r="271" spans="1:21" ht="14.15" customHeight="1"/>
    <row r="272" spans="1:21" ht="14.15" customHeight="1"/>
    <row r="273" spans="1:21" ht="14.15" customHeight="1"/>
    <row r="274" spans="1:21" ht="14.15" customHeight="1"/>
    <row r="275" spans="1:21" ht="14.15" customHeight="1"/>
    <row r="276" spans="1:21" ht="14.15" customHeight="1"/>
    <row r="277" spans="1:21" ht="14.15" customHeight="1"/>
    <row r="278" spans="1:21" s="165" customFormat="1" ht="14.15" customHeight="1">
      <c r="A278" s="166"/>
      <c r="B278" s="785"/>
      <c r="C278" s="196"/>
      <c r="D278" s="196"/>
      <c r="E278" s="196"/>
      <c r="F278" s="196"/>
      <c r="G278" s="196"/>
      <c r="H278" s="196"/>
      <c r="I278" s="168"/>
      <c r="J278" s="168"/>
      <c r="K278" s="168"/>
      <c r="L278" s="168"/>
      <c r="M278" s="166"/>
      <c r="N278" s="166"/>
      <c r="O278" s="166"/>
      <c r="P278" s="166"/>
      <c r="Q278" s="166"/>
      <c r="R278" s="166"/>
      <c r="S278" s="166"/>
      <c r="T278" s="166"/>
      <c r="U278" s="166"/>
    </row>
    <row r="279" spans="1:21" s="165" customFormat="1" ht="14.15" customHeight="1">
      <c r="A279" s="166"/>
      <c r="B279" s="329"/>
      <c r="C279" s="196"/>
      <c r="D279" s="196"/>
      <c r="E279" s="196"/>
      <c r="F279" s="196"/>
      <c r="G279" s="196"/>
      <c r="H279" s="196"/>
      <c r="I279" s="168"/>
      <c r="J279" s="168"/>
      <c r="K279" s="168"/>
      <c r="L279" s="168"/>
      <c r="M279" s="166"/>
      <c r="N279" s="166"/>
      <c r="O279" s="166"/>
      <c r="P279" s="166"/>
      <c r="Q279" s="166"/>
      <c r="R279" s="166"/>
      <c r="S279" s="166"/>
      <c r="T279" s="166"/>
      <c r="U279" s="166"/>
    </row>
    <row r="280" spans="1:21" s="165" customFormat="1" ht="14.15" customHeight="1">
      <c r="A280" s="166"/>
      <c r="B280" s="329"/>
      <c r="C280" s="196"/>
      <c r="D280" s="196"/>
      <c r="E280" s="196"/>
      <c r="F280" s="196"/>
      <c r="G280" s="196"/>
      <c r="H280" s="196"/>
      <c r="I280" s="168"/>
      <c r="J280" s="168"/>
      <c r="K280" s="168"/>
      <c r="L280" s="168"/>
      <c r="M280" s="166"/>
      <c r="N280" s="166"/>
      <c r="O280" s="166"/>
      <c r="P280" s="166"/>
      <c r="Q280" s="166"/>
      <c r="R280" s="166"/>
      <c r="S280" s="166"/>
      <c r="T280" s="166"/>
      <c r="U280" s="166"/>
    </row>
    <row r="281" spans="1:21" s="165" customFormat="1" ht="14.15" customHeight="1">
      <c r="A281" s="166"/>
      <c r="B281" s="329"/>
      <c r="C281" s="196"/>
      <c r="D281" s="196"/>
      <c r="E281" s="196"/>
      <c r="F281" s="196"/>
      <c r="G281" s="196"/>
      <c r="H281" s="196"/>
      <c r="I281" s="168"/>
      <c r="J281" s="168"/>
      <c r="K281" s="168"/>
      <c r="L281" s="168"/>
      <c r="M281" s="166"/>
      <c r="N281" s="166"/>
      <c r="O281" s="166"/>
      <c r="P281" s="166"/>
      <c r="Q281" s="166"/>
      <c r="R281" s="166"/>
      <c r="S281" s="166"/>
      <c r="T281" s="166"/>
      <c r="U281" s="166"/>
    </row>
    <row r="282" spans="1:21" s="165" customFormat="1" ht="14.15" customHeight="1">
      <c r="A282" s="166"/>
      <c r="B282" s="329"/>
      <c r="C282" s="196"/>
      <c r="D282" s="196"/>
      <c r="E282" s="196"/>
      <c r="F282" s="196"/>
      <c r="G282" s="196"/>
      <c r="H282" s="196"/>
      <c r="I282" s="168"/>
      <c r="J282" s="168"/>
      <c r="K282" s="168"/>
      <c r="L282" s="168"/>
      <c r="M282" s="166"/>
      <c r="N282" s="166"/>
      <c r="O282" s="166"/>
      <c r="P282" s="166"/>
      <c r="Q282" s="166"/>
      <c r="R282" s="166"/>
      <c r="S282" s="166"/>
      <c r="T282" s="166"/>
      <c r="U282" s="166"/>
    </row>
    <row r="283" spans="1:21" s="165" customFormat="1" ht="14.15" customHeight="1">
      <c r="A283" s="166"/>
      <c r="B283" s="329"/>
      <c r="C283" s="196"/>
      <c r="D283" s="196"/>
      <c r="E283" s="196"/>
      <c r="F283" s="196"/>
      <c r="G283" s="196"/>
      <c r="H283" s="196"/>
      <c r="I283" s="168"/>
      <c r="J283" s="168"/>
      <c r="K283" s="168"/>
      <c r="L283" s="168"/>
      <c r="M283" s="166"/>
      <c r="N283" s="166"/>
      <c r="O283" s="166"/>
      <c r="P283" s="166"/>
      <c r="Q283" s="166"/>
      <c r="R283" s="166"/>
      <c r="S283" s="166"/>
      <c r="T283" s="166"/>
      <c r="U283" s="166"/>
    </row>
    <row r="284" spans="1:21" s="165" customFormat="1" ht="14.15" customHeight="1">
      <c r="A284" s="166"/>
      <c r="B284" s="329"/>
      <c r="C284" s="196"/>
      <c r="D284" s="196"/>
      <c r="E284" s="196"/>
      <c r="F284" s="196"/>
      <c r="G284" s="196"/>
      <c r="H284" s="196"/>
      <c r="I284" s="168"/>
      <c r="J284" s="168"/>
      <c r="K284" s="168"/>
      <c r="L284" s="168"/>
      <c r="M284" s="166"/>
      <c r="N284" s="166"/>
      <c r="O284" s="166"/>
      <c r="P284" s="166"/>
      <c r="Q284" s="166"/>
      <c r="R284" s="166"/>
      <c r="S284" s="166"/>
      <c r="T284" s="166"/>
      <c r="U284" s="166"/>
    </row>
    <row r="285" spans="1:21" ht="14.15" customHeight="1"/>
    <row r="286" spans="1:21" ht="14.15" customHeight="1"/>
    <row r="287" spans="1:21" s="165" customFormat="1" ht="14.15" customHeight="1">
      <c r="A287" s="166"/>
      <c r="B287" s="785"/>
      <c r="C287" s="196"/>
      <c r="D287" s="196"/>
      <c r="E287" s="196"/>
      <c r="F287" s="196"/>
      <c r="G287" s="196"/>
      <c r="H287" s="196"/>
      <c r="I287" s="168"/>
      <c r="J287" s="168"/>
      <c r="K287" s="168"/>
      <c r="L287" s="168"/>
      <c r="M287" s="166"/>
      <c r="N287" s="166"/>
      <c r="O287" s="166"/>
      <c r="P287" s="166"/>
      <c r="Q287" s="166"/>
      <c r="R287" s="166"/>
      <c r="S287" s="166"/>
      <c r="T287" s="166"/>
      <c r="U287" s="166"/>
    </row>
    <row r="288" spans="1:21" s="165" customFormat="1" ht="14.15" customHeight="1">
      <c r="A288" s="166"/>
      <c r="B288" s="785"/>
      <c r="C288" s="196"/>
      <c r="D288" s="196"/>
      <c r="E288" s="196"/>
      <c r="F288" s="196"/>
      <c r="G288" s="196"/>
      <c r="H288" s="196"/>
      <c r="I288" s="168"/>
      <c r="J288" s="168"/>
      <c r="K288" s="168"/>
      <c r="L288" s="168"/>
      <c r="M288" s="166"/>
      <c r="N288" s="166"/>
      <c r="O288" s="166"/>
      <c r="P288" s="166"/>
      <c r="Q288" s="166"/>
      <c r="R288" s="166"/>
      <c r="S288" s="166"/>
      <c r="T288" s="166"/>
      <c r="U288" s="166"/>
    </row>
    <row r="289" spans="1:21" s="165" customFormat="1" ht="14.15" customHeight="1">
      <c r="A289" s="166"/>
      <c r="B289" s="785"/>
      <c r="C289" s="196"/>
      <c r="D289" s="196"/>
      <c r="E289" s="196"/>
      <c r="F289" s="196"/>
      <c r="G289" s="196"/>
      <c r="H289" s="196"/>
      <c r="I289" s="168"/>
      <c r="J289" s="168"/>
      <c r="K289" s="168"/>
      <c r="L289" s="168"/>
      <c r="M289" s="166"/>
      <c r="N289" s="166"/>
      <c r="O289" s="166"/>
      <c r="P289" s="166"/>
      <c r="Q289" s="166"/>
      <c r="R289" s="166"/>
      <c r="S289" s="166"/>
      <c r="T289" s="166"/>
      <c r="U289" s="166"/>
    </row>
    <row r="290" spans="1:21" s="165" customFormat="1" ht="14.15" customHeight="1">
      <c r="A290" s="166"/>
      <c r="B290" s="785"/>
      <c r="C290" s="196"/>
      <c r="D290" s="196"/>
      <c r="E290" s="196"/>
      <c r="F290" s="196"/>
      <c r="G290" s="196"/>
      <c r="H290" s="196"/>
      <c r="I290" s="168"/>
      <c r="J290" s="168"/>
      <c r="K290" s="168"/>
      <c r="L290" s="168"/>
      <c r="M290" s="166"/>
      <c r="N290" s="166"/>
      <c r="O290" s="166"/>
      <c r="P290" s="166"/>
      <c r="Q290" s="166"/>
      <c r="R290" s="166"/>
      <c r="S290" s="166"/>
      <c r="T290" s="166"/>
      <c r="U290" s="166"/>
    </row>
    <row r="291" spans="1:21" s="165" customFormat="1" ht="14.15" customHeight="1">
      <c r="A291" s="166"/>
      <c r="B291" s="785"/>
      <c r="C291" s="196"/>
      <c r="D291" s="196"/>
      <c r="E291" s="196"/>
      <c r="F291" s="196"/>
      <c r="G291" s="196"/>
      <c r="H291" s="196"/>
      <c r="I291" s="168"/>
      <c r="J291" s="168"/>
      <c r="K291" s="168"/>
      <c r="L291" s="168"/>
      <c r="M291" s="166"/>
      <c r="N291" s="166"/>
      <c r="O291" s="166"/>
      <c r="P291" s="166"/>
      <c r="Q291" s="166"/>
      <c r="R291" s="166"/>
      <c r="S291" s="166"/>
      <c r="T291" s="166"/>
      <c r="U291" s="166"/>
    </row>
    <row r="292" spans="1:21" s="165" customFormat="1" ht="14.15" customHeight="1">
      <c r="A292" s="166"/>
      <c r="B292" s="785"/>
      <c r="C292" s="196"/>
      <c r="D292" s="196"/>
      <c r="E292" s="196"/>
      <c r="F292" s="196"/>
      <c r="G292" s="196"/>
      <c r="H292" s="196"/>
      <c r="I292" s="168"/>
      <c r="J292" s="168"/>
      <c r="K292" s="168"/>
      <c r="L292" s="168"/>
      <c r="M292" s="166"/>
      <c r="N292" s="166"/>
      <c r="O292" s="166"/>
      <c r="P292" s="166"/>
      <c r="Q292" s="166"/>
      <c r="R292" s="166"/>
      <c r="S292" s="166"/>
      <c r="T292" s="166"/>
      <c r="U292" s="166"/>
    </row>
    <row r="293" spans="1:21" s="165" customFormat="1" ht="14.15" customHeight="1">
      <c r="A293" s="166"/>
      <c r="B293" s="785"/>
      <c r="C293" s="196"/>
      <c r="D293" s="196"/>
      <c r="E293" s="196"/>
      <c r="F293" s="196"/>
      <c r="G293" s="196"/>
      <c r="H293" s="196"/>
      <c r="I293" s="168"/>
      <c r="J293" s="168"/>
      <c r="K293" s="168"/>
      <c r="L293" s="168"/>
      <c r="M293" s="166"/>
      <c r="N293" s="166"/>
      <c r="O293" s="166"/>
      <c r="P293" s="166"/>
      <c r="Q293" s="166"/>
      <c r="R293" s="166"/>
      <c r="S293" s="166"/>
      <c r="T293" s="166"/>
      <c r="U293" s="166"/>
    </row>
    <row r="294" spans="1:21" s="165" customFormat="1" ht="14.15" customHeight="1">
      <c r="A294" s="166"/>
      <c r="B294" s="785"/>
      <c r="C294" s="196"/>
      <c r="D294" s="196"/>
      <c r="E294" s="196"/>
      <c r="F294" s="196"/>
      <c r="G294" s="196"/>
      <c r="H294" s="196"/>
      <c r="I294" s="168"/>
      <c r="J294" s="168"/>
      <c r="K294" s="168"/>
      <c r="L294" s="168"/>
      <c r="M294" s="166"/>
      <c r="N294" s="166"/>
      <c r="O294" s="166"/>
      <c r="P294" s="166"/>
      <c r="Q294" s="166"/>
      <c r="R294" s="166"/>
      <c r="S294" s="166"/>
      <c r="T294" s="166"/>
      <c r="U294" s="166"/>
    </row>
    <row r="295" spans="1:21" s="165" customFormat="1" ht="14.15" customHeight="1">
      <c r="A295" s="166"/>
      <c r="B295" s="785"/>
      <c r="C295" s="196"/>
      <c r="D295" s="196"/>
      <c r="E295" s="196"/>
      <c r="F295" s="196"/>
      <c r="G295" s="196"/>
      <c r="H295" s="196"/>
      <c r="I295" s="168"/>
      <c r="J295" s="168"/>
      <c r="K295" s="168"/>
      <c r="L295" s="168"/>
      <c r="M295" s="166"/>
      <c r="N295" s="166"/>
      <c r="O295" s="166"/>
      <c r="P295" s="166"/>
      <c r="Q295" s="166"/>
      <c r="R295" s="166"/>
      <c r="S295" s="166"/>
      <c r="T295" s="166"/>
      <c r="U295" s="166"/>
    </row>
    <row r="296" spans="1:21" s="165" customFormat="1" ht="14.15" customHeight="1">
      <c r="A296" s="166"/>
      <c r="B296" s="785"/>
      <c r="C296" s="196"/>
      <c r="D296" s="196"/>
      <c r="E296" s="196"/>
      <c r="F296" s="196"/>
      <c r="G296" s="196"/>
      <c r="H296" s="196"/>
      <c r="I296" s="168"/>
      <c r="J296" s="168"/>
      <c r="K296" s="168"/>
      <c r="L296" s="168"/>
      <c r="M296" s="166"/>
      <c r="N296" s="166"/>
      <c r="O296" s="166"/>
      <c r="P296" s="166"/>
      <c r="Q296" s="166"/>
      <c r="R296" s="166"/>
      <c r="S296" s="166"/>
      <c r="T296" s="166"/>
      <c r="U296" s="166"/>
    </row>
    <row r="297" spans="1:21" s="165" customFormat="1" ht="14.15" customHeight="1">
      <c r="A297" s="166"/>
      <c r="B297" s="785"/>
      <c r="C297" s="196"/>
      <c r="D297" s="196"/>
      <c r="E297" s="196"/>
      <c r="F297" s="196"/>
      <c r="G297" s="196"/>
      <c r="H297" s="196"/>
      <c r="I297" s="168"/>
      <c r="J297" s="168"/>
      <c r="K297" s="168"/>
      <c r="L297" s="168"/>
      <c r="M297" s="166"/>
      <c r="N297" s="166"/>
      <c r="O297" s="166"/>
      <c r="P297" s="166"/>
      <c r="Q297" s="166"/>
      <c r="R297" s="166"/>
      <c r="S297" s="166"/>
      <c r="T297" s="166"/>
      <c r="U297" s="166"/>
    </row>
    <row r="298" spans="1:21" s="165" customFormat="1" ht="14.15" customHeight="1">
      <c r="A298" s="166"/>
      <c r="B298" s="785"/>
      <c r="C298" s="196"/>
      <c r="D298" s="196"/>
      <c r="E298" s="196"/>
      <c r="F298" s="196"/>
      <c r="G298" s="196"/>
      <c r="H298" s="196"/>
      <c r="I298" s="168"/>
      <c r="J298" s="168"/>
      <c r="K298" s="168"/>
      <c r="L298" s="168"/>
      <c r="M298" s="166"/>
      <c r="N298" s="166"/>
      <c r="O298" s="166"/>
      <c r="P298" s="166"/>
      <c r="Q298" s="166"/>
      <c r="R298" s="166"/>
      <c r="S298" s="166"/>
      <c r="T298" s="166"/>
      <c r="U298" s="166"/>
    </row>
    <row r="299" spans="1:21" s="165" customFormat="1" ht="14.15" customHeight="1">
      <c r="A299" s="166"/>
      <c r="B299" s="785"/>
      <c r="C299" s="196"/>
      <c r="D299" s="196"/>
      <c r="E299" s="196"/>
      <c r="F299" s="196"/>
      <c r="G299" s="196"/>
      <c r="H299" s="196"/>
      <c r="I299" s="168"/>
      <c r="J299" s="168"/>
      <c r="K299" s="168"/>
      <c r="L299" s="168"/>
      <c r="M299" s="166"/>
      <c r="N299" s="166"/>
      <c r="O299" s="166"/>
      <c r="P299" s="166"/>
      <c r="Q299" s="166"/>
      <c r="R299" s="166"/>
      <c r="S299" s="166"/>
      <c r="T299" s="166"/>
      <c r="U299" s="166"/>
    </row>
    <row r="300" spans="1:21" s="165" customFormat="1" ht="14.15" customHeight="1">
      <c r="A300" s="166"/>
      <c r="B300" s="785"/>
      <c r="C300" s="196"/>
      <c r="D300" s="196"/>
      <c r="E300" s="196"/>
      <c r="F300" s="196"/>
      <c r="G300" s="196"/>
      <c r="H300" s="196"/>
      <c r="I300" s="168"/>
      <c r="J300" s="168"/>
      <c r="K300" s="168"/>
      <c r="L300" s="168"/>
      <c r="M300" s="166"/>
      <c r="N300" s="166"/>
      <c r="O300" s="166"/>
      <c r="P300" s="166"/>
      <c r="Q300" s="166"/>
      <c r="R300" s="166"/>
      <c r="S300" s="166"/>
      <c r="T300" s="166"/>
      <c r="U300" s="166"/>
    </row>
    <row r="301" spans="1:21" s="165" customFormat="1" ht="14.15" customHeight="1">
      <c r="A301" s="166"/>
      <c r="B301" s="785"/>
      <c r="C301" s="196"/>
      <c r="D301" s="196"/>
      <c r="E301" s="196"/>
      <c r="F301" s="196"/>
      <c r="G301" s="196"/>
      <c r="H301" s="196"/>
      <c r="I301" s="168"/>
      <c r="J301" s="168"/>
      <c r="K301" s="168"/>
      <c r="L301" s="168"/>
      <c r="M301" s="166"/>
      <c r="N301" s="166"/>
      <c r="O301" s="166"/>
      <c r="P301" s="166"/>
      <c r="Q301" s="166"/>
      <c r="R301" s="166"/>
      <c r="S301" s="166"/>
      <c r="T301" s="166"/>
      <c r="U301" s="166"/>
    </row>
    <row r="302" spans="1:21" s="165" customFormat="1" ht="14.15" customHeight="1">
      <c r="A302" s="166"/>
      <c r="B302" s="785"/>
      <c r="C302" s="196"/>
      <c r="D302" s="196"/>
      <c r="E302" s="196"/>
      <c r="F302" s="196"/>
      <c r="G302" s="196"/>
      <c r="H302" s="196"/>
      <c r="I302" s="168"/>
      <c r="J302" s="168"/>
      <c r="K302" s="168"/>
      <c r="L302" s="168"/>
      <c r="M302" s="166"/>
      <c r="N302" s="166"/>
      <c r="O302" s="166"/>
      <c r="P302" s="166"/>
      <c r="Q302" s="166"/>
      <c r="R302" s="166"/>
      <c r="S302" s="166"/>
      <c r="T302" s="166"/>
      <c r="U302" s="166"/>
    </row>
    <row r="303" spans="1:21" s="165" customFormat="1" ht="14.15" customHeight="1">
      <c r="A303" s="166"/>
      <c r="B303" s="785"/>
      <c r="C303" s="196"/>
      <c r="D303" s="196"/>
      <c r="E303" s="196"/>
      <c r="F303" s="196"/>
      <c r="G303" s="196"/>
      <c r="H303" s="196"/>
      <c r="I303" s="168"/>
      <c r="J303" s="168"/>
      <c r="K303" s="168"/>
      <c r="L303" s="168"/>
      <c r="M303" s="166"/>
      <c r="N303" s="166"/>
      <c r="O303" s="166"/>
      <c r="P303" s="166"/>
      <c r="Q303" s="166"/>
      <c r="R303" s="166"/>
      <c r="S303" s="166"/>
      <c r="T303" s="166"/>
      <c r="U303" s="166"/>
    </row>
    <row r="304" spans="1:21" s="165" customFormat="1" ht="14.15" customHeight="1">
      <c r="A304" s="166"/>
      <c r="B304" s="329"/>
      <c r="C304" s="196"/>
      <c r="D304" s="196"/>
      <c r="E304" s="196"/>
      <c r="F304" s="196"/>
      <c r="G304" s="196"/>
      <c r="H304" s="196"/>
      <c r="I304" s="168"/>
      <c r="J304" s="168"/>
      <c r="K304" s="168"/>
      <c r="L304" s="168"/>
      <c r="M304" s="166"/>
      <c r="N304" s="166"/>
      <c r="O304" s="166"/>
      <c r="P304" s="166"/>
      <c r="Q304" s="166"/>
      <c r="R304" s="166"/>
      <c r="S304" s="166"/>
      <c r="T304" s="166"/>
      <c r="U304" s="166"/>
    </row>
    <row r="305" spans="1:21" s="165" customFormat="1" ht="14.15" customHeight="1">
      <c r="A305" s="166"/>
      <c r="B305" s="329"/>
      <c r="C305" s="196"/>
      <c r="D305" s="196"/>
      <c r="E305" s="196"/>
      <c r="F305" s="196"/>
      <c r="G305" s="196"/>
      <c r="H305" s="196"/>
      <c r="I305" s="168"/>
      <c r="J305" s="168"/>
      <c r="K305" s="168"/>
      <c r="L305" s="168"/>
      <c r="M305" s="166"/>
      <c r="N305" s="166"/>
      <c r="O305" s="166"/>
      <c r="P305" s="166"/>
      <c r="Q305" s="166"/>
      <c r="R305" s="166"/>
      <c r="S305" s="166"/>
      <c r="T305" s="166"/>
      <c r="U305" s="166"/>
    </row>
    <row r="306" spans="1:21" ht="14.15" customHeight="1"/>
    <row r="307" spans="1:21" s="165" customFormat="1" ht="14.15" customHeight="1">
      <c r="A307" s="166"/>
      <c r="B307" s="168"/>
      <c r="C307" s="196"/>
      <c r="D307" s="196"/>
      <c r="E307" s="196"/>
      <c r="F307" s="196"/>
      <c r="G307" s="196"/>
      <c r="H307" s="196"/>
      <c r="I307" s="168"/>
      <c r="J307" s="168"/>
      <c r="K307" s="168"/>
      <c r="L307" s="168"/>
      <c r="M307" s="166"/>
      <c r="N307" s="166"/>
      <c r="O307" s="166"/>
      <c r="P307" s="166"/>
      <c r="Q307" s="166"/>
      <c r="R307" s="166"/>
      <c r="S307" s="166"/>
      <c r="T307" s="166"/>
      <c r="U307" s="166"/>
    </row>
    <row r="308" spans="1:21" s="165" customFormat="1" ht="14.15" customHeight="1">
      <c r="A308" s="166"/>
      <c r="B308" s="785"/>
      <c r="C308" s="196"/>
      <c r="D308" s="196"/>
      <c r="E308" s="196"/>
      <c r="F308" s="196"/>
      <c r="G308" s="196"/>
      <c r="H308" s="196"/>
      <c r="I308" s="168"/>
      <c r="J308" s="168"/>
      <c r="K308" s="168"/>
      <c r="L308" s="168"/>
      <c r="M308" s="166"/>
      <c r="N308" s="166"/>
      <c r="O308" s="166"/>
      <c r="P308" s="166"/>
      <c r="Q308" s="166"/>
      <c r="R308" s="166"/>
      <c r="S308" s="166"/>
      <c r="T308" s="166"/>
      <c r="U308" s="166"/>
    </row>
    <row r="309" spans="1:21" s="165" customFormat="1" ht="14.15" customHeight="1">
      <c r="A309" s="166"/>
      <c r="B309" s="329"/>
      <c r="C309" s="196"/>
      <c r="D309" s="196"/>
      <c r="E309" s="196"/>
      <c r="F309" s="196"/>
      <c r="G309" s="196"/>
      <c r="H309" s="196"/>
      <c r="I309" s="168"/>
      <c r="J309" s="168"/>
      <c r="K309" s="168"/>
      <c r="L309" s="168"/>
      <c r="M309" s="166"/>
      <c r="N309" s="166"/>
      <c r="O309" s="166"/>
      <c r="P309" s="166"/>
      <c r="Q309" s="166"/>
      <c r="R309" s="166"/>
      <c r="S309" s="166"/>
      <c r="T309" s="166"/>
      <c r="U309" s="166"/>
    </row>
    <row r="310" spans="1:21" s="165" customFormat="1" ht="14.15" customHeight="1">
      <c r="A310" s="166"/>
      <c r="B310" s="329"/>
      <c r="C310" s="196"/>
      <c r="D310" s="196"/>
      <c r="E310" s="196"/>
      <c r="F310" s="196"/>
      <c r="G310" s="196"/>
      <c r="H310" s="196"/>
      <c r="I310" s="168"/>
      <c r="J310" s="168"/>
      <c r="K310" s="168"/>
      <c r="L310" s="168"/>
      <c r="M310" s="166"/>
      <c r="N310" s="166"/>
      <c r="O310" s="166"/>
      <c r="P310" s="166"/>
      <c r="Q310" s="166"/>
      <c r="R310" s="166"/>
      <c r="S310" s="166"/>
      <c r="T310" s="166"/>
      <c r="U310" s="166"/>
    </row>
    <row r="311" spans="1:21" s="165" customFormat="1" ht="14.15" customHeight="1">
      <c r="A311" s="166"/>
      <c r="B311" s="785"/>
      <c r="C311" s="196"/>
      <c r="D311" s="196"/>
      <c r="E311" s="196"/>
      <c r="F311" s="196"/>
      <c r="G311" s="196"/>
      <c r="H311" s="196"/>
      <c r="I311" s="168"/>
      <c r="J311" s="168"/>
      <c r="K311" s="168"/>
      <c r="L311" s="168"/>
      <c r="M311" s="166"/>
      <c r="N311" s="166"/>
      <c r="O311" s="166"/>
      <c r="P311" s="166"/>
      <c r="Q311" s="166"/>
      <c r="R311" s="166"/>
      <c r="S311" s="166"/>
      <c r="T311" s="166"/>
      <c r="U311" s="166"/>
    </row>
    <row r="312" spans="1:21" ht="14.15" customHeight="1"/>
    <row r="313" spans="1:21" ht="14.15" customHeight="1"/>
    <row r="314" spans="1:21" s="165" customFormat="1" ht="14.15" customHeight="1">
      <c r="A314" s="166"/>
      <c r="B314" s="785"/>
      <c r="C314" s="196"/>
      <c r="D314" s="196"/>
      <c r="E314" s="196"/>
      <c r="F314" s="196"/>
      <c r="G314" s="196"/>
      <c r="H314" s="196"/>
      <c r="I314" s="168"/>
      <c r="J314" s="168"/>
      <c r="K314" s="168"/>
      <c r="L314" s="168"/>
      <c r="M314" s="166"/>
      <c r="N314" s="166"/>
      <c r="O314" s="166"/>
      <c r="P314" s="166"/>
      <c r="Q314" s="166"/>
      <c r="R314" s="166"/>
      <c r="S314" s="166"/>
      <c r="T314" s="166"/>
      <c r="U314" s="166"/>
    </row>
    <row r="315" spans="1:21" s="165" customFormat="1" ht="14.15" customHeight="1">
      <c r="A315" s="166"/>
      <c r="B315" s="329"/>
      <c r="C315" s="196"/>
      <c r="D315" s="196"/>
      <c r="E315" s="196"/>
      <c r="F315" s="196"/>
      <c r="G315" s="196"/>
      <c r="H315" s="196"/>
      <c r="I315" s="168"/>
      <c r="J315" s="168"/>
      <c r="K315" s="168"/>
      <c r="L315" s="168"/>
      <c r="M315" s="166"/>
      <c r="N315" s="166"/>
      <c r="O315" s="166"/>
      <c r="P315" s="166"/>
      <c r="Q315" s="166"/>
      <c r="R315" s="166"/>
      <c r="S315" s="166"/>
      <c r="T315" s="166"/>
      <c r="U315" s="166"/>
    </row>
    <row r="316" spans="1:21" ht="14.15" customHeight="1"/>
    <row r="317" spans="1:21" ht="14.15" customHeight="1"/>
    <row r="318" spans="1:21" ht="14.15" customHeight="1"/>
    <row r="319" spans="1:21" ht="14.15" customHeight="1"/>
    <row r="320" spans="1:21" ht="14.15" customHeight="1"/>
    <row r="321" spans="2:2" ht="14.15" customHeight="1"/>
    <row r="322" spans="2:2" ht="14.15" customHeight="1"/>
    <row r="323" spans="2:2" ht="14.15" customHeight="1"/>
    <row r="324" spans="2:2" ht="14.15" customHeight="1"/>
    <row r="325" spans="2:2" ht="14.15" customHeight="1"/>
    <row r="326" spans="2:2" ht="14.15" customHeight="1"/>
    <row r="327" spans="2:2" ht="14.15" customHeight="1">
      <c r="B327" s="7"/>
    </row>
    <row r="328" spans="2:2" ht="14.15" customHeight="1"/>
    <row r="329" spans="2:2" ht="14.15" customHeight="1"/>
    <row r="330" spans="2:2" ht="14.15" customHeight="1"/>
    <row r="331" spans="2:2" ht="14.15" customHeight="1"/>
    <row r="332" spans="2:2" ht="14.15" customHeight="1"/>
    <row r="333" spans="2:2" ht="14.15" customHeight="1">
      <c r="B333" s="7"/>
    </row>
    <row r="334" spans="2:2" ht="14.15" customHeight="1"/>
    <row r="335" spans="2:2" ht="14.15" customHeight="1"/>
    <row r="336" spans="2:2" ht="14.15" customHeight="1"/>
    <row r="337" ht="14.15" customHeight="1"/>
    <row r="338" ht="14.15" customHeight="1"/>
    <row r="339" ht="14.15" customHeight="1"/>
    <row r="340" ht="14.15" customHeight="1"/>
    <row r="341" ht="14.15" customHeight="1"/>
    <row r="342" ht="14.15" customHeight="1"/>
    <row r="343" ht="14.15" customHeight="1"/>
    <row r="344" ht="14.15" customHeight="1"/>
    <row r="345" ht="14.15" customHeight="1"/>
    <row r="346" ht="14.15" customHeight="1"/>
    <row r="347" ht="14.15" customHeight="1"/>
    <row r="348" ht="14.15" customHeight="1"/>
    <row r="349" ht="14.15" customHeight="1"/>
    <row r="350" ht="14.15" customHeight="1"/>
    <row r="351" ht="14.15" customHeight="1"/>
    <row r="352" ht="14.15" customHeight="1"/>
    <row r="353" ht="14.15" customHeight="1"/>
    <row r="354" ht="14.15" customHeight="1"/>
    <row r="355" ht="14.15" customHeight="1"/>
    <row r="356" ht="14.15" customHeight="1"/>
    <row r="357" ht="14.15" customHeight="1"/>
    <row r="358" ht="14.15" customHeight="1"/>
  </sheetData>
  <sheetProtection algorithmName="SHA-512" hashValue="b9qjXz14QTRfG2Kmn/Ui+7Zhdm9C6aVlg5k+5iUy/MMecBHJZrZxQmPGnQxpxMURVkMqfKzVox0D3QLzcvojXw==" saltValue="LyodfsR07aNP5kTf2h3AAw==" spinCount="100000" sheet="1" objects="1" scenarios="1"/>
  <mergeCells count="45">
    <mergeCell ref="B74:H74"/>
    <mergeCell ref="B75:H75"/>
    <mergeCell ref="B113:L113"/>
    <mergeCell ref="B114:L114"/>
    <mergeCell ref="B115:L115"/>
    <mergeCell ref="I95:K95"/>
    <mergeCell ref="B76:H76"/>
    <mergeCell ref="B95:B96"/>
    <mergeCell ref="B135:H135"/>
    <mergeCell ref="B116:L116"/>
    <mergeCell ref="B117:L117"/>
    <mergeCell ref="B118:L118"/>
    <mergeCell ref="B119:L119"/>
    <mergeCell ref="B120:L120"/>
    <mergeCell ref="B121:L121"/>
    <mergeCell ref="B228:H228"/>
    <mergeCell ref="B136:H136"/>
    <mergeCell ref="B137:H137"/>
    <mergeCell ref="B151:H151"/>
    <mergeCell ref="B152:H152"/>
    <mergeCell ref="B153:H153"/>
    <mergeCell ref="B195:H195"/>
    <mergeCell ref="B196:H196"/>
    <mergeCell ref="B211:H211"/>
    <mergeCell ref="B213:H213"/>
    <mergeCell ref="B212:H212"/>
    <mergeCell ref="B227:H227"/>
    <mergeCell ref="B169:B170"/>
    <mergeCell ref="B139:B140"/>
    <mergeCell ref="I169:K169"/>
    <mergeCell ref="B44:H44"/>
    <mergeCell ref="B26:H26"/>
    <mergeCell ref="B27:H27"/>
    <mergeCell ref="B28:H28"/>
    <mergeCell ref="B42:H42"/>
    <mergeCell ref="B43:H43"/>
    <mergeCell ref="B45:H45"/>
    <mergeCell ref="B60:L60"/>
    <mergeCell ref="B61:L61"/>
    <mergeCell ref="B62:L62"/>
    <mergeCell ref="B63:L63"/>
    <mergeCell ref="I49:K49"/>
    <mergeCell ref="B49:B50"/>
    <mergeCell ref="B64:L64"/>
    <mergeCell ref="I139:K139"/>
  </mergeCells>
  <hyperlinks>
    <hyperlink ref="B10" location="Energy!A1" display="Energy Consumption and Energy Intensity" xr:uid="{EB76B135-B868-7E4E-BFFA-B4B4D13D5445}"/>
    <hyperlink ref="B31" location="'GHG Emissions'!A1" display="Scope 1 and Scope 2 Energy-related GHG Emissions" xr:uid="{D1B00367-F9F4-5C4C-8FDA-7ABA311D2222}"/>
    <hyperlink ref="B79" location="'Tailings and Waste'!A1" display="Tailings and Waste" xr:uid="{50E92347-7667-C645-8018-05951A425232}"/>
    <hyperlink ref="B93" location="'Health and Safety'!A1" display="Work-related Injuries and Ill Health" xr:uid="{51E52E46-B90B-B64B-8144-1E00C093F2EE}"/>
    <hyperlink ref="B124" location="'Our People'!A1" display="Workforce Composition" xr:uid="{004BC95D-C5CC-E547-9C9B-60D58C9AC932}"/>
    <hyperlink ref="B180" location="'Our People'!A1" display="Employee New Hires and Departures" xr:uid="{9ED65A7D-3E90-2349-A8B8-33D3314CF58A}"/>
    <hyperlink ref="B216" location="'Community and Economic Impact'!A1" display="Community and Economic Impact" xr:uid="{39DE8F07-AD5B-0A4C-A3A1-4050DCADA689}"/>
    <hyperlink ref="B47" location="Water!A1" display="Water Withdrawal and Water Intensity by Quality and Source" xr:uid="{F2DC0040-8881-5244-8493-8F09CE7B9A0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B6C2-7B97-AC4A-A13B-88FE979EEEB4}">
  <sheetPr>
    <tabColor theme="1"/>
  </sheetPr>
  <dimension ref="A1:C34"/>
  <sheetViews>
    <sheetView workbookViewId="0">
      <selection activeCell="B43" sqref="B43"/>
    </sheetView>
  </sheetViews>
  <sheetFormatPr defaultColWidth="11" defaultRowHeight="12.5"/>
  <cols>
    <col min="1" max="1" width="3.1796875" style="21" customWidth="1"/>
    <col min="2" max="2" width="34.81640625" customWidth="1"/>
    <col min="3" max="3" width="84.81640625" customWidth="1"/>
  </cols>
  <sheetData>
    <row r="1" spans="1:3" s="469" customFormat="1" ht="14">
      <c r="A1" s="475"/>
      <c r="B1" s="575"/>
    </row>
    <row r="2" spans="1:3" s="469" customFormat="1" ht="14">
      <c r="A2" s="475"/>
      <c r="B2" s="575"/>
    </row>
    <row r="3" spans="1:3" s="469" customFormat="1" ht="14">
      <c r="A3" s="475"/>
      <c r="B3" s="575"/>
    </row>
    <row r="4" spans="1:3" s="469" customFormat="1" ht="14">
      <c r="A4" s="475"/>
      <c r="B4" s="575"/>
    </row>
    <row r="5" spans="1:3" s="469" customFormat="1" ht="14">
      <c r="A5" s="475"/>
      <c r="B5" s="575"/>
    </row>
    <row r="6" spans="1:3" s="469" customFormat="1" ht="14">
      <c r="A6" s="475"/>
      <c r="B6" s="575"/>
    </row>
    <row r="7" spans="1:3" s="469" customFormat="1" ht="14">
      <c r="A7" s="475"/>
      <c r="B7" s="575"/>
    </row>
    <row r="8" spans="1:3" s="469" customFormat="1" ht="18">
      <c r="A8" s="475"/>
      <c r="B8" s="577" t="s">
        <v>0</v>
      </c>
      <c r="C8" s="330"/>
    </row>
    <row r="9" spans="1:3" s="469" customFormat="1" ht="14.5" thickBot="1">
      <c r="A9" s="15"/>
      <c r="B9" s="575"/>
    </row>
    <row r="10" spans="1:3" s="469" customFormat="1" ht="16.5" thickTop="1" thickBot="1">
      <c r="A10" s="15"/>
      <c r="B10" s="581" t="s">
        <v>8</v>
      </c>
      <c r="C10" s="582"/>
    </row>
    <row r="11" spans="1:3" s="469" customFormat="1" ht="14.5" thickTop="1">
      <c r="A11" s="15"/>
      <c r="B11" s="575"/>
      <c r="C11" s="469" t="s">
        <v>957</v>
      </c>
    </row>
    <row r="12" spans="1:3" s="474" customFormat="1" ht="15" customHeight="1">
      <c r="A12" s="18"/>
      <c r="B12" s="583" t="s">
        <v>9</v>
      </c>
      <c r="C12" s="583" t="s">
        <v>10</v>
      </c>
    </row>
    <row r="13" spans="1:3" s="469" customFormat="1" ht="15" customHeight="1">
      <c r="A13" s="15"/>
      <c r="B13" s="1101" t="s">
        <v>11</v>
      </c>
      <c r="C13" s="585" t="s">
        <v>12</v>
      </c>
    </row>
    <row r="14" spans="1:3" s="469" customFormat="1" ht="15" customHeight="1">
      <c r="A14" s="15"/>
      <c r="B14" s="584" t="s">
        <v>13</v>
      </c>
      <c r="C14" s="585" t="s">
        <v>14</v>
      </c>
    </row>
    <row r="15" spans="1:3" s="469" customFormat="1" ht="15" customHeight="1">
      <c r="A15" s="98"/>
      <c r="B15" s="584" t="s">
        <v>15</v>
      </c>
      <c r="C15" s="585" t="s">
        <v>16</v>
      </c>
    </row>
    <row r="16" spans="1:3" s="469" customFormat="1" ht="15" customHeight="1">
      <c r="A16" s="98"/>
      <c r="B16" s="1101" t="s">
        <v>956</v>
      </c>
      <c r="C16" s="585" t="s">
        <v>17</v>
      </c>
    </row>
    <row r="17" spans="1:3" s="469" customFormat="1" ht="15" customHeight="1">
      <c r="A17" s="15"/>
      <c r="B17" s="584" t="s">
        <v>18</v>
      </c>
      <c r="C17" s="585" t="s">
        <v>19</v>
      </c>
    </row>
    <row r="18" spans="1:3" s="469" customFormat="1" ht="15" customHeight="1">
      <c r="A18" s="15"/>
      <c r="B18" s="584" t="s">
        <v>20</v>
      </c>
      <c r="C18" s="585" t="s">
        <v>21</v>
      </c>
    </row>
    <row r="19" spans="1:3" s="469" customFormat="1" ht="15" customHeight="1">
      <c r="A19" s="98"/>
      <c r="B19" s="584" t="s">
        <v>22</v>
      </c>
      <c r="C19" s="585" t="s">
        <v>23</v>
      </c>
    </row>
    <row r="20" spans="1:3" s="469" customFormat="1" ht="15" customHeight="1">
      <c r="A20" s="98"/>
      <c r="B20" s="584" t="s">
        <v>24</v>
      </c>
      <c r="C20" s="585" t="s">
        <v>25</v>
      </c>
    </row>
    <row r="21" spans="1:3" s="469" customFormat="1" ht="15" customHeight="1">
      <c r="A21" s="15"/>
      <c r="B21" s="584" t="s">
        <v>26</v>
      </c>
      <c r="C21" s="585" t="s">
        <v>27</v>
      </c>
    </row>
    <row r="22" spans="1:3" s="469" customFormat="1" ht="14">
      <c r="A22" s="475"/>
      <c r="B22" s="584" t="s">
        <v>28</v>
      </c>
      <c r="C22" s="585" t="s">
        <v>29</v>
      </c>
    </row>
    <row r="23" spans="1:3" s="469" customFormat="1" ht="14">
      <c r="A23" s="475"/>
      <c r="B23" s="584" t="s">
        <v>30</v>
      </c>
      <c r="C23" s="585" t="s">
        <v>31</v>
      </c>
    </row>
    <row r="24" spans="1:3" s="469" customFormat="1" ht="14.5" thickBot="1">
      <c r="A24" s="475"/>
      <c r="B24" s="575"/>
    </row>
    <row r="25" spans="1:3" s="469" customFormat="1" ht="16.5" thickTop="1" thickBot="1">
      <c r="A25" s="475"/>
      <c r="B25" s="581" t="s">
        <v>32</v>
      </c>
      <c r="C25" s="582"/>
    </row>
    <row r="26" spans="1:3" s="469" customFormat="1" ht="14.5" thickTop="1">
      <c r="A26" s="21"/>
      <c r="B26" s="575"/>
    </row>
    <row r="27" spans="1:3" s="474" customFormat="1" ht="14.25" customHeight="1">
      <c r="A27" s="21"/>
      <c r="B27" s="1122" t="s">
        <v>33</v>
      </c>
      <c r="C27" s="1122"/>
    </row>
    <row r="28" spans="1:3" s="469" customFormat="1" ht="14">
      <c r="A28" s="21"/>
      <c r="B28" s="584" t="s">
        <v>34</v>
      </c>
      <c r="C28" s="585"/>
    </row>
    <row r="29" spans="1:3" s="469" customFormat="1" ht="14">
      <c r="A29" s="21"/>
      <c r="B29" s="584" t="s">
        <v>35</v>
      </c>
      <c r="C29" s="585"/>
    </row>
    <row r="30" spans="1:3" s="469" customFormat="1" ht="14">
      <c r="A30" s="21"/>
      <c r="B30" s="584" t="s">
        <v>36</v>
      </c>
      <c r="C30" s="585"/>
    </row>
    <row r="31" spans="1:3" s="469" customFormat="1" ht="14">
      <c r="A31" s="21"/>
      <c r="B31" s="584" t="s">
        <v>37</v>
      </c>
      <c r="C31" s="585"/>
    </row>
    <row r="32" spans="1:3" s="469" customFormat="1" ht="14">
      <c r="A32" s="21"/>
      <c r="B32" s="584" t="s">
        <v>38</v>
      </c>
      <c r="C32" s="585"/>
    </row>
    <row r="33" spans="1:3" s="469" customFormat="1" ht="14">
      <c r="A33" s="21"/>
      <c r="B33" s="584" t="s">
        <v>39</v>
      </c>
      <c r="C33" s="585"/>
    </row>
    <row r="34" spans="1:3" s="469" customFormat="1" ht="14">
      <c r="A34" s="21"/>
      <c r="B34" s="575"/>
    </row>
  </sheetData>
  <sheetProtection algorithmName="SHA-512" hashValue="0JispTzHAl6WIhH8XrkhVdL8YYzyYZQsphkJYQzemmNq3G254Wc2i6H603UIESblt7WwqmkwnLGvrHvJaX72MQ==" saltValue="0GS/sFll2j4j5v6VKqCx2g==" spinCount="100000" sheet="1" objects="1" scenarios="1"/>
  <mergeCells count="1">
    <mergeCell ref="B27:C27"/>
  </mergeCells>
  <hyperlinks>
    <hyperlink ref="B28" location="'Pinto Valley'!A1" display="Pinto Valley" xr:uid="{E77E4238-B65F-3144-BAD9-CFE4DD69E196}"/>
    <hyperlink ref="B29" location="'Mantos Blancos'!A1" display="Mantos Blancos" xr:uid="{8C4BAF4F-F81F-8A46-9353-9D033DFD8C55}"/>
    <hyperlink ref="B30" location="Mantoverde!A1" display="Mantoverde" xr:uid="{137ABBF5-AC9B-E14D-8BFE-F4FB59E2FC17}"/>
    <hyperlink ref="B31" location="Cozamin!A1" display="Cozamin" xr:uid="{194F8360-613C-284E-BE0F-A97189B9AA39}"/>
    <hyperlink ref="B18" location="'Tailings and Waste'!A1" display="Tailings and Waste" xr:uid="{7680A76C-8950-5249-BD3A-14215F42BA54}"/>
    <hyperlink ref="B13" location="Production!A1" display="Production" xr:uid="{B58506E6-CB79-F34D-BA7F-3913FCF878F2}"/>
    <hyperlink ref="B14" location="Energy!A1" display="Energy " xr:uid="{E9EBF9EA-4563-CE49-B15C-7C02C88D81A6}"/>
    <hyperlink ref="B15" location="'GHG Emissions'!A1" display="GHG emissions" xr:uid="{2B70A80F-6054-B14C-8115-6070D6836927}"/>
    <hyperlink ref="B17" location="Water!A1" display="Water" xr:uid="{5DFD8D69-90A2-E248-B305-C5EBE7FD04DB}"/>
    <hyperlink ref="B20" location="'Our People'!A1" display="Our People" xr:uid="{99C925BF-C14E-944C-B1E0-96BEAF679116}"/>
    <hyperlink ref="B21" location="'Community and Economic Impact'!A1" display="Community and Economic Impacts" xr:uid="{D6CCCE9C-2135-4641-BC7F-B712D2850027}"/>
    <hyperlink ref="B28:C28" location="'Pinto Valley'!A1" display="Pinto Valley" xr:uid="{9B296FAA-4041-4445-A1B9-C31B398853F0}"/>
    <hyperlink ref="B29:C29" location="'Mantos Blancos'!A1" display="Mantos Blancos" xr:uid="{7034212B-7FD0-B845-BFE5-F7FDE8234179}"/>
    <hyperlink ref="B30:C30" location="Mantoverde!A1" display="Mantoverde" xr:uid="{5C2D27E6-0803-F247-AD5B-46092C74C8C8}"/>
    <hyperlink ref="B31:C31" location="Cozamin!A1" display="Cozamin" xr:uid="{EA40E488-D12E-F547-816F-C4FA13D2322A}"/>
    <hyperlink ref="B33" location="'Santo Domingo'!A1" display="Santo Domingo" xr:uid="{F53DE4EF-4AE9-7446-8905-29ADA071080F}"/>
    <hyperlink ref="B33:C33" location="'Corporate Office'!A1" display="Corporate Office" xr:uid="{93BEEE67-EE1F-A34D-9D2F-56AE6FADEA7E}"/>
    <hyperlink ref="B32:C32" location="'Corporate Office'!A1" display="Santo Domingo" xr:uid="{FA5BBDFE-BC99-824C-9720-5C6028E96342}"/>
    <hyperlink ref="B32" location="'Santo Domingo'!A1" display="Santo Domingo" xr:uid="{317B46C3-3806-084A-84D1-40D7C92699DD}"/>
    <hyperlink ref="B19" location="'Health and Safety'!A1" display="Health and Safety" xr:uid="{56F1568F-40D8-A74D-B850-3796D477046B}"/>
    <hyperlink ref="B22" location="'Reserves &amp; Conflict Areas'!A1" display="Reserves &amp; Conservation Areas" xr:uid="{A72B222D-0852-8A40-AA0B-4C57BFBB999D}"/>
    <hyperlink ref="B16" location="'GHG Emissions Methodology'!A1" display="GHG Emissions Methodology" xr:uid="{A0CFD59F-44E2-4440-B291-93F40456E16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BAA4-DC7F-AF43-AD89-BA4202E898C4}">
  <sheetPr filterMode="1"/>
  <dimension ref="A1:U55"/>
  <sheetViews>
    <sheetView workbookViewId="0">
      <selection activeCell="K5" sqref="K5"/>
    </sheetView>
  </sheetViews>
  <sheetFormatPr defaultColWidth="10.81640625" defaultRowHeight="12.5"/>
  <cols>
    <col min="7" max="7" width="30" customWidth="1"/>
    <col min="8" max="10" width="25.81640625" hidden="1" customWidth="1"/>
    <col min="11" max="13" width="25.81640625" customWidth="1"/>
  </cols>
  <sheetData>
    <row r="1" spans="1:21" s="6" customFormat="1" ht="14">
      <c r="A1" s="6" t="s">
        <v>778</v>
      </c>
    </row>
    <row r="2" spans="1:21">
      <c r="A2" t="s">
        <v>779</v>
      </c>
      <c r="B2" t="s">
        <v>780</v>
      </c>
      <c r="C2" t="s">
        <v>781</v>
      </c>
      <c r="D2" t="s">
        <v>782</v>
      </c>
      <c r="E2" t="s">
        <v>783</v>
      </c>
      <c r="F2" t="s">
        <v>784</v>
      </c>
      <c r="G2" t="s">
        <v>785</v>
      </c>
      <c r="H2" t="s">
        <v>786</v>
      </c>
      <c r="I2" t="s">
        <v>787</v>
      </c>
      <c r="J2" t="s">
        <v>788</v>
      </c>
      <c r="K2" t="s">
        <v>789</v>
      </c>
      <c r="L2" t="s">
        <v>790</v>
      </c>
      <c r="M2" t="s">
        <v>791</v>
      </c>
      <c r="N2" t="s">
        <v>792</v>
      </c>
      <c r="O2" t="s">
        <v>793</v>
      </c>
      <c r="P2" t="s">
        <v>781</v>
      </c>
      <c r="Q2" t="s">
        <v>794</v>
      </c>
      <c r="R2" t="s">
        <v>795</v>
      </c>
      <c r="S2" t="s">
        <v>796</v>
      </c>
      <c r="T2" t="s">
        <v>797</v>
      </c>
      <c r="U2" t="s">
        <v>798</v>
      </c>
    </row>
    <row r="3" spans="1:21" hidden="1">
      <c r="A3">
        <v>2024</v>
      </c>
      <c r="B3" t="s">
        <v>38</v>
      </c>
      <c r="C3" t="s">
        <v>799</v>
      </c>
      <c r="D3" t="s">
        <v>376</v>
      </c>
      <c r="E3" t="s">
        <v>376</v>
      </c>
      <c r="F3" t="s">
        <v>800</v>
      </c>
      <c r="G3" t="s">
        <v>801</v>
      </c>
      <c r="H3" s="8">
        <v>0.4</v>
      </c>
      <c r="I3" s="8">
        <v>0</v>
      </c>
      <c r="J3" s="8" t="s">
        <v>802</v>
      </c>
      <c r="K3" s="8">
        <v>0</v>
      </c>
      <c r="L3" s="8">
        <v>0</v>
      </c>
      <c r="M3" s="8">
        <v>0</v>
      </c>
      <c r="N3" s="8" t="s">
        <v>803</v>
      </c>
      <c r="O3" s="8" t="s">
        <v>803</v>
      </c>
      <c r="P3" t="s">
        <v>804</v>
      </c>
      <c r="Q3" t="s">
        <v>805</v>
      </c>
      <c r="R3" t="s">
        <v>806</v>
      </c>
      <c r="S3" t="s">
        <v>807</v>
      </c>
      <c r="T3" t="s">
        <v>808</v>
      </c>
      <c r="U3" t="s">
        <v>809</v>
      </c>
    </row>
    <row r="4" spans="1:21" hidden="1">
      <c r="A4">
        <v>2024</v>
      </c>
      <c r="B4" t="s">
        <v>38</v>
      </c>
      <c r="C4" t="s">
        <v>799</v>
      </c>
      <c r="D4" t="s">
        <v>376</v>
      </c>
      <c r="E4" t="s">
        <v>376</v>
      </c>
      <c r="F4" t="s">
        <v>800</v>
      </c>
      <c r="G4" t="s">
        <v>810</v>
      </c>
      <c r="H4" s="8">
        <v>0</v>
      </c>
      <c r="I4" s="8"/>
      <c r="J4" s="8"/>
      <c r="K4" s="8">
        <v>0</v>
      </c>
      <c r="L4" s="8"/>
      <c r="M4" s="8"/>
      <c r="N4" s="8" t="s">
        <v>811</v>
      </c>
      <c r="O4" s="8" t="s">
        <v>811</v>
      </c>
      <c r="P4" t="s">
        <v>812</v>
      </c>
      <c r="Q4" t="s">
        <v>805</v>
      </c>
      <c r="R4" t="s">
        <v>806</v>
      </c>
      <c r="S4" t="s">
        <v>805</v>
      </c>
      <c r="T4" t="s">
        <v>813</v>
      </c>
    </row>
    <row r="5" spans="1:21">
      <c r="A5">
        <v>2024</v>
      </c>
      <c r="B5" t="s">
        <v>34</v>
      </c>
      <c r="C5" t="s">
        <v>814</v>
      </c>
      <c r="D5" t="s">
        <v>815</v>
      </c>
      <c r="E5" t="s">
        <v>378</v>
      </c>
      <c r="F5" t="s">
        <v>816</v>
      </c>
      <c r="G5" t="s">
        <v>801</v>
      </c>
      <c r="H5" s="8">
        <v>3493.04</v>
      </c>
      <c r="I5" s="8">
        <v>3037.7</v>
      </c>
      <c r="J5" s="8">
        <v>14.98963</v>
      </c>
      <c r="K5" s="8">
        <v>2071.19</v>
      </c>
      <c r="L5" s="8">
        <v>1735.43</v>
      </c>
      <c r="M5" s="8">
        <v>19.347366000000001</v>
      </c>
      <c r="N5" s="8" t="s">
        <v>817</v>
      </c>
      <c r="O5" s="8" t="s">
        <v>817</v>
      </c>
      <c r="P5" t="s">
        <v>804</v>
      </c>
      <c r="Q5" t="s">
        <v>818</v>
      </c>
      <c r="R5" t="s">
        <v>806</v>
      </c>
      <c r="S5" t="s">
        <v>807</v>
      </c>
      <c r="T5" t="s">
        <v>819</v>
      </c>
      <c r="U5" t="s">
        <v>820</v>
      </c>
    </row>
    <row r="6" spans="1:21" hidden="1">
      <c r="A6">
        <v>2024</v>
      </c>
      <c r="B6" t="s">
        <v>34</v>
      </c>
      <c r="C6" t="s">
        <v>814</v>
      </c>
      <c r="D6" t="s">
        <v>815</v>
      </c>
      <c r="E6" t="s">
        <v>378</v>
      </c>
      <c r="F6" t="s">
        <v>816</v>
      </c>
      <c r="G6" t="s">
        <v>810</v>
      </c>
      <c r="H6" s="8">
        <v>1.7</v>
      </c>
      <c r="I6" s="8">
        <v>0.81</v>
      </c>
      <c r="J6" s="8">
        <v>109.876543</v>
      </c>
      <c r="K6" s="8">
        <v>0.84</v>
      </c>
      <c r="L6" s="8">
        <v>0.04</v>
      </c>
      <c r="M6" s="8">
        <v>2000</v>
      </c>
      <c r="N6" s="8" t="s">
        <v>821</v>
      </c>
      <c r="O6" s="8" t="s">
        <v>821</v>
      </c>
      <c r="P6" t="s">
        <v>804</v>
      </c>
      <c r="Q6" t="s">
        <v>818</v>
      </c>
      <c r="R6" t="s">
        <v>806</v>
      </c>
      <c r="S6" t="s">
        <v>807</v>
      </c>
      <c r="T6" t="s">
        <v>822</v>
      </c>
      <c r="U6" t="s">
        <v>823</v>
      </c>
    </row>
    <row r="7" spans="1:21" hidden="1">
      <c r="A7">
        <v>2024</v>
      </c>
      <c r="B7" t="s">
        <v>36</v>
      </c>
      <c r="C7" t="s">
        <v>799</v>
      </c>
      <c r="D7" t="s">
        <v>376</v>
      </c>
      <c r="E7" t="s">
        <v>376</v>
      </c>
      <c r="F7" t="s">
        <v>800</v>
      </c>
      <c r="G7" t="s">
        <v>810</v>
      </c>
      <c r="H7" s="8">
        <v>1672</v>
      </c>
      <c r="I7" s="8">
        <v>2096.4140000000002</v>
      </c>
      <c r="J7" s="8">
        <v>-20.244761</v>
      </c>
      <c r="K7" s="8">
        <v>0</v>
      </c>
      <c r="L7" s="8">
        <v>0</v>
      </c>
      <c r="M7" s="8">
        <v>0</v>
      </c>
      <c r="N7" s="8" t="s">
        <v>824</v>
      </c>
      <c r="O7" s="8" t="s">
        <v>824</v>
      </c>
      <c r="P7" t="s">
        <v>804</v>
      </c>
      <c r="Q7" t="s">
        <v>825</v>
      </c>
      <c r="R7" t="s">
        <v>806</v>
      </c>
      <c r="S7" t="s">
        <v>807</v>
      </c>
      <c r="T7" t="s">
        <v>826</v>
      </c>
      <c r="U7" t="s">
        <v>827</v>
      </c>
    </row>
    <row r="8" spans="1:21" hidden="1">
      <c r="A8">
        <v>2024</v>
      </c>
      <c r="B8" t="s">
        <v>36</v>
      </c>
      <c r="C8" t="s">
        <v>799</v>
      </c>
      <c r="D8" t="s">
        <v>376</v>
      </c>
      <c r="E8" t="s">
        <v>376</v>
      </c>
      <c r="F8" t="s">
        <v>800</v>
      </c>
      <c r="G8" t="s">
        <v>801</v>
      </c>
      <c r="H8" s="8">
        <v>2290.511</v>
      </c>
      <c r="I8" s="8">
        <v>3810.8420000000001</v>
      </c>
      <c r="J8" s="8">
        <v>-39.894883999999998</v>
      </c>
      <c r="K8" s="8">
        <v>761</v>
      </c>
      <c r="L8" s="8">
        <v>191.54</v>
      </c>
      <c r="M8" s="8">
        <v>297.30604599999998</v>
      </c>
      <c r="N8" s="8" t="s">
        <v>828</v>
      </c>
      <c r="O8" s="8" t="s">
        <v>828</v>
      </c>
      <c r="P8" t="s">
        <v>804</v>
      </c>
      <c r="Q8" t="s">
        <v>825</v>
      </c>
      <c r="R8" t="s">
        <v>806</v>
      </c>
      <c r="S8" t="s">
        <v>807</v>
      </c>
      <c r="T8" t="s">
        <v>829</v>
      </c>
      <c r="U8" t="s">
        <v>830</v>
      </c>
    </row>
    <row r="9" spans="1:21" hidden="1">
      <c r="A9">
        <v>2024</v>
      </c>
      <c r="B9" t="s">
        <v>35</v>
      </c>
      <c r="C9" t="s">
        <v>831</v>
      </c>
      <c r="D9" t="s">
        <v>376</v>
      </c>
      <c r="E9" t="s">
        <v>376</v>
      </c>
      <c r="F9" t="s">
        <v>800</v>
      </c>
      <c r="G9" t="s">
        <v>801</v>
      </c>
      <c r="H9" s="8">
        <v>2324.3200000000002</v>
      </c>
      <c r="I9" s="8">
        <v>2513.19</v>
      </c>
      <c r="J9" s="8">
        <v>-7.5151500000000002</v>
      </c>
      <c r="K9" s="8">
        <v>153.97</v>
      </c>
      <c r="L9" s="8">
        <v>50.49</v>
      </c>
      <c r="M9" s="8">
        <v>204.95147600000001</v>
      </c>
      <c r="N9" s="8" t="s">
        <v>832</v>
      </c>
      <c r="O9" s="8" t="s">
        <v>832</v>
      </c>
      <c r="P9" t="s">
        <v>804</v>
      </c>
      <c r="Q9" t="s">
        <v>833</v>
      </c>
      <c r="R9" t="s">
        <v>806</v>
      </c>
      <c r="S9" t="s">
        <v>807</v>
      </c>
      <c r="T9" t="s">
        <v>834</v>
      </c>
      <c r="U9" t="s">
        <v>835</v>
      </c>
    </row>
    <row r="10" spans="1:21" hidden="1">
      <c r="A10">
        <v>2024</v>
      </c>
      <c r="B10" t="s">
        <v>35</v>
      </c>
      <c r="C10" t="s">
        <v>831</v>
      </c>
      <c r="D10" t="s">
        <v>376</v>
      </c>
      <c r="E10" t="s">
        <v>376</v>
      </c>
      <c r="F10" t="s">
        <v>800</v>
      </c>
      <c r="G10" t="s">
        <v>810</v>
      </c>
      <c r="H10" s="8">
        <v>688.67</v>
      </c>
      <c r="I10" s="8">
        <v>757.31</v>
      </c>
      <c r="J10" s="8">
        <v>-9.0636600000000005</v>
      </c>
      <c r="K10" s="8">
        <v>655.5</v>
      </c>
      <c r="L10" s="8">
        <v>178.1</v>
      </c>
      <c r="M10" s="8">
        <v>268.05165599999998</v>
      </c>
      <c r="N10" s="8" t="s">
        <v>836</v>
      </c>
      <c r="O10" s="8" t="s">
        <v>836</v>
      </c>
      <c r="P10" t="s">
        <v>804</v>
      </c>
      <c r="Q10" t="s">
        <v>833</v>
      </c>
      <c r="R10" t="s">
        <v>806</v>
      </c>
      <c r="S10" t="s">
        <v>807</v>
      </c>
      <c r="T10" t="s">
        <v>834</v>
      </c>
      <c r="U10" t="s">
        <v>837</v>
      </c>
    </row>
    <row r="11" spans="1:21" hidden="1">
      <c r="A11">
        <v>2024</v>
      </c>
      <c r="B11" t="s">
        <v>37</v>
      </c>
      <c r="C11" t="s">
        <v>838</v>
      </c>
      <c r="D11" t="s">
        <v>377</v>
      </c>
      <c r="E11" t="s">
        <v>377</v>
      </c>
      <c r="F11" t="s">
        <v>816</v>
      </c>
      <c r="G11" t="s">
        <v>801</v>
      </c>
      <c r="H11" s="8">
        <v>789.95</v>
      </c>
      <c r="I11" s="8">
        <v>615.98</v>
      </c>
      <c r="J11" s="8">
        <v>28.242799999999999</v>
      </c>
      <c r="K11" s="8">
        <v>724.01</v>
      </c>
      <c r="L11" s="8">
        <v>508.59</v>
      </c>
      <c r="M11" s="8">
        <v>42.356318000000002</v>
      </c>
      <c r="N11" s="8" t="s">
        <v>839</v>
      </c>
      <c r="O11" s="8" t="s">
        <v>839</v>
      </c>
      <c r="P11" t="s">
        <v>804</v>
      </c>
      <c r="Q11" t="s">
        <v>840</v>
      </c>
      <c r="R11" t="s">
        <v>806</v>
      </c>
      <c r="S11" t="s">
        <v>807</v>
      </c>
      <c r="T11" t="s">
        <v>841</v>
      </c>
      <c r="U11" t="s">
        <v>842</v>
      </c>
    </row>
    <row r="12" spans="1:21" hidden="1">
      <c r="A12">
        <v>2024</v>
      </c>
      <c r="B12" t="s">
        <v>37</v>
      </c>
      <c r="C12" t="s">
        <v>838</v>
      </c>
      <c r="D12" t="s">
        <v>377</v>
      </c>
      <c r="E12" t="s">
        <v>377</v>
      </c>
      <c r="F12" t="s">
        <v>816</v>
      </c>
      <c r="G12" t="s">
        <v>810</v>
      </c>
      <c r="H12" s="8">
        <v>118.29</v>
      </c>
      <c r="I12" s="8"/>
      <c r="J12" s="8"/>
      <c r="K12" s="8">
        <v>45.445999999999998</v>
      </c>
      <c r="L12" s="8"/>
      <c r="M12" s="8"/>
      <c r="N12" s="8" t="s">
        <v>843</v>
      </c>
      <c r="O12" s="8" t="s">
        <v>843</v>
      </c>
      <c r="P12" t="s">
        <v>812</v>
      </c>
      <c r="Q12" t="s">
        <v>840</v>
      </c>
      <c r="R12" t="s">
        <v>806</v>
      </c>
      <c r="S12" t="s">
        <v>840</v>
      </c>
      <c r="T12" t="s">
        <v>844</v>
      </c>
    </row>
    <row r="13" spans="1:21" hidden="1">
      <c r="A13">
        <v>2023</v>
      </c>
      <c r="B13" t="s">
        <v>38</v>
      </c>
      <c r="C13" t="s">
        <v>799</v>
      </c>
      <c r="D13" t="s">
        <v>376</v>
      </c>
      <c r="E13" t="s">
        <v>376</v>
      </c>
      <c r="F13" t="s">
        <v>800</v>
      </c>
      <c r="G13" t="s">
        <v>801</v>
      </c>
      <c r="H13" s="8">
        <v>0</v>
      </c>
      <c r="I13" s="8"/>
      <c r="J13" s="8"/>
      <c r="K13" s="8">
        <v>0</v>
      </c>
      <c r="L13" s="8"/>
      <c r="M13" s="8"/>
      <c r="N13" s="8">
        <v>0</v>
      </c>
      <c r="O13" s="8">
        <v>0</v>
      </c>
      <c r="P13" t="s">
        <v>812</v>
      </c>
      <c r="Q13" t="s">
        <v>845</v>
      </c>
      <c r="R13" t="s">
        <v>846</v>
      </c>
      <c r="S13" t="s">
        <v>845</v>
      </c>
      <c r="T13" t="s">
        <v>847</v>
      </c>
    </row>
    <row r="14" spans="1:21" hidden="1">
      <c r="A14">
        <v>2023</v>
      </c>
      <c r="B14" t="s">
        <v>38</v>
      </c>
      <c r="C14" t="s">
        <v>799</v>
      </c>
      <c r="D14" t="s">
        <v>376</v>
      </c>
      <c r="E14" t="s">
        <v>376</v>
      </c>
      <c r="F14" t="s">
        <v>800</v>
      </c>
      <c r="G14" t="s">
        <v>810</v>
      </c>
      <c r="H14" s="8">
        <v>0</v>
      </c>
      <c r="I14" s="8"/>
      <c r="J14" s="8"/>
      <c r="K14" s="8">
        <v>0</v>
      </c>
      <c r="L14" s="8"/>
      <c r="M14" s="8"/>
      <c r="N14" s="8">
        <v>0</v>
      </c>
      <c r="O14" s="8">
        <v>0</v>
      </c>
      <c r="P14" t="s">
        <v>812</v>
      </c>
      <c r="Q14" t="s">
        <v>845</v>
      </c>
      <c r="R14" t="s">
        <v>846</v>
      </c>
      <c r="S14" t="s">
        <v>845</v>
      </c>
      <c r="T14" t="s">
        <v>847</v>
      </c>
    </row>
    <row r="15" spans="1:21">
      <c r="A15">
        <v>2023</v>
      </c>
      <c r="B15" t="s">
        <v>34</v>
      </c>
      <c r="C15" t="s">
        <v>814</v>
      </c>
      <c r="D15" t="s">
        <v>815</v>
      </c>
      <c r="E15" t="s">
        <v>378</v>
      </c>
      <c r="F15" t="s">
        <v>816</v>
      </c>
      <c r="G15" t="s">
        <v>801</v>
      </c>
      <c r="H15" s="8">
        <v>3037.7</v>
      </c>
      <c r="I15" s="8">
        <v>3737.1</v>
      </c>
      <c r="J15" s="8">
        <v>-18.715046000000001</v>
      </c>
      <c r="K15" s="8">
        <v>1735.43</v>
      </c>
      <c r="L15" s="8">
        <v>2236.9699999999998</v>
      </c>
      <c r="M15" s="8">
        <v>-22.420506</v>
      </c>
      <c r="N15" s="8" t="s">
        <v>848</v>
      </c>
      <c r="O15" s="8" t="s">
        <v>848</v>
      </c>
      <c r="P15" t="s">
        <v>804</v>
      </c>
      <c r="Q15" t="s">
        <v>849</v>
      </c>
      <c r="R15" t="s">
        <v>846</v>
      </c>
      <c r="S15" t="s">
        <v>850</v>
      </c>
      <c r="T15" t="s">
        <v>851</v>
      </c>
      <c r="U15" t="s">
        <v>852</v>
      </c>
    </row>
    <row r="16" spans="1:21" hidden="1">
      <c r="A16">
        <v>2023</v>
      </c>
      <c r="B16" t="s">
        <v>34</v>
      </c>
      <c r="C16" t="s">
        <v>814</v>
      </c>
      <c r="D16" t="s">
        <v>815</v>
      </c>
      <c r="E16" t="s">
        <v>378</v>
      </c>
      <c r="F16" t="s">
        <v>816</v>
      </c>
      <c r="G16" t="s">
        <v>810</v>
      </c>
      <c r="H16" s="8">
        <v>0.81</v>
      </c>
      <c r="I16" s="8"/>
      <c r="J16" s="8"/>
      <c r="K16" s="8">
        <v>0.04</v>
      </c>
      <c r="L16" s="8"/>
      <c r="M16" s="8"/>
      <c r="N16" s="8" t="s">
        <v>853</v>
      </c>
      <c r="O16" s="8" t="s">
        <v>853</v>
      </c>
      <c r="P16" t="s">
        <v>812</v>
      </c>
      <c r="Q16" t="s">
        <v>849</v>
      </c>
      <c r="R16" t="s">
        <v>846</v>
      </c>
      <c r="S16" t="s">
        <v>849</v>
      </c>
      <c r="T16" t="s">
        <v>854</v>
      </c>
    </row>
    <row r="17" spans="1:21" hidden="1">
      <c r="A17">
        <v>2023</v>
      </c>
      <c r="B17" t="s">
        <v>36</v>
      </c>
      <c r="C17" t="s">
        <v>799</v>
      </c>
      <c r="D17" t="s">
        <v>376</v>
      </c>
      <c r="E17" t="s">
        <v>376</v>
      </c>
      <c r="F17" t="s">
        <v>800</v>
      </c>
      <c r="G17" t="s">
        <v>810</v>
      </c>
      <c r="H17" s="8">
        <v>2096.4140000000002</v>
      </c>
      <c r="I17" s="8"/>
      <c r="J17" s="8"/>
      <c r="K17" s="8">
        <v>0</v>
      </c>
      <c r="L17" s="8"/>
      <c r="M17" s="8"/>
      <c r="N17" s="8" t="s">
        <v>855</v>
      </c>
      <c r="O17" s="8" t="s">
        <v>855</v>
      </c>
      <c r="P17" t="s">
        <v>812</v>
      </c>
      <c r="Q17" t="s">
        <v>825</v>
      </c>
      <c r="R17" t="s">
        <v>846</v>
      </c>
      <c r="S17" t="s">
        <v>825</v>
      </c>
      <c r="T17" t="s">
        <v>856</v>
      </c>
    </row>
    <row r="18" spans="1:21" hidden="1">
      <c r="A18">
        <v>2023</v>
      </c>
      <c r="B18" t="s">
        <v>36</v>
      </c>
      <c r="C18" t="s">
        <v>799</v>
      </c>
      <c r="D18" t="s">
        <v>376</v>
      </c>
      <c r="E18" t="s">
        <v>376</v>
      </c>
      <c r="F18" t="s">
        <v>800</v>
      </c>
      <c r="G18" t="s">
        <v>801</v>
      </c>
      <c r="H18" s="8">
        <v>3810.8420000000001</v>
      </c>
      <c r="I18" s="8"/>
      <c r="J18" s="8"/>
      <c r="K18" s="8">
        <v>191.54</v>
      </c>
      <c r="L18" s="8"/>
      <c r="M18" s="8"/>
      <c r="N18" s="8" t="s">
        <v>857</v>
      </c>
      <c r="O18" s="8" t="s">
        <v>857</v>
      </c>
      <c r="P18" t="s">
        <v>812</v>
      </c>
      <c r="Q18" t="s">
        <v>825</v>
      </c>
      <c r="R18" t="s">
        <v>846</v>
      </c>
      <c r="S18" t="s">
        <v>825</v>
      </c>
      <c r="T18" t="s">
        <v>856</v>
      </c>
    </row>
    <row r="19" spans="1:21" hidden="1">
      <c r="A19">
        <v>2023</v>
      </c>
      <c r="B19" t="s">
        <v>35</v>
      </c>
      <c r="C19" t="s">
        <v>831</v>
      </c>
      <c r="D19" t="s">
        <v>376</v>
      </c>
      <c r="E19" t="s">
        <v>376</v>
      </c>
      <c r="F19" t="s">
        <v>800</v>
      </c>
      <c r="G19" t="s">
        <v>801</v>
      </c>
      <c r="H19" s="8">
        <v>2513.19</v>
      </c>
      <c r="I19" s="8"/>
      <c r="J19" s="8"/>
      <c r="K19" s="8">
        <v>50.49</v>
      </c>
      <c r="L19" s="8"/>
      <c r="M19" s="8"/>
      <c r="N19" s="8" t="s">
        <v>858</v>
      </c>
      <c r="O19" s="8" t="s">
        <v>858</v>
      </c>
      <c r="P19" t="s">
        <v>812</v>
      </c>
      <c r="Q19" t="s">
        <v>859</v>
      </c>
      <c r="R19" t="s">
        <v>846</v>
      </c>
      <c r="S19" t="s">
        <v>859</v>
      </c>
      <c r="T19" t="s">
        <v>860</v>
      </c>
    </row>
    <row r="20" spans="1:21" hidden="1">
      <c r="A20">
        <v>2023</v>
      </c>
      <c r="B20" t="s">
        <v>35</v>
      </c>
      <c r="C20" t="s">
        <v>831</v>
      </c>
      <c r="D20" t="s">
        <v>376</v>
      </c>
      <c r="E20" t="s">
        <v>376</v>
      </c>
      <c r="F20" t="s">
        <v>800</v>
      </c>
      <c r="G20" t="s">
        <v>810</v>
      </c>
      <c r="H20" s="8">
        <v>757.31</v>
      </c>
      <c r="I20" s="8"/>
      <c r="J20" s="8"/>
      <c r="K20" s="8">
        <v>178.1</v>
      </c>
      <c r="L20" s="8"/>
      <c r="M20" s="8"/>
      <c r="N20" s="8" t="s">
        <v>858</v>
      </c>
      <c r="O20" s="8" t="s">
        <v>858</v>
      </c>
      <c r="P20" t="s">
        <v>812</v>
      </c>
      <c r="Q20" t="s">
        <v>859</v>
      </c>
      <c r="R20" t="s">
        <v>846</v>
      </c>
      <c r="S20" t="s">
        <v>859</v>
      </c>
      <c r="T20" t="s">
        <v>860</v>
      </c>
    </row>
    <row r="21" spans="1:21" hidden="1">
      <c r="A21">
        <v>2023</v>
      </c>
      <c r="B21" t="s">
        <v>37</v>
      </c>
      <c r="C21" t="s">
        <v>838</v>
      </c>
      <c r="D21" t="s">
        <v>377</v>
      </c>
      <c r="E21" t="s">
        <v>377</v>
      </c>
      <c r="F21" t="s">
        <v>816</v>
      </c>
      <c r="G21" t="s">
        <v>801</v>
      </c>
      <c r="H21" s="8">
        <v>615.98</v>
      </c>
      <c r="I21" s="8"/>
      <c r="J21" s="8"/>
      <c r="K21" s="8">
        <v>508.59</v>
      </c>
      <c r="L21" s="8"/>
      <c r="M21" s="8"/>
      <c r="N21" s="8" t="s">
        <v>861</v>
      </c>
      <c r="O21" s="8" t="s">
        <v>861</v>
      </c>
      <c r="P21" t="s">
        <v>812</v>
      </c>
      <c r="Q21" t="s">
        <v>840</v>
      </c>
      <c r="R21" t="s">
        <v>846</v>
      </c>
      <c r="S21" t="s">
        <v>840</v>
      </c>
      <c r="T21" t="s">
        <v>862</v>
      </c>
    </row>
    <row r="22" spans="1:21" hidden="1">
      <c r="A22">
        <v>2023</v>
      </c>
      <c r="B22" t="s">
        <v>37</v>
      </c>
      <c r="C22" t="s">
        <v>838</v>
      </c>
      <c r="D22" t="s">
        <v>377</v>
      </c>
      <c r="E22" t="s">
        <v>377</v>
      </c>
      <c r="F22" t="s">
        <v>816</v>
      </c>
      <c r="G22" t="s">
        <v>810</v>
      </c>
      <c r="H22" s="8">
        <v>121.44</v>
      </c>
      <c r="I22" s="8"/>
      <c r="J22" s="8"/>
      <c r="K22" s="8">
        <v>47.41</v>
      </c>
      <c r="L22" s="8"/>
      <c r="M22" s="8"/>
      <c r="N22" s="8" t="s">
        <v>863</v>
      </c>
      <c r="O22" s="8" t="s">
        <v>863</v>
      </c>
      <c r="P22" t="s">
        <v>812</v>
      </c>
      <c r="Q22" t="s">
        <v>840</v>
      </c>
      <c r="R22" t="s">
        <v>846</v>
      </c>
      <c r="S22" t="s">
        <v>840</v>
      </c>
      <c r="T22" t="s">
        <v>862</v>
      </c>
    </row>
    <row r="23" spans="1:21" hidden="1">
      <c r="A23">
        <v>2020</v>
      </c>
      <c r="B23" t="s">
        <v>38</v>
      </c>
      <c r="C23" t="s">
        <v>799</v>
      </c>
      <c r="D23" t="s">
        <v>376</v>
      </c>
      <c r="E23" t="s">
        <v>376</v>
      </c>
      <c r="F23" t="s">
        <v>800</v>
      </c>
      <c r="G23" t="s">
        <v>801</v>
      </c>
      <c r="H23" s="8">
        <v>0.5</v>
      </c>
      <c r="I23" s="8"/>
      <c r="J23" s="8"/>
      <c r="K23" s="8">
        <v>0</v>
      </c>
      <c r="L23" s="8"/>
      <c r="M23" s="8"/>
      <c r="N23" s="8"/>
      <c r="O23" s="8"/>
      <c r="P23" t="s">
        <v>812</v>
      </c>
      <c r="Q23" t="s">
        <v>845</v>
      </c>
      <c r="R23" t="s">
        <v>864</v>
      </c>
      <c r="S23" t="s">
        <v>845</v>
      </c>
      <c r="T23" t="s">
        <v>864</v>
      </c>
    </row>
    <row r="24" spans="1:21" hidden="1">
      <c r="A24">
        <v>2022</v>
      </c>
      <c r="B24" t="s">
        <v>38</v>
      </c>
      <c r="C24" t="s">
        <v>799</v>
      </c>
      <c r="D24" t="s">
        <v>376</v>
      </c>
      <c r="E24" t="s">
        <v>376</v>
      </c>
      <c r="F24" t="s">
        <v>800</v>
      </c>
      <c r="G24" t="s">
        <v>810</v>
      </c>
      <c r="H24" s="8">
        <v>13.9</v>
      </c>
      <c r="I24" s="8">
        <v>0</v>
      </c>
      <c r="J24" s="8" t="s">
        <v>802</v>
      </c>
      <c r="K24" s="8">
        <v>0</v>
      </c>
      <c r="L24" s="8">
        <v>0</v>
      </c>
      <c r="M24" s="8">
        <v>0</v>
      </c>
      <c r="N24" s="8"/>
      <c r="O24" s="8"/>
      <c r="P24" t="s">
        <v>812</v>
      </c>
      <c r="Q24" t="s">
        <v>845</v>
      </c>
      <c r="R24" t="s">
        <v>865</v>
      </c>
      <c r="S24" t="s">
        <v>845</v>
      </c>
      <c r="T24" t="s">
        <v>865</v>
      </c>
      <c r="U24" t="s">
        <v>866</v>
      </c>
    </row>
    <row r="25" spans="1:21" hidden="1">
      <c r="A25">
        <v>2022</v>
      </c>
      <c r="B25" t="s">
        <v>38</v>
      </c>
      <c r="C25" t="s">
        <v>799</v>
      </c>
      <c r="D25" t="s">
        <v>376</v>
      </c>
      <c r="E25" t="s">
        <v>376</v>
      </c>
      <c r="F25" t="s">
        <v>800</v>
      </c>
      <c r="G25" t="s">
        <v>801</v>
      </c>
      <c r="H25" s="8">
        <v>5420</v>
      </c>
      <c r="I25" s="8">
        <v>0.35</v>
      </c>
      <c r="J25" s="8">
        <v>1548471.428571</v>
      </c>
      <c r="K25" s="8">
        <v>0</v>
      </c>
      <c r="L25" s="8">
        <v>0</v>
      </c>
      <c r="M25" s="8">
        <v>0</v>
      </c>
      <c r="N25" s="8"/>
      <c r="O25" s="8"/>
      <c r="P25" t="s">
        <v>812</v>
      </c>
      <c r="Q25" t="s">
        <v>845</v>
      </c>
      <c r="R25" t="s">
        <v>865</v>
      </c>
      <c r="S25" t="s">
        <v>867</v>
      </c>
      <c r="T25" t="s">
        <v>868</v>
      </c>
      <c r="U25" t="s">
        <v>869</v>
      </c>
    </row>
    <row r="26" spans="1:21" hidden="1">
      <c r="A26">
        <v>2022</v>
      </c>
      <c r="B26" t="s">
        <v>35</v>
      </c>
      <c r="C26" t="s">
        <v>831</v>
      </c>
      <c r="D26" t="s">
        <v>376</v>
      </c>
      <c r="E26" t="s">
        <v>376</v>
      </c>
      <c r="F26" t="s">
        <v>800</v>
      </c>
      <c r="G26" t="s">
        <v>801</v>
      </c>
      <c r="H26" s="8">
        <v>2434.0500000000002</v>
      </c>
      <c r="I26" s="8">
        <v>2462.0100000000002</v>
      </c>
      <c r="J26" s="8">
        <v>-1.1356569999999999</v>
      </c>
      <c r="K26" s="8">
        <v>73.52</v>
      </c>
      <c r="L26" s="8">
        <v>283.63</v>
      </c>
      <c r="M26" s="8">
        <v>-74.078906000000003</v>
      </c>
      <c r="N26" s="8"/>
      <c r="O26" s="8"/>
      <c r="P26" t="s">
        <v>812</v>
      </c>
      <c r="Q26" t="s">
        <v>870</v>
      </c>
      <c r="R26" t="s">
        <v>871</v>
      </c>
      <c r="S26" t="s">
        <v>850</v>
      </c>
      <c r="T26" t="s">
        <v>872</v>
      </c>
      <c r="U26" t="s">
        <v>873</v>
      </c>
    </row>
    <row r="27" spans="1:21" hidden="1">
      <c r="A27">
        <v>2021</v>
      </c>
      <c r="B27" t="s">
        <v>35</v>
      </c>
      <c r="C27" t="s">
        <v>831</v>
      </c>
      <c r="D27" t="s">
        <v>376</v>
      </c>
      <c r="E27" t="s">
        <v>376</v>
      </c>
      <c r="F27" t="s">
        <v>800</v>
      </c>
      <c r="G27" t="s">
        <v>801</v>
      </c>
      <c r="H27" s="8">
        <v>2462.0100000000002</v>
      </c>
      <c r="I27" s="8">
        <v>3081.819</v>
      </c>
      <c r="J27" s="8">
        <v>-20.111791</v>
      </c>
      <c r="K27" s="8">
        <v>283.63</v>
      </c>
      <c r="L27" s="8"/>
      <c r="M27" s="8"/>
      <c r="N27" s="8"/>
      <c r="O27" s="8"/>
      <c r="P27" t="s">
        <v>812</v>
      </c>
      <c r="Q27" t="s">
        <v>870</v>
      </c>
      <c r="R27" t="s">
        <v>874</v>
      </c>
      <c r="S27" t="s">
        <v>870</v>
      </c>
      <c r="T27" t="s">
        <v>875</v>
      </c>
      <c r="U27" t="s">
        <v>876</v>
      </c>
    </row>
    <row r="28" spans="1:21" hidden="1">
      <c r="A28">
        <v>2022</v>
      </c>
      <c r="B28" t="s">
        <v>35</v>
      </c>
      <c r="C28" t="s">
        <v>831</v>
      </c>
      <c r="D28" t="s">
        <v>376</v>
      </c>
      <c r="E28" t="s">
        <v>376</v>
      </c>
      <c r="F28" t="s">
        <v>800</v>
      </c>
      <c r="G28" t="s">
        <v>810</v>
      </c>
      <c r="H28" s="8">
        <v>217.25</v>
      </c>
      <c r="I28" s="8">
        <v>157.76</v>
      </c>
      <c r="J28" s="8">
        <v>37.709178000000001</v>
      </c>
      <c r="K28" s="8">
        <v>0</v>
      </c>
      <c r="L28" s="8">
        <v>0</v>
      </c>
      <c r="M28" s="8">
        <v>0</v>
      </c>
      <c r="N28" s="8"/>
      <c r="O28" s="8"/>
      <c r="P28" t="s">
        <v>812</v>
      </c>
      <c r="Q28" t="s">
        <v>870</v>
      </c>
      <c r="R28" t="s">
        <v>877</v>
      </c>
      <c r="S28" t="s">
        <v>850</v>
      </c>
      <c r="T28" t="s">
        <v>878</v>
      </c>
      <c r="U28" t="s">
        <v>879</v>
      </c>
    </row>
    <row r="29" spans="1:21" hidden="1">
      <c r="A29">
        <v>2021</v>
      </c>
      <c r="B29" t="s">
        <v>35</v>
      </c>
      <c r="C29" t="s">
        <v>831</v>
      </c>
      <c r="D29" t="s">
        <v>376</v>
      </c>
      <c r="E29" t="s">
        <v>376</v>
      </c>
      <c r="F29" t="s">
        <v>800</v>
      </c>
      <c r="G29" t="s">
        <v>810</v>
      </c>
      <c r="H29" s="8">
        <v>157.76</v>
      </c>
      <c r="I29" s="8">
        <v>564.54</v>
      </c>
      <c r="J29" s="8">
        <v>-72.055125000000004</v>
      </c>
      <c r="K29" s="8">
        <v>0</v>
      </c>
      <c r="L29" s="8">
        <v>0</v>
      </c>
      <c r="M29" s="8">
        <v>0</v>
      </c>
      <c r="N29" s="8"/>
      <c r="O29" s="8"/>
      <c r="P29" t="s">
        <v>812</v>
      </c>
      <c r="Q29" t="s">
        <v>870</v>
      </c>
      <c r="R29" t="s">
        <v>880</v>
      </c>
      <c r="S29" t="s">
        <v>870</v>
      </c>
      <c r="T29" t="s">
        <v>880</v>
      </c>
    </row>
    <row r="30" spans="1:21" hidden="1">
      <c r="A30">
        <v>2022</v>
      </c>
      <c r="B30" t="s">
        <v>36</v>
      </c>
      <c r="C30" t="s">
        <v>799</v>
      </c>
      <c r="D30" t="s">
        <v>376</v>
      </c>
      <c r="E30" t="s">
        <v>376</v>
      </c>
      <c r="F30" t="s">
        <v>800</v>
      </c>
      <c r="G30" t="s">
        <v>801</v>
      </c>
      <c r="H30" s="8">
        <v>935.673</v>
      </c>
      <c r="I30" s="8">
        <v>1033.78</v>
      </c>
      <c r="J30" s="8">
        <v>-9.4901239999999998</v>
      </c>
      <c r="K30" s="8"/>
      <c r="L30" s="8"/>
      <c r="M30" s="8"/>
      <c r="N30" s="8"/>
      <c r="O30" s="8"/>
      <c r="P30" t="s">
        <v>812</v>
      </c>
      <c r="Q30" t="s">
        <v>825</v>
      </c>
      <c r="R30" t="s">
        <v>881</v>
      </c>
      <c r="S30" t="s">
        <v>825</v>
      </c>
      <c r="T30" t="s">
        <v>882</v>
      </c>
      <c r="U30" t="s">
        <v>883</v>
      </c>
    </row>
    <row r="31" spans="1:21" hidden="1">
      <c r="A31">
        <v>2021</v>
      </c>
      <c r="B31" t="s">
        <v>36</v>
      </c>
      <c r="C31" t="s">
        <v>799</v>
      </c>
      <c r="D31" t="s">
        <v>376</v>
      </c>
      <c r="E31" t="s">
        <v>376</v>
      </c>
      <c r="F31" t="s">
        <v>800</v>
      </c>
      <c r="G31" t="s">
        <v>801</v>
      </c>
      <c r="H31" s="8">
        <v>1033.78</v>
      </c>
      <c r="I31" s="8">
        <v>842.70100000000002</v>
      </c>
      <c r="J31" s="8">
        <v>22.674589999999998</v>
      </c>
      <c r="K31" s="8"/>
      <c r="L31" s="8"/>
      <c r="M31" s="8"/>
      <c r="N31" s="8"/>
      <c r="O31" s="8"/>
      <c r="P31" t="s">
        <v>812</v>
      </c>
      <c r="Q31" t="s">
        <v>825</v>
      </c>
      <c r="R31" t="s">
        <v>881</v>
      </c>
      <c r="S31" t="s">
        <v>825</v>
      </c>
      <c r="T31" t="s">
        <v>884</v>
      </c>
      <c r="U31" t="s">
        <v>885</v>
      </c>
    </row>
    <row r="32" spans="1:21" hidden="1">
      <c r="A32">
        <v>2020</v>
      </c>
      <c r="B32" t="s">
        <v>36</v>
      </c>
      <c r="C32" t="s">
        <v>799</v>
      </c>
      <c r="D32" t="s">
        <v>376</v>
      </c>
      <c r="E32" t="s">
        <v>376</v>
      </c>
      <c r="F32" t="s">
        <v>800</v>
      </c>
      <c r="G32" t="s">
        <v>801</v>
      </c>
      <c r="H32" s="8">
        <v>842.70100000000002</v>
      </c>
      <c r="I32" s="8">
        <v>225.27</v>
      </c>
      <c r="J32" s="8">
        <v>274.08487600000001</v>
      </c>
      <c r="K32" s="8"/>
      <c r="L32" s="8"/>
      <c r="M32" s="8"/>
      <c r="N32" s="8"/>
      <c r="O32" s="8"/>
      <c r="P32" t="s">
        <v>812</v>
      </c>
      <c r="Q32" t="s">
        <v>825</v>
      </c>
      <c r="R32" t="s">
        <v>881</v>
      </c>
      <c r="S32" t="s">
        <v>825</v>
      </c>
      <c r="T32" t="s">
        <v>886</v>
      </c>
      <c r="U32" t="s">
        <v>887</v>
      </c>
    </row>
    <row r="33" spans="1:21" hidden="1">
      <c r="A33">
        <v>2019</v>
      </c>
      <c r="B33" t="s">
        <v>36</v>
      </c>
      <c r="C33" t="s">
        <v>799</v>
      </c>
      <c r="D33" t="s">
        <v>376</v>
      </c>
      <c r="E33" t="s">
        <v>376</v>
      </c>
      <c r="F33" t="s">
        <v>800</v>
      </c>
      <c r="G33" t="s">
        <v>801</v>
      </c>
      <c r="H33" s="8">
        <v>225.27</v>
      </c>
      <c r="I33" s="8">
        <v>848.90700000000004</v>
      </c>
      <c r="J33" s="8">
        <v>-73.463524000000007</v>
      </c>
      <c r="K33" s="8"/>
      <c r="L33" s="8"/>
      <c r="M33" s="8"/>
      <c r="N33" s="8"/>
      <c r="O33" s="8"/>
      <c r="P33" t="s">
        <v>812</v>
      </c>
      <c r="Q33" t="s">
        <v>825</v>
      </c>
      <c r="R33" t="s">
        <v>881</v>
      </c>
      <c r="S33" t="s">
        <v>825</v>
      </c>
      <c r="T33" t="s">
        <v>888</v>
      </c>
      <c r="U33" t="s">
        <v>889</v>
      </c>
    </row>
    <row r="34" spans="1:21" hidden="1">
      <c r="A34">
        <v>2018</v>
      </c>
      <c r="B34" t="s">
        <v>36</v>
      </c>
      <c r="C34" t="s">
        <v>799</v>
      </c>
      <c r="D34" t="s">
        <v>376</v>
      </c>
      <c r="E34" t="s">
        <v>376</v>
      </c>
      <c r="F34" t="s">
        <v>800</v>
      </c>
      <c r="G34" t="s">
        <v>801</v>
      </c>
      <c r="H34" s="8">
        <v>848.90700000000004</v>
      </c>
      <c r="I34" s="8"/>
      <c r="J34" s="8"/>
      <c r="K34" s="8"/>
      <c r="L34" s="8"/>
      <c r="M34" s="8"/>
      <c r="N34" s="8"/>
      <c r="O34" s="8"/>
      <c r="P34" t="s">
        <v>812</v>
      </c>
      <c r="Q34" t="s">
        <v>825</v>
      </c>
      <c r="R34" t="s">
        <v>881</v>
      </c>
      <c r="S34" t="s">
        <v>825</v>
      </c>
      <c r="T34" t="s">
        <v>890</v>
      </c>
      <c r="U34" t="s">
        <v>883</v>
      </c>
    </row>
    <row r="35" spans="1:21" hidden="1">
      <c r="A35">
        <v>2021</v>
      </c>
      <c r="B35" t="s">
        <v>34</v>
      </c>
      <c r="C35" t="s">
        <v>814</v>
      </c>
      <c r="D35" t="s">
        <v>815</v>
      </c>
      <c r="E35" t="s">
        <v>378</v>
      </c>
      <c r="F35" t="s">
        <v>816</v>
      </c>
      <c r="G35" t="s">
        <v>810</v>
      </c>
      <c r="H35" s="8">
        <v>0.56000000000000005</v>
      </c>
      <c r="I35" s="8">
        <v>18.02</v>
      </c>
      <c r="J35" s="8">
        <v>-96.892341999999999</v>
      </c>
      <c r="K35" s="8">
        <v>5.0000000000000001E-4</v>
      </c>
      <c r="L35" s="8">
        <v>5.0000000000000001E-4</v>
      </c>
      <c r="M35" s="8">
        <v>0</v>
      </c>
      <c r="N35" s="8"/>
      <c r="O35" s="8"/>
      <c r="P35" t="s">
        <v>812</v>
      </c>
      <c r="Q35" t="s">
        <v>849</v>
      </c>
      <c r="R35" t="s">
        <v>891</v>
      </c>
      <c r="S35" t="s">
        <v>849</v>
      </c>
      <c r="T35" t="s">
        <v>892</v>
      </c>
      <c r="U35" t="s">
        <v>893</v>
      </c>
    </row>
    <row r="36" spans="1:21">
      <c r="A36">
        <v>2021</v>
      </c>
      <c r="B36" t="s">
        <v>34</v>
      </c>
      <c r="C36" t="s">
        <v>814</v>
      </c>
      <c r="D36" t="s">
        <v>815</v>
      </c>
      <c r="E36" t="s">
        <v>378</v>
      </c>
      <c r="F36" t="s">
        <v>816</v>
      </c>
      <c r="G36" t="s">
        <v>801</v>
      </c>
      <c r="H36" s="8">
        <v>3244.7</v>
      </c>
      <c r="I36" s="8">
        <v>2877.7</v>
      </c>
      <c r="J36" s="8">
        <v>12.75324</v>
      </c>
      <c r="K36" s="8">
        <v>1920.49</v>
      </c>
      <c r="L36" s="8">
        <v>1491.2</v>
      </c>
      <c r="M36" s="8">
        <v>28.788224</v>
      </c>
      <c r="N36" s="8" t="s">
        <v>894</v>
      </c>
      <c r="O36" s="8"/>
      <c r="P36" t="s">
        <v>804</v>
      </c>
      <c r="Q36" t="s">
        <v>849</v>
      </c>
      <c r="R36" t="s">
        <v>895</v>
      </c>
      <c r="S36" t="s">
        <v>850</v>
      </c>
      <c r="T36" t="s">
        <v>896</v>
      </c>
      <c r="U36" t="s">
        <v>897</v>
      </c>
    </row>
    <row r="37" spans="1:21" hidden="1">
      <c r="A37">
        <v>2021</v>
      </c>
      <c r="B37" t="s">
        <v>37</v>
      </c>
      <c r="C37" t="s">
        <v>838</v>
      </c>
      <c r="D37" t="s">
        <v>377</v>
      </c>
      <c r="E37" t="s">
        <v>377</v>
      </c>
      <c r="F37" t="s">
        <v>816</v>
      </c>
      <c r="G37" t="s">
        <v>801</v>
      </c>
      <c r="H37" s="8">
        <v>866.32</v>
      </c>
      <c r="I37" s="8">
        <v>866.32799999999997</v>
      </c>
      <c r="J37" s="8">
        <v>-9.2299999999999999E-4</v>
      </c>
      <c r="K37" s="8">
        <v>778.78099999999995</v>
      </c>
      <c r="L37" s="8">
        <v>363.98</v>
      </c>
      <c r="M37" s="8">
        <v>113.96258</v>
      </c>
      <c r="N37" s="8"/>
      <c r="O37" s="8"/>
      <c r="P37" t="s">
        <v>812</v>
      </c>
      <c r="Q37" t="s">
        <v>898</v>
      </c>
      <c r="R37" t="s">
        <v>899</v>
      </c>
      <c r="S37" t="s">
        <v>898</v>
      </c>
      <c r="T37" t="s">
        <v>900</v>
      </c>
      <c r="U37" t="s">
        <v>866</v>
      </c>
    </row>
    <row r="38" spans="1:21" hidden="1">
      <c r="A38">
        <v>2021</v>
      </c>
      <c r="B38" t="s">
        <v>37</v>
      </c>
      <c r="C38" t="s">
        <v>838</v>
      </c>
      <c r="D38" t="s">
        <v>377</v>
      </c>
      <c r="E38" t="s">
        <v>377</v>
      </c>
      <c r="F38" t="s">
        <v>816</v>
      </c>
      <c r="G38" t="s">
        <v>810</v>
      </c>
      <c r="H38" s="8">
        <v>157.9</v>
      </c>
      <c r="I38" s="8">
        <v>157.98599999999999</v>
      </c>
      <c r="J38" s="8">
        <v>-5.4434999999999997E-2</v>
      </c>
      <c r="K38" s="8">
        <v>60.7</v>
      </c>
      <c r="L38" s="8">
        <v>53.36</v>
      </c>
      <c r="M38" s="8">
        <v>13.755622000000001</v>
      </c>
      <c r="N38" s="8"/>
      <c r="O38" s="8"/>
      <c r="P38" t="s">
        <v>812</v>
      </c>
      <c r="Q38" t="s">
        <v>898</v>
      </c>
      <c r="R38" t="s">
        <v>899</v>
      </c>
      <c r="S38" t="s">
        <v>898</v>
      </c>
      <c r="T38" t="s">
        <v>901</v>
      </c>
      <c r="U38" t="s">
        <v>866</v>
      </c>
    </row>
    <row r="39" spans="1:21" hidden="1">
      <c r="A39">
        <v>2022</v>
      </c>
      <c r="B39" t="s">
        <v>36</v>
      </c>
      <c r="C39" t="s">
        <v>799</v>
      </c>
      <c r="D39" t="s">
        <v>376</v>
      </c>
      <c r="E39" t="s">
        <v>376</v>
      </c>
      <c r="F39" t="s">
        <v>800</v>
      </c>
      <c r="G39" t="s">
        <v>810</v>
      </c>
      <c r="H39" s="8">
        <v>1519.5060000000001</v>
      </c>
      <c r="I39" s="8">
        <v>248.9</v>
      </c>
      <c r="J39" s="8">
        <v>510.48854999999998</v>
      </c>
      <c r="K39" s="8">
        <v>0</v>
      </c>
      <c r="L39" s="8">
        <v>0</v>
      </c>
      <c r="M39" s="8">
        <v>0</v>
      </c>
      <c r="N39" s="8"/>
      <c r="O39" s="8"/>
      <c r="P39" t="s">
        <v>812</v>
      </c>
      <c r="Q39" t="s">
        <v>833</v>
      </c>
      <c r="R39" t="s">
        <v>902</v>
      </c>
      <c r="S39" t="s">
        <v>825</v>
      </c>
      <c r="T39" t="s">
        <v>903</v>
      </c>
      <c r="U39" t="s">
        <v>904</v>
      </c>
    </row>
    <row r="40" spans="1:21" hidden="1">
      <c r="A40">
        <v>2020</v>
      </c>
      <c r="B40" t="s">
        <v>36</v>
      </c>
      <c r="C40" t="s">
        <v>799</v>
      </c>
      <c r="D40" t="s">
        <v>376</v>
      </c>
      <c r="E40" t="s">
        <v>376</v>
      </c>
      <c r="F40" t="s">
        <v>800</v>
      </c>
      <c r="G40" t="s">
        <v>810</v>
      </c>
      <c r="H40" s="8">
        <v>1682.653</v>
      </c>
      <c r="I40" s="8">
        <v>845.44100000000003</v>
      </c>
      <c r="J40" s="8">
        <v>99.026662000000002</v>
      </c>
      <c r="K40" s="8">
        <v>0</v>
      </c>
      <c r="L40" s="8">
        <v>0</v>
      </c>
      <c r="M40" s="8">
        <v>0</v>
      </c>
      <c r="N40" s="8"/>
      <c r="O40" s="8"/>
      <c r="P40" t="s">
        <v>812</v>
      </c>
      <c r="Q40" t="s">
        <v>833</v>
      </c>
      <c r="R40" t="s">
        <v>905</v>
      </c>
      <c r="S40" t="s">
        <v>825</v>
      </c>
      <c r="T40" t="s">
        <v>906</v>
      </c>
      <c r="U40" t="s">
        <v>887</v>
      </c>
    </row>
    <row r="41" spans="1:21" hidden="1">
      <c r="A41">
        <v>2019</v>
      </c>
      <c r="B41" t="s">
        <v>36</v>
      </c>
      <c r="C41" t="s">
        <v>799</v>
      </c>
      <c r="D41" t="s">
        <v>376</v>
      </c>
      <c r="E41" t="s">
        <v>376</v>
      </c>
      <c r="F41" t="s">
        <v>800</v>
      </c>
      <c r="G41" t="s">
        <v>810</v>
      </c>
      <c r="H41" s="8">
        <v>845.44100000000003</v>
      </c>
      <c r="I41" s="8">
        <v>875.83</v>
      </c>
      <c r="J41" s="8">
        <v>-3.4697369999999998</v>
      </c>
      <c r="K41" s="8">
        <v>0</v>
      </c>
      <c r="L41" s="8">
        <v>0</v>
      </c>
      <c r="M41" s="8">
        <v>0</v>
      </c>
      <c r="N41" s="8"/>
      <c r="O41" s="8"/>
      <c r="P41" t="s">
        <v>812</v>
      </c>
      <c r="Q41" t="s">
        <v>833</v>
      </c>
      <c r="R41" t="s">
        <v>907</v>
      </c>
      <c r="S41" t="s">
        <v>825</v>
      </c>
      <c r="T41" t="s">
        <v>908</v>
      </c>
      <c r="U41" t="s">
        <v>883</v>
      </c>
    </row>
    <row r="42" spans="1:21" hidden="1">
      <c r="A42">
        <v>2018</v>
      </c>
      <c r="B42" t="s">
        <v>36</v>
      </c>
      <c r="C42" t="s">
        <v>799</v>
      </c>
      <c r="D42" t="s">
        <v>376</v>
      </c>
      <c r="E42" t="s">
        <v>376</v>
      </c>
      <c r="F42" t="s">
        <v>800</v>
      </c>
      <c r="G42" t="s">
        <v>810</v>
      </c>
      <c r="H42" s="8">
        <v>875.83</v>
      </c>
      <c r="I42" s="8"/>
      <c r="J42" s="8"/>
      <c r="K42" s="8">
        <v>0</v>
      </c>
      <c r="L42" s="8"/>
      <c r="M42" s="8"/>
      <c r="N42" s="8"/>
      <c r="O42" s="8"/>
      <c r="P42" t="s">
        <v>812</v>
      </c>
      <c r="Q42" t="s">
        <v>833</v>
      </c>
      <c r="R42" t="s">
        <v>909</v>
      </c>
      <c r="S42" t="s">
        <v>825</v>
      </c>
      <c r="T42" t="s">
        <v>910</v>
      </c>
      <c r="U42" t="s">
        <v>883</v>
      </c>
    </row>
    <row r="43" spans="1:21" hidden="1">
      <c r="A43">
        <v>2022</v>
      </c>
      <c r="B43" t="s">
        <v>37</v>
      </c>
      <c r="C43" t="s">
        <v>838</v>
      </c>
      <c r="D43" t="s">
        <v>377</v>
      </c>
      <c r="E43" t="s">
        <v>377</v>
      </c>
      <c r="F43" t="s">
        <v>816</v>
      </c>
      <c r="G43" t="s">
        <v>801</v>
      </c>
      <c r="H43" s="8">
        <v>597.87</v>
      </c>
      <c r="I43" s="8">
        <v>866.32</v>
      </c>
      <c r="J43" s="8">
        <v>-30.987394999999999</v>
      </c>
      <c r="K43" s="8">
        <v>499.87</v>
      </c>
      <c r="L43" s="8">
        <v>778.78099999999995</v>
      </c>
      <c r="M43" s="8">
        <v>-35.813791000000002</v>
      </c>
      <c r="N43" s="8"/>
      <c r="O43" s="8"/>
      <c r="P43" t="s">
        <v>812</v>
      </c>
      <c r="Q43" t="s">
        <v>840</v>
      </c>
      <c r="R43" t="s">
        <v>911</v>
      </c>
      <c r="S43" t="s">
        <v>898</v>
      </c>
      <c r="T43" t="s">
        <v>912</v>
      </c>
      <c r="U43" t="s">
        <v>913</v>
      </c>
    </row>
    <row r="44" spans="1:21" hidden="1">
      <c r="A44">
        <v>2022</v>
      </c>
      <c r="B44" t="s">
        <v>37</v>
      </c>
      <c r="C44" t="s">
        <v>838</v>
      </c>
      <c r="D44" t="s">
        <v>377</v>
      </c>
      <c r="E44" t="s">
        <v>377</v>
      </c>
      <c r="F44" t="s">
        <v>816</v>
      </c>
      <c r="G44" t="s">
        <v>810</v>
      </c>
      <c r="H44" s="8">
        <v>148.203</v>
      </c>
      <c r="I44" s="8">
        <v>157.9</v>
      </c>
      <c r="J44" s="8">
        <v>-6.141229</v>
      </c>
      <c r="K44" s="8">
        <v>47.08</v>
      </c>
      <c r="L44" s="8">
        <v>60.7</v>
      </c>
      <c r="M44" s="8">
        <v>-22.438220999999999</v>
      </c>
      <c r="N44" s="8"/>
      <c r="O44" s="8"/>
      <c r="P44" t="s">
        <v>812</v>
      </c>
      <c r="Q44" t="s">
        <v>840</v>
      </c>
      <c r="R44" t="s">
        <v>911</v>
      </c>
      <c r="S44" t="s">
        <v>898</v>
      </c>
      <c r="T44" t="s">
        <v>914</v>
      </c>
      <c r="U44" t="s">
        <v>915</v>
      </c>
    </row>
    <row r="45" spans="1:21">
      <c r="A45">
        <v>2022</v>
      </c>
      <c r="B45" t="s">
        <v>34</v>
      </c>
      <c r="C45" t="s">
        <v>814</v>
      </c>
      <c r="D45" t="s">
        <v>815</v>
      </c>
      <c r="E45" t="s">
        <v>378</v>
      </c>
      <c r="F45" t="s">
        <v>816</v>
      </c>
      <c r="G45" t="s">
        <v>801</v>
      </c>
      <c r="H45" s="8">
        <v>3737.1</v>
      </c>
      <c r="I45" s="8">
        <v>3244.7</v>
      </c>
      <c r="J45" s="8">
        <v>15.175516999999999</v>
      </c>
      <c r="K45" s="8">
        <v>2236.9699999999998</v>
      </c>
      <c r="L45" s="8">
        <v>1920.49</v>
      </c>
      <c r="M45" s="8">
        <v>16.479127999999999</v>
      </c>
      <c r="N45" s="8" t="s">
        <v>916</v>
      </c>
      <c r="O45" s="8" t="s">
        <v>916</v>
      </c>
      <c r="P45" t="s">
        <v>804</v>
      </c>
      <c r="Q45" t="s">
        <v>849</v>
      </c>
      <c r="R45" t="s">
        <v>917</v>
      </c>
      <c r="S45" t="s">
        <v>850</v>
      </c>
      <c r="T45" t="s">
        <v>918</v>
      </c>
      <c r="U45" t="s">
        <v>919</v>
      </c>
    </row>
    <row r="46" spans="1:21" hidden="1">
      <c r="A46">
        <v>2022</v>
      </c>
      <c r="B46" t="s">
        <v>34</v>
      </c>
      <c r="C46" t="s">
        <v>814</v>
      </c>
      <c r="D46" t="s">
        <v>815</v>
      </c>
      <c r="E46" t="s">
        <v>378</v>
      </c>
      <c r="F46" t="s">
        <v>816</v>
      </c>
      <c r="G46" t="s">
        <v>810</v>
      </c>
      <c r="H46" s="8">
        <v>4.82</v>
      </c>
      <c r="I46" s="8">
        <v>0.56000000000000005</v>
      </c>
      <c r="J46" s="8">
        <v>760.71428600000002</v>
      </c>
      <c r="K46" s="8">
        <v>0.09</v>
      </c>
      <c r="L46" s="8">
        <v>5.0000000000000001E-4</v>
      </c>
      <c r="M46" s="8">
        <v>17900</v>
      </c>
      <c r="N46" s="8"/>
      <c r="O46" s="8"/>
      <c r="P46" t="s">
        <v>812</v>
      </c>
      <c r="Q46" t="s">
        <v>849</v>
      </c>
      <c r="R46" t="s">
        <v>920</v>
      </c>
      <c r="S46" t="s">
        <v>849</v>
      </c>
      <c r="T46" t="s">
        <v>921</v>
      </c>
      <c r="U46" t="s">
        <v>922</v>
      </c>
    </row>
    <row r="47" spans="1:21" hidden="1">
      <c r="A47">
        <v>2021</v>
      </c>
      <c r="B47" t="s">
        <v>38</v>
      </c>
      <c r="C47" t="s">
        <v>799</v>
      </c>
      <c r="D47" t="s">
        <v>376</v>
      </c>
      <c r="E47" t="s">
        <v>376</v>
      </c>
      <c r="F47" t="s">
        <v>800</v>
      </c>
      <c r="G47" t="s">
        <v>801</v>
      </c>
      <c r="H47" s="8">
        <v>0.35</v>
      </c>
      <c r="I47" s="8">
        <v>0.5</v>
      </c>
      <c r="J47" s="8">
        <v>-30</v>
      </c>
      <c r="K47" s="8">
        <v>0</v>
      </c>
      <c r="L47" s="8">
        <v>0</v>
      </c>
      <c r="M47" s="8">
        <v>0</v>
      </c>
      <c r="N47" s="8"/>
      <c r="O47" s="8"/>
      <c r="P47" t="s">
        <v>812</v>
      </c>
      <c r="Q47" t="s">
        <v>923</v>
      </c>
      <c r="R47" t="s">
        <v>924</v>
      </c>
      <c r="S47" t="s">
        <v>850</v>
      </c>
      <c r="T47" t="s">
        <v>925</v>
      </c>
      <c r="U47" t="s">
        <v>866</v>
      </c>
    </row>
    <row r="48" spans="1:21" hidden="1">
      <c r="A48">
        <v>2021</v>
      </c>
      <c r="B48" t="s">
        <v>36</v>
      </c>
      <c r="C48" t="s">
        <v>799</v>
      </c>
      <c r="D48" t="s">
        <v>376</v>
      </c>
      <c r="E48" t="s">
        <v>376</v>
      </c>
      <c r="F48" t="s">
        <v>800</v>
      </c>
      <c r="G48" t="s">
        <v>810</v>
      </c>
      <c r="H48" s="8">
        <v>248.9</v>
      </c>
      <c r="I48" s="8">
        <v>1682.653</v>
      </c>
      <c r="J48" s="8">
        <v>-85.207882999999995</v>
      </c>
      <c r="K48" s="8">
        <v>0</v>
      </c>
      <c r="L48" s="8">
        <v>0</v>
      </c>
      <c r="M48" s="8">
        <v>0</v>
      </c>
      <c r="N48" s="8"/>
      <c r="O48" s="8"/>
      <c r="P48" t="s">
        <v>812</v>
      </c>
      <c r="Q48" t="s">
        <v>923</v>
      </c>
      <c r="R48" t="s">
        <v>924</v>
      </c>
      <c r="S48" t="s">
        <v>923</v>
      </c>
      <c r="T48" t="s">
        <v>924</v>
      </c>
    </row>
    <row r="49" spans="1:21" hidden="1">
      <c r="A49">
        <v>2020</v>
      </c>
      <c r="B49" t="s">
        <v>34</v>
      </c>
      <c r="C49" t="s">
        <v>814</v>
      </c>
      <c r="D49" t="s">
        <v>815</v>
      </c>
      <c r="E49" t="s">
        <v>378</v>
      </c>
      <c r="F49" t="s">
        <v>816</v>
      </c>
      <c r="G49" t="s">
        <v>810</v>
      </c>
      <c r="H49" s="8">
        <v>18.02</v>
      </c>
      <c r="I49" s="8"/>
      <c r="J49" s="8"/>
      <c r="K49" s="8">
        <v>5.0000000000000001E-4</v>
      </c>
      <c r="L49" s="8"/>
      <c r="M49" s="8"/>
      <c r="N49" s="8"/>
      <c r="O49" s="8"/>
      <c r="P49" t="s">
        <v>812</v>
      </c>
      <c r="Q49" t="s">
        <v>923</v>
      </c>
      <c r="R49" t="s">
        <v>924</v>
      </c>
      <c r="S49" t="s">
        <v>849</v>
      </c>
      <c r="T49" t="s">
        <v>926</v>
      </c>
      <c r="U49" t="s">
        <v>927</v>
      </c>
    </row>
    <row r="50" spans="1:21" hidden="1">
      <c r="A50">
        <v>2020</v>
      </c>
      <c r="B50" t="s">
        <v>35</v>
      </c>
      <c r="C50" t="s">
        <v>831</v>
      </c>
      <c r="D50" t="s">
        <v>376</v>
      </c>
      <c r="E50" t="s">
        <v>376</v>
      </c>
      <c r="F50" t="s">
        <v>800</v>
      </c>
      <c r="G50" t="s">
        <v>810</v>
      </c>
      <c r="H50" s="8">
        <v>564.54</v>
      </c>
      <c r="I50" s="8"/>
      <c r="J50" s="8"/>
      <c r="K50" s="8">
        <v>0</v>
      </c>
      <c r="L50" s="8"/>
      <c r="M50" s="8"/>
      <c r="N50" s="8"/>
      <c r="O50" s="8"/>
      <c r="P50" t="s">
        <v>812</v>
      </c>
      <c r="Q50" t="s">
        <v>923</v>
      </c>
      <c r="R50" t="s">
        <v>924</v>
      </c>
      <c r="S50" t="s">
        <v>850</v>
      </c>
      <c r="T50" t="s">
        <v>928</v>
      </c>
      <c r="U50" t="s">
        <v>929</v>
      </c>
    </row>
    <row r="51" spans="1:21" hidden="1">
      <c r="A51">
        <v>2020</v>
      </c>
      <c r="B51" t="s">
        <v>35</v>
      </c>
      <c r="C51" t="s">
        <v>831</v>
      </c>
      <c r="D51" t="s">
        <v>376</v>
      </c>
      <c r="E51" t="s">
        <v>376</v>
      </c>
      <c r="F51" t="s">
        <v>800</v>
      </c>
      <c r="G51" t="s">
        <v>801</v>
      </c>
      <c r="H51" s="8">
        <v>3081.819</v>
      </c>
      <c r="I51" s="8"/>
      <c r="J51" s="8"/>
      <c r="K51" s="8"/>
      <c r="L51" s="8"/>
      <c r="M51" s="8"/>
      <c r="N51" s="8"/>
      <c r="O51" s="8"/>
      <c r="P51" t="s">
        <v>812</v>
      </c>
      <c r="Q51" t="s">
        <v>923</v>
      </c>
      <c r="R51" t="s">
        <v>924</v>
      </c>
      <c r="S51" t="s">
        <v>850</v>
      </c>
      <c r="T51" t="s">
        <v>930</v>
      </c>
      <c r="U51" t="s">
        <v>931</v>
      </c>
    </row>
    <row r="52" spans="1:21" hidden="1">
      <c r="A52">
        <v>2020</v>
      </c>
      <c r="B52" t="s">
        <v>37</v>
      </c>
      <c r="C52" t="s">
        <v>838</v>
      </c>
      <c r="D52" t="s">
        <v>377</v>
      </c>
      <c r="E52" t="s">
        <v>377</v>
      </c>
      <c r="F52" t="s">
        <v>816</v>
      </c>
      <c r="G52" t="s">
        <v>810</v>
      </c>
      <c r="H52" s="8">
        <v>157.98599999999999</v>
      </c>
      <c r="I52" s="8"/>
      <c r="J52" s="8"/>
      <c r="K52" s="8">
        <v>53.36</v>
      </c>
      <c r="L52" s="8"/>
      <c r="M52" s="8"/>
      <c r="N52" s="8"/>
      <c r="O52" s="8"/>
      <c r="P52" t="s">
        <v>812</v>
      </c>
      <c r="Q52" t="s">
        <v>923</v>
      </c>
      <c r="R52" t="s">
        <v>924</v>
      </c>
      <c r="S52" t="s">
        <v>898</v>
      </c>
      <c r="T52" t="s">
        <v>932</v>
      </c>
      <c r="U52" t="s">
        <v>866</v>
      </c>
    </row>
    <row r="53" spans="1:21">
      <c r="A53">
        <v>2020</v>
      </c>
      <c r="B53" t="s">
        <v>34</v>
      </c>
      <c r="C53" t="s">
        <v>814</v>
      </c>
      <c r="D53" t="s">
        <v>815</v>
      </c>
      <c r="E53" t="s">
        <v>378</v>
      </c>
      <c r="F53" t="s">
        <v>816</v>
      </c>
      <c r="G53" t="s">
        <v>801</v>
      </c>
      <c r="H53" s="8">
        <v>2877.7</v>
      </c>
      <c r="I53" s="8"/>
      <c r="J53" s="8"/>
      <c r="K53" s="8">
        <v>1491.2</v>
      </c>
      <c r="L53" s="8"/>
      <c r="M53" s="8"/>
      <c r="N53" s="8" t="s">
        <v>933</v>
      </c>
      <c r="O53" s="8"/>
      <c r="P53" t="s">
        <v>804</v>
      </c>
      <c r="Q53" t="s">
        <v>923</v>
      </c>
      <c r="R53" t="s">
        <v>924</v>
      </c>
      <c r="S53" t="s">
        <v>850</v>
      </c>
      <c r="T53" t="s">
        <v>934</v>
      </c>
      <c r="U53" t="s">
        <v>935</v>
      </c>
    </row>
    <row r="54" spans="1:21" hidden="1">
      <c r="A54">
        <v>2020</v>
      </c>
      <c r="B54" t="s">
        <v>37</v>
      </c>
      <c r="C54" t="s">
        <v>838</v>
      </c>
      <c r="D54" t="s">
        <v>377</v>
      </c>
      <c r="E54" t="s">
        <v>377</v>
      </c>
      <c r="F54" t="s">
        <v>816</v>
      </c>
      <c r="G54" t="s">
        <v>801</v>
      </c>
      <c r="H54" s="8">
        <v>866.32799999999997</v>
      </c>
      <c r="I54" s="8"/>
      <c r="J54" s="8"/>
      <c r="K54" s="8">
        <v>363.98</v>
      </c>
      <c r="L54" s="8"/>
      <c r="M54" s="8"/>
      <c r="N54" s="8"/>
      <c r="O54" s="8"/>
      <c r="P54" t="s">
        <v>812</v>
      </c>
      <c r="Q54" t="s">
        <v>923</v>
      </c>
      <c r="R54" t="s">
        <v>924</v>
      </c>
      <c r="S54" t="s">
        <v>898</v>
      </c>
      <c r="T54" t="s">
        <v>936</v>
      </c>
      <c r="U54" t="s">
        <v>866</v>
      </c>
    </row>
    <row r="55" spans="1:21" hidden="1">
      <c r="A55">
        <v>2021</v>
      </c>
      <c r="B55" t="s">
        <v>38</v>
      </c>
      <c r="C55" t="s">
        <v>799</v>
      </c>
      <c r="D55" t="s">
        <v>376</v>
      </c>
      <c r="E55" t="s">
        <v>376</v>
      </c>
      <c r="F55" t="s">
        <v>800</v>
      </c>
      <c r="G55" t="s">
        <v>810</v>
      </c>
      <c r="H55" s="8">
        <v>0</v>
      </c>
      <c r="I55" s="8"/>
      <c r="J55" s="8"/>
      <c r="K55" s="8">
        <v>0</v>
      </c>
      <c r="L55" s="8"/>
      <c r="M55" s="8"/>
      <c r="N55" s="8"/>
      <c r="O55" s="8"/>
      <c r="P55" t="s">
        <v>812</v>
      </c>
      <c r="Q55" t="s">
        <v>923</v>
      </c>
      <c r="R55" t="s">
        <v>924</v>
      </c>
      <c r="S55" t="s">
        <v>850</v>
      </c>
      <c r="T55" t="s">
        <v>937</v>
      </c>
      <c r="U55" t="s">
        <v>866</v>
      </c>
    </row>
  </sheetData>
  <sheetProtection sheet="1" objects="1" scenarios="1"/>
  <autoFilter ref="A2:U55" xr:uid="{3271BAA4-DC7F-AF43-AD89-BA4202E898C4}">
    <filterColumn colId="1">
      <filters>
        <filter val="Pinto Valley"/>
      </filters>
    </filterColumn>
    <filterColumn colId="6">
      <filters>
        <filter val="Non-hazardous type"/>
      </filters>
    </filterColumn>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6BA1-D682-AA48-A3DF-DA2EB7DFC1D0}">
  <sheetPr>
    <tabColor theme="3" tint="0.89999084444715716"/>
  </sheetPr>
  <dimension ref="A1:AD115"/>
  <sheetViews>
    <sheetView zoomScaleNormal="100" workbookViewId="0"/>
  </sheetViews>
  <sheetFormatPr defaultColWidth="10.81640625" defaultRowHeight="14"/>
  <cols>
    <col min="1" max="1" width="3" style="414" customWidth="1"/>
    <col min="2" max="2" width="66.54296875" style="416" customWidth="1"/>
    <col min="3" max="4" width="14" style="415" customWidth="1"/>
    <col min="5" max="5" width="13.26953125" style="415" customWidth="1"/>
    <col min="6" max="6" width="14" style="415" customWidth="1"/>
    <col min="7" max="20" width="14" style="414" customWidth="1"/>
    <col min="21" max="21" width="10.81640625" style="414" customWidth="1"/>
    <col min="22" max="16384" width="10.81640625" style="414"/>
  </cols>
  <sheetData>
    <row r="1" spans="1:20" s="330" customFormat="1">
      <c r="B1" s="575"/>
      <c r="C1" s="469"/>
      <c r="D1" s="469"/>
      <c r="E1" s="469"/>
      <c r="F1" s="469"/>
    </row>
    <row r="2" spans="1:20" s="330" customFormat="1">
      <c r="B2" s="575"/>
      <c r="C2" s="469"/>
      <c r="D2" s="469"/>
      <c r="E2" s="469"/>
      <c r="F2" s="469"/>
    </row>
    <row r="3" spans="1:20" s="330" customFormat="1" ht="15" customHeight="1">
      <c r="B3" s="575"/>
      <c r="C3" s="469"/>
      <c r="D3" s="469"/>
      <c r="E3" s="469"/>
      <c r="F3" s="469"/>
    </row>
    <row r="4" spans="1:20" s="330" customFormat="1" ht="15" customHeight="1">
      <c r="B4" s="575"/>
      <c r="C4" s="469"/>
      <c r="D4" s="469"/>
      <c r="E4" s="469"/>
      <c r="F4" s="469"/>
    </row>
    <row r="5" spans="1:20" s="330" customFormat="1" ht="15" customHeight="1">
      <c r="B5" s="575"/>
      <c r="C5" s="469"/>
      <c r="D5" s="469"/>
      <c r="E5" s="469"/>
      <c r="F5" s="469"/>
    </row>
    <row r="6" spans="1:20" s="330" customFormat="1" ht="15" customHeight="1">
      <c r="B6" s="575"/>
      <c r="C6" s="469"/>
      <c r="D6" s="469"/>
      <c r="E6" s="469"/>
      <c r="F6" s="469"/>
    </row>
    <row r="7" spans="1:20" s="330" customFormat="1" ht="15" customHeight="1">
      <c r="B7" s="575"/>
      <c r="C7" s="469"/>
      <c r="D7" s="469"/>
      <c r="E7" s="469"/>
      <c r="F7" s="469"/>
    </row>
    <row r="8" spans="1:20" s="166" customFormat="1" ht="23.5" customHeight="1">
      <c r="B8" s="930" t="s">
        <v>938</v>
      </c>
      <c r="C8" s="196"/>
      <c r="D8" s="196"/>
      <c r="E8" s="196"/>
      <c r="F8" s="196"/>
      <c r="G8" s="165"/>
      <c r="H8" s="165"/>
    </row>
    <row r="9" spans="1:20" ht="14.5" thickBot="1">
      <c r="B9" s="168"/>
    </row>
    <row r="10" spans="1:20" s="945" customFormat="1" ht="16.5" thickTop="1" thickBot="1">
      <c r="B10" s="1095" t="s">
        <v>274</v>
      </c>
      <c r="C10" s="943"/>
      <c r="D10" s="943"/>
      <c r="E10" s="943"/>
      <c r="F10" s="943"/>
      <c r="G10" s="944"/>
      <c r="H10" s="944"/>
      <c r="N10" s="946"/>
      <c r="O10" s="946"/>
      <c r="P10" s="946"/>
      <c r="Q10" s="946"/>
      <c r="R10" s="946"/>
      <c r="S10" s="946"/>
      <c r="T10" s="946"/>
    </row>
    <row r="11" spans="1:20" ht="14.5" thickTop="1"/>
    <row r="12" spans="1:20" s="1083" customFormat="1" ht="26">
      <c r="A12" s="1081"/>
      <c r="B12" s="1023" t="s">
        <v>939</v>
      </c>
      <c r="C12" s="1024">
        <v>2024</v>
      </c>
      <c r="D12" s="269">
        <v>2023</v>
      </c>
      <c r="E12" s="269" t="s">
        <v>43</v>
      </c>
      <c r="F12" s="269">
        <v>2022</v>
      </c>
      <c r="G12" s="288">
        <v>2021</v>
      </c>
      <c r="H12" s="288">
        <v>2020</v>
      </c>
      <c r="I12" s="1082"/>
      <c r="J12" s="1082"/>
      <c r="K12" s="1082"/>
      <c r="L12" s="1082"/>
      <c r="M12" s="1082"/>
      <c r="N12" s="1082"/>
      <c r="O12" s="1082"/>
      <c r="P12" s="1082"/>
      <c r="Q12" s="1082"/>
      <c r="R12" s="1082"/>
    </row>
    <row r="13" spans="1:20" s="415" customFormat="1" ht="14.5">
      <c r="A13" s="421"/>
      <c r="B13" s="270" t="s">
        <v>276</v>
      </c>
      <c r="C13" s="460">
        <v>59</v>
      </c>
      <c r="D13" s="461">
        <v>53</v>
      </c>
      <c r="E13" s="461" t="s">
        <v>58</v>
      </c>
      <c r="F13" s="461">
        <v>49</v>
      </c>
      <c r="G13" s="344">
        <v>42</v>
      </c>
      <c r="H13" s="344">
        <v>37</v>
      </c>
      <c r="I13" s="428"/>
      <c r="J13" s="428"/>
      <c r="K13" s="428"/>
      <c r="L13" s="428"/>
      <c r="M13" s="428"/>
      <c r="N13" s="428"/>
      <c r="O13" s="428"/>
      <c r="P13" s="428"/>
      <c r="Q13" s="428"/>
      <c r="R13" s="428"/>
    </row>
    <row r="14" spans="1:20" s="415" customFormat="1" ht="14.5">
      <c r="A14" s="421"/>
      <c r="B14" s="271" t="s">
        <v>277</v>
      </c>
      <c r="C14" s="460">
        <v>3</v>
      </c>
      <c r="D14" s="461">
        <v>1</v>
      </c>
      <c r="E14" s="461" t="s">
        <v>516</v>
      </c>
      <c r="F14" s="461">
        <v>0</v>
      </c>
      <c r="G14" s="344">
        <v>0</v>
      </c>
      <c r="H14" s="344">
        <v>1</v>
      </c>
      <c r="I14" s="428"/>
      <c r="J14" s="428"/>
      <c r="K14" s="428"/>
      <c r="L14" s="428"/>
      <c r="M14" s="428"/>
      <c r="N14" s="428"/>
      <c r="O14" s="428"/>
      <c r="P14" s="428"/>
      <c r="Q14" s="428"/>
      <c r="R14" s="428"/>
    </row>
    <row r="15" spans="1:20" s="415" customFormat="1">
      <c r="A15" s="421"/>
      <c r="B15" s="272" t="s">
        <v>278</v>
      </c>
      <c r="C15" s="462">
        <v>63</v>
      </c>
      <c r="D15" s="463">
        <v>54</v>
      </c>
      <c r="E15" s="463" t="s">
        <v>166</v>
      </c>
      <c r="F15" s="463">
        <v>49</v>
      </c>
      <c r="G15" s="487">
        <v>42</v>
      </c>
      <c r="H15" s="487">
        <v>38</v>
      </c>
      <c r="I15" s="428"/>
      <c r="J15" s="428"/>
      <c r="K15" s="428"/>
      <c r="L15" s="428"/>
      <c r="M15" s="428"/>
      <c r="N15" s="428"/>
      <c r="O15" s="428"/>
      <c r="P15" s="428"/>
      <c r="Q15" s="428"/>
      <c r="R15" s="428"/>
    </row>
    <row r="16" spans="1:20" s="415" customFormat="1" ht="15">
      <c r="A16" s="421"/>
      <c r="B16" s="273" t="s">
        <v>535</v>
      </c>
      <c r="C16" s="462">
        <v>6</v>
      </c>
      <c r="D16" s="463">
        <v>9</v>
      </c>
      <c r="E16" s="463" t="s">
        <v>236</v>
      </c>
      <c r="F16" s="463">
        <v>0</v>
      </c>
      <c r="G16" s="487">
        <v>0</v>
      </c>
      <c r="H16" s="487">
        <v>0</v>
      </c>
      <c r="I16" s="428"/>
      <c r="J16" s="428"/>
      <c r="K16" s="428"/>
      <c r="L16" s="428"/>
      <c r="M16" s="428"/>
      <c r="N16" s="428"/>
      <c r="O16" s="428"/>
      <c r="P16" s="428"/>
      <c r="Q16" s="428"/>
      <c r="R16" s="428"/>
    </row>
    <row r="17" spans="1:21" s="415" customFormat="1">
      <c r="A17" s="421"/>
      <c r="B17" s="272" t="s">
        <v>226</v>
      </c>
      <c r="C17" s="462">
        <v>69</v>
      </c>
      <c r="D17" s="463">
        <v>63</v>
      </c>
      <c r="E17" s="463" t="s">
        <v>87</v>
      </c>
      <c r="F17" s="463">
        <v>49</v>
      </c>
      <c r="G17" s="487">
        <v>42</v>
      </c>
      <c r="H17" s="487">
        <v>38</v>
      </c>
      <c r="I17" s="428"/>
      <c r="J17" s="428"/>
      <c r="K17" s="428"/>
      <c r="L17" s="428"/>
      <c r="M17" s="428"/>
      <c r="N17" s="428"/>
      <c r="O17" s="428"/>
      <c r="P17" s="428"/>
      <c r="Q17" s="428"/>
      <c r="R17" s="428"/>
    </row>
    <row r="18" spans="1:21" s="415" customFormat="1">
      <c r="A18" s="421"/>
      <c r="B18" s="271" t="s">
        <v>282</v>
      </c>
      <c r="C18" s="843" t="s">
        <v>92</v>
      </c>
      <c r="D18" s="844" t="s">
        <v>168</v>
      </c>
      <c r="E18" s="844" t="s">
        <v>308</v>
      </c>
      <c r="F18" s="844" t="s">
        <v>66</v>
      </c>
      <c r="G18" s="488" t="s">
        <v>66</v>
      </c>
      <c r="H18" s="488" t="s">
        <v>66</v>
      </c>
      <c r="I18" s="428"/>
      <c r="J18" s="428"/>
      <c r="K18" s="428"/>
      <c r="L18" s="428"/>
      <c r="M18" s="428"/>
      <c r="N18" s="428"/>
      <c r="O18" s="428"/>
      <c r="P18" s="428"/>
      <c r="Q18" s="428"/>
      <c r="R18" s="428"/>
    </row>
    <row r="19" spans="1:21" s="415" customFormat="1">
      <c r="A19" s="421"/>
      <c r="B19" s="428"/>
      <c r="C19" s="428"/>
      <c r="D19" s="428"/>
      <c r="E19" s="428"/>
      <c r="F19" s="428"/>
      <c r="G19" s="428"/>
      <c r="H19" s="428"/>
      <c r="I19" s="428"/>
      <c r="J19" s="428"/>
      <c r="K19" s="428"/>
      <c r="L19" s="428"/>
      <c r="M19" s="428"/>
      <c r="N19" s="428"/>
      <c r="O19" s="428"/>
      <c r="P19" s="428"/>
      <c r="Q19" s="428"/>
    </row>
    <row r="20" spans="1:21" s="469" customFormat="1">
      <c r="A20" s="475"/>
      <c r="B20" s="471" t="s">
        <v>59</v>
      </c>
      <c r="C20" s="428"/>
      <c r="D20" s="428"/>
      <c r="E20" s="428"/>
      <c r="F20" s="428"/>
      <c r="G20" s="470"/>
      <c r="H20" s="470"/>
      <c r="I20" s="470"/>
      <c r="J20" s="470"/>
      <c r="K20" s="470"/>
      <c r="L20" s="470"/>
      <c r="M20" s="470"/>
      <c r="N20" s="470"/>
      <c r="O20" s="470"/>
      <c r="P20" s="470"/>
      <c r="Q20" s="470"/>
    </row>
    <row r="21" spans="1:21" s="469" customFormat="1">
      <c r="A21" s="475"/>
      <c r="B21" s="1173" t="s">
        <v>940</v>
      </c>
      <c r="C21" s="1173"/>
      <c r="D21" s="1173"/>
      <c r="E21" s="1173"/>
      <c r="F21" s="1173"/>
      <c r="G21" s="1173"/>
      <c r="H21" s="1173"/>
      <c r="I21" s="470"/>
      <c r="J21" s="470"/>
      <c r="K21" s="470"/>
      <c r="L21" s="470"/>
      <c r="M21" s="470"/>
      <c r="N21" s="470"/>
      <c r="O21" s="470"/>
      <c r="P21" s="470"/>
      <c r="Q21" s="470"/>
    </row>
    <row r="22" spans="1:21" s="469" customFormat="1">
      <c r="A22" s="475"/>
      <c r="B22" s="1173" t="s">
        <v>941</v>
      </c>
      <c r="C22" s="1173"/>
      <c r="D22" s="1173"/>
      <c r="E22" s="1173"/>
      <c r="F22" s="1173"/>
      <c r="G22" s="1173"/>
      <c r="H22" s="1173"/>
      <c r="I22" s="470"/>
      <c r="J22" s="470"/>
      <c r="K22" s="470"/>
      <c r="L22" s="470"/>
      <c r="M22" s="470"/>
      <c r="N22" s="470"/>
      <c r="O22" s="470"/>
      <c r="P22" s="470"/>
      <c r="Q22" s="470"/>
    </row>
    <row r="23" spans="1:21" s="469" customFormat="1">
      <c r="A23" s="475"/>
      <c r="B23" s="1173" t="s">
        <v>606</v>
      </c>
      <c r="C23" s="1173"/>
      <c r="D23" s="1173"/>
      <c r="E23" s="1173"/>
      <c r="F23" s="1173"/>
      <c r="G23" s="1173"/>
      <c r="H23" s="1173"/>
      <c r="I23" s="470"/>
      <c r="J23" s="470"/>
      <c r="K23" s="470"/>
      <c r="L23" s="470"/>
      <c r="M23" s="470"/>
      <c r="N23" s="470"/>
      <c r="O23" s="470"/>
      <c r="P23" s="470"/>
      <c r="Q23" s="470"/>
    </row>
    <row r="24" spans="1:21" s="415" customFormat="1" ht="14.25" customHeight="1">
      <c r="A24" s="421"/>
      <c r="B24" s="428"/>
      <c r="C24" s="428"/>
      <c r="D24" s="428"/>
      <c r="E24" s="428"/>
      <c r="F24" s="428"/>
      <c r="G24" s="428"/>
      <c r="H24" s="428"/>
      <c r="I24" s="428"/>
      <c r="J24" s="428"/>
      <c r="K24" s="428"/>
      <c r="L24" s="428"/>
      <c r="M24" s="428"/>
      <c r="N24" s="428"/>
      <c r="O24" s="428"/>
      <c r="P24" s="428"/>
      <c r="Q24" s="428"/>
    </row>
    <row r="25" spans="1:21" s="184" customFormat="1" ht="17.149999999999999" customHeight="1">
      <c r="B25" s="1160" t="s">
        <v>942</v>
      </c>
      <c r="C25" s="976">
        <v>2024</v>
      </c>
      <c r="D25" s="977">
        <v>2024</v>
      </c>
      <c r="E25" s="991">
        <v>2024</v>
      </c>
      <c r="F25" s="979">
        <v>2023</v>
      </c>
      <c r="G25" s="980">
        <v>2023</v>
      </c>
      <c r="H25" s="981">
        <v>2023</v>
      </c>
      <c r="I25" s="1151" t="s">
        <v>43</v>
      </c>
      <c r="J25" s="1152"/>
      <c r="K25" s="1153"/>
      <c r="L25" s="979">
        <v>2022</v>
      </c>
      <c r="M25" s="980">
        <v>2022</v>
      </c>
      <c r="N25" s="981">
        <v>2022</v>
      </c>
      <c r="O25" s="979">
        <v>2021</v>
      </c>
      <c r="P25" s="980">
        <v>2021</v>
      </c>
      <c r="Q25" s="981">
        <v>2021</v>
      </c>
      <c r="R25" s="979">
        <v>2020</v>
      </c>
      <c r="S25" s="980">
        <v>2020</v>
      </c>
      <c r="T25" s="981">
        <v>2020</v>
      </c>
      <c r="U25" s="245"/>
    </row>
    <row r="26" spans="1:21" s="253" customFormat="1" ht="18" customHeight="1">
      <c r="A26" s="185"/>
      <c r="B26" s="1161"/>
      <c r="C26" s="764" t="s">
        <v>296</v>
      </c>
      <c r="D26" s="765" t="s">
        <v>297</v>
      </c>
      <c r="E26" s="274" t="s">
        <v>147</v>
      </c>
      <c r="F26" s="764" t="s">
        <v>296</v>
      </c>
      <c r="G26" s="133" t="s">
        <v>297</v>
      </c>
      <c r="H26" s="1075" t="s">
        <v>147</v>
      </c>
      <c r="I26" s="9" t="s">
        <v>296</v>
      </c>
      <c r="J26" s="133" t="s">
        <v>297</v>
      </c>
      <c r="K26" s="1075" t="s">
        <v>147</v>
      </c>
      <c r="L26" s="9" t="s">
        <v>296</v>
      </c>
      <c r="M26" s="133" t="s">
        <v>297</v>
      </c>
      <c r="N26" s="1075" t="s">
        <v>147</v>
      </c>
      <c r="O26" s="9" t="s">
        <v>296</v>
      </c>
      <c r="P26" s="133" t="s">
        <v>297</v>
      </c>
      <c r="Q26" s="1075" t="s">
        <v>147</v>
      </c>
      <c r="R26" s="9" t="s">
        <v>296</v>
      </c>
      <c r="S26" s="133" t="s">
        <v>297</v>
      </c>
      <c r="T26" s="1075" t="s">
        <v>147</v>
      </c>
      <c r="U26" s="223"/>
    </row>
    <row r="27" spans="1:21" s="415" customFormat="1" ht="14.5">
      <c r="A27" s="421"/>
      <c r="B27" s="270" t="s">
        <v>276</v>
      </c>
      <c r="C27" s="458">
        <v>35</v>
      </c>
      <c r="D27" s="459">
        <v>24</v>
      </c>
      <c r="E27" s="460">
        <v>59</v>
      </c>
      <c r="F27" s="458">
        <v>26</v>
      </c>
      <c r="G27" s="427">
        <v>27</v>
      </c>
      <c r="H27" s="344">
        <v>53</v>
      </c>
      <c r="I27" s="430" t="s">
        <v>88</v>
      </c>
      <c r="J27" s="427" t="s">
        <v>541</v>
      </c>
      <c r="K27" s="344" t="s">
        <v>58</v>
      </c>
      <c r="L27" s="430">
        <v>27</v>
      </c>
      <c r="M27" s="427">
        <v>22</v>
      </c>
      <c r="N27" s="344">
        <v>49</v>
      </c>
      <c r="O27" s="430">
        <v>22</v>
      </c>
      <c r="P27" s="427">
        <v>20</v>
      </c>
      <c r="Q27" s="344">
        <v>42</v>
      </c>
      <c r="R27" s="430">
        <v>17</v>
      </c>
      <c r="S27" s="427">
        <v>20</v>
      </c>
      <c r="T27" s="344">
        <v>37</v>
      </c>
    </row>
    <row r="28" spans="1:21" s="415" customFormat="1" ht="14.5">
      <c r="A28" s="421"/>
      <c r="B28" s="271" t="s">
        <v>277</v>
      </c>
      <c r="C28" s="458">
        <v>2</v>
      </c>
      <c r="D28" s="459">
        <v>1</v>
      </c>
      <c r="E28" s="460">
        <v>3</v>
      </c>
      <c r="F28" s="458">
        <v>0</v>
      </c>
      <c r="G28" s="427">
        <v>1</v>
      </c>
      <c r="H28" s="344">
        <v>1</v>
      </c>
      <c r="I28" s="430" t="s">
        <v>47</v>
      </c>
      <c r="J28" s="427" t="s">
        <v>66</v>
      </c>
      <c r="K28" s="344" t="s">
        <v>516</v>
      </c>
      <c r="L28" s="430">
        <v>0</v>
      </c>
      <c r="M28" s="427">
        <v>0</v>
      </c>
      <c r="N28" s="344">
        <v>0</v>
      </c>
      <c r="O28" s="430">
        <v>0</v>
      </c>
      <c r="P28" s="427">
        <v>0</v>
      </c>
      <c r="Q28" s="344">
        <v>0</v>
      </c>
      <c r="R28" s="430">
        <v>0</v>
      </c>
      <c r="S28" s="427">
        <v>1</v>
      </c>
      <c r="T28" s="344">
        <v>1</v>
      </c>
    </row>
    <row r="29" spans="1:21" s="415" customFormat="1">
      <c r="A29" s="421"/>
      <c r="B29" s="271" t="s">
        <v>298</v>
      </c>
      <c r="C29" s="458">
        <v>37</v>
      </c>
      <c r="D29" s="459">
        <v>26</v>
      </c>
      <c r="E29" s="460">
        <v>63</v>
      </c>
      <c r="F29" s="458">
        <v>26</v>
      </c>
      <c r="G29" s="427">
        <v>28</v>
      </c>
      <c r="H29" s="344">
        <v>54</v>
      </c>
      <c r="I29" s="430" t="s">
        <v>604</v>
      </c>
      <c r="J29" s="427" t="s">
        <v>68</v>
      </c>
      <c r="K29" s="344" t="s">
        <v>166</v>
      </c>
      <c r="L29" s="430">
        <v>27</v>
      </c>
      <c r="M29" s="427">
        <v>22</v>
      </c>
      <c r="N29" s="344">
        <v>49</v>
      </c>
      <c r="O29" s="430">
        <v>22</v>
      </c>
      <c r="P29" s="427">
        <v>20</v>
      </c>
      <c r="Q29" s="344">
        <v>42</v>
      </c>
      <c r="R29" s="430">
        <v>17</v>
      </c>
      <c r="S29" s="427">
        <v>21</v>
      </c>
      <c r="T29" s="344">
        <v>38</v>
      </c>
    </row>
    <row r="30" spans="1:21" s="415" customFormat="1">
      <c r="A30" s="421"/>
      <c r="B30" s="271" t="s">
        <v>300</v>
      </c>
      <c r="C30" s="845" t="s">
        <v>305</v>
      </c>
      <c r="D30" s="846" t="s">
        <v>244</v>
      </c>
      <c r="E30" s="847" t="s">
        <v>165</v>
      </c>
      <c r="F30" s="845" t="s">
        <v>286</v>
      </c>
      <c r="G30" s="429" t="s">
        <v>549</v>
      </c>
      <c r="H30" s="432" t="s">
        <v>165</v>
      </c>
      <c r="I30" s="431" t="s">
        <v>299</v>
      </c>
      <c r="J30" s="429" t="s">
        <v>250</v>
      </c>
      <c r="K30" s="432" t="s">
        <v>66</v>
      </c>
      <c r="L30" s="431" t="s">
        <v>283</v>
      </c>
      <c r="M30" s="429" t="s">
        <v>285</v>
      </c>
      <c r="N30" s="432" t="s">
        <v>165</v>
      </c>
      <c r="O30" s="431" t="s">
        <v>549</v>
      </c>
      <c r="P30" s="429" t="s">
        <v>286</v>
      </c>
      <c r="Q30" s="432" t="s">
        <v>165</v>
      </c>
      <c r="R30" s="431" t="s">
        <v>285</v>
      </c>
      <c r="S30" s="429" t="s">
        <v>283</v>
      </c>
      <c r="T30" s="432" t="s">
        <v>165</v>
      </c>
    </row>
    <row r="31" spans="1:21" s="415" customFormat="1" ht="14.5">
      <c r="A31" s="421"/>
      <c r="B31" s="271" t="s">
        <v>307</v>
      </c>
      <c r="C31" s="458">
        <v>4</v>
      </c>
      <c r="D31" s="459">
        <v>2</v>
      </c>
      <c r="E31" s="460">
        <v>6</v>
      </c>
      <c r="F31" s="458">
        <v>9</v>
      </c>
      <c r="G31" s="427">
        <v>0</v>
      </c>
      <c r="H31" s="344">
        <v>9</v>
      </c>
      <c r="I31" s="430" t="s">
        <v>152</v>
      </c>
      <c r="J31" s="427" t="s">
        <v>47</v>
      </c>
      <c r="K31" s="344" t="s">
        <v>236</v>
      </c>
      <c r="L31" s="430">
        <v>0</v>
      </c>
      <c r="M31" s="427">
        <v>0</v>
      </c>
      <c r="N31" s="344">
        <v>0</v>
      </c>
      <c r="O31" s="430">
        <v>0</v>
      </c>
      <c r="P31" s="427">
        <v>0</v>
      </c>
      <c r="Q31" s="344">
        <v>0</v>
      </c>
      <c r="R31" s="430">
        <v>0</v>
      </c>
      <c r="S31" s="427">
        <v>0</v>
      </c>
      <c r="T31" s="344">
        <v>0</v>
      </c>
    </row>
    <row r="32" spans="1:21" s="415" customFormat="1">
      <c r="A32" s="421"/>
      <c r="B32" s="271" t="s">
        <v>309</v>
      </c>
      <c r="C32" s="848" t="s">
        <v>164</v>
      </c>
      <c r="D32" s="849" t="s">
        <v>161</v>
      </c>
      <c r="E32" s="847" t="s">
        <v>165</v>
      </c>
      <c r="F32" s="848" t="s">
        <v>165</v>
      </c>
      <c r="G32" s="434" t="s">
        <v>66</v>
      </c>
      <c r="H32" s="432" t="s">
        <v>165</v>
      </c>
      <c r="I32" s="433" t="s">
        <v>236</v>
      </c>
      <c r="J32" s="434" t="s">
        <v>47</v>
      </c>
      <c r="K32" s="432" t="s">
        <v>66</v>
      </c>
      <c r="L32" s="430">
        <v>0</v>
      </c>
      <c r="M32" s="427">
        <v>0</v>
      </c>
      <c r="N32" s="344">
        <v>0</v>
      </c>
      <c r="O32" s="430">
        <v>0</v>
      </c>
      <c r="P32" s="427">
        <v>0</v>
      </c>
      <c r="Q32" s="344">
        <v>0</v>
      </c>
      <c r="R32" s="430">
        <v>0</v>
      </c>
      <c r="S32" s="427">
        <v>0</v>
      </c>
      <c r="T32" s="344">
        <v>0</v>
      </c>
    </row>
    <row r="33" spans="1:30" s="415" customFormat="1">
      <c r="A33" s="421"/>
      <c r="B33" s="271" t="s">
        <v>313</v>
      </c>
      <c r="C33" s="458">
        <v>41</v>
      </c>
      <c r="D33" s="459">
        <v>28</v>
      </c>
      <c r="E33" s="460">
        <v>69</v>
      </c>
      <c r="F33" s="458">
        <v>35</v>
      </c>
      <c r="G33" s="427">
        <v>28</v>
      </c>
      <c r="H33" s="344">
        <v>63</v>
      </c>
      <c r="I33" s="430" t="s">
        <v>166</v>
      </c>
      <c r="J33" s="427" t="s">
        <v>66</v>
      </c>
      <c r="K33" s="344" t="s">
        <v>87</v>
      </c>
      <c r="L33" s="430">
        <v>27</v>
      </c>
      <c r="M33" s="427">
        <v>22</v>
      </c>
      <c r="N33" s="344">
        <v>49</v>
      </c>
      <c r="O33" s="430">
        <v>22</v>
      </c>
      <c r="P33" s="427">
        <v>20</v>
      </c>
      <c r="Q33" s="344">
        <v>42</v>
      </c>
      <c r="R33" s="430">
        <v>17</v>
      </c>
      <c r="S33" s="427">
        <v>21</v>
      </c>
      <c r="T33" s="344">
        <v>38</v>
      </c>
    </row>
    <row r="34" spans="1:30" s="415" customFormat="1">
      <c r="A34" s="421"/>
      <c r="B34" s="271" t="s">
        <v>315</v>
      </c>
      <c r="C34" s="845" t="s">
        <v>305</v>
      </c>
      <c r="D34" s="846" t="s">
        <v>244</v>
      </c>
      <c r="E34" s="847" t="s">
        <v>165</v>
      </c>
      <c r="F34" s="845" t="s">
        <v>291</v>
      </c>
      <c r="G34" s="429" t="s">
        <v>268</v>
      </c>
      <c r="H34" s="432" t="s">
        <v>165</v>
      </c>
      <c r="I34" s="431" t="s">
        <v>94</v>
      </c>
      <c r="J34" s="429" t="s">
        <v>547</v>
      </c>
      <c r="K34" s="432" t="s">
        <v>66</v>
      </c>
      <c r="L34" s="431" t="s">
        <v>283</v>
      </c>
      <c r="M34" s="429" t="s">
        <v>285</v>
      </c>
      <c r="N34" s="432" t="s">
        <v>165</v>
      </c>
      <c r="O34" s="431" t="s">
        <v>549</v>
      </c>
      <c r="P34" s="429" t="s">
        <v>286</v>
      </c>
      <c r="Q34" s="432" t="s">
        <v>165</v>
      </c>
      <c r="R34" s="431" t="s">
        <v>285</v>
      </c>
      <c r="S34" s="429" t="s">
        <v>283</v>
      </c>
      <c r="T34" s="432" t="s">
        <v>165</v>
      </c>
    </row>
    <row r="35" spans="1:30">
      <c r="A35" s="421"/>
      <c r="B35" s="428"/>
      <c r="C35" s="428"/>
      <c r="D35" s="428"/>
      <c r="E35" s="428"/>
      <c r="F35" s="428"/>
      <c r="G35" s="428"/>
      <c r="H35" s="428"/>
      <c r="I35" s="428"/>
      <c r="J35" s="428"/>
      <c r="K35" s="428"/>
      <c r="L35" s="428"/>
      <c r="M35" s="428"/>
      <c r="N35" s="428"/>
      <c r="O35" s="428"/>
      <c r="P35" s="428"/>
      <c r="Q35" s="428"/>
      <c r="U35" s="415"/>
    </row>
    <row r="36" spans="1:30" s="330" customFormat="1">
      <c r="A36" s="475"/>
      <c r="B36" s="471" t="s">
        <v>59</v>
      </c>
      <c r="C36" s="470"/>
      <c r="D36" s="470"/>
      <c r="E36" s="470"/>
      <c r="F36" s="470"/>
      <c r="G36" s="470"/>
      <c r="H36" s="470"/>
      <c r="I36" s="470"/>
      <c r="J36" s="470"/>
      <c r="K36" s="470"/>
      <c r="L36" s="470"/>
      <c r="M36" s="470"/>
      <c r="N36" s="470"/>
      <c r="O36" s="470"/>
      <c r="P36" s="470"/>
      <c r="Q36" s="470"/>
    </row>
    <row r="37" spans="1:30" s="330" customFormat="1">
      <c r="A37" s="475"/>
      <c r="B37" s="1173" t="s">
        <v>940</v>
      </c>
      <c r="C37" s="1173"/>
      <c r="D37" s="1173"/>
      <c r="E37" s="1173"/>
      <c r="F37" s="1173"/>
      <c r="G37" s="1173"/>
      <c r="H37" s="1173"/>
      <c r="I37" s="470"/>
      <c r="J37" s="470"/>
      <c r="K37" s="470"/>
      <c r="L37" s="470"/>
      <c r="M37" s="470"/>
      <c r="N37" s="470"/>
      <c r="O37" s="470"/>
      <c r="P37" s="470"/>
      <c r="Q37" s="470"/>
    </row>
    <row r="38" spans="1:30" s="330" customFormat="1">
      <c r="A38" s="475"/>
      <c r="B38" s="1173" t="s">
        <v>941</v>
      </c>
      <c r="C38" s="1173"/>
      <c r="D38" s="1173"/>
      <c r="E38" s="1173"/>
      <c r="F38" s="1173"/>
      <c r="G38" s="1173"/>
      <c r="H38" s="1173"/>
      <c r="I38" s="470"/>
      <c r="J38" s="470"/>
      <c r="K38" s="470"/>
      <c r="L38" s="470"/>
      <c r="M38" s="470"/>
      <c r="N38" s="470"/>
      <c r="O38" s="470"/>
      <c r="P38" s="470"/>
      <c r="Q38" s="470"/>
    </row>
    <row r="39" spans="1:30" s="330" customFormat="1">
      <c r="A39" s="475"/>
      <c r="B39" s="1173" t="s">
        <v>606</v>
      </c>
      <c r="C39" s="1173"/>
      <c r="D39" s="1173"/>
      <c r="E39" s="1173"/>
      <c r="F39" s="1173"/>
      <c r="G39" s="1173"/>
      <c r="H39" s="1173"/>
      <c r="I39" s="470"/>
      <c r="J39" s="470"/>
      <c r="K39" s="470"/>
      <c r="L39" s="470"/>
      <c r="M39" s="470"/>
      <c r="N39" s="470"/>
      <c r="O39" s="470"/>
      <c r="P39" s="470"/>
      <c r="Q39" s="470"/>
    </row>
    <row r="40" spans="1:30">
      <c r="A40" s="421"/>
      <c r="B40" s="428"/>
      <c r="C40" s="428"/>
      <c r="D40" s="428"/>
      <c r="E40" s="428"/>
      <c r="F40" s="428"/>
      <c r="G40" s="428"/>
      <c r="H40" s="428"/>
      <c r="I40" s="428"/>
      <c r="J40" s="428"/>
      <c r="K40" s="428"/>
      <c r="L40" s="428"/>
      <c r="M40" s="428"/>
      <c r="N40" s="428"/>
      <c r="O40" s="435"/>
      <c r="P40" s="435"/>
      <c r="Q40" s="435"/>
      <c r="U40" s="415"/>
    </row>
    <row r="41" spans="1:30" s="185" customFormat="1" ht="26">
      <c r="B41" s="1068" t="s">
        <v>943</v>
      </c>
      <c r="C41" s="1024">
        <v>2024</v>
      </c>
      <c r="D41" s="1084">
        <v>2023</v>
      </c>
      <c r="E41" s="269" t="s">
        <v>43</v>
      </c>
      <c r="F41" s="1084">
        <v>2022</v>
      </c>
      <c r="G41" s="1085">
        <v>2021</v>
      </c>
      <c r="H41" s="1085">
        <v>2020</v>
      </c>
      <c r="T41" s="1081"/>
      <c r="U41" s="1081"/>
    </row>
    <row r="42" spans="1:30" s="442" customFormat="1" ht="14.25" customHeight="1">
      <c r="A42" s="174"/>
      <c r="B42" s="271" t="s">
        <v>320</v>
      </c>
      <c r="C42" s="850">
        <v>37</v>
      </c>
      <c r="D42" s="811">
        <v>26</v>
      </c>
      <c r="E42" s="510">
        <v>0.42299999999999999</v>
      </c>
      <c r="F42" s="811">
        <v>27</v>
      </c>
      <c r="G42" s="484">
        <v>22</v>
      </c>
      <c r="H42" s="484">
        <v>17</v>
      </c>
      <c r="I42" s="174"/>
      <c r="J42" s="174"/>
      <c r="K42" s="174"/>
      <c r="L42" s="174"/>
      <c r="M42" s="174"/>
      <c r="N42" s="209"/>
      <c r="O42" s="194"/>
      <c r="P42" s="194"/>
      <c r="Q42" s="166"/>
      <c r="R42" s="166"/>
      <c r="S42" s="166"/>
      <c r="T42" s="414"/>
      <c r="U42" s="414"/>
      <c r="V42" s="166"/>
      <c r="W42" s="166"/>
      <c r="X42" s="166"/>
      <c r="Y42" s="166"/>
      <c r="Z42" s="166"/>
      <c r="AA42" s="166"/>
      <c r="AB42" s="166"/>
      <c r="AC42" s="166"/>
      <c r="AD42" s="166"/>
    </row>
    <row r="43" spans="1:30" s="442" customFormat="1">
      <c r="A43" s="174"/>
      <c r="B43" s="271" t="s">
        <v>321</v>
      </c>
      <c r="C43" s="850">
        <v>26</v>
      </c>
      <c r="D43" s="811">
        <v>28</v>
      </c>
      <c r="E43" s="510">
        <v>-7.0999999999999994E-2</v>
      </c>
      <c r="F43" s="811">
        <v>22</v>
      </c>
      <c r="G43" s="484">
        <v>20</v>
      </c>
      <c r="H43" s="484">
        <v>21</v>
      </c>
      <c r="I43" s="174"/>
      <c r="J43" s="174"/>
      <c r="K43" s="174"/>
      <c r="L43" s="174"/>
      <c r="M43" s="174"/>
      <c r="N43" s="209"/>
      <c r="O43" s="194"/>
      <c r="P43" s="194"/>
      <c r="Q43" s="166"/>
      <c r="R43" s="166"/>
      <c r="S43" s="166"/>
      <c r="T43" s="414"/>
      <c r="U43" s="414"/>
      <c r="V43" s="166"/>
      <c r="W43" s="166"/>
      <c r="X43" s="166"/>
      <c r="Y43" s="166"/>
      <c r="Z43" s="166"/>
      <c r="AA43" s="166"/>
      <c r="AB43" s="166"/>
      <c r="AC43" s="166"/>
      <c r="AD43" s="166"/>
    </row>
    <row r="44" spans="1:30" s="442" customFormat="1">
      <c r="A44" s="174"/>
      <c r="B44" s="271" t="s">
        <v>322</v>
      </c>
      <c r="C44" s="750">
        <v>0.58730158730158732</v>
      </c>
      <c r="D44" s="510">
        <v>0.48148148148148145</v>
      </c>
      <c r="E44" s="510">
        <v>0.22</v>
      </c>
      <c r="F44" s="510">
        <v>0.55102040816326525</v>
      </c>
      <c r="G44" s="447">
        <v>0.52380952380952384</v>
      </c>
      <c r="H44" s="447">
        <v>0.44736842105263158</v>
      </c>
      <c r="I44" s="174"/>
      <c r="J44" s="174"/>
      <c r="K44" s="174"/>
      <c r="L44" s="174"/>
      <c r="M44" s="174"/>
      <c r="N44" s="209"/>
      <c r="O44" s="194"/>
      <c r="P44" s="194"/>
      <c r="Q44" s="166"/>
      <c r="R44" s="166"/>
      <c r="S44" s="166"/>
      <c r="T44" s="414"/>
      <c r="U44" s="414"/>
      <c r="V44" s="166"/>
      <c r="W44" s="166"/>
      <c r="X44" s="166"/>
      <c r="Y44" s="166"/>
      <c r="Z44" s="166"/>
      <c r="AA44" s="166"/>
      <c r="AB44" s="166"/>
      <c r="AC44" s="166"/>
      <c r="AD44" s="166"/>
    </row>
    <row r="45" spans="1:30" s="442" customFormat="1">
      <c r="A45" s="174"/>
      <c r="B45" s="271" t="s">
        <v>323</v>
      </c>
      <c r="C45" s="750">
        <v>0.41269841269841268</v>
      </c>
      <c r="D45" s="510">
        <v>0.51851851851851849</v>
      </c>
      <c r="E45" s="510">
        <v>-0.20399999999999999</v>
      </c>
      <c r="F45" s="510">
        <v>0.44897959183673469</v>
      </c>
      <c r="G45" s="447">
        <v>0.47619047619047616</v>
      </c>
      <c r="H45" s="447">
        <v>0.55263157894736847</v>
      </c>
      <c r="I45" s="174"/>
      <c r="J45" s="174"/>
      <c r="K45" s="174"/>
      <c r="L45" s="174"/>
      <c r="M45" s="174"/>
      <c r="N45" s="209"/>
      <c r="O45" s="194"/>
      <c r="P45" s="194"/>
      <c r="Q45" s="166"/>
      <c r="R45" s="166"/>
      <c r="S45" s="166"/>
      <c r="T45" s="414"/>
      <c r="U45" s="414"/>
      <c r="V45" s="166"/>
      <c r="W45" s="166"/>
      <c r="X45" s="166"/>
      <c r="Y45" s="166"/>
      <c r="Z45" s="166"/>
      <c r="AA45" s="166"/>
      <c r="AB45" s="166"/>
      <c r="AC45" s="166"/>
      <c r="AD45" s="166"/>
    </row>
    <row r="46" spans="1:30" s="442" customFormat="1">
      <c r="A46" s="174"/>
      <c r="B46" s="271" t="s">
        <v>324</v>
      </c>
      <c r="C46" s="850">
        <v>4</v>
      </c>
      <c r="D46" s="811">
        <v>9</v>
      </c>
      <c r="E46" s="510">
        <v>-0.55600000000000005</v>
      </c>
      <c r="F46" s="811">
        <v>0</v>
      </c>
      <c r="G46" s="484">
        <v>0</v>
      </c>
      <c r="H46" s="484">
        <v>0</v>
      </c>
      <c r="I46" s="174"/>
      <c r="J46" s="174"/>
      <c r="K46" s="174"/>
      <c r="L46" s="174"/>
      <c r="M46" s="174"/>
      <c r="N46" s="209"/>
      <c r="O46" s="194"/>
      <c r="P46" s="194"/>
      <c r="Q46" s="166"/>
      <c r="R46" s="166"/>
      <c r="S46" s="166"/>
      <c r="T46" s="414"/>
      <c r="U46" s="414"/>
      <c r="V46" s="166"/>
      <c r="W46" s="166"/>
      <c r="X46" s="166"/>
      <c r="Y46" s="166"/>
      <c r="Z46" s="166"/>
      <c r="AA46" s="166"/>
      <c r="AB46" s="166"/>
      <c r="AC46" s="166"/>
      <c r="AD46" s="166"/>
    </row>
    <row r="47" spans="1:30" s="442" customFormat="1">
      <c r="A47" s="174"/>
      <c r="B47" s="271" t="s">
        <v>325</v>
      </c>
      <c r="C47" s="850">
        <v>2</v>
      </c>
      <c r="D47" s="811">
        <v>0</v>
      </c>
      <c r="E47" s="851" t="s">
        <v>47</v>
      </c>
      <c r="F47" s="811">
        <v>0</v>
      </c>
      <c r="G47" s="484">
        <v>0</v>
      </c>
      <c r="H47" s="484">
        <v>0</v>
      </c>
      <c r="I47" s="174"/>
      <c r="J47" s="174"/>
      <c r="K47" s="174"/>
      <c r="L47" s="174"/>
      <c r="M47" s="174"/>
      <c r="N47" s="209"/>
      <c r="O47" s="194"/>
      <c r="P47" s="194"/>
      <c r="Q47" s="166"/>
      <c r="R47" s="166"/>
      <c r="S47" s="166"/>
      <c r="T47" s="414"/>
      <c r="U47" s="414"/>
      <c r="V47" s="166"/>
      <c r="W47" s="166"/>
      <c r="X47" s="166"/>
      <c r="Y47" s="166"/>
      <c r="Z47" s="166"/>
      <c r="AA47" s="166"/>
      <c r="AB47" s="166"/>
      <c r="AC47" s="166"/>
      <c r="AD47" s="166"/>
    </row>
    <row r="48" spans="1:30" s="442" customFormat="1">
      <c r="A48" s="174"/>
      <c r="B48" s="271" t="s">
        <v>326</v>
      </c>
      <c r="C48" s="750">
        <v>0.66666666666666663</v>
      </c>
      <c r="D48" s="510">
        <v>1</v>
      </c>
      <c r="E48" s="510">
        <v>-0.33300000000000002</v>
      </c>
      <c r="F48" s="510">
        <v>0</v>
      </c>
      <c r="G48" s="447">
        <v>0</v>
      </c>
      <c r="H48" s="447">
        <v>0</v>
      </c>
      <c r="I48" s="174"/>
      <c r="J48" s="174"/>
      <c r="K48" s="174"/>
      <c r="L48" s="174"/>
      <c r="M48" s="174"/>
      <c r="N48" s="209"/>
      <c r="O48" s="194"/>
      <c r="P48" s="194"/>
      <c r="Q48" s="166"/>
      <c r="R48" s="166"/>
      <c r="S48" s="166"/>
      <c r="T48" s="414"/>
      <c r="U48" s="414"/>
      <c r="V48" s="166"/>
      <c r="W48" s="166"/>
      <c r="X48" s="166"/>
      <c r="Y48" s="166"/>
      <c r="Z48" s="166"/>
      <c r="AA48" s="166"/>
      <c r="AB48" s="166"/>
      <c r="AC48" s="166"/>
      <c r="AD48" s="166"/>
    </row>
    <row r="49" spans="1:30" s="442" customFormat="1">
      <c r="A49" s="174"/>
      <c r="B49" s="271" t="s">
        <v>544</v>
      </c>
      <c r="C49" s="750">
        <v>0.33333333333333331</v>
      </c>
      <c r="D49" s="510">
        <v>0</v>
      </c>
      <c r="E49" s="510" t="s">
        <v>47</v>
      </c>
      <c r="F49" s="1099">
        <v>0</v>
      </c>
      <c r="G49" s="1100">
        <v>0</v>
      </c>
      <c r="H49" s="1100">
        <v>0</v>
      </c>
      <c r="I49" s="174"/>
      <c r="J49" s="174"/>
      <c r="K49" s="174"/>
      <c r="L49" s="174"/>
      <c r="M49" s="174"/>
      <c r="N49" s="209"/>
      <c r="O49" s="194"/>
      <c r="P49" s="194"/>
      <c r="Q49" s="166"/>
      <c r="R49" s="166"/>
      <c r="S49" s="166"/>
      <c r="T49" s="414"/>
      <c r="U49" s="414"/>
      <c r="V49" s="166"/>
      <c r="W49" s="166"/>
      <c r="X49" s="166"/>
      <c r="Y49" s="166"/>
      <c r="Z49" s="166"/>
      <c r="AA49" s="166"/>
      <c r="AB49" s="166"/>
      <c r="AC49" s="166"/>
      <c r="AD49" s="166"/>
    </row>
    <row r="50" spans="1:30" s="443" customFormat="1">
      <c r="A50" s="185"/>
      <c r="B50" s="271" t="s">
        <v>328</v>
      </c>
      <c r="C50" s="850">
        <v>41</v>
      </c>
      <c r="D50" s="811">
        <v>35</v>
      </c>
      <c r="E50" s="510">
        <v>0.17100000000000001</v>
      </c>
      <c r="F50" s="811">
        <v>27</v>
      </c>
      <c r="G50" s="484">
        <v>22</v>
      </c>
      <c r="H50" s="484">
        <v>17</v>
      </c>
      <c r="I50" s="223"/>
      <c r="J50" s="223"/>
      <c r="K50" s="223"/>
      <c r="L50" s="253"/>
      <c r="M50" s="253"/>
      <c r="N50" s="253"/>
      <c r="O50" s="223"/>
      <c r="P50" s="223"/>
      <c r="Q50" s="223"/>
      <c r="R50" s="223"/>
      <c r="S50" s="223"/>
      <c r="T50" s="414"/>
      <c r="U50" s="414"/>
      <c r="V50" s="223"/>
      <c r="W50" s="223"/>
      <c r="X50" s="223"/>
      <c r="Y50" s="223"/>
      <c r="Z50" s="223"/>
      <c r="AA50" s="223"/>
      <c r="AB50" s="223"/>
      <c r="AC50" s="223"/>
      <c r="AD50" s="223"/>
    </row>
    <row r="51" spans="1:30" s="442" customFormat="1">
      <c r="A51" s="174"/>
      <c r="B51" s="271" t="s">
        <v>329</v>
      </c>
      <c r="C51" s="850">
        <v>28</v>
      </c>
      <c r="D51" s="811">
        <v>28</v>
      </c>
      <c r="E51" s="510">
        <v>0</v>
      </c>
      <c r="F51" s="811">
        <v>22</v>
      </c>
      <c r="G51" s="484">
        <v>20</v>
      </c>
      <c r="H51" s="484">
        <v>21</v>
      </c>
      <c r="I51" s="194"/>
      <c r="J51" s="194"/>
      <c r="K51" s="194"/>
      <c r="L51" s="209"/>
      <c r="M51" s="209"/>
      <c r="N51" s="209"/>
      <c r="O51" s="194"/>
      <c r="P51" s="194"/>
      <c r="Q51" s="166"/>
      <c r="R51" s="166"/>
      <c r="S51" s="166"/>
      <c r="T51" s="414"/>
      <c r="U51" s="414"/>
      <c r="V51" s="166"/>
      <c r="W51" s="166"/>
      <c r="X51" s="166"/>
      <c r="Y51" s="166"/>
      <c r="Z51" s="166"/>
      <c r="AA51" s="166"/>
      <c r="AB51" s="166"/>
      <c r="AC51" s="166"/>
      <c r="AD51" s="166"/>
    </row>
    <row r="52" spans="1:30" s="443" customFormat="1">
      <c r="A52" s="185"/>
      <c r="B52" s="271" t="s">
        <v>330</v>
      </c>
      <c r="C52" s="750">
        <v>0.59420289855072461</v>
      </c>
      <c r="D52" s="510">
        <v>0.55555555555555558</v>
      </c>
      <c r="E52" s="510">
        <v>7.0000000000000007E-2</v>
      </c>
      <c r="F52" s="510">
        <v>0.55102040816326525</v>
      </c>
      <c r="G52" s="447">
        <v>0.52380952380952384</v>
      </c>
      <c r="H52" s="447">
        <v>0.44736842105263158</v>
      </c>
      <c r="I52" s="223"/>
      <c r="J52" s="223"/>
      <c r="K52" s="223"/>
      <c r="L52" s="253"/>
      <c r="M52" s="253"/>
      <c r="N52" s="253"/>
      <c r="O52" s="223"/>
      <c r="P52" s="223"/>
      <c r="Q52" s="223"/>
      <c r="R52" s="223"/>
      <c r="S52" s="223"/>
      <c r="T52" s="414"/>
      <c r="U52" s="414"/>
      <c r="V52" s="223"/>
      <c r="W52" s="223"/>
      <c r="X52" s="223"/>
      <c r="Y52" s="223"/>
      <c r="Z52" s="223"/>
      <c r="AA52" s="223"/>
      <c r="AB52" s="223"/>
      <c r="AC52" s="223"/>
      <c r="AD52" s="223"/>
    </row>
    <row r="53" spans="1:30" s="443" customFormat="1">
      <c r="A53" s="185"/>
      <c r="B53" s="271" t="s">
        <v>331</v>
      </c>
      <c r="C53" s="750">
        <v>0.40579710144927539</v>
      </c>
      <c r="D53" s="510">
        <v>0.44444444444444442</v>
      </c>
      <c r="E53" s="510">
        <v>-8.6999999999999994E-2</v>
      </c>
      <c r="F53" s="510">
        <v>0.44897959183673469</v>
      </c>
      <c r="G53" s="447">
        <v>0.47619047619047616</v>
      </c>
      <c r="H53" s="447">
        <v>0.55263157894736847</v>
      </c>
      <c r="I53" s="223"/>
      <c r="J53" s="223"/>
      <c r="K53" s="223"/>
      <c r="L53" s="253"/>
      <c r="M53" s="253"/>
      <c r="N53" s="253"/>
      <c r="O53" s="223"/>
      <c r="P53" s="223"/>
      <c r="Q53" s="223"/>
      <c r="R53" s="223"/>
      <c r="S53" s="223"/>
      <c r="T53" s="414"/>
      <c r="U53" s="414"/>
      <c r="V53" s="223"/>
      <c r="W53" s="223"/>
      <c r="X53" s="223"/>
      <c r="Y53" s="223"/>
      <c r="Z53" s="223"/>
      <c r="AA53" s="223"/>
      <c r="AB53" s="223"/>
      <c r="AC53" s="223"/>
      <c r="AD53" s="223"/>
    </row>
    <row r="54" spans="1:30" s="444" customFormat="1">
      <c r="A54" s="421"/>
      <c r="B54" s="428"/>
      <c r="C54" s="428"/>
      <c r="D54" s="428"/>
      <c r="E54" s="428"/>
      <c r="F54" s="428"/>
      <c r="G54" s="428"/>
      <c r="H54" s="428"/>
      <c r="I54" s="428"/>
      <c r="J54" s="428"/>
      <c r="K54" s="428"/>
      <c r="L54" s="428"/>
      <c r="M54" s="428"/>
      <c r="N54" s="428"/>
      <c r="O54" s="435"/>
      <c r="P54" s="435"/>
      <c r="Q54" s="435"/>
      <c r="R54" s="414"/>
      <c r="S54" s="414"/>
      <c r="T54" s="414"/>
      <c r="U54" s="414"/>
      <c r="V54" s="414"/>
      <c r="W54" s="414"/>
      <c r="X54" s="414"/>
      <c r="Y54" s="414"/>
      <c r="Z54" s="414"/>
      <c r="AA54" s="414"/>
      <c r="AB54" s="414"/>
      <c r="AC54" s="414"/>
      <c r="AD54" s="414"/>
    </row>
    <row r="55" spans="1:30" s="185" customFormat="1" ht="14.15" customHeight="1">
      <c r="B55" s="1174" t="s">
        <v>944</v>
      </c>
      <c r="C55" s="976">
        <v>2024</v>
      </c>
      <c r="D55" s="977">
        <v>2024</v>
      </c>
      <c r="E55" s="991">
        <v>2024</v>
      </c>
      <c r="F55" s="979">
        <v>2023</v>
      </c>
      <c r="G55" s="1055">
        <v>2023</v>
      </c>
      <c r="H55" s="1056">
        <v>2023</v>
      </c>
      <c r="I55" s="1151" t="s">
        <v>43</v>
      </c>
      <c r="J55" s="1152"/>
      <c r="K55" s="1153"/>
      <c r="L55" s="1054">
        <v>2022</v>
      </c>
      <c r="M55" s="1055">
        <v>2022</v>
      </c>
      <c r="N55" s="1056">
        <v>2022</v>
      </c>
      <c r="O55" s="1054">
        <v>2021</v>
      </c>
      <c r="P55" s="1055">
        <v>2021</v>
      </c>
      <c r="Q55" s="1056">
        <v>2021</v>
      </c>
      <c r="R55" s="1054">
        <v>2020</v>
      </c>
      <c r="S55" s="1055">
        <v>2020</v>
      </c>
      <c r="T55" s="1056">
        <v>2020</v>
      </c>
      <c r="U55" s="1081"/>
      <c r="V55" s="622"/>
      <c r="W55" s="622"/>
      <c r="X55" s="622"/>
      <c r="Y55" s="622"/>
      <c r="Z55" s="622"/>
      <c r="AA55" s="622"/>
      <c r="AB55" s="622"/>
      <c r="AC55" s="622"/>
      <c r="AD55" s="622"/>
    </row>
    <row r="56" spans="1:30" s="253" customFormat="1" ht="13">
      <c r="A56" s="185"/>
      <c r="B56" s="1175"/>
      <c r="C56" s="764" t="s">
        <v>296</v>
      </c>
      <c r="D56" s="765" t="s">
        <v>297</v>
      </c>
      <c r="E56" s="274" t="s">
        <v>147</v>
      </c>
      <c r="F56" s="764" t="s">
        <v>296</v>
      </c>
      <c r="G56" s="133" t="s">
        <v>297</v>
      </c>
      <c r="H56" s="269" t="s">
        <v>147</v>
      </c>
      <c r="I56" s="9" t="s">
        <v>296</v>
      </c>
      <c r="J56" s="133" t="s">
        <v>297</v>
      </c>
      <c r="K56" s="269" t="s">
        <v>147</v>
      </c>
      <c r="L56" s="9" t="s">
        <v>296</v>
      </c>
      <c r="M56" s="133" t="s">
        <v>297</v>
      </c>
      <c r="N56" s="269" t="s">
        <v>147</v>
      </c>
      <c r="O56" s="9" t="s">
        <v>296</v>
      </c>
      <c r="P56" s="133" t="s">
        <v>297</v>
      </c>
      <c r="Q56" s="269" t="s">
        <v>147</v>
      </c>
      <c r="R56" s="9" t="s">
        <v>296</v>
      </c>
      <c r="S56" s="133" t="s">
        <v>297</v>
      </c>
      <c r="T56" s="269" t="s">
        <v>147</v>
      </c>
      <c r="U56" s="1081"/>
      <c r="V56" s="293"/>
      <c r="W56" s="293"/>
      <c r="X56" s="293"/>
      <c r="Y56" s="293"/>
      <c r="Z56" s="622"/>
      <c r="AA56" s="622"/>
      <c r="AB56" s="622"/>
      <c r="AC56" s="622"/>
      <c r="AD56" s="622"/>
    </row>
    <row r="57" spans="1:30">
      <c r="A57" s="421"/>
      <c r="B57" s="271" t="s">
        <v>334</v>
      </c>
      <c r="C57" s="436">
        <v>2</v>
      </c>
      <c r="D57" s="437">
        <v>3</v>
      </c>
      <c r="E57" s="438">
        <v>5</v>
      </c>
      <c r="F57" s="436">
        <v>0</v>
      </c>
      <c r="G57" s="437">
        <v>3</v>
      </c>
      <c r="H57" s="439">
        <v>3</v>
      </c>
      <c r="I57" s="458" t="s">
        <v>47</v>
      </c>
      <c r="J57" s="459" t="s">
        <v>66</v>
      </c>
      <c r="K57" s="344" t="s">
        <v>164</v>
      </c>
      <c r="L57" s="436">
        <v>0</v>
      </c>
      <c r="M57" s="437">
        <v>2</v>
      </c>
      <c r="N57" s="344">
        <v>2</v>
      </c>
      <c r="O57" s="436">
        <v>0</v>
      </c>
      <c r="P57" s="437">
        <v>2</v>
      </c>
      <c r="Q57" s="344">
        <v>2</v>
      </c>
      <c r="R57" s="436">
        <v>0</v>
      </c>
      <c r="S57" s="437">
        <v>3</v>
      </c>
      <c r="T57" s="344">
        <v>3</v>
      </c>
    </row>
    <row r="58" spans="1:30">
      <c r="A58" s="421"/>
      <c r="B58" s="271" t="s">
        <v>335</v>
      </c>
      <c r="C58" s="458">
        <v>27</v>
      </c>
      <c r="D58" s="459">
        <v>16</v>
      </c>
      <c r="E58" s="460">
        <v>43</v>
      </c>
      <c r="F58" s="458">
        <v>19</v>
      </c>
      <c r="G58" s="459">
        <v>19</v>
      </c>
      <c r="H58" s="461">
        <v>38</v>
      </c>
      <c r="I58" s="458" t="s">
        <v>604</v>
      </c>
      <c r="J58" s="459" t="s">
        <v>608</v>
      </c>
      <c r="K58" s="344" t="s">
        <v>249</v>
      </c>
      <c r="L58" s="458">
        <v>19</v>
      </c>
      <c r="M58" s="459">
        <v>16</v>
      </c>
      <c r="N58" s="344">
        <v>35</v>
      </c>
      <c r="O58" s="458">
        <v>15</v>
      </c>
      <c r="P58" s="459">
        <v>15</v>
      </c>
      <c r="Q58" s="344">
        <v>30</v>
      </c>
      <c r="R58" s="458">
        <v>11</v>
      </c>
      <c r="S58" s="459">
        <v>15</v>
      </c>
      <c r="T58" s="344">
        <v>26</v>
      </c>
    </row>
    <row r="59" spans="1:30">
      <c r="A59" s="421"/>
      <c r="B59" s="271" t="s">
        <v>336</v>
      </c>
      <c r="C59" s="458">
        <v>8</v>
      </c>
      <c r="D59" s="459">
        <v>7</v>
      </c>
      <c r="E59" s="460">
        <v>15</v>
      </c>
      <c r="F59" s="458">
        <v>7</v>
      </c>
      <c r="G59" s="459">
        <v>6</v>
      </c>
      <c r="H59" s="461">
        <v>13</v>
      </c>
      <c r="I59" s="458" t="s">
        <v>168</v>
      </c>
      <c r="J59" s="459" t="s">
        <v>166</v>
      </c>
      <c r="K59" s="344" t="s">
        <v>170</v>
      </c>
      <c r="L59" s="458">
        <v>8</v>
      </c>
      <c r="M59" s="459">
        <v>4</v>
      </c>
      <c r="N59" s="344">
        <v>12</v>
      </c>
      <c r="O59" s="458">
        <v>7</v>
      </c>
      <c r="P59" s="459">
        <v>3</v>
      </c>
      <c r="Q59" s="344">
        <v>10</v>
      </c>
      <c r="R59" s="458">
        <v>6</v>
      </c>
      <c r="S59" s="459">
        <v>3</v>
      </c>
      <c r="T59" s="344">
        <v>9</v>
      </c>
    </row>
    <row r="60" spans="1:30">
      <c r="A60" s="421"/>
      <c r="B60" s="272" t="s">
        <v>945</v>
      </c>
      <c r="C60" s="458">
        <v>37</v>
      </c>
      <c r="D60" s="459">
        <v>26</v>
      </c>
      <c r="E60" s="460">
        <v>63</v>
      </c>
      <c r="F60" s="458">
        <v>26</v>
      </c>
      <c r="G60" s="459">
        <v>28</v>
      </c>
      <c r="H60" s="461">
        <v>54</v>
      </c>
      <c r="I60" s="458" t="s">
        <v>604</v>
      </c>
      <c r="J60" s="459" t="s">
        <v>68</v>
      </c>
      <c r="K60" s="344" t="s">
        <v>166</v>
      </c>
      <c r="L60" s="458">
        <v>27</v>
      </c>
      <c r="M60" s="459">
        <v>22</v>
      </c>
      <c r="N60" s="344">
        <v>49</v>
      </c>
      <c r="O60" s="458">
        <v>22</v>
      </c>
      <c r="P60" s="459">
        <v>20</v>
      </c>
      <c r="Q60" s="344">
        <v>42</v>
      </c>
      <c r="R60" s="458">
        <v>17</v>
      </c>
      <c r="S60" s="459">
        <v>21</v>
      </c>
      <c r="T60" s="344">
        <v>38</v>
      </c>
    </row>
    <row r="61" spans="1:30">
      <c r="A61" s="421"/>
      <c r="B61" s="271" t="s">
        <v>337</v>
      </c>
      <c r="C61" s="507" t="s">
        <v>77</v>
      </c>
      <c r="D61" s="508" t="s">
        <v>56</v>
      </c>
      <c r="E61" s="509" t="s">
        <v>159</v>
      </c>
      <c r="F61" s="507" t="s">
        <v>66</v>
      </c>
      <c r="G61" s="508" t="s">
        <v>58</v>
      </c>
      <c r="H61" s="510" t="s">
        <v>154</v>
      </c>
      <c r="I61" s="507" t="s">
        <v>47</v>
      </c>
      <c r="J61" s="508" t="s">
        <v>159</v>
      </c>
      <c r="K61" s="447" t="s">
        <v>614</v>
      </c>
      <c r="L61" s="507" t="s">
        <v>66</v>
      </c>
      <c r="M61" s="508" t="s">
        <v>92</v>
      </c>
      <c r="N61" s="447" t="s">
        <v>101</v>
      </c>
      <c r="O61" s="507" t="s">
        <v>66</v>
      </c>
      <c r="P61" s="508" t="s">
        <v>87</v>
      </c>
      <c r="Q61" s="447" t="s">
        <v>77</v>
      </c>
      <c r="R61" s="507" t="s">
        <v>66</v>
      </c>
      <c r="S61" s="508" t="s">
        <v>168</v>
      </c>
      <c r="T61" s="447" t="s">
        <v>159</v>
      </c>
    </row>
    <row r="62" spans="1:30">
      <c r="A62" s="421"/>
      <c r="B62" s="271" t="s">
        <v>338</v>
      </c>
      <c r="C62" s="507" t="s">
        <v>345</v>
      </c>
      <c r="D62" s="508" t="s">
        <v>287</v>
      </c>
      <c r="E62" s="509" t="s">
        <v>346</v>
      </c>
      <c r="F62" s="507" t="s">
        <v>345</v>
      </c>
      <c r="G62" s="508" t="s">
        <v>346</v>
      </c>
      <c r="H62" s="510" t="s">
        <v>398</v>
      </c>
      <c r="I62" s="507" t="s">
        <v>66</v>
      </c>
      <c r="J62" s="508" t="s">
        <v>547</v>
      </c>
      <c r="K62" s="447" t="s">
        <v>314</v>
      </c>
      <c r="L62" s="507" t="s">
        <v>398</v>
      </c>
      <c r="M62" s="508" t="s">
        <v>345</v>
      </c>
      <c r="N62" s="447" t="s">
        <v>366</v>
      </c>
      <c r="O62" s="507" t="s">
        <v>346</v>
      </c>
      <c r="P62" s="508" t="s">
        <v>344</v>
      </c>
      <c r="Q62" s="447" t="s">
        <v>366</v>
      </c>
      <c r="R62" s="507" t="s">
        <v>343</v>
      </c>
      <c r="S62" s="508" t="s">
        <v>366</v>
      </c>
      <c r="T62" s="447" t="s">
        <v>346</v>
      </c>
    </row>
    <row r="63" spans="1:30" s="415" customFormat="1">
      <c r="A63" s="421"/>
      <c r="B63" s="271" t="s">
        <v>349</v>
      </c>
      <c r="C63" s="511" t="s">
        <v>299</v>
      </c>
      <c r="D63" s="512" t="s">
        <v>196</v>
      </c>
      <c r="E63" s="513" t="s">
        <v>351</v>
      </c>
      <c r="F63" s="511" t="s">
        <v>196</v>
      </c>
      <c r="G63" s="512" t="s">
        <v>52</v>
      </c>
      <c r="H63" s="514" t="s">
        <v>351</v>
      </c>
      <c r="I63" s="511" t="s">
        <v>250</v>
      </c>
      <c r="J63" s="512" t="s">
        <v>312</v>
      </c>
      <c r="K63" s="480" t="s">
        <v>200</v>
      </c>
      <c r="L63" s="511" t="s">
        <v>357</v>
      </c>
      <c r="M63" s="512" t="s">
        <v>173</v>
      </c>
      <c r="N63" s="480" t="s">
        <v>351</v>
      </c>
      <c r="O63" s="511" t="s">
        <v>86</v>
      </c>
      <c r="P63" s="512" t="s">
        <v>170</v>
      </c>
      <c r="Q63" s="480" t="s">
        <v>351</v>
      </c>
      <c r="R63" s="511" t="s">
        <v>88</v>
      </c>
      <c r="S63" s="512" t="s">
        <v>168</v>
      </c>
      <c r="T63" s="480" t="s">
        <v>351</v>
      </c>
    </row>
    <row r="64" spans="1:30" s="415" customFormat="1">
      <c r="A64" s="421"/>
      <c r="B64" s="852"/>
      <c r="C64" s="428"/>
      <c r="H64" s="428"/>
      <c r="I64" s="428"/>
      <c r="J64" s="428"/>
      <c r="K64" s="470"/>
      <c r="L64" s="470"/>
      <c r="M64" s="470"/>
      <c r="N64" s="470"/>
      <c r="O64" s="470"/>
      <c r="P64" s="470"/>
      <c r="Q64" s="470"/>
      <c r="R64" s="469"/>
    </row>
    <row r="65" spans="1:21" ht="14.5" thickBot="1">
      <c r="A65" s="421"/>
      <c r="B65" s="441"/>
      <c r="C65" s="441"/>
      <c r="D65" s="428"/>
      <c r="E65" s="428"/>
      <c r="F65" s="428"/>
      <c r="G65" s="428"/>
      <c r="H65" s="428"/>
      <c r="I65" s="428"/>
      <c r="J65" s="428"/>
      <c r="K65" s="428"/>
      <c r="L65" s="428"/>
      <c r="M65" s="428"/>
      <c r="N65" s="428"/>
      <c r="O65" s="435"/>
      <c r="P65" s="435"/>
      <c r="Q65" s="435"/>
    </row>
    <row r="66" spans="1:21" s="940" customFormat="1" ht="16.5" thickTop="1" thickBot="1">
      <c r="A66" s="934"/>
      <c r="B66" s="1095" t="s">
        <v>352</v>
      </c>
      <c r="C66" s="931"/>
      <c r="D66" s="931"/>
      <c r="E66" s="931"/>
      <c r="F66" s="931"/>
      <c r="G66" s="947"/>
      <c r="H66" s="947"/>
      <c r="I66" s="948"/>
      <c r="J66" s="948"/>
      <c r="K66" s="948"/>
      <c r="L66" s="948"/>
      <c r="M66" s="934"/>
      <c r="N66" s="934"/>
      <c r="O66" s="934"/>
      <c r="P66" s="934"/>
      <c r="Q66" s="934"/>
      <c r="R66" s="934"/>
      <c r="S66" s="934"/>
      <c r="T66" s="934"/>
      <c r="U66" s="934"/>
    </row>
    <row r="67" spans="1:21" s="166" customFormat="1" ht="14.5" thickTop="1">
      <c r="A67" s="174"/>
      <c r="B67" s="246"/>
      <c r="C67" s="737"/>
      <c r="D67" s="737"/>
      <c r="E67" s="737"/>
      <c r="F67" s="737"/>
      <c r="G67" s="243"/>
      <c r="H67" s="243"/>
      <c r="I67" s="209"/>
      <c r="J67" s="209"/>
      <c r="K67" s="209"/>
      <c r="L67" s="209"/>
      <c r="M67" s="209"/>
      <c r="N67" s="209"/>
      <c r="O67" s="194"/>
      <c r="P67" s="194"/>
      <c r="Q67" s="194"/>
    </row>
    <row r="68" spans="1:21" s="1083" customFormat="1" ht="30" customHeight="1">
      <c r="A68" s="1081"/>
      <c r="B68" s="272" t="s">
        <v>946</v>
      </c>
      <c r="C68" s="1024">
        <v>2024</v>
      </c>
      <c r="D68" s="269">
        <v>2023</v>
      </c>
      <c r="E68" s="269" t="s">
        <v>43</v>
      </c>
      <c r="F68" s="269">
        <v>2022</v>
      </c>
      <c r="G68" s="269">
        <v>2021</v>
      </c>
      <c r="H68" s="269">
        <v>2020</v>
      </c>
      <c r="I68" s="1082"/>
      <c r="J68" s="1082"/>
      <c r="K68" s="1082"/>
      <c r="L68" s="1082"/>
      <c r="M68" s="1082"/>
      <c r="N68" s="1082"/>
      <c r="O68" s="1082"/>
      <c r="P68" s="1086"/>
      <c r="Q68" s="1082"/>
    </row>
    <row r="69" spans="1:21" s="415" customFormat="1" ht="14.5">
      <c r="A69" s="421"/>
      <c r="B69" s="271" t="s">
        <v>363</v>
      </c>
      <c r="C69" s="460">
        <v>63</v>
      </c>
      <c r="D69" s="461">
        <v>54</v>
      </c>
      <c r="E69" s="461" t="s">
        <v>166</v>
      </c>
      <c r="F69" s="461">
        <v>49</v>
      </c>
      <c r="G69" s="461">
        <v>42</v>
      </c>
      <c r="H69" s="461">
        <v>38</v>
      </c>
      <c r="I69" s="428"/>
      <c r="J69" s="428"/>
      <c r="K69" s="428"/>
      <c r="L69" s="428"/>
      <c r="M69" s="428"/>
      <c r="N69" s="428"/>
      <c r="O69" s="428"/>
      <c r="P69" s="440"/>
      <c r="Q69" s="428"/>
    </row>
    <row r="70" spans="1:21" s="415" customFormat="1">
      <c r="A70" s="421"/>
      <c r="B70" s="272" t="s">
        <v>355</v>
      </c>
      <c r="C70" s="462">
        <v>22</v>
      </c>
      <c r="D70" s="463">
        <v>18</v>
      </c>
      <c r="E70" s="463" t="s">
        <v>299</v>
      </c>
      <c r="F70" s="463">
        <v>15</v>
      </c>
      <c r="G70" s="463">
        <v>7</v>
      </c>
      <c r="H70" s="463">
        <v>4</v>
      </c>
      <c r="I70" s="428"/>
      <c r="J70" s="428"/>
      <c r="K70" s="428"/>
      <c r="L70" s="428"/>
      <c r="M70" s="428"/>
      <c r="N70" s="428"/>
      <c r="O70" s="428"/>
      <c r="P70" s="440"/>
      <c r="Q70" s="428"/>
    </row>
    <row r="71" spans="1:21" s="415" customFormat="1" ht="14.5">
      <c r="A71" s="421"/>
      <c r="B71" s="271" t="s">
        <v>356</v>
      </c>
      <c r="C71" s="489" t="s">
        <v>88</v>
      </c>
      <c r="D71" s="490" t="s">
        <v>161</v>
      </c>
      <c r="E71" s="490" t="s">
        <v>77</v>
      </c>
      <c r="F71" s="490" t="s">
        <v>82</v>
      </c>
      <c r="G71" s="490" t="s">
        <v>166</v>
      </c>
      <c r="H71" s="490" t="s">
        <v>58</v>
      </c>
      <c r="I71" s="428"/>
      <c r="J71" s="428"/>
      <c r="K71" s="428"/>
      <c r="L71" s="428"/>
      <c r="M71" s="428"/>
      <c r="N71" s="428"/>
      <c r="O71" s="428"/>
      <c r="P71" s="440"/>
      <c r="Q71" s="428"/>
    </row>
    <row r="72" spans="1:21" s="415" customFormat="1">
      <c r="A72" s="421"/>
      <c r="B72" s="10" t="s">
        <v>358</v>
      </c>
      <c r="C72" s="491"/>
      <c r="D72" s="491"/>
      <c r="E72" s="491"/>
      <c r="F72" s="491"/>
      <c r="G72" s="491"/>
      <c r="H72" s="492"/>
      <c r="I72" s="428"/>
      <c r="J72" s="428"/>
      <c r="K72" s="428"/>
      <c r="L72" s="428"/>
      <c r="M72" s="428"/>
      <c r="N72" s="428"/>
      <c r="O72" s="428"/>
      <c r="P72" s="440"/>
      <c r="Q72" s="428"/>
    </row>
    <row r="73" spans="1:21" s="415" customFormat="1">
      <c r="A73" s="421"/>
      <c r="B73" s="271" t="s">
        <v>296</v>
      </c>
      <c r="C73" s="493">
        <v>15</v>
      </c>
      <c r="D73" s="494">
        <v>7</v>
      </c>
      <c r="E73" s="494" t="s">
        <v>947</v>
      </c>
      <c r="F73" s="494">
        <v>11</v>
      </c>
      <c r="G73" s="494">
        <v>4</v>
      </c>
      <c r="H73" s="494">
        <v>3</v>
      </c>
      <c r="I73" s="428"/>
      <c r="J73" s="428"/>
      <c r="K73" s="428"/>
      <c r="L73" s="428"/>
      <c r="M73" s="428"/>
      <c r="N73" s="428"/>
      <c r="O73" s="428"/>
      <c r="P73" s="440"/>
      <c r="Q73" s="428"/>
    </row>
    <row r="74" spans="1:21" s="415" customFormat="1">
      <c r="A74" s="421"/>
      <c r="B74" s="271" t="s">
        <v>297</v>
      </c>
      <c r="C74" s="460">
        <v>7</v>
      </c>
      <c r="D74" s="461">
        <v>11</v>
      </c>
      <c r="E74" s="461" t="s">
        <v>766</v>
      </c>
      <c r="F74" s="461">
        <v>4</v>
      </c>
      <c r="G74" s="461">
        <v>3</v>
      </c>
      <c r="H74" s="461">
        <v>1</v>
      </c>
      <c r="I74" s="428"/>
      <c r="J74" s="428"/>
      <c r="K74" s="428"/>
      <c r="L74" s="428"/>
      <c r="M74" s="428"/>
      <c r="N74" s="428"/>
      <c r="O74" s="428"/>
      <c r="P74" s="428"/>
      <c r="Q74" s="428"/>
    </row>
    <row r="75" spans="1:21" s="415" customFormat="1">
      <c r="A75" s="421"/>
      <c r="B75" s="10" t="s">
        <v>359</v>
      </c>
      <c r="C75" s="495"/>
      <c r="D75" s="495"/>
      <c r="E75" s="495"/>
      <c r="F75" s="495"/>
      <c r="G75" s="495"/>
      <c r="H75" s="495"/>
      <c r="I75" s="428"/>
      <c r="J75" s="428"/>
      <c r="K75" s="428"/>
      <c r="L75" s="428"/>
      <c r="M75" s="428"/>
      <c r="N75" s="428"/>
      <c r="O75" s="428"/>
      <c r="P75" s="428"/>
      <c r="Q75" s="428"/>
    </row>
    <row r="76" spans="1:21" s="415" customFormat="1">
      <c r="A76" s="421"/>
      <c r="B76" s="271" t="s">
        <v>334</v>
      </c>
      <c r="C76" s="460">
        <v>6</v>
      </c>
      <c r="D76" s="461">
        <v>3</v>
      </c>
      <c r="E76" s="461" t="s">
        <v>165</v>
      </c>
      <c r="F76" s="461">
        <v>1</v>
      </c>
      <c r="G76" s="461">
        <v>1</v>
      </c>
      <c r="H76" s="461">
        <v>0</v>
      </c>
      <c r="I76" s="428"/>
      <c r="J76" s="428"/>
      <c r="K76" s="428"/>
      <c r="L76" s="428"/>
      <c r="M76" s="428"/>
      <c r="N76" s="428"/>
      <c r="O76" s="428"/>
      <c r="P76" s="428"/>
      <c r="Q76" s="428"/>
    </row>
    <row r="77" spans="1:21" s="415" customFormat="1">
      <c r="A77" s="421"/>
      <c r="B77" s="271" t="s">
        <v>335</v>
      </c>
      <c r="C77" s="460">
        <v>14</v>
      </c>
      <c r="D77" s="461">
        <v>12</v>
      </c>
      <c r="E77" s="461" t="s">
        <v>166</v>
      </c>
      <c r="F77" s="461">
        <v>13</v>
      </c>
      <c r="G77" s="461">
        <v>6</v>
      </c>
      <c r="H77" s="461">
        <v>3</v>
      </c>
      <c r="I77" s="428"/>
      <c r="J77" s="428"/>
      <c r="K77" s="428"/>
      <c r="L77" s="428"/>
      <c r="M77" s="428"/>
      <c r="N77" s="428"/>
      <c r="O77" s="428"/>
      <c r="P77" s="428"/>
      <c r="Q77" s="428"/>
    </row>
    <row r="78" spans="1:21" s="415" customFormat="1">
      <c r="A78" s="421"/>
      <c r="B78" s="271" t="s">
        <v>336</v>
      </c>
      <c r="C78" s="460">
        <v>2</v>
      </c>
      <c r="D78" s="461">
        <v>3</v>
      </c>
      <c r="E78" s="461" t="s">
        <v>236</v>
      </c>
      <c r="F78" s="461">
        <v>1</v>
      </c>
      <c r="G78" s="461">
        <v>0</v>
      </c>
      <c r="H78" s="461">
        <v>1</v>
      </c>
      <c r="I78" s="428"/>
      <c r="J78" s="428"/>
      <c r="K78" s="428"/>
      <c r="L78" s="428"/>
      <c r="M78" s="428"/>
      <c r="N78" s="428"/>
      <c r="O78" s="428"/>
      <c r="P78" s="428"/>
      <c r="Q78" s="428"/>
    </row>
    <row r="79" spans="1:21" s="415" customFormat="1">
      <c r="A79" s="421"/>
      <c r="B79" s="428"/>
      <c r="C79" s="428"/>
      <c r="D79" s="428"/>
      <c r="E79" s="428"/>
      <c r="F79" s="428"/>
      <c r="G79" s="428"/>
      <c r="H79" s="428"/>
      <c r="I79" s="428"/>
      <c r="J79" s="428"/>
      <c r="K79" s="428"/>
      <c r="L79" s="428"/>
      <c r="M79" s="428"/>
      <c r="N79" s="428"/>
      <c r="O79" s="428"/>
      <c r="P79" s="428"/>
      <c r="Q79" s="428"/>
    </row>
    <row r="80" spans="1:21" s="469" customFormat="1">
      <c r="A80" s="475"/>
      <c r="B80" s="471" t="s">
        <v>59</v>
      </c>
      <c r="C80" s="428"/>
      <c r="D80" s="428"/>
      <c r="E80" s="428"/>
      <c r="F80" s="428"/>
      <c r="G80" s="428"/>
      <c r="H80" s="428"/>
      <c r="I80" s="470"/>
      <c r="J80" s="470"/>
      <c r="K80" s="470"/>
      <c r="L80" s="470"/>
      <c r="M80" s="470"/>
      <c r="N80" s="470"/>
      <c r="O80" s="470"/>
      <c r="P80" s="470"/>
      <c r="Q80" s="470"/>
    </row>
    <row r="81" spans="1:17" s="469" customFormat="1">
      <c r="A81" s="475"/>
      <c r="B81" s="1173" t="s">
        <v>948</v>
      </c>
      <c r="C81" s="1173"/>
      <c r="D81" s="1173"/>
      <c r="E81" s="1173"/>
      <c r="F81" s="1173"/>
      <c r="G81" s="1173"/>
      <c r="H81" s="1173"/>
      <c r="I81" s="470"/>
      <c r="J81" s="470"/>
      <c r="K81" s="470"/>
      <c r="L81" s="470"/>
      <c r="M81" s="470"/>
      <c r="N81" s="470"/>
      <c r="O81" s="470"/>
      <c r="P81" s="470"/>
      <c r="Q81" s="470"/>
    </row>
    <row r="82" spans="1:17" s="469" customFormat="1">
      <c r="A82" s="475"/>
      <c r="B82" s="1173" t="s">
        <v>721</v>
      </c>
      <c r="C82" s="1173"/>
      <c r="D82" s="1173"/>
      <c r="E82" s="1173"/>
      <c r="F82" s="1173"/>
      <c r="G82" s="1173"/>
      <c r="H82" s="1173"/>
      <c r="I82" s="470"/>
      <c r="J82" s="470"/>
      <c r="K82" s="470"/>
      <c r="L82" s="470"/>
      <c r="M82" s="470"/>
      <c r="N82" s="470"/>
      <c r="O82" s="470"/>
      <c r="P82" s="362"/>
      <c r="Q82" s="470"/>
    </row>
    <row r="83" spans="1:17" s="469" customFormat="1">
      <c r="A83" s="475"/>
      <c r="B83" s="842"/>
      <c r="C83" s="470"/>
      <c r="D83" s="470"/>
      <c r="E83" s="470"/>
      <c r="F83" s="470"/>
      <c r="G83" s="470"/>
      <c r="H83" s="470"/>
      <c r="I83" s="470"/>
      <c r="J83" s="470"/>
      <c r="K83" s="470"/>
      <c r="L83" s="470"/>
      <c r="M83" s="470"/>
      <c r="N83" s="470"/>
      <c r="O83" s="470"/>
      <c r="P83" s="362"/>
      <c r="Q83" s="470"/>
    </row>
    <row r="84" spans="1:17" s="1083" customFormat="1" ht="26">
      <c r="A84" s="1081"/>
      <c r="B84" s="1087" t="s">
        <v>949</v>
      </c>
      <c r="C84" s="1024">
        <v>2024</v>
      </c>
      <c r="D84" s="269">
        <v>2023</v>
      </c>
      <c r="E84" s="269" t="s">
        <v>43</v>
      </c>
      <c r="F84" s="269">
        <v>2022</v>
      </c>
      <c r="G84" s="269">
        <v>2021</v>
      </c>
      <c r="H84" s="269">
        <v>2020</v>
      </c>
      <c r="I84" s="1082"/>
      <c r="J84" s="1082"/>
      <c r="K84" s="1082"/>
      <c r="L84" s="1082"/>
      <c r="M84" s="1082"/>
      <c r="N84" s="1082"/>
      <c r="O84" s="1082"/>
      <c r="P84" s="1086"/>
      <c r="Q84" s="1082"/>
    </row>
    <row r="85" spans="1:17" s="415" customFormat="1" ht="15" customHeight="1">
      <c r="A85" s="421"/>
      <c r="B85" s="271" t="s">
        <v>363</v>
      </c>
      <c r="C85" s="460">
        <v>63</v>
      </c>
      <c r="D85" s="461">
        <v>54</v>
      </c>
      <c r="E85" s="461" t="s">
        <v>166</v>
      </c>
      <c r="F85" s="461">
        <v>49</v>
      </c>
      <c r="G85" s="461">
        <v>42</v>
      </c>
      <c r="H85" s="461">
        <v>38</v>
      </c>
      <c r="I85" s="428"/>
      <c r="J85" s="428"/>
      <c r="K85" s="428"/>
      <c r="L85" s="428"/>
      <c r="M85" s="428"/>
      <c r="N85" s="428"/>
      <c r="O85" s="428"/>
      <c r="P85" s="440"/>
      <c r="Q85" s="428"/>
    </row>
    <row r="86" spans="1:17" s="415" customFormat="1" ht="15" customHeight="1">
      <c r="A86" s="421"/>
      <c r="B86" s="272" t="s">
        <v>364</v>
      </c>
      <c r="C86" s="462">
        <v>13</v>
      </c>
      <c r="D86" s="463">
        <v>13</v>
      </c>
      <c r="E86" s="463" t="s">
        <v>66</v>
      </c>
      <c r="F86" s="463">
        <v>7</v>
      </c>
      <c r="G86" s="463">
        <v>4</v>
      </c>
      <c r="H86" s="463">
        <v>2</v>
      </c>
      <c r="I86" s="428"/>
      <c r="J86" s="428"/>
      <c r="K86" s="428"/>
      <c r="L86" s="428"/>
      <c r="M86" s="428"/>
      <c r="N86" s="428"/>
      <c r="O86" s="428"/>
      <c r="P86" s="440"/>
      <c r="Q86" s="428"/>
    </row>
    <row r="87" spans="1:17" s="415" customFormat="1" ht="16.399999999999999" customHeight="1">
      <c r="A87" s="421"/>
      <c r="B87" s="271" t="s">
        <v>365</v>
      </c>
      <c r="C87" s="489" t="s">
        <v>52</v>
      </c>
      <c r="D87" s="490" t="s">
        <v>351</v>
      </c>
      <c r="E87" s="490" t="s">
        <v>228</v>
      </c>
      <c r="F87" s="490" t="s">
        <v>168</v>
      </c>
      <c r="G87" s="490" t="s">
        <v>87</v>
      </c>
      <c r="H87" s="490" t="s">
        <v>77</v>
      </c>
      <c r="I87" s="428"/>
      <c r="J87" s="428"/>
      <c r="K87" s="428"/>
      <c r="L87" s="428"/>
      <c r="M87" s="428"/>
      <c r="N87" s="428"/>
      <c r="O87" s="428"/>
      <c r="P87" s="428"/>
      <c r="Q87" s="428"/>
    </row>
    <row r="88" spans="1:17" s="415" customFormat="1" ht="15" customHeight="1">
      <c r="A88" s="421"/>
      <c r="B88" s="10" t="s">
        <v>367</v>
      </c>
      <c r="C88" s="491"/>
      <c r="D88" s="491"/>
      <c r="E88" s="491"/>
      <c r="F88" s="491"/>
      <c r="G88" s="491"/>
      <c r="H88" s="492"/>
      <c r="I88" s="428"/>
      <c r="J88" s="428"/>
      <c r="K88" s="428"/>
      <c r="L88" s="428"/>
      <c r="M88" s="428"/>
      <c r="N88" s="428"/>
      <c r="O88" s="428"/>
      <c r="P88" s="428"/>
      <c r="Q88" s="428"/>
    </row>
    <row r="89" spans="1:17" s="415" customFormat="1" ht="15" customHeight="1">
      <c r="A89" s="421"/>
      <c r="B89" s="271" t="s">
        <v>296</v>
      </c>
      <c r="C89" s="493">
        <v>4</v>
      </c>
      <c r="D89" s="494">
        <v>8</v>
      </c>
      <c r="E89" s="494" t="s">
        <v>235</v>
      </c>
      <c r="F89" s="494">
        <v>5</v>
      </c>
      <c r="G89" s="494">
        <v>0</v>
      </c>
      <c r="H89" s="494">
        <v>1</v>
      </c>
      <c r="I89" s="428"/>
      <c r="J89" s="428"/>
      <c r="K89" s="428"/>
      <c r="L89" s="428"/>
      <c r="M89" s="428"/>
      <c r="N89" s="428"/>
      <c r="O89" s="428"/>
      <c r="P89" s="428"/>
      <c r="Q89" s="428"/>
    </row>
    <row r="90" spans="1:17" s="415" customFormat="1" ht="15" customHeight="1">
      <c r="A90" s="421"/>
      <c r="B90" s="271" t="s">
        <v>297</v>
      </c>
      <c r="C90" s="460">
        <v>9</v>
      </c>
      <c r="D90" s="461">
        <v>5</v>
      </c>
      <c r="E90" s="461" t="s">
        <v>561</v>
      </c>
      <c r="F90" s="461">
        <v>2</v>
      </c>
      <c r="G90" s="461">
        <v>4</v>
      </c>
      <c r="H90" s="461">
        <v>1</v>
      </c>
      <c r="I90" s="428"/>
      <c r="J90" s="428"/>
      <c r="K90" s="428"/>
      <c r="L90" s="428"/>
      <c r="M90" s="428"/>
      <c r="N90" s="428"/>
      <c r="O90" s="428"/>
      <c r="P90" s="428"/>
      <c r="Q90" s="428"/>
    </row>
    <row r="91" spans="1:17" s="415" customFormat="1" ht="15" customHeight="1">
      <c r="A91" s="421"/>
      <c r="B91" s="10" t="s">
        <v>369</v>
      </c>
      <c r="C91" s="495"/>
      <c r="D91" s="495"/>
      <c r="E91" s="495"/>
      <c r="F91" s="495"/>
      <c r="G91" s="495"/>
      <c r="H91" s="495"/>
      <c r="I91" s="428"/>
      <c r="J91" s="428"/>
      <c r="K91" s="428"/>
      <c r="L91" s="428"/>
      <c r="M91" s="428"/>
      <c r="N91" s="428"/>
      <c r="O91" s="428"/>
      <c r="P91" s="428"/>
      <c r="Q91" s="428"/>
    </row>
    <row r="92" spans="1:17" s="415" customFormat="1" ht="15" customHeight="1">
      <c r="A92" s="421"/>
      <c r="B92" s="271" t="s">
        <v>334</v>
      </c>
      <c r="C92" s="460">
        <v>4</v>
      </c>
      <c r="D92" s="461">
        <v>1</v>
      </c>
      <c r="E92" s="461" t="s">
        <v>950</v>
      </c>
      <c r="F92" s="461">
        <v>0</v>
      </c>
      <c r="G92" s="461">
        <v>2</v>
      </c>
      <c r="H92" s="461">
        <v>1</v>
      </c>
      <c r="I92" s="428"/>
      <c r="J92" s="428"/>
      <c r="K92" s="428"/>
      <c r="L92" s="428"/>
      <c r="M92" s="428"/>
      <c r="N92" s="428"/>
      <c r="O92" s="428"/>
      <c r="P92" s="428"/>
      <c r="Q92" s="428"/>
    </row>
    <row r="93" spans="1:17" s="415" customFormat="1" ht="15" customHeight="1">
      <c r="A93" s="421"/>
      <c r="B93" s="271" t="s">
        <v>335</v>
      </c>
      <c r="C93" s="460">
        <v>6</v>
      </c>
      <c r="D93" s="461">
        <v>8</v>
      </c>
      <c r="E93" s="461" t="s">
        <v>116</v>
      </c>
      <c r="F93" s="461">
        <v>4</v>
      </c>
      <c r="G93" s="461">
        <v>2</v>
      </c>
      <c r="H93" s="461">
        <v>1</v>
      </c>
      <c r="I93" s="428"/>
      <c r="J93" s="428"/>
      <c r="K93" s="428"/>
      <c r="L93" s="428"/>
      <c r="M93" s="428"/>
      <c r="N93" s="428"/>
      <c r="O93" s="428"/>
      <c r="P93" s="428"/>
      <c r="Q93" s="428"/>
    </row>
    <row r="94" spans="1:17" s="415" customFormat="1" ht="15" customHeight="1">
      <c r="A94" s="421"/>
      <c r="B94" s="271" t="s">
        <v>336</v>
      </c>
      <c r="C94" s="460">
        <v>3</v>
      </c>
      <c r="D94" s="461">
        <v>4</v>
      </c>
      <c r="E94" s="461" t="s">
        <v>116</v>
      </c>
      <c r="F94" s="461">
        <v>3</v>
      </c>
      <c r="G94" s="461">
        <v>0</v>
      </c>
      <c r="H94" s="461">
        <v>0</v>
      </c>
      <c r="I94" s="428"/>
      <c r="J94" s="428"/>
      <c r="K94" s="428"/>
      <c r="L94" s="428"/>
      <c r="M94" s="428"/>
      <c r="N94" s="428"/>
      <c r="O94" s="428"/>
      <c r="P94" s="428"/>
      <c r="Q94" s="428"/>
    </row>
    <row r="95" spans="1:17" s="415" customFormat="1">
      <c r="A95" s="421"/>
      <c r="B95" s="428"/>
      <c r="C95" s="428"/>
      <c r="D95" s="428"/>
      <c r="E95" s="428"/>
      <c r="F95" s="428"/>
      <c r="G95" s="428"/>
      <c r="H95" s="428"/>
      <c r="I95" s="428"/>
      <c r="J95" s="428"/>
      <c r="K95" s="428"/>
      <c r="L95" s="428"/>
      <c r="M95" s="428"/>
      <c r="N95" s="428"/>
      <c r="O95" s="428"/>
      <c r="P95" s="428"/>
      <c r="Q95" s="428"/>
    </row>
    <row r="96" spans="1:17" s="469" customFormat="1">
      <c r="A96" s="475"/>
      <c r="B96" s="471" t="s">
        <v>59</v>
      </c>
      <c r="C96" s="428"/>
      <c r="D96" s="428"/>
      <c r="E96" s="428"/>
      <c r="F96" s="428"/>
      <c r="G96" s="428"/>
      <c r="H96" s="428"/>
      <c r="I96" s="470"/>
      <c r="J96" s="470"/>
      <c r="K96" s="470"/>
      <c r="L96" s="470"/>
      <c r="M96" s="470"/>
      <c r="N96" s="470"/>
      <c r="O96" s="470"/>
      <c r="P96" s="470"/>
      <c r="Q96" s="470"/>
    </row>
    <row r="97" spans="1:21" s="469" customFormat="1">
      <c r="A97" s="475"/>
      <c r="B97" s="1173" t="s">
        <v>951</v>
      </c>
      <c r="C97" s="1173"/>
      <c r="D97" s="1173"/>
      <c r="E97" s="1173"/>
      <c r="F97" s="1173"/>
      <c r="G97" s="1173"/>
      <c r="H97" s="1173"/>
      <c r="I97" s="470"/>
      <c r="J97" s="470"/>
      <c r="K97" s="470"/>
      <c r="L97" s="470"/>
      <c r="M97" s="470"/>
      <c r="N97" s="470"/>
      <c r="O97" s="470"/>
      <c r="P97" s="470"/>
      <c r="Q97" s="470"/>
    </row>
    <row r="98" spans="1:21" s="469" customFormat="1">
      <c r="A98" s="475"/>
      <c r="B98" s="1173" t="s">
        <v>371</v>
      </c>
      <c r="C98" s="1173"/>
      <c r="D98" s="1173"/>
      <c r="E98" s="1173"/>
      <c r="F98" s="1173"/>
      <c r="G98" s="1173"/>
      <c r="H98" s="1173"/>
      <c r="I98" s="470"/>
      <c r="J98" s="470"/>
      <c r="K98" s="470"/>
      <c r="L98" s="470"/>
      <c r="M98" s="470"/>
      <c r="N98" s="470"/>
      <c r="O98" s="470"/>
      <c r="P98" s="470"/>
      <c r="Q98" s="470"/>
    </row>
    <row r="99" spans="1:21" s="469" customFormat="1">
      <c r="A99" s="475"/>
      <c r="B99" s="1173" t="s">
        <v>372</v>
      </c>
      <c r="C99" s="1173"/>
      <c r="D99" s="1173"/>
      <c r="E99" s="1173"/>
      <c r="F99" s="1173"/>
      <c r="G99" s="1173"/>
      <c r="H99" s="1173"/>
      <c r="I99" s="470"/>
      <c r="J99" s="470"/>
      <c r="K99" s="470"/>
      <c r="L99" s="470"/>
      <c r="M99" s="470"/>
      <c r="N99" s="470"/>
      <c r="O99" s="470"/>
      <c r="P99" s="470"/>
      <c r="Q99" s="470"/>
    </row>
    <row r="100" spans="1:21" s="415" customFormat="1">
      <c r="A100" s="421"/>
      <c r="B100" s="852"/>
      <c r="C100" s="428"/>
      <c r="H100" s="428"/>
      <c r="I100" s="428"/>
      <c r="J100" s="428"/>
      <c r="K100" s="470"/>
      <c r="L100" s="470"/>
      <c r="M100" s="470"/>
      <c r="N100" s="470"/>
      <c r="O100" s="470"/>
      <c r="P100" s="470"/>
      <c r="Q100" s="470"/>
      <c r="R100" s="469"/>
    </row>
    <row r="101" spans="1:21" s="415" customFormat="1" ht="14.5" thickBot="1">
      <c r="A101" s="421"/>
      <c r="B101" s="852"/>
      <c r="C101" s="428"/>
      <c r="H101" s="428"/>
      <c r="I101" s="428"/>
      <c r="J101" s="428"/>
      <c r="K101" s="470"/>
      <c r="L101" s="470"/>
      <c r="M101" s="470"/>
      <c r="N101" s="470"/>
      <c r="O101" s="470"/>
      <c r="P101" s="470"/>
      <c r="Q101" s="470"/>
      <c r="R101" s="469"/>
    </row>
    <row r="102" spans="1:21" s="946" customFormat="1" ht="16.5" thickTop="1" thickBot="1">
      <c r="A102" s="945"/>
      <c r="B102" s="1095" t="s">
        <v>26</v>
      </c>
      <c r="C102" s="943"/>
      <c r="D102" s="943"/>
      <c r="E102" s="943"/>
      <c r="F102" s="943"/>
      <c r="G102" s="944"/>
      <c r="H102" s="944"/>
      <c r="K102" s="949"/>
      <c r="L102" s="949"/>
      <c r="M102" s="949"/>
      <c r="N102" s="949"/>
      <c r="O102" s="949"/>
      <c r="P102" s="949"/>
      <c r="Q102" s="949"/>
      <c r="R102" s="950"/>
    </row>
    <row r="103" spans="1:21" ht="16" thickTop="1">
      <c r="B103" s="853"/>
      <c r="C103" s="854"/>
      <c r="D103" s="854"/>
      <c r="E103" s="854"/>
      <c r="F103" s="854"/>
      <c r="G103" s="415"/>
      <c r="H103" s="421"/>
      <c r="K103" s="470"/>
      <c r="L103" s="470"/>
      <c r="M103" s="470"/>
      <c r="N103" s="470"/>
      <c r="O103" s="470"/>
      <c r="P103" s="470"/>
      <c r="Q103" s="470"/>
      <c r="R103" s="469"/>
    </row>
    <row r="104" spans="1:21" s="1081" customFormat="1" ht="26">
      <c r="B104" s="1088" t="s">
        <v>952</v>
      </c>
      <c r="C104" s="1089">
        <v>2024</v>
      </c>
      <c r="D104" s="1090">
        <v>2023</v>
      </c>
      <c r="E104" s="269" t="s">
        <v>43</v>
      </c>
      <c r="F104" s="1091">
        <v>2022</v>
      </c>
      <c r="G104" s="1091">
        <v>2021</v>
      </c>
      <c r="H104" s="1091">
        <v>2020</v>
      </c>
      <c r="K104" s="568"/>
      <c r="L104" s="568"/>
      <c r="M104" s="568"/>
      <c r="N104" s="568"/>
      <c r="O104" s="568"/>
      <c r="P104" s="568"/>
      <c r="Q104" s="568"/>
      <c r="R104" s="1092"/>
    </row>
    <row r="105" spans="1:21" s="420" customFormat="1">
      <c r="B105" s="273" t="s">
        <v>278</v>
      </c>
      <c r="C105" s="641">
        <v>63</v>
      </c>
      <c r="D105" s="642">
        <v>54</v>
      </c>
      <c r="E105" s="642" t="s">
        <v>166</v>
      </c>
      <c r="F105" s="340">
        <v>49</v>
      </c>
      <c r="G105" s="340">
        <v>42</v>
      </c>
      <c r="H105" s="340">
        <v>38</v>
      </c>
      <c r="K105" s="470"/>
      <c r="L105" s="470"/>
      <c r="M105" s="470"/>
      <c r="N105" s="470"/>
      <c r="O105" s="470"/>
      <c r="P105" s="470"/>
      <c r="Q105" s="470"/>
      <c r="R105" s="469"/>
    </row>
    <row r="106" spans="1:21" ht="14.5">
      <c r="B106" s="280" t="s">
        <v>403</v>
      </c>
      <c r="C106" s="496">
        <v>42</v>
      </c>
      <c r="D106" s="497">
        <v>38</v>
      </c>
      <c r="E106" s="497" t="s">
        <v>58</v>
      </c>
      <c r="F106" s="340">
        <v>35</v>
      </c>
      <c r="G106" s="340">
        <v>33</v>
      </c>
      <c r="H106" s="340">
        <v>29</v>
      </c>
      <c r="K106" s="470"/>
      <c r="L106" s="470"/>
      <c r="M106" s="470"/>
      <c r="N106" s="470"/>
      <c r="O106" s="470"/>
      <c r="P106" s="470"/>
      <c r="Q106" s="470"/>
      <c r="R106" s="469"/>
    </row>
    <row r="107" spans="1:21">
      <c r="B107" s="280" t="s">
        <v>404</v>
      </c>
      <c r="C107" s="496" t="s">
        <v>164</v>
      </c>
      <c r="D107" s="497" t="s">
        <v>398</v>
      </c>
      <c r="E107" s="497" t="s">
        <v>105</v>
      </c>
      <c r="F107" s="341">
        <v>0.71</v>
      </c>
      <c r="G107" s="341">
        <v>0.79</v>
      </c>
      <c r="H107" s="341">
        <v>0.76</v>
      </c>
      <c r="K107" s="470"/>
      <c r="L107" s="470"/>
      <c r="M107" s="470"/>
      <c r="N107" s="470"/>
      <c r="O107" s="470"/>
      <c r="P107" s="470"/>
      <c r="Q107" s="470"/>
      <c r="R107" s="469"/>
    </row>
    <row r="108" spans="1:21" s="420" customFormat="1" ht="15">
      <c r="B108" s="335" t="s">
        <v>406</v>
      </c>
      <c r="C108" s="641">
        <v>8</v>
      </c>
      <c r="D108" s="642">
        <v>8</v>
      </c>
      <c r="E108" s="642" t="s">
        <v>66</v>
      </c>
      <c r="F108" s="642">
        <v>7</v>
      </c>
      <c r="G108" s="642">
        <v>7</v>
      </c>
      <c r="H108" s="642">
        <v>7</v>
      </c>
      <c r="K108" s="470"/>
      <c r="L108" s="470"/>
      <c r="M108" s="470"/>
      <c r="N108" s="470"/>
      <c r="O108" s="470"/>
      <c r="P108" s="470"/>
      <c r="Q108" s="470"/>
      <c r="R108" s="469"/>
    </row>
    <row r="109" spans="1:21">
      <c r="B109" s="280" t="s">
        <v>619</v>
      </c>
      <c r="C109" s="496">
        <v>2</v>
      </c>
      <c r="D109" s="497">
        <v>2</v>
      </c>
      <c r="E109" s="497" t="s">
        <v>66</v>
      </c>
      <c r="F109" s="497">
        <v>2</v>
      </c>
      <c r="G109" s="497">
        <v>4</v>
      </c>
      <c r="H109" s="497">
        <v>4</v>
      </c>
      <c r="K109" s="470"/>
      <c r="L109" s="470"/>
      <c r="M109" s="470"/>
      <c r="N109" s="470"/>
      <c r="O109" s="470"/>
      <c r="P109" s="470"/>
      <c r="Q109" s="470"/>
      <c r="R109" s="469"/>
    </row>
    <row r="110" spans="1:21" s="421" customFormat="1">
      <c r="B110" s="280" t="s">
        <v>408</v>
      </c>
      <c r="C110" s="498" t="s">
        <v>245</v>
      </c>
      <c r="D110" s="499" t="s">
        <v>245</v>
      </c>
      <c r="E110" s="499" t="s">
        <v>66</v>
      </c>
      <c r="F110" s="341">
        <v>0.28999999999999998</v>
      </c>
      <c r="G110" s="341">
        <v>0.56999999999999995</v>
      </c>
      <c r="H110" s="341">
        <v>0.56999999999999995</v>
      </c>
      <c r="I110" s="422"/>
      <c r="J110" s="422"/>
      <c r="K110" s="470"/>
      <c r="L110" s="470"/>
      <c r="M110" s="470"/>
      <c r="N110" s="470"/>
      <c r="O110" s="470"/>
      <c r="P110" s="470"/>
      <c r="Q110" s="470"/>
      <c r="R110" s="469"/>
      <c r="S110" s="423"/>
      <c r="T110" s="423"/>
      <c r="U110" s="424"/>
    </row>
    <row r="111" spans="1:21" s="415" customFormat="1" ht="13.5" customHeight="1">
      <c r="A111" s="414"/>
      <c r="B111" s="425"/>
      <c r="C111" s="428"/>
      <c r="D111" s="428"/>
      <c r="E111" s="428"/>
      <c r="F111" s="428"/>
      <c r="G111" s="428"/>
      <c r="H111" s="428"/>
      <c r="I111" s="426"/>
      <c r="J111" s="426"/>
      <c r="K111" s="470"/>
      <c r="L111" s="470"/>
      <c r="M111" s="470"/>
      <c r="N111" s="470"/>
      <c r="O111" s="470"/>
      <c r="P111" s="470"/>
      <c r="Q111" s="470"/>
      <c r="R111" s="469"/>
    </row>
    <row r="112" spans="1:21" s="475" customFormat="1">
      <c r="B112" s="476" t="s">
        <v>59</v>
      </c>
      <c r="C112" s="428"/>
      <c r="D112" s="428"/>
      <c r="E112" s="428"/>
      <c r="F112" s="428"/>
      <c r="G112" s="428"/>
      <c r="H112" s="428"/>
      <c r="I112" s="546"/>
      <c r="J112" s="546"/>
      <c r="K112" s="470"/>
      <c r="L112" s="470"/>
      <c r="M112" s="470"/>
      <c r="N112" s="470"/>
      <c r="O112" s="470"/>
      <c r="P112" s="470"/>
      <c r="Q112" s="470"/>
      <c r="R112" s="469"/>
      <c r="S112" s="547"/>
      <c r="T112" s="547"/>
      <c r="U112" s="424"/>
    </row>
    <row r="113" spans="1:17" s="469" customFormat="1" ht="18.5" customHeight="1">
      <c r="A113" s="330"/>
      <c r="B113" s="1173" t="s">
        <v>953</v>
      </c>
      <c r="C113" s="1173"/>
      <c r="D113" s="1173"/>
      <c r="E113" s="1173"/>
      <c r="F113" s="1173"/>
      <c r="G113" s="1173"/>
      <c r="H113" s="1173"/>
      <c r="I113" s="477"/>
      <c r="J113" s="477"/>
      <c r="K113" s="470"/>
      <c r="L113" s="470"/>
      <c r="M113" s="470"/>
      <c r="N113" s="470"/>
      <c r="O113" s="470"/>
      <c r="P113" s="470"/>
      <c r="Q113" s="470"/>
    </row>
    <row r="114" spans="1:17" s="330" customFormat="1">
      <c r="B114" s="1173" t="s">
        <v>954</v>
      </c>
      <c r="C114" s="1173"/>
      <c r="D114" s="1173"/>
      <c r="E114" s="1173"/>
      <c r="F114" s="1173"/>
      <c r="G114" s="1173"/>
      <c r="H114" s="1173"/>
    </row>
    <row r="115" spans="1:17">
      <c r="B115" s="428"/>
      <c r="C115" s="428"/>
    </row>
  </sheetData>
  <sheetProtection algorithmName="SHA-512" hashValue="ck/F/5gv1jfMGYuKCz0EwGriacgPBvzHvWrRDLo2UnBwIZZuK27CdaAAkcq8XKOMbqTB15Xzj0wcn5B2nr1RkQ==" saltValue="dXogDIUYTZjWS3eh2XOThw==" spinCount="100000" sheet="1" objects="1" scenarios="1"/>
  <mergeCells count="17">
    <mergeCell ref="B114:H114"/>
    <mergeCell ref="I25:K25"/>
    <mergeCell ref="I55:K55"/>
    <mergeCell ref="B25:B26"/>
    <mergeCell ref="B81:H81"/>
    <mergeCell ref="B82:H82"/>
    <mergeCell ref="B97:H97"/>
    <mergeCell ref="B98:H98"/>
    <mergeCell ref="B99:H99"/>
    <mergeCell ref="B113:H113"/>
    <mergeCell ref="B39:H39"/>
    <mergeCell ref="B55:B56"/>
    <mergeCell ref="B21:H21"/>
    <mergeCell ref="B22:H22"/>
    <mergeCell ref="B23:H23"/>
    <mergeCell ref="B38:H38"/>
    <mergeCell ref="B37:H37"/>
  </mergeCells>
  <hyperlinks>
    <hyperlink ref="B10" location="'Our People'!A1" display="Workforce Composition" xr:uid="{ACDB1B2D-131F-8348-9789-6CDFFD1EA813}"/>
    <hyperlink ref="B66" location="'Our People'!A1" display="Employee New Hires and Departures" xr:uid="{D642D2B3-A314-7645-A23C-433922CCC8DF}"/>
    <hyperlink ref="B102" location="'Community and Economic Impact'!A1" display="Community and Economic Impact" xr:uid="{27F852E9-9F8E-3140-8D6F-10959BD5098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303A-FB39-8A44-B5D0-3A478AAEE8D0}">
  <sheetPr>
    <tabColor theme="4"/>
  </sheetPr>
  <dimension ref="A1:L24"/>
  <sheetViews>
    <sheetView topLeftCell="A6" zoomScaleNormal="100" workbookViewId="0">
      <pane xSplit="2" topLeftCell="C1" activePane="topRight" state="frozen"/>
      <selection activeCell="A173" sqref="A173"/>
      <selection pane="topRight" activeCell="J27" sqref="J27"/>
    </sheetView>
  </sheetViews>
  <sheetFormatPr defaultColWidth="11" defaultRowHeight="12.5"/>
  <cols>
    <col min="1" max="1" width="3.1796875" style="21" customWidth="1"/>
    <col min="2" max="2" width="38" style="21" customWidth="1"/>
    <col min="3" max="8" width="14.453125" style="21" customWidth="1"/>
    <col min="9" max="9" width="13.453125" style="21" customWidth="1"/>
    <col min="10" max="12" width="14.453125" style="21" customWidth="1"/>
    <col min="13" max="13" width="13" style="21" customWidth="1"/>
    <col min="14" max="15" width="11" style="21" customWidth="1"/>
    <col min="16" max="31" width="13.81640625" style="21" customWidth="1"/>
    <col min="32" max="32" width="11" style="21"/>
    <col min="33" max="33" width="13.1796875" style="21" customWidth="1"/>
    <col min="34" max="34" width="11" style="21"/>
    <col min="35" max="35" width="9" style="21" customWidth="1"/>
    <col min="36" max="36" width="11" style="21"/>
    <col min="37" max="37" width="13.81640625" style="21" customWidth="1"/>
    <col min="38" max="38" width="11" style="21"/>
    <col min="39" max="39" width="8.1796875" style="21" customWidth="1"/>
    <col min="40" max="40" width="11" style="21"/>
    <col min="41" max="41" width="13.1796875" style="21" customWidth="1"/>
    <col min="42" max="16384" width="11" style="21"/>
  </cols>
  <sheetData>
    <row r="1" spans="1:12" s="330" customFormat="1" ht="14">
      <c r="A1" s="475"/>
    </row>
    <row r="2" spans="1:12" s="330" customFormat="1" ht="15" customHeight="1">
      <c r="A2" s="475"/>
    </row>
    <row r="3" spans="1:12" s="330" customFormat="1" ht="14">
      <c r="A3" s="475"/>
    </row>
    <row r="4" spans="1:12" s="330" customFormat="1" ht="15" customHeight="1">
      <c r="A4" s="475"/>
    </row>
    <row r="5" spans="1:12" s="330" customFormat="1" ht="15" customHeight="1">
      <c r="A5" s="475"/>
    </row>
    <row r="6" spans="1:12" s="330" customFormat="1" ht="14">
      <c r="A6" s="475"/>
    </row>
    <row r="7" spans="1:12" s="330" customFormat="1" ht="14">
      <c r="A7" s="475"/>
    </row>
    <row r="8" spans="1:12" s="330" customFormat="1" ht="18">
      <c r="A8" s="475"/>
      <c r="B8" s="523" t="s">
        <v>0</v>
      </c>
    </row>
    <row r="9" spans="1:12" s="15" customFormat="1" ht="14.5" thickBot="1"/>
    <row r="10" spans="1:12" s="15" customFormat="1" ht="16.5" thickTop="1" thickBot="1">
      <c r="B10" s="19" t="s">
        <v>40</v>
      </c>
      <c r="C10" s="17"/>
      <c r="D10" s="17"/>
      <c r="E10" s="17"/>
      <c r="F10" s="17"/>
      <c r="G10" s="17"/>
      <c r="H10" s="17"/>
      <c r="I10" s="17"/>
      <c r="J10" s="17"/>
      <c r="K10" s="17"/>
      <c r="L10" s="17"/>
    </row>
    <row r="11" spans="1:12" s="15" customFormat="1" ht="14.5" thickTop="1"/>
    <row r="12" spans="1:12" s="605" customFormat="1" ht="31.15" customHeight="1">
      <c r="B12" s="113" t="s">
        <v>41</v>
      </c>
      <c r="C12" s="961" t="s">
        <v>34</v>
      </c>
      <c r="D12" s="961" t="s">
        <v>35</v>
      </c>
      <c r="E12" s="961" t="s">
        <v>36</v>
      </c>
      <c r="F12" s="961" t="s">
        <v>37</v>
      </c>
      <c r="G12" s="962" t="s">
        <v>42</v>
      </c>
      <c r="H12" s="963">
        <v>2023</v>
      </c>
      <c r="I12" s="964" t="s">
        <v>43</v>
      </c>
      <c r="J12" s="965">
        <v>2022</v>
      </c>
      <c r="K12" s="966">
        <v>2021</v>
      </c>
      <c r="L12" s="965">
        <v>2020</v>
      </c>
    </row>
    <row r="13" spans="1:12" s="15" customFormat="1" ht="14.5">
      <c r="B13" s="114" t="s">
        <v>44</v>
      </c>
      <c r="C13" s="561">
        <v>18103000</v>
      </c>
      <c r="D13" s="561">
        <v>5866000</v>
      </c>
      <c r="E13" s="561">
        <v>3975000</v>
      </c>
      <c r="F13" s="561">
        <v>1311000</v>
      </c>
      <c r="G13" s="145">
        <v>29255000</v>
      </c>
      <c r="H13" s="140">
        <v>24655000</v>
      </c>
      <c r="I13" s="284" t="s">
        <v>45</v>
      </c>
      <c r="J13" s="140">
        <v>25871000</v>
      </c>
      <c r="K13" s="140">
        <v>25156847</v>
      </c>
      <c r="L13" s="140">
        <v>24581830</v>
      </c>
    </row>
    <row r="14" spans="1:12" s="15" customFormat="1" ht="14.5">
      <c r="B14" s="114" t="s">
        <v>46</v>
      </c>
      <c r="C14" s="561" t="s">
        <v>47</v>
      </c>
      <c r="D14" s="561">
        <v>6695000</v>
      </c>
      <c r="E14" s="561">
        <v>24415000</v>
      </c>
      <c r="F14" s="561" t="s">
        <v>47</v>
      </c>
      <c r="G14" s="145">
        <v>31110000</v>
      </c>
      <c r="H14" s="140">
        <v>34722000</v>
      </c>
      <c r="I14" s="284" t="s">
        <v>48</v>
      </c>
      <c r="J14" s="140">
        <v>34203000</v>
      </c>
      <c r="K14" s="140">
        <v>46406000</v>
      </c>
      <c r="L14" s="140">
        <v>47372000</v>
      </c>
    </row>
    <row r="15" spans="1:12" s="98" customFormat="1" ht="14">
      <c r="B15" s="115" t="s">
        <v>49</v>
      </c>
      <c r="C15" s="599">
        <v>18103000</v>
      </c>
      <c r="D15" s="599">
        <v>12561000</v>
      </c>
      <c r="E15" s="599">
        <v>28390000</v>
      </c>
      <c r="F15" s="599">
        <v>1311000</v>
      </c>
      <c r="G15" s="596">
        <v>60365000</v>
      </c>
      <c r="H15" s="597">
        <v>59377000</v>
      </c>
      <c r="I15" s="450" t="s">
        <v>50</v>
      </c>
      <c r="J15" s="597">
        <v>60074000</v>
      </c>
      <c r="K15" s="597">
        <v>71562847</v>
      </c>
      <c r="L15" s="597">
        <v>71953830</v>
      </c>
    </row>
    <row r="16" spans="1:12" s="15" customFormat="1" ht="14">
      <c r="B16" s="114" t="s">
        <v>51</v>
      </c>
      <c r="C16" s="561">
        <v>54140</v>
      </c>
      <c r="D16" s="561">
        <v>37744</v>
      </c>
      <c r="E16" s="561">
        <v>21777</v>
      </c>
      <c r="F16" s="561">
        <v>24907</v>
      </c>
      <c r="G16" s="145">
        <v>138568</v>
      </c>
      <c r="H16" s="140">
        <v>114720</v>
      </c>
      <c r="I16" s="284" t="s">
        <v>52</v>
      </c>
      <c r="J16" s="140">
        <v>113634</v>
      </c>
      <c r="K16" s="140">
        <v>111790</v>
      </c>
      <c r="L16" s="140">
        <v>94534</v>
      </c>
    </row>
    <row r="17" spans="1:12" s="15" customFormat="1" ht="14">
      <c r="B17" s="114" t="s">
        <v>53</v>
      </c>
      <c r="C17" s="561">
        <v>3132</v>
      </c>
      <c r="D17" s="561">
        <v>6830</v>
      </c>
      <c r="E17" s="561">
        <v>35930</v>
      </c>
      <c r="F17" s="561">
        <v>0</v>
      </c>
      <c r="G17" s="145">
        <v>45892</v>
      </c>
      <c r="H17" s="140">
        <v>49633</v>
      </c>
      <c r="I17" s="284" t="s">
        <v>54</v>
      </c>
      <c r="J17" s="140">
        <v>65683</v>
      </c>
      <c r="K17" s="140">
        <v>67482</v>
      </c>
      <c r="L17" s="140">
        <v>55209</v>
      </c>
    </row>
    <row r="18" spans="1:12" s="98" customFormat="1" ht="14">
      <c r="B18" s="116" t="s">
        <v>55</v>
      </c>
      <c r="C18" s="599">
        <v>57272</v>
      </c>
      <c r="D18" s="599">
        <v>44574</v>
      </c>
      <c r="E18" s="599">
        <v>57707</v>
      </c>
      <c r="F18" s="599">
        <v>24907</v>
      </c>
      <c r="G18" s="596">
        <v>184460</v>
      </c>
      <c r="H18" s="597">
        <v>164353</v>
      </c>
      <c r="I18" s="450" t="s">
        <v>56</v>
      </c>
      <c r="J18" s="597">
        <v>179317</v>
      </c>
      <c r="K18" s="597">
        <v>179272</v>
      </c>
      <c r="L18" s="597">
        <v>149743</v>
      </c>
    </row>
    <row r="19" spans="1:12" s="98" customFormat="1" ht="15">
      <c r="B19" s="115" t="s">
        <v>57</v>
      </c>
      <c r="C19" s="599">
        <v>58292</v>
      </c>
      <c r="D19" s="599">
        <v>46725</v>
      </c>
      <c r="E19" s="599">
        <v>59278</v>
      </c>
      <c r="F19" s="599">
        <v>29757</v>
      </c>
      <c r="G19" s="596">
        <v>194052</v>
      </c>
      <c r="H19" s="597">
        <v>174522</v>
      </c>
      <c r="I19" s="450" t="s">
        <v>58</v>
      </c>
      <c r="J19" s="597">
        <v>186917</v>
      </c>
      <c r="K19" s="597">
        <v>180340</v>
      </c>
      <c r="L19" s="597">
        <v>151515</v>
      </c>
    </row>
    <row r="20" spans="1:12" s="15" customFormat="1" ht="14">
      <c r="K20" s="957"/>
      <c r="L20" s="957"/>
    </row>
    <row r="21" spans="1:12" s="475" customFormat="1">
      <c r="B21" s="471" t="s">
        <v>59</v>
      </c>
    </row>
    <row r="22" spans="1:12" s="330" customFormat="1" ht="14">
      <c r="A22" s="475"/>
      <c r="B22" s="1123" t="s">
        <v>60</v>
      </c>
      <c r="C22" s="1123"/>
      <c r="D22" s="1123"/>
      <c r="E22" s="1123"/>
      <c r="F22" s="1123"/>
      <c r="G22" s="1123"/>
      <c r="H22" s="1123"/>
      <c r="I22" s="1123"/>
      <c r="J22" s="1123"/>
      <c r="K22" s="1123"/>
      <c r="L22" s="1123"/>
    </row>
    <row r="23" spans="1:12" s="330" customFormat="1" ht="14">
      <c r="A23" s="475"/>
      <c r="B23" s="1123" t="s">
        <v>61</v>
      </c>
      <c r="C23" s="1123"/>
      <c r="D23" s="1123"/>
      <c r="E23" s="1123"/>
      <c r="F23" s="1123"/>
      <c r="G23" s="1123"/>
      <c r="H23" s="1123"/>
      <c r="I23" s="1123"/>
      <c r="J23" s="1123"/>
      <c r="K23" s="1123"/>
      <c r="L23" s="1123"/>
    </row>
    <row r="24" spans="1:12" s="330" customFormat="1" ht="14">
      <c r="A24" s="475"/>
      <c r="B24" s="1123" t="s">
        <v>62</v>
      </c>
      <c r="C24" s="1123"/>
      <c r="D24" s="1123"/>
      <c r="E24" s="1123"/>
      <c r="F24" s="1123"/>
      <c r="G24" s="1123"/>
      <c r="H24" s="1123"/>
      <c r="I24" s="1123"/>
      <c r="J24" s="1123"/>
      <c r="K24" s="1123"/>
      <c r="L24" s="1123"/>
    </row>
  </sheetData>
  <sheetProtection algorithmName="SHA-512" hashValue="IBLToJgxp5hrYRwrN1PkHWJhPFwxgIi/AqhOC332Al1I+AvSXU1CGsfvA6+0DhcqIfSxNGR0oFPqSb4onMw33A==" saltValue="YkOfnTuX1ew5vxvehQFw8A==" spinCount="100000" sheet="1" objects="1" scenarios="1"/>
  <mergeCells count="3">
    <mergeCell ref="B22:L22"/>
    <mergeCell ref="B23:L23"/>
    <mergeCell ref="B24:L24"/>
  </mergeCells>
  <phoneticPr fontId="44" type="noConversion"/>
  <hyperlinks>
    <hyperlink ref="C12" location="'Pinto Valley'!A1" display="Pinto Valley" xr:uid="{BB6A2D1D-00EA-A244-B56F-1A3B4F9B856E}"/>
    <hyperlink ref="D12" location="'Mantos Blancos'!A1" display="Mantos Blancos" xr:uid="{CBF36DB0-52E4-A24A-9A62-4D10647F203A}"/>
    <hyperlink ref="E12" location="Mantoverde!A1" display="Mantoverde" xr:uid="{760CBA8C-CB14-1F45-9116-5A0E3C521974}"/>
    <hyperlink ref="F12" location="Cozamin!A1" display="Cozamin" xr:uid="{CADBFB7C-73BE-F848-9BA3-1071F190B4C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F524-40D9-3D47-B43A-C8F75662EC57}">
  <sheetPr>
    <tabColor theme="4"/>
  </sheetPr>
  <dimension ref="B1:O39"/>
  <sheetViews>
    <sheetView topLeftCell="A8" zoomScaleNormal="100" workbookViewId="0">
      <pane xSplit="2" topLeftCell="C1" activePane="topRight" state="frozen"/>
      <selection activeCell="A173" sqref="A173"/>
      <selection pane="topRight" activeCell="B20" sqref="B20"/>
    </sheetView>
  </sheetViews>
  <sheetFormatPr defaultColWidth="11" defaultRowHeight="12.5"/>
  <cols>
    <col min="1" max="1" width="3.1796875" style="21" customWidth="1"/>
    <col min="2" max="2" width="43.453125" style="21" customWidth="1"/>
    <col min="3" max="8" width="13.81640625" style="21" customWidth="1"/>
    <col min="9" max="9" width="13" style="21" customWidth="1"/>
    <col min="10" max="10" width="13.36328125" style="21" customWidth="1"/>
    <col min="11" max="13" width="13.81640625" style="21" customWidth="1"/>
    <col min="14" max="14" width="13.1796875" style="21" customWidth="1"/>
    <col min="15" max="15" width="13" style="21" customWidth="1"/>
    <col min="16" max="24" width="13.81640625" style="21" customWidth="1"/>
    <col min="25" max="25" width="11" style="21"/>
    <col min="26" max="26" width="13.1796875" style="21" customWidth="1"/>
    <col min="27" max="27" width="11" style="21"/>
    <col min="28" max="28" width="9" style="21" customWidth="1"/>
    <col min="29" max="29" width="11" style="21"/>
    <col min="30" max="30" width="13.81640625" style="21" customWidth="1"/>
    <col min="31" max="31" width="11" style="21"/>
    <col min="32" max="32" width="8.1796875" style="21" customWidth="1"/>
    <col min="33" max="33" width="11" style="21"/>
    <col min="34" max="34" width="13.1796875" style="21" customWidth="1"/>
    <col min="35" max="16384" width="11" style="21"/>
  </cols>
  <sheetData>
    <row r="1" spans="2:15" s="475" customFormat="1">
      <c r="L1" s="474"/>
      <c r="M1" s="474"/>
    </row>
    <row r="2" spans="2:15" s="475" customFormat="1" ht="15" customHeight="1">
      <c r="L2" s="474"/>
      <c r="M2" s="474"/>
      <c r="N2" s="474"/>
    </row>
    <row r="3" spans="2:15" s="475" customFormat="1">
      <c r="L3" s="474"/>
      <c r="M3" s="474"/>
      <c r="O3" s="474"/>
    </row>
    <row r="4" spans="2:15" s="475" customFormat="1" ht="15" customHeight="1">
      <c r="L4" s="474"/>
      <c r="M4" s="474"/>
      <c r="O4" s="474"/>
    </row>
    <row r="5" spans="2:15" s="475" customFormat="1" ht="15" customHeight="1">
      <c r="L5" s="474"/>
      <c r="M5" s="474"/>
    </row>
    <row r="6" spans="2:15" s="475" customFormat="1">
      <c r="L6" s="474"/>
      <c r="M6" s="474"/>
    </row>
    <row r="7" spans="2:15" s="475" customFormat="1">
      <c r="L7" s="474"/>
      <c r="M7" s="474"/>
      <c r="N7" s="474"/>
      <c r="O7" s="474"/>
    </row>
    <row r="8" spans="2:15" s="475" customFormat="1" ht="18">
      <c r="B8" s="523" t="s">
        <v>0</v>
      </c>
      <c r="L8" s="474"/>
      <c r="M8" s="474"/>
      <c r="O8" s="474"/>
    </row>
    <row r="9" spans="2:15" s="15" customFormat="1" ht="14.5" thickBot="1"/>
    <row r="10" spans="2:15" ht="16.5" thickTop="1" thickBot="1">
      <c r="B10" s="19" t="s">
        <v>63</v>
      </c>
      <c r="C10" s="20"/>
      <c r="D10" s="20"/>
      <c r="E10" s="20"/>
      <c r="F10" s="20"/>
      <c r="G10" s="20"/>
      <c r="H10" s="20"/>
      <c r="I10" s="20"/>
      <c r="J10" s="20"/>
      <c r="K10" s="20"/>
      <c r="L10" s="20"/>
      <c r="M10" s="20"/>
    </row>
    <row r="11" spans="2:15" ht="13" thickTop="1">
      <c r="B11" s="22"/>
      <c r="C11" s="22"/>
      <c r="D11" s="22"/>
      <c r="E11" s="22"/>
      <c r="F11" s="22"/>
      <c r="G11" s="22"/>
      <c r="H11" s="22"/>
      <c r="I11" s="22"/>
      <c r="J11" s="23"/>
      <c r="K11" s="23"/>
      <c r="L11" s="23"/>
      <c r="M11" s="23"/>
    </row>
    <row r="12" spans="2:15" s="915" customFormat="1" ht="27.4" customHeight="1">
      <c r="B12" s="967" t="s">
        <v>64</v>
      </c>
      <c r="C12" s="961" t="s">
        <v>34</v>
      </c>
      <c r="D12" s="961" t="s">
        <v>35</v>
      </c>
      <c r="E12" s="961" t="s">
        <v>36</v>
      </c>
      <c r="F12" s="961" t="s">
        <v>37</v>
      </c>
      <c r="G12" s="968" t="s">
        <v>38</v>
      </c>
      <c r="H12" s="962" t="s">
        <v>42</v>
      </c>
      <c r="I12" s="969">
        <v>2023</v>
      </c>
      <c r="J12" s="964" t="s">
        <v>43</v>
      </c>
      <c r="K12" s="969">
        <v>2022</v>
      </c>
      <c r="L12" s="969">
        <v>2021</v>
      </c>
      <c r="M12" s="969">
        <v>2020</v>
      </c>
    </row>
    <row r="13" spans="2:15">
      <c r="B13" s="117" t="s">
        <v>65</v>
      </c>
      <c r="C13" s="156">
        <v>1335514</v>
      </c>
      <c r="D13" s="156">
        <v>2085351</v>
      </c>
      <c r="E13" s="156">
        <v>2499496</v>
      </c>
      <c r="F13" s="156">
        <v>147094</v>
      </c>
      <c r="G13" s="156">
        <v>86</v>
      </c>
      <c r="H13" s="145">
        <v>6067541</v>
      </c>
      <c r="I13" s="140">
        <v>6049026</v>
      </c>
      <c r="J13" s="284" t="s">
        <v>66</v>
      </c>
      <c r="K13" s="136">
        <v>5800784</v>
      </c>
      <c r="L13" s="136">
        <v>5042498</v>
      </c>
      <c r="M13" s="136">
        <v>4629389</v>
      </c>
    </row>
    <row r="14" spans="2:15">
      <c r="B14" s="117" t="s">
        <v>67</v>
      </c>
      <c r="C14" s="156">
        <v>14337</v>
      </c>
      <c r="D14" s="156">
        <v>0</v>
      </c>
      <c r="E14" s="156">
        <v>1012</v>
      </c>
      <c r="F14" s="156">
        <v>753</v>
      </c>
      <c r="G14" s="156">
        <v>0</v>
      </c>
      <c r="H14" s="145">
        <v>16102</v>
      </c>
      <c r="I14" s="140">
        <v>17297</v>
      </c>
      <c r="J14" s="284" t="s">
        <v>68</v>
      </c>
      <c r="K14" s="136">
        <v>15432</v>
      </c>
      <c r="L14" s="136">
        <v>12628</v>
      </c>
      <c r="M14" s="136">
        <v>13131</v>
      </c>
    </row>
    <row r="15" spans="2:15">
      <c r="B15" s="117" t="s">
        <v>69</v>
      </c>
      <c r="C15" s="156">
        <v>393</v>
      </c>
      <c r="D15" s="156">
        <v>0</v>
      </c>
      <c r="E15" s="156">
        <v>0</v>
      </c>
      <c r="F15" s="156">
        <v>0</v>
      </c>
      <c r="G15" s="156">
        <v>0</v>
      </c>
      <c r="H15" s="145">
        <v>393</v>
      </c>
      <c r="I15" s="140">
        <v>581</v>
      </c>
      <c r="J15" s="284" t="s">
        <v>70</v>
      </c>
      <c r="K15" s="136">
        <v>375</v>
      </c>
      <c r="L15" s="136">
        <v>317</v>
      </c>
      <c r="M15" s="136">
        <v>434</v>
      </c>
    </row>
    <row r="16" spans="2:15">
      <c r="B16" s="117" t="s">
        <v>71</v>
      </c>
      <c r="C16" s="156">
        <v>0</v>
      </c>
      <c r="D16" s="156">
        <v>0</v>
      </c>
      <c r="E16" s="156">
        <v>3066</v>
      </c>
      <c r="F16" s="156">
        <v>176</v>
      </c>
      <c r="G16" s="156">
        <v>0</v>
      </c>
      <c r="H16" s="145">
        <v>3242</v>
      </c>
      <c r="I16" s="140">
        <v>176</v>
      </c>
      <c r="J16" s="284" t="s">
        <v>72</v>
      </c>
      <c r="K16" s="136">
        <v>242</v>
      </c>
      <c r="L16" s="136">
        <v>316</v>
      </c>
      <c r="M16" s="136">
        <v>271</v>
      </c>
    </row>
    <row r="17" spans="2:13" s="591" customFormat="1" ht="13">
      <c r="B17" s="118" t="s">
        <v>73</v>
      </c>
      <c r="C17" s="595">
        <v>1350244</v>
      </c>
      <c r="D17" s="595">
        <v>2085351</v>
      </c>
      <c r="E17" s="595">
        <v>2503575</v>
      </c>
      <c r="F17" s="595">
        <v>148023</v>
      </c>
      <c r="G17" s="595">
        <v>86</v>
      </c>
      <c r="H17" s="596">
        <v>6087279</v>
      </c>
      <c r="I17" s="597">
        <v>6067080</v>
      </c>
      <c r="J17" s="450" t="s">
        <v>66</v>
      </c>
      <c r="K17" s="590">
        <v>5816832</v>
      </c>
      <c r="L17" s="590">
        <v>5055759</v>
      </c>
      <c r="M17" s="590">
        <v>4643225</v>
      </c>
    </row>
    <row r="18" spans="2:13" s="591" customFormat="1" ht="13">
      <c r="B18" s="118" t="s">
        <v>74</v>
      </c>
      <c r="C18" s="595">
        <v>1189628</v>
      </c>
      <c r="D18" s="595">
        <v>812311</v>
      </c>
      <c r="E18" s="595">
        <v>1129993</v>
      </c>
      <c r="F18" s="595">
        <v>254138</v>
      </c>
      <c r="G18" s="595">
        <v>45</v>
      </c>
      <c r="H18" s="596">
        <v>3386115</v>
      </c>
      <c r="I18" s="597">
        <v>2916433</v>
      </c>
      <c r="J18" s="450" t="s">
        <v>75</v>
      </c>
      <c r="K18" s="590">
        <v>2985505</v>
      </c>
      <c r="L18" s="590">
        <v>2691068</v>
      </c>
      <c r="M18" s="590">
        <v>2643218</v>
      </c>
    </row>
    <row r="19" spans="2:13" s="591" customFormat="1" ht="13">
      <c r="B19" s="118" t="s">
        <v>76</v>
      </c>
      <c r="C19" s="595">
        <v>2539872</v>
      </c>
      <c r="D19" s="595">
        <v>2897662</v>
      </c>
      <c r="E19" s="595">
        <v>3633568</v>
      </c>
      <c r="F19" s="595">
        <v>402160</v>
      </c>
      <c r="G19" s="595">
        <v>131</v>
      </c>
      <c r="H19" s="596">
        <v>9473394</v>
      </c>
      <c r="I19" s="597">
        <v>8983513</v>
      </c>
      <c r="J19" s="450" t="s">
        <v>77</v>
      </c>
      <c r="K19" s="590">
        <v>8802338</v>
      </c>
      <c r="L19" s="590">
        <v>7746828</v>
      </c>
      <c r="M19" s="590">
        <v>7286443</v>
      </c>
    </row>
    <row r="20" spans="2:13">
      <c r="B20" s="117" t="s">
        <v>78</v>
      </c>
      <c r="C20" s="156">
        <v>1189628</v>
      </c>
      <c r="D20" s="156">
        <v>812311</v>
      </c>
      <c r="E20" s="156">
        <v>1129993</v>
      </c>
      <c r="F20" s="156">
        <v>254138</v>
      </c>
      <c r="G20" s="156">
        <v>45</v>
      </c>
      <c r="H20" s="145">
        <v>3386115</v>
      </c>
      <c r="I20" s="140">
        <v>2916433</v>
      </c>
      <c r="J20" s="284" t="s">
        <v>75</v>
      </c>
      <c r="K20" s="136">
        <v>2985505</v>
      </c>
      <c r="L20" s="136">
        <v>2691068</v>
      </c>
      <c r="M20" s="136">
        <v>2643218</v>
      </c>
    </row>
    <row r="21" spans="2:13" ht="14.5">
      <c r="B21" s="117" t="s">
        <v>79</v>
      </c>
      <c r="C21" s="160" t="s">
        <v>80</v>
      </c>
      <c r="D21" s="160" t="s">
        <v>81</v>
      </c>
      <c r="E21" s="160" t="s">
        <v>82</v>
      </c>
      <c r="F21" s="160" t="s">
        <v>83</v>
      </c>
      <c r="G21" s="160" t="s">
        <v>84</v>
      </c>
      <c r="H21" s="149" t="s">
        <v>85</v>
      </c>
      <c r="I21" s="137" t="s">
        <v>86</v>
      </c>
      <c r="J21" s="284" t="s">
        <v>87</v>
      </c>
      <c r="K21" s="137" t="s">
        <v>84</v>
      </c>
      <c r="L21" s="137" t="s">
        <v>88</v>
      </c>
      <c r="M21" s="137" t="s">
        <v>85</v>
      </c>
    </row>
    <row r="22" spans="2:13" ht="18" customHeight="1">
      <c r="B22" s="117" t="s">
        <v>89</v>
      </c>
      <c r="C22" s="156">
        <v>0</v>
      </c>
      <c r="D22" s="156">
        <v>812311</v>
      </c>
      <c r="E22" s="156">
        <v>1129993</v>
      </c>
      <c r="F22" s="156">
        <v>0</v>
      </c>
      <c r="G22" s="156">
        <v>0</v>
      </c>
      <c r="H22" s="145">
        <v>1942304</v>
      </c>
      <c r="I22" s="140">
        <v>835582</v>
      </c>
      <c r="J22" s="284" t="s">
        <v>90</v>
      </c>
      <c r="K22" s="136">
        <v>633744</v>
      </c>
      <c r="L22" s="136">
        <v>0</v>
      </c>
      <c r="M22" s="136">
        <v>0</v>
      </c>
    </row>
    <row r="23" spans="2:13" ht="14.5">
      <c r="B23" s="117" t="s">
        <v>91</v>
      </c>
      <c r="C23" s="160" t="s">
        <v>66</v>
      </c>
      <c r="D23" s="160" t="s">
        <v>81</v>
      </c>
      <c r="E23" s="160" t="s">
        <v>82</v>
      </c>
      <c r="F23" s="160" t="s">
        <v>66</v>
      </c>
      <c r="G23" s="160" t="s">
        <v>66</v>
      </c>
      <c r="H23" s="149" t="s">
        <v>52</v>
      </c>
      <c r="I23" s="137" t="s">
        <v>92</v>
      </c>
      <c r="J23" s="284" t="s">
        <v>93</v>
      </c>
      <c r="K23" s="137" t="s">
        <v>94</v>
      </c>
      <c r="L23" s="137" t="s">
        <v>66</v>
      </c>
      <c r="M23" s="137" t="s">
        <v>66</v>
      </c>
    </row>
    <row r="25" spans="2:13" s="475" customFormat="1">
      <c r="B25" s="471" t="s">
        <v>59</v>
      </c>
    </row>
    <row r="26" spans="2:13" s="475" customFormat="1" ht="13" customHeight="1">
      <c r="B26" s="1125" t="s">
        <v>95</v>
      </c>
      <c r="C26" s="1125"/>
      <c r="D26" s="1125"/>
      <c r="E26" s="1125"/>
      <c r="F26" s="1125"/>
      <c r="G26" s="1125"/>
      <c r="H26" s="1125"/>
      <c r="I26" s="1125"/>
      <c r="J26" s="1125"/>
      <c r="K26" s="1125"/>
      <c r="L26" s="1125"/>
      <c r="M26" s="554"/>
    </row>
    <row r="27" spans="2:13" s="475" customFormat="1" ht="13" customHeight="1">
      <c r="B27" s="1125" t="s">
        <v>96</v>
      </c>
      <c r="C27" s="1125"/>
      <c r="D27" s="1125"/>
      <c r="E27" s="1125"/>
      <c r="F27" s="1125"/>
      <c r="G27" s="1125"/>
      <c r="H27" s="1125"/>
      <c r="I27" s="1125"/>
      <c r="J27" s="1125"/>
      <c r="K27" s="1125"/>
      <c r="L27" s="1125"/>
      <c r="M27" s="959"/>
    </row>
    <row r="28" spans="2:13" s="475" customFormat="1" ht="25" customHeight="1">
      <c r="B28" s="1125" t="s">
        <v>97</v>
      </c>
      <c r="C28" s="1125"/>
      <c r="D28" s="1125"/>
      <c r="E28" s="1125"/>
      <c r="F28" s="1125"/>
      <c r="G28" s="1125"/>
      <c r="H28" s="1125"/>
      <c r="I28" s="1125"/>
      <c r="J28" s="1125"/>
      <c r="K28" s="1125"/>
      <c r="L28" s="1125"/>
      <c r="M28" s="959"/>
    </row>
    <row r="29" spans="2:13" s="475" customFormat="1" ht="25" customHeight="1">
      <c r="B29" s="1125" t="s">
        <v>98</v>
      </c>
      <c r="C29" s="1125"/>
      <c r="D29" s="1125"/>
      <c r="E29" s="1125"/>
      <c r="F29" s="1125"/>
      <c r="G29" s="1125"/>
      <c r="H29" s="1125"/>
      <c r="I29" s="1125"/>
      <c r="J29" s="1125"/>
      <c r="K29" s="1125"/>
      <c r="L29" s="1125"/>
      <c r="M29" s="959"/>
    </row>
    <row r="30" spans="2:13" s="475" customFormat="1">
      <c r="B30" s="362"/>
      <c r="L30" s="474"/>
      <c r="M30" s="474"/>
    </row>
    <row r="31" spans="2:13" s="475" customFormat="1">
      <c r="L31" s="474"/>
      <c r="M31" s="474"/>
    </row>
    <row r="32" spans="2:13" s="914" customFormat="1" ht="29.25" customHeight="1">
      <c r="B32" s="118" t="s">
        <v>99</v>
      </c>
      <c r="C32" s="961" t="s">
        <v>34</v>
      </c>
      <c r="D32" s="961" t="s">
        <v>35</v>
      </c>
      <c r="E32" s="961" t="s">
        <v>36</v>
      </c>
      <c r="F32" s="961" t="s">
        <v>37</v>
      </c>
      <c r="G32" s="970" t="s">
        <v>42</v>
      </c>
      <c r="H32" s="969">
        <v>2023</v>
      </c>
      <c r="I32" s="964" t="s">
        <v>43</v>
      </c>
      <c r="J32" s="969">
        <v>2022</v>
      </c>
      <c r="K32" s="971">
        <v>2021</v>
      </c>
      <c r="L32" s="971">
        <v>2020</v>
      </c>
      <c r="M32" s="605"/>
    </row>
    <row r="33" spans="2:14" s="23" customFormat="1">
      <c r="B33" s="119" t="s">
        <v>100</v>
      </c>
      <c r="C33" s="333">
        <v>0.14000000000000001</v>
      </c>
      <c r="D33" s="333">
        <v>0.23100000000000001</v>
      </c>
      <c r="E33" s="333">
        <v>0.128</v>
      </c>
      <c r="F33" s="333">
        <v>0.307</v>
      </c>
      <c r="G33" s="862">
        <v>0.157</v>
      </c>
      <c r="H33" s="295">
        <v>0.151</v>
      </c>
      <c r="I33" s="284" t="s">
        <v>101</v>
      </c>
      <c r="J33" s="143">
        <v>0.14699999999999999</v>
      </c>
      <c r="K33" s="143">
        <v>0.108</v>
      </c>
      <c r="L33" s="143">
        <v>0.10100000000000001</v>
      </c>
      <c r="M33" s="27"/>
    </row>
    <row r="34" spans="2:14" s="23" customFormat="1">
      <c r="B34" s="119" t="s">
        <v>102</v>
      </c>
      <c r="C34" s="331">
        <v>44.3</v>
      </c>
      <c r="D34" s="331">
        <v>65</v>
      </c>
      <c r="E34" s="331">
        <v>63</v>
      </c>
      <c r="F34" s="331">
        <v>16.100000000000001</v>
      </c>
      <c r="G34" s="144">
        <v>51.4</v>
      </c>
      <c r="H34" s="142">
        <v>54.7</v>
      </c>
      <c r="I34" s="284" t="s">
        <v>103</v>
      </c>
      <c r="J34" s="142">
        <v>49.1</v>
      </c>
      <c r="K34" s="142">
        <v>43.2</v>
      </c>
      <c r="L34" s="142">
        <v>48.7</v>
      </c>
      <c r="M34" s="27"/>
    </row>
    <row r="35" spans="2:14" s="23" customFormat="1">
      <c r="B35" s="119" t="s">
        <v>104</v>
      </c>
      <c r="C35" s="331">
        <v>43.6</v>
      </c>
      <c r="D35" s="331">
        <v>62</v>
      </c>
      <c r="E35" s="331">
        <v>61.3</v>
      </c>
      <c r="F35" s="331">
        <v>13.5</v>
      </c>
      <c r="G35" s="144">
        <v>48.8</v>
      </c>
      <c r="H35" s="142">
        <v>51.5</v>
      </c>
      <c r="I35" s="284" t="s">
        <v>105</v>
      </c>
      <c r="J35" s="142">
        <v>47.1</v>
      </c>
      <c r="K35" s="142">
        <v>41.9</v>
      </c>
      <c r="L35" s="142">
        <v>46.6</v>
      </c>
      <c r="M35" s="27"/>
      <c r="N35" s="27"/>
    </row>
    <row r="37" spans="2:14" s="23" customFormat="1">
      <c r="B37" s="476" t="s">
        <v>59</v>
      </c>
      <c r="L37" s="27"/>
      <c r="M37" s="27"/>
    </row>
    <row r="38" spans="2:14" ht="13" customHeight="1">
      <c r="B38" s="1124" t="s">
        <v>106</v>
      </c>
      <c r="C38" s="1124"/>
      <c r="D38" s="1124"/>
      <c r="E38" s="1124"/>
      <c r="F38" s="1124"/>
      <c r="G38" s="1124"/>
      <c r="H38" s="1124"/>
      <c r="I38" s="1124"/>
      <c r="J38" s="1124"/>
      <c r="K38" s="1124"/>
      <c r="L38" s="1124"/>
      <c r="M38" s="550"/>
    </row>
    <row r="39" spans="2:14" ht="13" customHeight="1">
      <c r="B39" s="1124" t="s">
        <v>107</v>
      </c>
      <c r="C39" s="1124"/>
      <c r="D39" s="1124"/>
      <c r="E39" s="1124"/>
      <c r="F39" s="1124"/>
      <c r="G39" s="1124"/>
      <c r="H39" s="1124"/>
      <c r="I39" s="1124"/>
      <c r="J39" s="1124"/>
      <c r="K39" s="1124"/>
      <c r="L39" s="1124"/>
      <c r="M39" s="550"/>
    </row>
  </sheetData>
  <sheetProtection algorithmName="SHA-512" hashValue="J0gksP1U3iqSBC/fiN+j+1NFLLcQW+rR/F//y58xAeCZuCe+zQ7crmc8j9MMX2er2LmU6jroMMluaXvZi/kfsA==" saltValue="icwLvlxBIIuceSnZuVPTeQ==" spinCount="100000" sheet="1" objects="1" scenarios="1"/>
  <mergeCells count="6">
    <mergeCell ref="B38:L38"/>
    <mergeCell ref="B39:L39"/>
    <mergeCell ref="B26:L26"/>
    <mergeCell ref="B27:L27"/>
    <mergeCell ref="B28:L28"/>
    <mergeCell ref="B29:L29"/>
  </mergeCells>
  <hyperlinks>
    <hyperlink ref="C12" location="'Pinto Valley'!A1" display="Pinto Valley" xr:uid="{FA3A810F-4B53-9D4A-8299-4FC2E8DAF735}"/>
    <hyperlink ref="D12" location="'Mantos Blancos'!A1" display="Mantos Blancos" xr:uid="{6C7E4657-C8C3-F442-A253-4BAF2A355299}"/>
    <hyperlink ref="E12" location="Mantoverde!A1" display="Mantoverde" xr:uid="{CF7C517C-34EE-2344-85B5-AA07AA61157E}"/>
    <hyperlink ref="F12" location="Cozamin!A1" display="Cozamin" xr:uid="{9F96DBD6-7187-934B-A0F2-7DD7029C40BA}"/>
    <hyperlink ref="C32" location="'Pinto Valley'!A1" display="Pinto Valley" xr:uid="{0CFE9BC6-2A6C-7246-89F6-749FA07A959C}"/>
    <hyperlink ref="D32" location="'Mantos Blancos'!A1" display="Mantos Blancos" xr:uid="{D7AC7741-E44A-6F4D-B8B6-F33F53A7454E}"/>
    <hyperlink ref="E32" location="Mantoverde!A1" display="Mantoverde" xr:uid="{9BCCCE54-777E-4443-A863-2D0BDD6E68D5}"/>
    <hyperlink ref="F32" location="Cozamin!A1" display="Cozamin" xr:uid="{BE1652A1-ADA1-5544-B3FF-573158F9BDA5}"/>
    <hyperlink ref="G12" location="'Santo Domingo'!A1" display="Santo Domingo" xr:uid="{E7D89840-A68D-874A-BA60-26578DF89FDC}"/>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3DC1-FFA8-BC4D-93F5-D0E21FF7DD6B}">
  <sheetPr>
    <tabColor theme="4"/>
  </sheetPr>
  <dimension ref="A1:M50"/>
  <sheetViews>
    <sheetView topLeftCell="A22" zoomScaleNormal="100" workbookViewId="0">
      <pane xSplit="2" topLeftCell="C1" activePane="topRight" state="frozen"/>
      <selection activeCell="A173" sqref="A173"/>
      <selection pane="topRight" activeCell="E44" sqref="E44"/>
    </sheetView>
  </sheetViews>
  <sheetFormatPr defaultColWidth="11" defaultRowHeight="12.5"/>
  <cols>
    <col min="1" max="1" width="3.1796875" style="21" customWidth="1"/>
    <col min="2" max="2" width="73.1796875" style="21" customWidth="1"/>
    <col min="3" max="8" width="14" style="21" customWidth="1"/>
    <col min="9" max="9" width="13.6328125" style="21" customWidth="1"/>
    <col min="10" max="10" width="13.36328125" style="21" customWidth="1"/>
    <col min="11" max="13" width="14" style="21" customWidth="1"/>
    <col min="14" max="25" width="13.81640625" style="21" customWidth="1"/>
    <col min="26" max="26" width="11" style="21"/>
    <col min="27" max="27" width="13.1796875" style="21" customWidth="1"/>
    <col min="28" max="28" width="11" style="21"/>
    <col min="29" max="29" width="9" style="21" customWidth="1"/>
    <col min="30" max="30" width="11" style="21"/>
    <col min="31" max="31" width="13.81640625" style="21" customWidth="1"/>
    <col min="32" max="32" width="11" style="21"/>
    <col min="33" max="33" width="8.1796875" style="21" customWidth="1"/>
    <col min="34" max="34" width="11" style="21"/>
    <col min="35" max="35" width="13.1796875" style="21" customWidth="1"/>
    <col min="36" max="16384" width="11" style="21"/>
  </cols>
  <sheetData>
    <row r="1" spans="2:13" s="475" customFormat="1">
      <c r="L1" s="474"/>
      <c r="M1" s="474"/>
    </row>
    <row r="2" spans="2:13" s="475" customFormat="1">
      <c r="L2" s="474"/>
      <c r="M2" s="474"/>
    </row>
    <row r="3" spans="2:13" s="475" customFormat="1">
      <c r="L3" s="474"/>
      <c r="M3" s="474"/>
    </row>
    <row r="4" spans="2:13" s="475" customFormat="1">
      <c r="L4" s="474"/>
      <c r="M4" s="474"/>
    </row>
    <row r="5" spans="2:13" s="475" customFormat="1">
      <c r="L5" s="474"/>
      <c r="M5" s="474"/>
    </row>
    <row r="6" spans="2:13" s="475" customFormat="1">
      <c r="L6" s="474"/>
      <c r="M6" s="474"/>
    </row>
    <row r="7" spans="2:13" s="475" customFormat="1">
      <c r="L7" s="474"/>
      <c r="M7" s="474"/>
    </row>
    <row r="8" spans="2:13" s="475" customFormat="1" ht="18">
      <c r="B8" s="523" t="s">
        <v>0</v>
      </c>
      <c r="L8" s="474"/>
      <c r="M8" s="474"/>
    </row>
    <row r="9" spans="2:13" s="15" customFormat="1" ht="14.5" thickBot="1"/>
    <row r="10" spans="2:13" ht="16.5" thickTop="1" thickBot="1">
      <c r="B10" s="16" t="s">
        <v>108</v>
      </c>
      <c r="C10" s="17"/>
      <c r="D10" s="17"/>
      <c r="E10" s="17"/>
      <c r="F10" s="17"/>
      <c r="G10" s="17"/>
      <c r="H10" s="17"/>
      <c r="I10" s="17"/>
      <c r="J10" s="17"/>
      <c r="K10" s="17"/>
      <c r="L10" s="17"/>
      <c r="M10" s="17"/>
    </row>
    <row r="11" spans="2:13" ht="14.5" thickTop="1">
      <c r="B11" s="29"/>
      <c r="C11" s="30"/>
      <c r="D11" s="15"/>
      <c r="E11" s="15"/>
      <c r="F11" s="15"/>
      <c r="G11" s="15"/>
      <c r="H11" s="15"/>
      <c r="I11" s="15"/>
      <c r="J11" s="15"/>
      <c r="K11" s="15"/>
      <c r="L11" s="15"/>
      <c r="M11" s="15"/>
    </row>
    <row r="12" spans="2:13" s="915" customFormat="1" ht="26">
      <c r="B12" s="972" t="s">
        <v>109</v>
      </c>
      <c r="C12" s="961" t="s">
        <v>34</v>
      </c>
      <c r="D12" s="961" t="s">
        <v>35</v>
      </c>
      <c r="E12" s="961" t="s">
        <v>36</v>
      </c>
      <c r="F12" s="961" t="s">
        <v>37</v>
      </c>
      <c r="G12" s="968" t="s">
        <v>38</v>
      </c>
      <c r="H12" s="970" t="s">
        <v>42</v>
      </c>
      <c r="I12" s="969">
        <v>2023</v>
      </c>
      <c r="J12" s="964" t="s">
        <v>43</v>
      </c>
      <c r="K12" s="973" t="s">
        <v>110</v>
      </c>
      <c r="L12" s="973" t="s">
        <v>111</v>
      </c>
      <c r="M12" s="971">
        <v>2020</v>
      </c>
    </row>
    <row r="13" spans="2:13" ht="14.5">
      <c r="B13" s="120" t="s">
        <v>112</v>
      </c>
      <c r="C13" s="156">
        <v>93809</v>
      </c>
      <c r="D13" s="156">
        <v>145130</v>
      </c>
      <c r="E13" s="156">
        <v>174141</v>
      </c>
      <c r="F13" s="156">
        <v>10289</v>
      </c>
      <c r="G13" s="156">
        <v>6</v>
      </c>
      <c r="H13" s="145">
        <v>423376</v>
      </c>
      <c r="I13" s="140">
        <v>422037</v>
      </c>
      <c r="J13" s="284" t="s">
        <v>66</v>
      </c>
      <c r="K13" s="140">
        <v>404644</v>
      </c>
      <c r="L13" s="140">
        <v>351706</v>
      </c>
      <c r="M13" s="140">
        <v>322989</v>
      </c>
    </row>
    <row r="14" spans="2:13" ht="14.5">
      <c r="B14" s="120" t="s">
        <v>113</v>
      </c>
      <c r="C14" s="156">
        <v>111533</v>
      </c>
      <c r="D14" s="156">
        <v>45602</v>
      </c>
      <c r="E14" s="156">
        <v>63437</v>
      </c>
      <c r="F14" s="156">
        <v>31344</v>
      </c>
      <c r="G14" s="156">
        <v>3</v>
      </c>
      <c r="H14" s="145">
        <v>251918</v>
      </c>
      <c r="I14" s="140">
        <v>245448</v>
      </c>
      <c r="J14" s="284" t="s">
        <v>114</v>
      </c>
      <c r="K14" s="140">
        <v>281837</v>
      </c>
      <c r="L14" s="140">
        <v>292490</v>
      </c>
      <c r="M14" s="140">
        <v>331540</v>
      </c>
    </row>
    <row r="15" spans="2:13" ht="16" customHeight="1">
      <c r="B15" s="120" t="s">
        <v>115</v>
      </c>
      <c r="C15" s="156">
        <v>111533</v>
      </c>
      <c r="D15" s="156">
        <v>0</v>
      </c>
      <c r="E15" s="156">
        <v>0</v>
      </c>
      <c r="F15" s="156">
        <v>31344</v>
      </c>
      <c r="G15" s="156">
        <v>3</v>
      </c>
      <c r="H15" s="145">
        <v>142879</v>
      </c>
      <c r="I15" s="140">
        <v>190114</v>
      </c>
      <c r="J15" s="284" t="s">
        <v>116</v>
      </c>
      <c r="K15" s="140">
        <v>228849</v>
      </c>
      <c r="L15" s="140">
        <v>292490</v>
      </c>
      <c r="M15" s="140">
        <v>331540</v>
      </c>
    </row>
    <row r="16" spans="2:13" s="591" customFormat="1" ht="14" customHeight="1">
      <c r="B16" s="121" t="s">
        <v>117</v>
      </c>
      <c r="C16" s="595">
        <v>205342</v>
      </c>
      <c r="D16" s="595">
        <v>190732</v>
      </c>
      <c r="E16" s="595">
        <v>237578</v>
      </c>
      <c r="F16" s="595">
        <v>41633</v>
      </c>
      <c r="G16" s="595">
        <v>9</v>
      </c>
      <c r="H16" s="596">
        <v>675293</v>
      </c>
      <c r="I16" s="597">
        <v>667485</v>
      </c>
      <c r="J16" s="450" t="s">
        <v>118</v>
      </c>
      <c r="K16" s="597">
        <v>686482</v>
      </c>
      <c r="L16" s="597">
        <v>644196</v>
      </c>
      <c r="M16" s="597">
        <v>654529</v>
      </c>
    </row>
    <row r="17" spans="2:13" s="591" customFormat="1" ht="14" customHeight="1">
      <c r="B17" s="122" t="s">
        <v>119</v>
      </c>
      <c r="C17" s="595">
        <v>205342</v>
      </c>
      <c r="D17" s="595">
        <v>145130</v>
      </c>
      <c r="E17" s="595">
        <v>174141</v>
      </c>
      <c r="F17" s="595">
        <v>41633</v>
      </c>
      <c r="G17" s="595">
        <v>9</v>
      </c>
      <c r="H17" s="596">
        <v>566255</v>
      </c>
      <c r="I17" s="597">
        <v>612150</v>
      </c>
      <c r="J17" s="450" t="s">
        <v>68</v>
      </c>
      <c r="K17" s="597">
        <v>633493</v>
      </c>
      <c r="L17" s="597">
        <v>644196</v>
      </c>
      <c r="M17" s="597">
        <v>654529</v>
      </c>
    </row>
    <row r="18" spans="2:13" s="591" customFormat="1" ht="13">
      <c r="B18" s="121" t="s">
        <v>120</v>
      </c>
      <c r="C18" s="595">
        <v>0</v>
      </c>
      <c r="D18" s="595">
        <v>0</v>
      </c>
      <c r="E18" s="595">
        <v>0</v>
      </c>
      <c r="F18" s="595">
        <v>0</v>
      </c>
      <c r="G18" s="595">
        <v>0</v>
      </c>
      <c r="H18" s="596">
        <v>0</v>
      </c>
      <c r="I18" s="597">
        <v>0</v>
      </c>
      <c r="J18" s="450" t="s">
        <v>47</v>
      </c>
      <c r="K18" s="597">
        <v>0</v>
      </c>
      <c r="L18" s="597">
        <v>0</v>
      </c>
      <c r="M18" s="597">
        <v>0</v>
      </c>
    </row>
    <row r="19" spans="2:13" s="15" customFormat="1" ht="14">
      <c r="B19" s="38"/>
      <c r="L19" s="39"/>
      <c r="M19" s="39"/>
    </row>
    <row r="20" spans="2:13" s="362" customFormat="1" ht="14">
      <c r="B20" s="887" t="s">
        <v>59</v>
      </c>
      <c r="C20" s="653"/>
      <c r="D20" s="653"/>
      <c r="E20" s="653"/>
      <c r="F20" s="653"/>
      <c r="G20" s="653"/>
      <c r="H20" s="653"/>
      <c r="I20" s="653"/>
      <c r="J20" s="653"/>
      <c r="K20" s="653"/>
    </row>
    <row r="21" spans="2:13" s="470" customFormat="1" ht="24" customHeight="1">
      <c r="B21" s="1126" t="s">
        <v>121</v>
      </c>
      <c r="C21" s="1126"/>
      <c r="D21" s="1126"/>
      <c r="E21" s="1126"/>
      <c r="F21" s="1126"/>
      <c r="G21" s="1126"/>
      <c r="H21" s="1126"/>
      <c r="I21" s="1126"/>
      <c r="J21" s="1126"/>
      <c r="K21" s="1126"/>
      <c r="L21" s="1126"/>
      <c r="M21" s="891"/>
    </row>
    <row r="22" spans="2:13" s="470" customFormat="1" ht="24" customHeight="1">
      <c r="B22" s="1126" t="s">
        <v>122</v>
      </c>
      <c r="C22" s="1126"/>
      <c r="D22" s="1126"/>
      <c r="E22" s="1126"/>
      <c r="F22" s="1126"/>
      <c r="G22" s="1126"/>
      <c r="H22" s="1126"/>
      <c r="I22" s="1126"/>
      <c r="J22" s="1126"/>
      <c r="K22" s="1126"/>
      <c r="L22" s="1126"/>
      <c r="M22" s="886"/>
    </row>
    <row r="23" spans="2:13" s="470" customFormat="1" ht="13" customHeight="1">
      <c r="B23" s="1126" t="s">
        <v>123</v>
      </c>
      <c r="C23" s="1126"/>
      <c r="D23" s="1126"/>
      <c r="E23" s="1126"/>
      <c r="F23" s="1126"/>
      <c r="G23" s="1126"/>
      <c r="H23" s="1126"/>
      <c r="I23" s="1126"/>
      <c r="J23" s="1126"/>
      <c r="K23" s="1126"/>
      <c r="L23" s="1126"/>
      <c r="M23" s="886"/>
    </row>
    <row r="24" spans="2:13" s="470" customFormat="1" ht="25" customHeight="1">
      <c r="B24" s="1126" t="s">
        <v>124</v>
      </c>
      <c r="C24" s="1126"/>
      <c r="D24" s="1126"/>
      <c r="E24" s="1126"/>
      <c r="F24" s="1126"/>
      <c r="G24" s="1126"/>
      <c r="H24" s="1126"/>
      <c r="I24" s="1126"/>
      <c r="J24" s="1126"/>
      <c r="K24" s="1126"/>
      <c r="L24" s="1126"/>
      <c r="M24" s="886"/>
    </row>
    <row r="25" spans="2:13" s="470" customFormat="1" ht="25" customHeight="1">
      <c r="B25" s="1126" t="s">
        <v>125</v>
      </c>
      <c r="C25" s="1126"/>
      <c r="D25" s="1126"/>
      <c r="E25" s="1126"/>
      <c r="F25" s="1126"/>
      <c r="G25" s="1126"/>
      <c r="H25" s="1126"/>
      <c r="I25" s="1126"/>
      <c r="J25" s="1126"/>
      <c r="K25" s="1126"/>
      <c r="L25" s="1126"/>
      <c r="M25" s="886"/>
    </row>
    <row r="26" spans="2:13" s="470" customFormat="1" ht="13" customHeight="1">
      <c r="B26" s="1126" t="s">
        <v>126</v>
      </c>
      <c r="C26" s="1126"/>
      <c r="D26" s="1126"/>
      <c r="E26" s="1126"/>
      <c r="F26" s="1126"/>
      <c r="G26" s="1126"/>
      <c r="H26" s="1126"/>
      <c r="I26" s="1126"/>
      <c r="J26" s="1126"/>
      <c r="K26" s="1126"/>
      <c r="L26" s="1126"/>
      <c r="M26" s="886"/>
    </row>
    <row r="27" spans="2:13" s="15" customFormat="1" ht="14">
      <c r="B27" s="38"/>
      <c r="L27" s="39"/>
      <c r="M27" s="39"/>
    </row>
    <row r="28" spans="2:13" s="15" customFormat="1" ht="14">
      <c r="B28" s="38"/>
      <c r="L28" s="39"/>
      <c r="M28" s="39"/>
    </row>
    <row r="29" spans="2:13" s="917" customFormat="1" ht="26">
      <c r="B29" s="121" t="s">
        <v>127</v>
      </c>
      <c r="C29" s="961" t="s">
        <v>34</v>
      </c>
      <c r="D29" s="961" t="s">
        <v>35</v>
      </c>
      <c r="E29" s="961" t="s">
        <v>36</v>
      </c>
      <c r="F29" s="961" t="s">
        <v>37</v>
      </c>
      <c r="G29" s="970" t="s">
        <v>42</v>
      </c>
      <c r="H29" s="969">
        <v>2023</v>
      </c>
      <c r="I29" s="964" t="s">
        <v>43</v>
      </c>
      <c r="J29" s="974">
        <v>2022</v>
      </c>
      <c r="K29" s="975" t="s">
        <v>128</v>
      </c>
      <c r="L29" s="974">
        <v>2020</v>
      </c>
      <c r="M29" s="916"/>
    </row>
    <row r="30" spans="2:13" s="42" customFormat="1" ht="15.5">
      <c r="B30" s="345" t="s">
        <v>129</v>
      </c>
      <c r="C30" s="592">
        <v>1.1299999999999999E-2</v>
      </c>
      <c r="D30" s="592">
        <v>1.52E-2</v>
      </c>
      <c r="E30" s="592">
        <v>8.3999999999999995E-3</v>
      </c>
      <c r="F30" s="592">
        <v>3.1800000000000002E-2</v>
      </c>
      <c r="G30" s="593">
        <v>1.12E-2</v>
      </c>
      <c r="H30" s="594">
        <v>1.12E-2</v>
      </c>
      <c r="I30" s="284">
        <v>-4.8599999999999997E-3</v>
      </c>
      <c r="J30" s="594">
        <v>1.14E-2</v>
      </c>
      <c r="K30" s="594">
        <v>8.9999999999999993E-3</v>
      </c>
      <c r="L30" s="594">
        <v>9.1000000000000004E-3</v>
      </c>
      <c r="M30" s="41"/>
    </row>
    <row r="31" spans="2:13" s="42" customFormat="1">
      <c r="B31" s="345" t="s">
        <v>130</v>
      </c>
      <c r="C31" s="592">
        <v>1.1299999999999999E-2</v>
      </c>
      <c r="D31" s="592">
        <v>1.1599999999999999E-2</v>
      </c>
      <c r="E31" s="592">
        <v>6.1000000000000004E-3</v>
      </c>
      <c r="F31" s="592">
        <v>3.1800000000000002E-2</v>
      </c>
      <c r="G31" s="593">
        <v>9.4000000000000004E-3</v>
      </c>
      <c r="H31" s="594">
        <v>1.03E-2</v>
      </c>
      <c r="I31" s="284">
        <v>-9.0115000000000001E-2</v>
      </c>
      <c r="J31" s="594">
        <v>1.0500000000000001E-2</v>
      </c>
      <c r="K31" s="594">
        <v>8.9999999999999993E-3</v>
      </c>
      <c r="L31" s="594">
        <v>9.1000000000000004E-3</v>
      </c>
      <c r="M31" s="41"/>
    </row>
    <row r="32" spans="2:13" s="42" customFormat="1" ht="15.5">
      <c r="B32" s="345" t="s">
        <v>131</v>
      </c>
      <c r="C32" s="331">
        <v>3.59</v>
      </c>
      <c r="D32" s="331">
        <v>4.28</v>
      </c>
      <c r="E32" s="331">
        <v>4.12</v>
      </c>
      <c r="F32" s="331">
        <v>1.67</v>
      </c>
      <c r="G32" s="144">
        <v>3.66</v>
      </c>
      <c r="H32" s="142">
        <v>4.0599999999999996</v>
      </c>
      <c r="I32" s="284">
        <v>-9.8599999999999993E-2</v>
      </c>
      <c r="J32" s="142">
        <v>3.83</v>
      </c>
      <c r="K32" s="142">
        <v>3.59</v>
      </c>
      <c r="L32" s="142">
        <v>4.37</v>
      </c>
      <c r="M32" s="41"/>
    </row>
    <row r="33" spans="1:13" s="42" customFormat="1" ht="15.5">
      <c r="B33" s="345" t="s">
        <v>132</v>
      </c>
      <c r="C33" s="331">
        <v>3.59</v>
      </c>
      <c r="D33" s="331">
        <v>3.26</v>
      </c>
      <c r="E33" s="331">
        <v>3.02</v>
      </c>
      <c r="F33" s="331">
        <v>1.67</v>
      </c>
      <c r="G33" s="144">
        <v>3.07</v>
      </c>
      <c r="H33" s="143">
        <v>3.72</v>
      </c>
      <c r="I33" s="284">
        <v>-0.17580000000000001</v>
      </c>
      <c r="J33" s="142">
        <v>3.53</v>
      </c>
      <c r="K33" s="142">
        <v>3.59</v>
      </c>
      <c r="L33" s="142">
        <v>4.37</v>
      </c>
      <c r="M33" s="41"/>
    </row>
    <row r="34" spans="1:13" s="42" customFormat="1" ht="15.5">
      <c r="B34" s="345" t="s">
        <v>133</v>
      </c>
      <c r="C34" s="331">
        <v>3.52</v>
      </c>
      <c r="D34" s="331">
        <v>4.08</v>
      </c>
      <c r="E34" s="331">
        <v>4.01</v>
      </c>
      <c r="F34" s="331">
        <v>1.4</v>
      </c>
      <c r="G34" s="144">
        <v>3.48</v>
      </c>
      <c r="H34" s="142">
        <v>3.82</v>
      </c>
      <c r="I34" s="284">
        <v>-9.01E-2</v>
      </c>
      <c r="J34" s="142">
        <v>3.67</v>
      </c>
      <c r="K34" s="142">
        <v>3.48</v>
      </c>
      <c r="L34" s="142">
        <v>4.18</v>
      </c>
      <c r="M34" s="41"/>
    </row>
    <row r="35" spans="1:13" s="42" customFormat="1" ht="15.5">
      <c r="B35" s="345" t="s">
        <v>134</v>
      </c>
      <c r="C35" s="331">
        <v>3.52</v>
      </c>
      <c r="D35" s="331">
        <v>3.11</v>
      </c>
      <c r="E35" s="331">
        <v>2.94</v>
      </c>
      <c r="F35" s="331">
        <v>1.4</v>
      </c>
      <c r="G35" s="144">
        <v>2.92</v>
      </c>
      <c r="H35" s="142">
        <v>3.51</v>
      </c>
      <c r="I35" s="284">
        <v>-0.1681</v>
      </c>
      <c r="J35" s="142">
        <v>3.39</v>
      </c>
      <c r="K35" s="142">
        <v>3.48</v>
      </c>
      <c r="L35" s="142">
        <v>4.18</v>
      </c>
      <c r="M35" s="41"/>
    </row>
    <row r="36" spans="1:13" s="42" customFormat="1">
      <c r="C36" s="44"/>
      <c r="D36" s="44"/>
      <c r="E36" s="44"/>
      <c r="F36" s="44"/>
      <c r="G36" s="44"/>
      <c r="H36" s="44"/>
      <c r="I36" s="44"/>
      <c r="J36" s="44"/>
      <c r="K36" s="44"/>
      <c r="L36" s="44"/>
      <c r="M36" s="41"/>
    </row>
    <row r="37" spans="1:13" s="362" customFormat="1" ht="15.65" customHeight="1">
      <c r="B37" s="471" t="s">
        <v>59</v>
      </c>
      <c r="C37" s="44"/>
      <c r="D37" s="44"/>
      <c r="E37" s="44"/>
      <c r="F37" s="44"/>
      <c r="G37" s="44"/>
      <c r="H37" s="44"/>
      <c r="I37" s="44"/>
      <c r="J37" s="44"/>
    </row>
    <row r="38" spans="1:13" s="362" customFormat="1" ht="13" customHeight="1">
      <c r="B38" s="1126" t="s">
        <v>135</v>
      </c>
      <c r="C38" s="1126"/>
      <c r="D38" s="1126"/>
      <c r="E38" s="1126"/>
      <c r="F38" s="1126"/>
      <c r="G38" s="1126"/>
      <c r="H38" s="1126"/>
      <c r="I38" s="1126"/>
      <c r="J38" s="1126"/>
      <c r="K38" s="1126"/>
      <c r="L38" s="1126"/>
      <c r="M38" s="891"/>
    </row>
    <row r="39" spans="1:13" s="362" customFormat="1" ht="13" customHeight="1">
      <c r="A39" s="21"/>
      <c r="B39" s="1126" t="s">
        <v>136</v>
      </c>
      <c r="C39" s="1126"/>
      <c r="D39" s="1126"/>
      <c r="E39" s="1126"/>
      <c r="F39" s="1126"/>
      <c r="G39" s="1126"/>
      <c r="H39" s="1126"/>
      <c r="I39" s="1126"/>
      <c r="J39" s="1126"/>
      <c r="K39" s="1126"/>
      <c r="L39" s="1126"/>
      <c r="M39" s="886"/>
    </row>
    <row r="40" spans="1:13" s="42" customFormat="1" ht="13" customHeight="1">
      <c r="B40" s="1126" t="s">
        <v>137</v>
      </c>
      <c r="C40" s="1126"/>
      <c r="D40" s="1126"/>
      <c r="E40" s="1126"/>
      <c r="F40" s="1126"/>
      <c r="G40" s="1126"/>
      <c r="H40" s="1126"/>
      <c r="I40" s="1126"/>
      <c r="J40" s="1126"/>
      <c r="K40" s="1126"/>
      <c r="L40" s="1126"/>
      <c r="M40" s="886"/>
    </row>
    <row r="42" spans="1:13">
      <c r="B42" s="43"/>
    </row>
    <row r="50" spans="5:5">
      <c r="E50" s="863"/>
    </row>
  </sheetData>
  <sheetProtection algorithmName="SHA-512" hashValue="pfscQvUbqcNWyMLGIxS30tcVw0eBIK6b6KcDUvStex4qmS6mTOv6rfaUbWJVA0lkzdKmvWukchx4czoc765RsQ==" saltValue="SVgDm7dNPqb0kKzIx1gYdQ==" spinCount="100000" sheet="1" objects="1" scenarios="1"/>
  <mergeCells count="9">
    <mergeCell ref="B38:L38"/>
    <mergeCell ref="B39:L39"/>
    <mergeCell ref="B40:L40"/>
    <mergeCell ref="B21:L21"/>
    <mergeCell ref="B22:L22"/>
    <mergeCell ref="B23:L23"/>
    <mergeCell ref="B24:L24"/>
    <mergeCell ref="B25:L25"/>
    <mergeCell ref="B26:L26"/>
  </mergeCells>
  <hyperlinks>
    <hyperlink ref="C12" location="'Pinto Valley'!A1" display="Pinto Valley" xr:uid="{85FC5113-162E-5B4F-9F3F-617406C2CD85}"/>
    <hyperlink ref="D12" location="'Mantos Blancos'!A1" display="Mantos Blancos" xr:uid="{3D6FBA3D-5708-114A-8350-EFE0234A7320}"/>
    <hyperlink ref="E12" location="Mantoverde!A1" display="Mantoverde" xr:uid="{0A8FD083-6369-DF45-A0E0-1176A3BA5DA7}"/>
    <hyperlink ref="F12" location="Cozamin!A1" display="Cozamin" xr:uid="{FADD031E-AE42-7E4F-9AD7-BF184DB6F349}"/>
    <hyperlink ref="C29" location="'Pinto Valley'!A1" display="Pinto Valley" xr:uid="{673BFFE2-BF7D-114B-9FF1-FF1CBF297A8E}"/>
    <hyperlink ref="D29" location="'Mantos Blancos'!A1" display="Mantos Blancos" xr:uid="{B390A1F4-0D8B-D543-8C8D-FDE968ECC2C2}"/>
    <hyperlink ref="E29" location="Mantoverde!A1" display="Mantoverde" xr:uid="{83318D13-3C49-AC42-A859-F596A4365638}"/>
    <hyperlink ref="F29" location="Cozamin!A1" display="Cozamin" xr:uid="{54BF42E8-1FA2-134C-A76B-5BC605C79D38}"/>
    <hyperlink ref="G12" location="'Santo Domingo'!A1" display="Santo Domingo" xr:uid="{01DD7273-96DF-814C-BB04-D42F7AC3D3EA}"/>
  </hyperlinks>
  <pageMargins left="0.7" right="0.7" top="0.75" bottom="0.75" header="0.3" footer="0.3"/>
  <pageSetup orientation="portrait" r:id="rId1"/>
  <ignoredErrors>
    <ignoredError sqref="K12:L12 K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09B9-4DF5-41A4-964B-16429BE12B24}">
  <sheetPr>
    <tabColor theme="4"/>
  </sheetPr>
  <dimension ref="A1:F20"/>
  <sheetViews>
    <sheetView topLeftCell="A13" workbookViewId="0">
      <selection activeCell="B21" sqref="B21"/>
    </sheetView>
  </sheetViews>
  <sheetFormatPr defaultColWidth="11" defaultRowHeight="12.5"/>
  <cols>
    <col min="1" max="1" width="3.1796875" style="21" customWidth="1"/>
    <col min="2" max="3" width="73.453125" customWidth="1"/>
  </cols>
  <sheetData>
    <row r="1" spans="1:6" s="330" customFormat="1" ht="14">
      <c r="A1" s="475"/>
      <c r="B1" s="468"/>
    </row>
    <row r="2" spans="1:6" s="330" customFormat="1" ht="14">
      <c r="A2" s="475"/>
      <c r="B2" s="468"/>
    </row>
    <row r="3" spans="1:6" s="330" customFormat="1" ht="14">
      <c r="A3" s="475"/>
      <c r="B3" s="468"/>
    </row>
    <row r="4" spans="1:6" s="330" customFormat="1" ht="14">
      <c r="A4" s="475"/>
      <c r="B4" s="468"/>
    </row>
    <row r="5" spans="1:6" s="330" customFormat="1" ht="14">
      <c r="A5" s="475"/>
      <c r="B5" s="468"/>
    </row>
    <row r="6" spans="1:6" s="330" customFormat="1" ht="15" customHeight="1">
      <c r="A6" s="475"/>
      <c r="B6" s="468"/>
    </row>
    <row r="7" spans="1:6" s="330" customFormat="1" ht="14">
      <c r="A7" s="475"/>
      <c r="B7" s="468"/>
    </row>
    <row r="8" spans="1:6" s="330" customFormat="1" ht="18">
      <c r="A8" s="475"/>
      <c r="B8" s="577" t="s">
        <v>0</v>
      </c>
      <c r="C8" s="578"/>
    </row>
    <row r="9" spans="1:6" s="330" customFormat="1" ht="14.5" thickBot="1">
      <c r="A9" s="15"/>
      <c r="B9" s="468"/>
    </row>
    <row r="10" spans="1:6" s="330" customFormat="1" ht="16.5" thickTop="1" thickBot="1">
      <c r="A10" s="15"/>
      <c r="B10" s="579" t="s">
        <v>138</v>
      </c>
      <c r="C10" s="580"/>
    </row>
    <row r="11" spans="1:6" s="330" customFormat="1" ht="14.5" thickTop="1">
      <c r="A11" s="15"/>
      <c r="B11" s="468"/>
    </row>
    <row r="12" spans="1:6" s="330" customFormat="1" ht="34" customHeight="1">
      <c r="A12" s="18"/>
      <c r="B12" s="1132" t="s">
        <v>139</v>
      </c>
      <c r="C12" s="1132"/>
    </row>
    <row r="13" spans="1:6" s="330" customFormat="1" ht="40" customHeight="1">
      <c r="A13" s="15"/>
      <c r="B13" s="1129" t="s">
        <v>140</v>
      </c>
      <c r="C13" s="1129"/>
    </row>
    <row r="14" spans="1:6" s="1098" customFormat="1" ht="42" customHeight="1">
      <c r="A14" s="1097"/>
      <c r="B14" s="1132" t="s">
        <v>141</v>
      </c>
      <c r="C14" s="1132"/>
    </row>
    <row r="15" spans="1:6" s="330" customFormat="1" ht="40.5" customHeight="1">
      <c r="A15" s="98"/>
      <c r="B15" s="1129" t="s">
        <v>142</v>
      </c>
      <c r="C15" s="1129"/>
    </row>
    <row r="16" spans="1:6" s="330" customFormat="1" ht="65.150000000000006" customHeight="1">
      <c r="A16" s="15"/>
      <c r="B16" s="1132" t="s">
        <v>955</v>
      </c>
      <c r="C16" s="1132"/>
      <c r="F16" s="362"/>
    </row>
    <row r="17" spans="1:3" s="330" customFormat="1" ht="46" customHeight="1">
      <c r="A17" s="15"/>
      <c r="B17" s="1128" t="s">
        <v>961</v>
      </c>
      <c r="C17" s="1129"/>
    </row>
    <row r="18" spans="1:3" s="330" customFormat="1" ht="24" customHeight="1">
      <c r="A18" s="21"/>
      <c r="B18" s="1120" t="s">
        <v>960</v>
      </c>
      <c r="C18" s="1127"/>
    </row>
    <row r="19" spans="1:3" ht="123" customHeight="1">
      <c r="B19" s="1130" t="s">
        <v>959</v>
      </c>
      <c r="C19" s="1131"/>
    </row>
    <row r="20" spans="1:3" ht="12.5" customHeight="1"/>
  </sheetData>
  <sheetProtection algorithmName="SHA-512" hashValue="dpXYXO9t3nAZJcO5ALjbKTCIDkDPvsmojiehrGOt6pc796S4FU+R4gtU6ePTFrU85DlgXDzqC6xK/6O59coXfA==" saltValue="S1b3VnWzxlJxIcQ0Scd9ug==" spinCount="100000" sheet="1" objects="1" scenarios="1"/>
  <mergeCells count="8">
    <mergeCell ref="B18:C18"/>
    <mergeCell ref="B17:C17"/>
    <mergeCell ref="B19:C19"/>
    <mergeCell ref="B12:C12"/>
    <mergeCell ref="B13:C13"/>
    <mergeCell ref="B14:C14"/>
    <mergeCell ref="B15:C15"/>
    <mergeCell ref="B16:C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EB6A-34BD-0549-B2BC-EF5330635AA2}">
  <sheetPr>
    <tabColor theme="4"/>
  </sheetPr>
  <dimension ref="A1:AG56"/>
  <sheetViews>
    <sheetView topLeftCell="A28" zoomScaleNormal="100" workbookViewId="0">
      <pane xSplit="1" topLeftCell="B1" activePane="topRight" state="frozen"/>
      <selection pane="topRight" activeCell="B54" sqref="B54:L54"/>
    </sheetView>
  </sheetViews>
  <sheetFormatPr defaultColWidth="11" defaultRowHeight="12.5"/>
  <cols>
    <col min="1" max="1" width="3.1796875" style="21" customWidth="1"/>
    <col min="2" max="2" width="49.81640625" style="21" customWidth="1"/>
    <col min="3" max="8" width="14.453125" style="21" customWidth="1"/>
    <col min="9" max="9" width="13.6328125" style="21" customWidth="1"/>
    <col min="10" max="32" width="14.453125" style="21" customWidth="1"/>
    <col min="33" max="33" width="13" style="21" customWidth="1"/>
    <col min="34" max="16384" width="11" style="21"/>
  </cols>
  <sheetData>
    <row r="1" spans="1:33" s="475" customFormat="1">
      <c r="L1" s="474"/>
      <c r="M1" s="474"/>
      <c r="N1" s="474"/>
      <c r="O1" s="474"/>
      <c r="Y1" s="474"/>
      <c r="Z1" s="474"/>
      <c r="AE1" s="474"/>
      <c r="AF1" s="474"/>
    </row>
    <row r="2" spans="1:33" s="475" customFormat="1" ht="15" customHeight="1">
      <c r="L2" s="474"/>
      <c r="M2" s="474"/>
      <c r="N2" s="474"/>
      <c r="O2" s="474"/>
      <c r="W2" s="474"/>
      <c r="Y2" s="474"/>
      <c r="Z2" s="474"/>
      <c r="AC2" s="474"/>
      <c r="AE2" s="474"/>
      <c r="AF2" s="474"/>
    </row>
    <row r="3" spans="1:33" s="475" customFormat="1">
      <c r="L3" s="474"/>
      <c r="M3" s="474"/>
      <c r="N3" s="474"/>
      <c r="O3" s="474"/>
      <c r="X3" s="474"/>
      <c r="Y3" s="474"/>
      <c r="Z3" s="474"/>
      <c r="AD3" s="474"/>
      <c r="AE3" s="474"/>
      <c r="AF3" s="474"/>
    </row>
    <row r="4" spans="1:33" s="475" customFormat="1" ht="15" customHeight="1">
      <c r="L4" s="474"/>
      <c r="M4" s="474"/>
      <c r="N4" s="474"/>
      <c r="O4" s="474"/>
      <c r="X4" s="474"/>
      <c r="Y4" s="474"/>
      <c r="Z4" s="474"/>
      <c r="AD4" s="474"/>
      <c r="AE4" s="474"/>
      <c r="AF4" s="474"/>
    </row>
    <row r="5" spans="1:33" s="475" customFormat="1" ht="15" customHeight="1">
      <c r="L5" s="474"/>
      <c r="M5" s="474"/>
      <c r="N5" s="474"/>
      <c r="O5" s="474"/>
      <c r="W5" s="474"/>
      <c r="X5" s="474"/>
      <c r="Y5" s="474"/>
      <c r="Z5" s="474"/>
      <c r="AE5" s="474"/>
      <c r="AF5" s="474"/>
    </row>
    <row r="6" spans="1:33" s="475" customFormat="1">
      <c r="L6" s="474"/>
      <c r="M6" s="474"/>
      <c r="N6" s="474"/>
      <c r="X6" s="474"/>
      <c r="Y6" s="474"/>
      <c r="Z6" s="474"/>
      <c r="AE6" s="474"/>
      <c r="AF6" s="474"/>
    </row>
    <row r="7" spans="1:33" s="475" customFormat="1">
      <c r="L7" s="474"/>
      <c r="M7" s="474"/>
      <c r="N7" s="474"/>
      <c r="O7" s="474"/>
      <c r="X7" s="474"/>
      <c r="Y7" s="474"/>
      <c r="Z7" s="474"/>
      <c r="AC7" s="474"/>
      <c r="AD7" s="474"/>
      <c r="AE7" s="474"/>
      <c r="AF7" s="474"/>
    </row>
    <row r="8" spans="1:33" s="15" customFormat="1" ht="18">
      <c r="B8" s="14" t="s">
        <v>0</v>
      </c>
      <c r="S8" s="21"/>
      <c r="T8" s="21"/>
      <c r="U8" s="21"/>
      <c r="AG8" s="475"/>
    </row>
    <row r="9" spans="1:33" s="15" customFormat="1" ht="14.5" thickBot="1">
      <c r="S9" s="21"/>
      <c r="T9" s="21"/>
      <c r="U9" s="21"/>
      <c r="AG9" s="475"/>
    </row>
    <row r="10" spans="1:33" s="23" customFormat="1" ht="16.5" thickTop="1" thickBot="1">
      <c r="B10" s="45" t="s">
        <v>143</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475"/>
    </row>
    <row r="11" spans="1:33" s="23" customFormat="1" ht="13" thickTop="1">
      <c r="B11" s="46"/>
      <c r="C11" s="24"/>
      <c r="L11" s="27"/>
      <c r="M11" s="27"/>
      <c r="N11" s="27"/>
      <c r="O11" s="27"/>
      <c r="P11" s="27"/>
      <c r="Q11" s="27"/>
      <c r="R11" s="27"/>
      <c r="S11" s="27"/>
      <c r="T11" s="27"/>
      <c r="U11" s="27"/>
      <c r="V11" s="27"/>
      <c r="W11" s="27"/>
      <c r="AG11" s="475"/>
    </row>
    <row r="12" spans="1:33" s="39" customFormat="1" ht="14">
      <c r="B12" s="1134" t="s">
        <v>144</v>
      </c>
      <c r="C12" s="1141" t="s">
        <v>34</v>
      </c>
      <c r="D12" s="1142"/>
      <c r="E12" s="1143"/>
      <c r="F12" s="1141" t="s">
        <v>35</v>
      </c>
      <c r="G12" s="1142"/>
      <c r="H12" s="1143"/>
      <c r="I12" s="1141" t="s">
        <v>36</v>
      </c>
      <c r="J12" s="1142"/>
      <c r="K12" s="1143"/>
      <c r="L12" s="1141" t="s">
        <v>37</v>
      </c>
      <c r="M12" s="1142"/>
      <c r="N12" s="1143"/>
      <c r="O12" s="976" t="s">
        <v>42</v>
      </c>
      <c r="P12" s="977" t="s">
        <v>42</v>
      </c>
      <c r="Q12" s="978" t="s">
        <v>42</v>
      </c>
      <c r="R12" s="979">
        <v>2023</v>
      </c>
      <c r="S12" s="980">
        <v>2023</v>
      </c>
      <c r="T12" s="981">
        <v>2023</v>
      </c>
      <c r="U12" s="1138" t="s">
        <v>43</v>
      </c>
      <c r="V12" s="1139"/>
      <c r="W12" s="1140"/>
      <c r="X12" s="979">
        <v>2022</v>
      </c>
      <c r="Y12" s="980">
        <v>2022</v>
      </c>
      <c r="Z12" s="981">
        <v>2022</v>
      </c>
      <c r="AA12" s="979">
        <v>2021</v>
      </c>
      <c r="AB12" s="980">
        <v>2021</v>
      </c>
      <c r="AC12" s="981">
        <v>2021</v>
      </c>
      <c r="AD12" s="979">
        <v>2020</v>
      </c>
      <c r="AE12" s="980">
        <v>2020</v>
      </c>
      <c r="AF12" s="981">
        <v>2020</v>
      </c>
      <c r="AG12" s="330"/>
    </row>
    <row r="13" spans="1:33" s="918" customFormat="1" ht="18" customHeight="1">
      <c r="A13" s="914"/>
      <c r="B13" s="1135"/>
      <c r="C13" s="982" t="s">
        <v>145</v>
      </c>
      <c r="D13" s="983" t="s">
        <v>146</v>
      </c>
      <c r="E13" s="984" t="s">
        <v>147</v>
      </c>
      <c r="F13" s="982" t="s">
        <v>148</v>
      </c>
      <c r="G13" s="983" t="s">
        <v>149</v>
      </c>
      <c r="H13" s="984" t="s">
        <v>147</v>
      </c>
      <c r="I13" s="982" t="s">
        <v>148</v>
      </c>
      <c r="J13" s="983" t="s">
        <v>149</v>
      </c>
      <c r="K13" s="984" t="s">
        <v>147</v>
      </c>
      <c r="L13" s="982" t="s">
        <v>148</v>
      </c>
      <c r="M13" s="983" t="s">
        <v>149</v>
      </c>
      <c r="N13" s="984" t="s">
        <v>147</v>
      </c>
      <c r="O13" s="985" t="s">
        <v>148</v>
      </c>
      <c r="P13" s="986" t="s">
        <v>149</v>
      </c>
      <c r="Q13" s="987" t="s">
        <v>147</v>
      </c>
      <c r="R13" s="985" t="s">
        <v>148</v>
      </c>
      <c r="S13" s="986" t="s">
        <v>149</v>
      </c>
      <c r="T13" s="988" t="s">
        <v>147</v>
      </c>
      <c r="U13" s="982" t="s">
        <v>148</v>
      </c>
      <c r="V13" s="983" t="s">
        <v>149</v>
      </c>
      <c r="W13" s="974" t="s">
        <v>147</v>
      </c>
      <c r="X13" s="982" t="s">
        <v>148</v>
      </c>
      <c r="Y13" s="983" t="s">
        <v>149</v>
      </c>
      <c r="Z13" s="974" t="s">
        <v>147</v>
      </c>
      <c r="AA13" s="982" t="s">
        <v>148</v>
      </c>
      <c r="AB13" s="983" t="s">
        <v>149</v>
      </c>
      <c r="AC13" s="974" t="s">
        <v>147</v>
      </c>
      <c r="AD13" s="982" t="s">
        <v>148</v>
      </c>
      <c r="AE13" s="983" t="s">
        <v>149</v>
      </c>
      <c r="AF13" s="974" t="s">
        <v>147</v>
      </c>
      <c r="AG13" s="330"/>
    </row>
    <row r="14" spans="1:33" s="23" customFormat="1" ht="14.5">
      <c r="B14" s="117" t="s">
        <v>150</v>
      </c>
      <c r="C14" s="123">
        <v>85788</v>
      </c>
      <c r="D14" s="124">
        <v>480810</v>
      </c>
      <c r="E14" s="151">
        <v>566598</v>
      </c>
      <c r="F14" s="123">
        <v>0</v>
      </c>
      <c r="G14" s="124">
        <v>0</v>
      </c>
      <c r="H14" s="151">
        <v>0</v>
      </c>
      <c r="I14" s="123">
        <v>0</v>
      </c>
      <c r="J14" s="124">
        <v>0</v>
      </c>
      <c r="K14" s="151">
        <v>0</v>
      </c>
      <c r="L14" s="123">
        <v>34224</v>
      </c>
      <c r="M14" s="124">
        <v>0</v>
      </c>
      <c r="N14" s="151">
        <v>34224</v>
      </c>
      <c r="O14" s="123">
        <v>120012</v>
      </c>
      <c r="P14" s="124">
        <v>480810</v>
      </c>
      <c r="Q14" s="892">
        <v>600822</v>
      </c>
      <c r="R14" s="893">
        <v>108749</v>
      </c>
      <c r="S14" s="894">
        <v>1267383</v>
      </c>
      <c r="T14" s="895">
        <v>1376132</v>
      </c>
      <c r="U14" s="448" t="s">
        <v>87</v>
      </c>
      <c r="V14" s="451" t="s">
        <v>151</v>
      </c>
      <c r="W14" s="284" t="s">
        <v>152</v>
      </c>
      <c r="X14" s="893">
        <v>399972</v>
      </c>
      <c r="Y14" s="894">
        <v>1231440</v>
      </c>
      <c r="Z14" s="895">
        <v>1631412</v>
      </c>
      <c r="AA14" s="893">
        <v>686039</v>
      </c>
      <c r="AB14" s="894">
        <v>881690</v>
      </c>
      <c r="AC14" s="895">
        <v>1567729</v>
      </c>
      <c r="AD14" s="893">
        <v>365878</v>
      </c>
      <c r="AE14" s="894">
        <v>0</v>
      </c>
      <c r="AF14" s="896">
        <v>365878</v>
      </c>
      <c r="AG14" s="475"/>
    </row>
    <row r="15" spans="1:33" s="23" customFormat="1" ht="14.5">
      <c r="B15" s="4" t="s">
        <v>153</v>
      </c>
      <c r="C15" s="123">
        <v>3590445</v>
      </c>
      <c r="D15" s="124">
        <v>3590445</v>
      </c>
      <c r="E15" s="151">
        <v>7180890</v>
      </c>
      <c r="F15" s="123">
        <v>0</v>
      </c>
      <c r="G15" s="124">
        <v>0</v>
      </c>
      <c r="H15" s="151">
        <v>0</v>
      </c>
      <c r="I15" s="123">
        <v>0</v>
      </c>
      <c r="J15" s="124">
        <v>0</v>
      </c>
      <c r="K15" s="151">
        <v>0</v>
      </c>
      <c r="L15" s="123">
        <v>0</v>
      </c>
      <c r="M15" s="124">
        <v>336563</v>
      </c>
      <c r="N15" s="151">
        <v>336563</v>
      </c>
      <c r="O15" s="123">
        <v>3590445</v>
      </c>
      <c r="P15" s="124">
        <v>3927008</v>
      </c>
      <c r="Q15" s="892">
        <v>7517453</v>
      </c>
      <c r="R15" s="893">
        <v>3404227</v>
      </c>
      <c r="S15" s="894">
        <v>3717487</v>
      </c>
      <c r="T15" s="895">
        <v>7121714</v>
      </c>
      <c r="U15" s="448" t="s">
        <v>77</v>
      </c>
      <c r="V15" s="451" t="s">
        <v>154</v>
      </c>
      <c r="W15" s="284" t="s">
        <v>154</v>
      </c>
      <c r="X15" s="893">
        <v>2855777</v>
      </c>
      <c r="Y15" s="894">
        <v>3263006</v>
      </c>
      <c r="Z15" s="895">
        <v>6118783</v>
      </c>
      <c r="AA15" s="893">
        <v>2785670</v>
      </c>
      <c r="AB15" s="894">
        <v>3291005</v>
      </c>
      <c r="AC15" s="895">
        <v>6076675</v>
      </c>
      <c r="AD15" s="893">
        <v>2955662</v>
      </c>
      <c r="AE15" s="894">
        <v>3573961</v>
      </c>
      <c r="AF15" s="896">
        <v>6529623</v>
      </c>
      <c r="AG15" s="475"/>
    </row>
    <row r="16" spans="1:33" s="23" customFormat="1" ht="14.5">
      <c r="B16" s="4" t="s">
        <v>155</v>
      </c>
      <c r="C16" s="123">
        <v>0</v>
      </c>
      <c r="D16" s="124">
        <v>0</v>
      </c>
      <c r="E16" s="151">
        <v>0</v>
      </c>
      <c r="F16" s="123">
        <v>0</v>
      </c>
      <c r="G16" s="124">
        <v>0</v>
      </c>
      <c r="H16" s="151">
        <v>0</v>
      </c>
      <c r="I16" s="123">
        <v>0</v>
      </c>
      <c r="J16" s="124">
        <v>14553658</v>
      </c>
      <c r="K16" s="151">
        <v>14553658</v>
      </c>
      <c r="L16" s="123">
        <v>0</v>
      </c>
      <c r="M16" s="124">
        <v>0</v>
      </c>
      <c r="N16" s="151">
        <v>0</v>
      </c>
      <c r="O16" s="123">
        <v>0</v>
      </c>
      <c r="P16" s="124">
        <v>14553658</v>
      </c>
      <c r="Q16" s="892">
        <v>14553658</v>
      </c>
      <c r="R16" s="893">
        <v>0</v>
      </c>
      <c r="S16" s="894">
        <v>7916101</v>
      </c>
      <c r="T16" s="895">
        <v>7916101</v>
      </c>
      <c r="U16" s="448" t="s">
        <v>47</v>
      </c>
      <c r="V16" s="451" t="s">
        <v>156</v>
      </c>
      <c r="W16" s="284" t="s">
        <v>156</v>
      </c>
      <c r="X16" s="893">
        <v>0</v>
      </c>
      <c r="Y16" s="894">
        <v>6758867</v>
      </c>
      <c r="Z16" s="895">
        <v>6758867</v>
      </c>
      <c r="AA16" s="893">
        <v>0</v>
      </c>
      <c r="AB16" s="894">
        <v>7246090</v>
      </c>
      <c r="AC16" s="895">
        <v>7246090</v>
      </c>
      <c r="AD16" s="893">
        <v>0</v>
      </c>
      <c r="AE16" s="894">
        <v>6665109</v>
      </c>
      <c r="AF16" s="896">
        <v>6665109</v>
      </c>
      <c r="AG16" s="475"/>
    </row>
    <row r="17" spans="1:33" s="23" customFormat="1" ht="16.5" customHeight="1">
      <c r="B17" s="4" t="s">
        <v>157</v>
      </c>
      <c r="C17" s="123">
        <v>0</v>
      </c>
      <c r="D17" s="124">
        <v>3269909</v>
      </c>
      <c r="E17" s="151">
        <v>3269909</v>
      </c>
      <c r="F17" s="123">
        <v>784573</v>
      </c>
      <c r="G17" s="124">
        <v>3761704</v>
      </c>
      <c r="H17" s="151">
        <v>4546277</v>
      </c>
      <c r="I17" s="123">
        <v>0</v>
      </c>
      <c r="J17" s="124">
        <v>0</v>
      </c>
      <c r="K17" s="151">
        <v>0</v>
      </c>
      <c r="L17" s="123">
        <v>18564</v>
      </c>
      <c r="M17" s="124">
        <v>0</v>
      </c>
      <c r="N17" s="151">
        <v>18564</v>
      </c>
      <c r="O17" s="123">
        <v>803137</v>
      </c>
      <c r="P17" s="124">
        <v>7031613</v>
      </c>
      <c r="Q17" s="892">
        <v>7834750</v>
      </c>
      <c r="R17" s="893">
        <v>588260</v>
      </c>
      <c r="S17" s="894">
        <v>6656545</v>
      </c>
      <c r="T17" s="895">
        <v>7244805</v>
      </c>
      <c r="U17" s="448" t="s">
        <v>158</v>
      </c>
      <c r="V17" s="451" t="s">
        <v>154</v>
      </c>
      <c r="W17" s="284" t="s">
        <v>159</v>
      </c>
      <c r="X17" s="893">
        <v>822531</v>
      </c>
      <c r="Y17" s="894">
        <v>7092154</v>
      </c>
      <c r="Z17" s="895">
        <v>7914685</v>
      </c>
      <c r="AA17" s="893">
        <v>791778</v>
      </c>
      <c r="AB17" s="894">
        <v>6933655</v>
      </c>
      <c r="AC17" s="895">
        <v>7725433</v>
      </c>
      <c r="AD17" s="893">
        <v>565559</v>
      </c>
      <c r="AE17" s="894">
        <v>8673177</v>
      </c>
      <c r="AF17" s="896">
        <v>9238736</v>
      </c>
      <c r="AG17" s="475"/>
    </row>
    <row r="18" spans="1:33" s="25" customFormat="1" ht="15" customHeight="1">
      <c r="B18" s="113" t="s">
        <v>160</v>
      </c>
      <c r="C18" s="125">
        <v>3676233</v>
      </c>
      <c r="D18" s="126">
        <v>7341165</v>
      </c>
      <c r="E18" s="152">
        <v>11017397</v>
      </c>
      <c r="F18" s="125">
        <v>784573</v>
      </c>
      <c r="G18" s="126">
        <v>3761704</v>
      </c>
      <c r="H18" s="152">
        <v>4546277</v>
      </c>
      <c r="I18" s="125">
        <v>0</v>
      </c>
      <c r="J18" s="126">
        <v>14553658</v>
      </c>
      <c r="K18" s="152">
        <v>14553658</v>
      </c>
      <c r="L18" s="125">
        <v>52788</v>
      </c>
      <c r="M18" s="126">
        <v>336563</v>
      </c>
      <c r="N18" s="152">
        <v>389351</v>
      </c>
      <c r="O18" s="125">
        <v>4513594</v>
      </c>
      <c r="P18" s="126">
        <v>25993090</v>
      </c>
      <c r="Q18" s="897">
        <v>30506683</v>
      </c>
      <c r="R18" s="898">
        <v>4101236</v>
      </c>
      <c r="S18" s="899">
        <v>19557516</v>
      </c>
      <c r="T18" s="900">
        <v>23658752</v>
      </c>
      <c r="U18" s="620" t="s">
        <v>87</v>
      </c>
      <c r="V18" s="621" t="s">
        <v>161</v>
      </c>
      <c r="W18" s="450" t="s">
        <v>162</v>
      </c>
      <c r="X18" s="898">
        <v>4078280</v>
      </c>
      <c r="Y18" s="899">
        <v>18345467</v>
      </c>
      <c r="Z18" s="900">
        <v>22423747</v>
      </c>
      <c r="AA18" s="898">
        <v>4263487</v>
      </c>
      <c r="AB18" s="899">
        <v>18352440</v>
      </c>
      <c r="AC18" s="900">
        <v>22615927</v>
      </c>
      <c r="AD18" s="898">
        <v>3887099</v>
      </c>
      <c r="AE18" s="899">
        <v>18912247</v>
      </c>
      <c r="AF18" s="901">
        <v>22799346</v>
      </c>
    </row>
    <row r="19" spans="1:33" s="23" customFormat="1">
      <c r="B19" s="4" t="s">
        <v>163</v>
      </c>
      <c r="C19" s="127" t="s">
        <v>161</v>
      </c>
      <c r="D19" s="128" t="s">
        <v>164</v>
      </c>
      <c r="E19" s="153" t="s">
        <v>165</v>
      </c>
      <c r="F19" s="127" t="s">
        <v>166</v>
      </c>
      <c r="G19" s="128" t="s">
        <v>167</v>
      </c>
      <c r="H19" s="153" t="s">
        <v>165</v>
      </c>
      <c r="I19" s="127" t="s">
        <v>66</v>
      </c>
      <c r="J19" s="128" t="s">
        <v>165</v>
      </c>
      <c r="K19" s="153" t="s">
        <v>165</v>
      </c>
      <c r="L19" s="127" t="s">
        <v>168</v>
      </c>
      <c r="M19" s="128" t="s">
        <v>169</v>
      </c>
      <c r="N19" s="153" t="s">
        <v>165</v>
      </c>
      <c r="O19" s="127" t="s">
        <v>170</v>
      </c>
      <c r="P19" s="128" t="s">
        <v>171</v>
      </c>
      <c r="Q19" s="902" t="s">
        <v>165</v>
      </c>
      <c r="R19" s="903" t="s">
        <v>166</v>
      </c>
      <c r="S19" s="904" t="s">
        <v>167</v>
      </c>
      <c r="T19" s="895" t="s">
        <v>165</v>
      </c>
      <c r="U19" s="448" t="s">
        <v>172</v>
      </c>
      <c r="V19" s="451" t="s">
        <v>114</v>
      </c>
      <c r="W19" s="284" t="s">
        <v>66</v>
      </c>
      <c r="X19" s="903" t="s">
        <v>173</v>
      </c>
      <c r="Y19" s="904" t="s">
        <v>174</v>
      </c>
      <c r="Z19" s="895" t="s">
        <v>165</v>
      </c>
      <c r="AA19" s="903" t="s">
        <v>45</v>
      </c>
      <c r="AB19" s="904" t="s">
        <v>175</v>
      </c>
      <c r="AC19" s="895" t="s">
        <v>165</v>
      </c>
      <c r="AD19" s="903" t="s">
        <v>166</v>
      </c>
      <c r="AE19" s="904" t="s">
        <v>167</v>
      </c>
      <c r="AF19" s="896" t="s">
        <v>165</v>
      </c>
    </row>
    <row r="20" spans="1:33" s="25" customFormat="1" ht="15">
      <c r="B20" s="113" t="s">
        <v>176</v>
      </c>
      <c r="C20" s="125">
        <v>0</v>
      </c>
      <c r="D20" s="126">
        <v>0</v>
      </c>
      <c r="E20" s="152">
        <v>0</v>
      </c>
      <c r="F20" s="125">
        <v>0</v>
      </c>
      <c r="G20" s="126">
        <v>0</v>
      </c>
      <c r="H20" s="152">
        <v>0</v>
      </c>
      <c r="I20" s="125">
        <v>0</v>
      </c>
      <c r="J20" s="126">
        <v>8238442</v>
      </c>
      <c r="K20" s="152">
        <v>8238442</v>
      </c>
      <c r="L20" s="125">
        <v>0</v>
      </c>
      <c r="M20" s="126">
        <v>0</v>
      </c>
      <c r="N20" s="152">
        <v>0</v>
      </c>
      <c r="O20" s="125">
        <v>0</v>
      </c>
      <c r="P20" s="126">
        <v>8238442</v>
      </c>
      <c r="Q20" s="897">
        <v>8238442</v>
      </c>
      <c r="R20" s="898">
        <v>0</v>
      </c>
      <c r="S20" s="899">
        <v>4687860</v>
      </c>
      <c r="T20" s="900">
        <v>4687860</v>
      </c>
      <c r="U20" s="643" t="s">
        <v>47</v>
      </c>
      <c r="V20" s="621" t="s">
        <v>177</v>
      </c>
      <c r="W20" s="450" t="s">
        <v>177</v>
      </c>
      <c r="X20" s="898">
        <v>0</v>
      </c>
      <c r="Y20" s="899">
        <v>4061741</v>
      </c>
      <c r="Z20" s="900">
        <v>4061741</v>
      </c>
      <c r="AA20" s="898">
        <v>0</v>
      </c>
      <c r="AB20" s="899">
        <v>4263599</v>
      </c>
      <c r="AC20" s="900">
        <v>4263599</v>
      </c>
      <c r="AD20" s="898">
        <v>0</v>
      </c>
      <c r="AE20" s="899">
        <v>3924712</v>
      </c>
      <c r="AF20" s="901">
        <v>3924712</v>
      </c>
    </row>
    <row r="21" spans="1:33" s="23" customFormat="1" ht="13">
      <c r="B21" s="369"/>
      <c r="L21" s="27"/>
      <c r="M21" s="27"/>
      <c r="N21" s="27"/>
      <c r="O21" s="27"/>
      <c r="P21" s="27"/>
      <c r="Q21" s="27"/>
      <c r="R21" s="27"/>
      <c r="S21" s="27"/>
      <c r="T21" s="27"/>
      <c r="X21" s="27"/>
      <c r="Y21" s="27"/>
      <c r="Z21" s="27"/>
    </row>
    <row r="22" spans="1:33" s="475" customFormat="1" ht="13">
      <c r="B22" s="476" t="s">
        <v>59</v>
      </c>
      <c r="C22" s="529"/>
      <c r="D22" s="529"/>
      <c r="E22" s="529"/>
      <c r="F22" s="529"/>
      <c r="G22" s="529"/>
      <c r="H22" s="529"/>
      <c r="I22" s="529"/>
      <c r="J22" s="529"/>
      <c r="K22" s="529"/>
      <c r="L22" s="529"/>
      <c r="M22" s="529"/>
      <c r="N22" s="529"/>
      <c r="O22" s="530"/>
      <c r="P22" s="530"/>
      <c r="Q22" s="530"/>
      <c r="R22" s="530"/>
      <c r="S22" s="530"/>
      <c r="T22" s="530"/>
      <c r="U22" s="531"/>
      <c r="V22" s="531"/>
      <c r="W22" s="531"/>
      <c r="X22" s="474"/>
      <c r="Y22" s="474"/>
    </row>
    <row r="23" spans="1:33" s="533" customFormat="1" ht="13" customHeight="1">
      <c r="A23" s="532"/>
      <c r="B23" s="1125" t="s">
        <v>178</v>
      </c>
      <c r="C23" s="1125"/>
      <c r="D23" s="1125"/>
      <c r="E23" s="1125"/>
      <c r="F23" s="1125"/>
      <c r="G23" s="1125"/>
      <c r="H23" s="1125"/>
      <c r="I23" s="1125"/>
      <c r="J23" s="1125"/>
      <c r="K23" s="1125"/>
      <c r="L23" s="1125"/>
      <c r="M23" s="554"/>
      <c r="N23" s="554"/>
      <c r="O23" s="554"/>
      <c r="P23" s="554"/>
      <c r="Q23" s="554"/>
      <c r="R23" s="554"/>
      <c r="S23" s="554"/>
      <c r="T23" s="554"/>
      <c r="U23" s="554"/>
      <c r="V23" s="554"/>
      <c r="W23" s="554"/>
      <c r="X23" s="554"/>
      <c r="Y23" s="554"/>
      <c r="Z23" s="554"/>
      <c r="AA23" s="554"/>
      <c r="AB23" s="554"/>
      <c r="AC23" s="554"/>
      <c r="AD23" s="554"/>
      <c r="AE23" s="554"/>
      <c r="AF23" s="554"/>
    </row>
    <row r="24" spans="1:33" s="533" customFormat="1" ht="13" customHeight="1">
      <c r="A24" s="532"/>
      <c r="B24" s="1125" t="s">
        <v>179</v>
      </c>
      <c r="C24" s="1125"/>
      <c r="D24" s="1125"/>
      <c r="E24" s="1125"/>
      <c r="F24" s="1125"/>
      <c r="G24" s="1125"/>
      <c r="H24" s="1125"/>
      <c r="I24" s="1125"/>
      <c r="J24" s="1125"/>
      <c r="K24" s="1125"/>
      <c r="L24" s="1125"/>
      <c r="M24" s="554"/>
      <c r="N24" s="554"/>
      <c r="O24" s="554"/>
      <c r="P24" s="554"/>
      <c r="Q24" s="554"/>
      <c r="R24" s="554"/>
      <c r="S24" s="554"/>
      <c r="T24" s="554"/>
      <c r="U24" s="554"/>
      <c r="V24" s="554"/>
      <c r="W24" s="554"/>
      <c r="X24" s="554"/>
      <c r="Y24" s="554"/>
      <c r="Z24" s="554"/>
      <c r="AA24" s="554"/>
      <c r="AB24" s="554"/>
      <c r="AC24" s="554"/>
      <c r="AD24" s="554"/>
      <c r="AE24" s="554"/>
      <c r="AF24" s="554"/>
    </row>
    <row r="25" spans="1:33" s="533" customFormat="1" ht="13" customHeight="1">
      <c r="A25" s="532"/>
      <c r="B25" s="1125" t="s">
        <v>180</v>
      </c>
      <c r="C25" s="1125"/>
      <c r="D25" s="1125"/>
      <c r="E25" s="1125"/>
      <c r="F25" s="1125"/>
      <c r="G25" s="1125"/>
      <c r="H25" s="1125"/>
      <c r="I25" s="1125"/>
      <c r="J25" s="1125"/>
      <c r="K25" s="1125"/>
      <c r="L25" s="1125"/>
      <c r="M25" s="554"/>
      <c r="N25" s="554"/>
      <c r="O25" s="554"/>
      <c r="P25" s="554"/>
      <c r="Q25" s="554"/>
      <c r="R25" s="554"/>
      <c r="S25" s="554"/>
      <c r="T25" s="554"/>
      <c r="U25" s="554"/>
      <c r="V25" s="554"/>
      <c r="W25" s="554"/>
      <c r="X25" s="554"/>
      <c r="Y25" s="554"/>
      <c r="Z25" s="554"/>
      <c r="AA25" s="554"/>
      <c r="AB25" s="554"/>
      <c r="AC25" s="554"/>
      <c r="AD25" s="554"/>
      <c r="AE25" s="554"/>
      <c r="AF25" s="554"/>
    </row>
    <row r="26" spans="1:33" s="533" customFormat="1" ht="13" customHeight="1">
      <c r="A26" s="532"/>
      <c r="B26" s="1133" t="s">
        <v>181</v>
      </c>
      <c r="C26" s="1133"/>
      <c r="D26" s="1133"/>
      <c r="E26" s="1133"/>
      <c r="F26" s="1133"/>
      <c r="G26" s="1133"/>
      <c r="H26" s="1133"/>
      <c r="I26" s="1133"/>
      <c r="J26" s="1133"/>
      <c r="K26" s="1133"/>
      <c r="L26" s="1133"/>
      <c r="M26" s="554"/>
      <c r="N26" s="554"/>
      <c r="O26" s="554"/>
      <c r="P26" s="554"/>
      <c r="Q26" s="554"/>
      <c r="R26" s="554"/>
      <c r="S26" s="554"/>
      <c r="T26" s="554"/>
      <c r="U26" s="554"/>
      <c r="V26" s="554"/>
      <c r="W26" s="554"/>
      <c r="X26" s="554"/>
      <c r="Y26" s="554"/>
      <c r="Z26" s="554"/>
      <c r="AA26" s="554"/>
      <c r="AB26" s="554"/>
      <c r="AC26" s="554"/>
      <c r="AD26" s="554"/>
      <c r="AE26" s="554"/>
      <c r="AF26" s="554"/>
    </row>
    <row r="27" spans="1:33" s="533" customFormat="1" ht="13" customHeight="1">
      <c r="A27" s="532"/>
      <c r="B27" s="1125" t="s">
        <v>182</v>
      </c>
      <c r="C27" s="1125"/>
      <c r="D27" s="1125"/>
      <c r="E27" s="1125"/>
      <c r="F27" s="1125"/>
      <c r="G27" s="1125"/>
      <c r="H27" s="1125"/>
      <c r="I27" s="1125"/>
      <c r="J27" s="1125"/>
      <c r="K27" s="1125"/>
      <c r="L27" s="1125"/>
      <c r="M27" s="554"/>
      <c r="N27" s="554"/>
      <c r="O27" s="554"/>
      <c r="P27" s="554"/>
      <c r="Q27" s="554"/>
      <c r="R27" s="554"/>
      <c r="S27" s="554"/>
      <c r="T27" s="554"/>
      <c r="U27" s="554"/>
      <c r="V27" s="554"/>
      <c r="W27" s="554"/>
      <c r="X27" s="554"/>
      <c r="Y27" s="554"/>
      <c r="Z27" s="554"/>
      <c r="AA27" s="554"/>
      <c r="AB27" s="554"/>
      <c r="AC27" s="554"/>
      <c r="AD27" s="554"/>
      <c r="AE27" s="554"/>
      <c r="AF27" s="554"/>
    </row>
    <row r="28" spans="1:33" s="533" customFormat="1" ht="70.5" customHeight="1">
      <c r="A28" s="532"/>
      <c r="B28" s="1125" t="s">
        <v>183</v>
      </c>
      <c r="C28" s="1125"/>
      <c r="D28" s="1125"/>
      <c r="E28" s="1125"/>
      <c r="F28" s="1125"/>
      <c r="G28" s="1125"/>
      <c r="H28" s="1125"/>
      <c r="I28" s="1125"/>
      <c r="J28" s="1125"/>
      <c r="K28" s="1125"/>
      <c r="L28" s="1125"/>
      <c r="M28" s="554"/>
      <c r="N28" s="554"/>
      <c r="O28" s="554"/>
      <c r="P28" s="554"/>
      <c r="Q28" s="554"/>
      <c r="R28" s="554"/>
      <c r="S28" s="554"/>
      <c r="T28" s="554"/>
      <c r="U28" s="554"/>
      <c r="V28" s="554"/>
      <c r="W28" s="554"/>
      <c r="X28" s="554"/>
      <c r="Y28" s="554"/>
      <c r="Z28" s="554"/>
      <c r="AA28" s="554"/>
      <c r="AB28" s="554"/>
      <c r="AC28" s="554"/>
      <c r="AD28" s="554"/>
      <c r="AE28" s="554"/>
      <c r="AF28" s="554"/>
    </row>
    <row r="29" spans="1:33" s="533" customFormat="1" ht="26.15" customHeight="1">
      <c r="A29" s="532"/>
      <c r="B29" s="1125" t="s">
        <v>184</v>
      </c>
      <c r="C29" s="1125"/>
      <c r="D29" s="1125"/>
      <c r="E29" s="1125"/>
      <c r="F29" s="1125"/>
      <c r="G29" s="1125"/>
      <c r="H29" s="1125"/>
      <c r="I29" s="1125"/>
      <c r="J29" s="1125"/>
      <c r="K29" s="1125"/>
      <c r="L29" s="1125"/>
      <c r="M29" s="554"/>
      <c r="N29" s="554"/>
      <c r="O29" s="554"/>
      <c r="P29" s="554"/>
      <c r="Q29" s="554"/>
      <c r="R29" s="554"/>
      <c r="S29" s="554"/>
      <c r="T29" s="554"/>
      <c r="U29" s="554"/>
      <c r="V29" s="554"/>
      <c r="W29" s="554"/>
      <c r="X29" s="554"/>
      <c r="Y29" s="554"/>
      <c r="Z29" s="554"/>
      <c r="AA29" s="554"/>
      <c r="AB29" s="554"/>
      <c r="AC29" s="554"/>
      <c r="AD29" s="554"/>
      <c r="AE29" s="554"/>
      <c r="AF29" s="554"/>
    </row>
    <row r="30" spans="1:33" s="533" customFormat="1" ht="13" customHeight="1">
      <c r="A30" s="532"/>
      <c r="B30" s="1125" t="s">
        <v>185</v>
      </c>
      <c r="C30" s="1125"/>
      <c r="D30" s="1125"/>
      <c r="E30" s="1125"/>
      <c r="F30" s="1125"/>
      <c r="G30" s="1125"/>
      <c r="H30" s="1125"/>
      <c r="I30" s="1125"/>
      <c r="J30" s="1125"/>
      <c r="K30" s="1125"/>
      <c r="L30" s="1125"/>
      <c r="M30" s="554"/>
      <c r="N30" s="554"/>
      <c r="O30" s="554"/>
      <c r="P30" s="554"/>
      <c r="Q30" s="554"/>
      <c r="R30" s="554"/>
      <c r="S30" s="554"/>
      <c r="T30" s="554"/>
      <c r="U30" s="554"/>
      <c r="V30" s="554"/>
      <c r="W30" s="554"/>
      <c r="X30" s="554"/>
      <c r="Y30" s="554"/>
      <c r="Z30" s="554"/>
      <c r="AA30" s="554"/>
      <c r="AB30" s="554"/>
      <c r="AC30" s="554"/>
      <c r="AD30" s="554"/>
      <c r="AE30" s="554"/>
      <c r="AF30" s="554"/>
    </row>
    <row r="31" spans="1:33" s="23" customFormat="1" ht="13">
      <c r="B31" s="369"/>
      <c r="L31" s="27"/>
      <c r="M31" s="554"/>
      <c r="N31" s="554"/>
      <c r="O31" s="554"/>
      <c r="P31" s="554"/>
      <c r="Q31" s="554"/>
      <c r="R31" s="27"/>
      <c r="S31" s="27"/>
      <c r="T31" s="27"/>
      <c r="X31" s="27"/>
      <c r="Y31" s="27"/>
      <c r="Z31" s="27"/>
    </row>
    <row r="32" spans="1:33" s="23" customFormat="1" ht="13">
      <c r="B32" s="369"/>
      <c r="L32" s="27"/>
      <c r="M32" s="27"/>
      <c r="N32" s="27"/>
      <c r="O32" s="27"/>
      <c r="P32" s="27"/>
      <c r="Q32" s="27"/>
      <c r="R32" s="27"/>
      <c r="S32" s="27"/>
      <c r="T32" s="27"/>
      <c r="X32" s="27"/>
      <c r="Y32" s="27"/>
      <c r="Z32" s="27"/>
    </row>
    <row r="33" spans="1:33" s="911" customFormat="1" ht="26">
      <c r="B33" s="113" t="s">
        <v>186</v>
      </c>
      <c r="C33" s="961" t="s">
        <v>34</v>
      </c>
      <c r="D33" s="961" t="s">
        <v>35</v>
      </c>
      <c r="E33" s="961" t="s">
        <v>36</v>
      </c>
      <c r="F33" s="961" t="s">
        <v>37</v>
      </c>
      <c r="G33" s="970" t="s">
        <v>42</v>
      </c>
      <c r="H33" s="974">
        <v>2023</v>
      </c>
      <c r="I33" s="989" t="s">
        <v>43</v>
      </c>
      <c r="J33" s="5">
        <v>2022</v>
      </c>
      <c r="K33" s="990">
        <v>2021</v>
      </c>
      <c r="L33" s="990">
        <v>2020</v>
      </c>
      <c r="M33" s="102"/>
      <c r="N33" s="102"/>
      <c r="O33" s="102"/>
      <c r="P33" s="102"/>
      <c r="Q33" s="102"/>
    </row>
    <row r="34" spans="1:33" s="15" customFormat="1" ht="16" customHeight="1">
      <c r="A34" s="23"/>
      <c r="B34" s="308" t="s">
        <v>187</v>
      </c>
      <c r="C34" s="156">
        <v>3676233</v>
      </c>
      <c r="D34" s="156">
        <v>784573</v>
      </c>
      <c r="E34" s="156">
        <v>0</v>
      </c>
      <c r="F34" s="156">
        <v>52788</v>
      </c>
      <c r="G34" s="145">
        <v>4513594</v>
      </c>
      <c r="H34" s="140">
        <v>4101236</v>
      </c>
      <c r="I34" s="284" t="s">
        <v>87</v>
      </c>
      <c r="J34" s="140">
        <v>4078280</v>
      </c>
      <c r="K34" s="140">
        <v>4263487</v>
      </c>
      <c r="L34" s="140">
        <v>3887099</v>
      </c>
      <c r="M34" s="42"/>
      <c r="N34" s="42"/>
      <c r="O34" s="42"/>
      <c r="P34" s="42"/>
      <c r="Q34" s="42"/>
    </row>
    <row r="35" spans="1:33" s="15" customFormat="1" ht="14.5">
      <c r="A35" s="23"/>
      <c r="B35" s="308" t="s">
        <v>188</v>
      </c>
      <c r="C35" s="156">
        <v>7341165</v>
      </c>
      <c r="D35" s="156">
        <v>3761704</v>
      </c>
      <c r="E35" s="156">
        <v>14553658</v>
      </c>
      <c r="F35" s="156">
        <v>336563</v>
      </c>
      <c r="G35" s="145">
        <v>25993090</v>
      </c>
      <c r="H35" s="140">
        <v>19557516</v>
      </c>
      <c r="I35" s="284" t="s">
        <v>161</v>
      </c>
      <c r="J35" s="140">
        <v>18345467</v>
      </c>
      <c r="K35" s="140">
        <v>18352440</v>
      </c>
      <c r="L35" s="140">
        <v>18912247</v>
      </c>
      <c r="M35" s="42"/>
      <c r="N35" s="42"/>
      <c r="O35" s="42"/>
      <c r="P35" s="42"/>
      <c r="Q35" s="42"/>
    </row>
    <row r="36" spans="1:33" s="15" customFormat="1" ht="14">
      <c r="A36" s="23"/>
      <c r="B36" s="308" t="s">
        <v>160</v>
      </c>
      <c r="C36" s="156">
        <v>11017397</v>
      </c>
      <c r="D36" s="156">
        <v>4546277</v>
      </c>
      <c r="E36" s="156">
        <v>14553658</v>
      </c>
      <c r="F36" s="156">
        <v>389351</v>
      </c>
      <c r="G36" s="145">
        <v>30506683</v>
      </c>
      <c r="H36" s="140">
        <v>23658752</v>
      </c>
      <c r="I36" s="284" t="s">
        <v>162</v>
      </c>
      <c r="J36" s="140">
        <v>22423747</v>
      </c>
      <c r="K36" s="140">
        <v>22615927</v>
      </c>
      <c r="L36" s="140">
        <v>22799346</v>
      </c>
      <c r="M36" s="42"/>
      <c r="N36" s="42"/>
      <c r="O36" s="42"/>
      <c r="P36" s="42"/>
      <c r="Q36" s="42"/>
    </row>
    <row r="37" spans="1:33" s="15" customFormat="1" ht="14">
      <c r="A37" s="23"/>
      <c r="B37" s="308" t="s">
        <v>189</v>
      </c>
      <c r="C37" s="156" t="s">
        <v>161</v>
      </c>
      <c r="D37" s="156" t="s">
        <v>166</v>
      </c>
      <c r="E37" s="156" t="s">
        <v>66</v>
      </c>
      <c r="F37" s="156" t="s">
        <v>168</v>
      </c>
      <c r="G37" s="145" t="s">
        <v>170</v>
      </c>
      <c r="H37" s="140" t="s">
        <v>166</v>
      </c>
      <c r="I37" s="284" t="s">
        <v>172</v>
      </c>
      <c r="J37" s="140" t="s">
        <v>173</v>
      </c>
      <c r="K37" s="140" t="s">
        <v>45</v>
      </c>
      <c r="L37" s="140" t="s">
        <v>166</v>
      </c>
      <c r="M37" s="42"/>
      <c r="N37" s="42"/>
      <c r="O37" s="42"/>
      <c r="P37" s="42"/>
      <c r="Q37" s="42"/>
    </row>
    <row r="38" spans="1:33" s="15" customFormat="1" ht="14">
      <c r="A38" s="26"/>
      <c r="B38" s="308" t="s">
        <v>190</v>
      </c>
      <c r="C38" s="156" t="s">
        <v>164</v>
      </c>
      <c r="D38" s="156" t="s">
        <v>167</v>
      </c>
      <c r="E38" s="156" t="s">
        <v>165</v>
      </c>
      <c r="F38" s="156" t="s">
        <v>169</v>
      </c>
      <c r="G38" s="145" t="s">
        <v>171</v>
      </c>
      <c r="H38" s="140" t="s">
        <v>167</v>
      </c>
      <c r="I38" s="284" t="s">
        <v>114</v>
      </c>
      <c r="J38" s="140" t="s">
        <v>174</v>
      </c>
      <c r="K38" s="140" t="s">
        <v>175</v>
      </c>
      <c r="L38" s="140" t="s">
        <v>167</v>
      </c>
      <c r="M38" s="42"/>
    </row>
    <row r="39" spans="1:33" s="15" customFormat="1" ht="16.5" customHeight="1">
      <c r="A39" s="26"/>
      <c r="B39" s="307"/>
      <c r="C39" s="307"/>
      <c r="D39" s="307"/>
      <c r="E39" s="307"/>
      <c r="F39" s="307"/>
      <c r="G39" s="307"/>
      <c r="H39" s="307"/>
      <c r="I39" s="307"/>
      <c r="J39" s="307"/>
      <c r="K39" s="307"/>
      <c r="L39" s="307"/>
      <c r="M39" s="307"/>
      <c r="N39" s="42"/>
    </row>
    <row r="40" spans="1:33" s="475" customFormat="1" ht="13">
      <c r="B40" s="476" t="s">
        <v>59</v>
      </c>
      <c r="C40" s="529"/>
      <c r="D40" s="529"/>
      <c r="E40" s="529"/>
      <c r="F40" s="529"/>
      <c r="G40" s="529"/>
      <c r="H40" s="529"/>
      <c r="I40" s="529"/>
      <c r="J40" s="529"/>
      <c r="K40" s="529"/>
      <c r="L40" s="529"/>
      <c r="M40" s="529"/>
      <c r="N40" s="529"/>
      <c r="O40" s="530"/>
      <c r="P40" s="530"/>
      <c r="Q40" s="530"/>
      <c r="R40" s="530"/>
      <c r="S40" s="530"/>
      <c r="T40" s="530"/>
      <c r="U40" s="531"/>
      <c r="V40" s="531"/>
      <c r="W40" s="531"/>
      <c r="X40" s="474"/>
      <c r="Y40" s="474"/>
    </row>
    <row r="41" spans="1:33" s="23" customFormat="1" ht="13" customHeight="1">
      <c r="B41" s="1125" t="s">
        <v>178</v>
      </c>
      <c r="C41" s="1125"/>
      <c r="D41" s="1125"/>
      <c r="E41" s="1125"/>
      <c r="F41" s="1125"/>
      <c r="G41" s="1125"/>
      <c r="H41" s="1125"/>
      <c r="I41" s="1125"/>
      <c r="J41" s="1125"/>
      <c r="K41" s="1125"/>
      <c r="L41" s="1125"/>
      <c r="M41" s="554"/>
      <c r="N41" s="554"/>
      <c r="O41" s="554"/>
      <c r="P41" s="554"/>
      <c r="Q41" s="554"/>
      <c r="R41" s="554"/>
      <c r="S41" s="554"/>
      <c r="T41" s="554"/>
      <c r="U41" s="554"/>
      <c r="V41" s="554"/>
      <c r="W41" s="554"/>
      <c r="X41" s="554"/>
      <c r="Y41" s="554"/>
      <c r="Z41" s="554"/>
      <c r="AA41" s="554"/>
      <c r="AB41" s="554"/>
      <c r="AC41" s="554"/>
      <c r="AD41" s="554"/>
      <c r="AE41" s="554"/>
      <c r="AF41" s="554"/>
    </row>
    <row r="42" spans="1:33" s="23" customFormat="1" ht="37.15" customHeight="1">
      <c r="B42" s="1125" t="s">
        <v>191</v>
      </c>
      <c r="C42" s="1125"/>
      <c r="D42" s="1125"/>
      <c r="E42" s="1125"/>
      <c r="F42" s="1125"/>
      <c r="G42" s="1125"/>
      <c r="H42" s="1125"/>
      <c r="I42" s="1125"/>
      <c r="J42" s="1125"/>
      <c r="K42" s="1125"/>
      <c r="L42" s="1125"/>
      <c r="M42" s="959"/>
      <c r="N42" s="554"/>
      <c r="O42" s="554"/>
      <c r="P42" s="554"/>
      <c r="Q42" s="554"/>
      <c r="R42" s="554"/>
      <c r="S42" s="554"/>
      <c r="T42" s="554"/>
      <c r="U42" s="554"/>
      <c r="V42" s="554"/>
      <c r="W42" s="554"/>
      <c r="X42" s="554"/>
      <c r="Y42" s="554"/>
      <c r="Z42" s="554"/>
      <c r="AA42" s="554"/>
      <c r="AB42" s="554"/>
      <c r="AC42" s="554"/>
      <c r="AD42" s="554"/>
      <c r="AE42" s="554"/>
      <c r="AF42" s="554"/>
    </row>
    <row r="43" spans="1:33" ht="13" customHeight="1">
      <c r="A43" s="23"/>
      <c r="B43" s="1125" t="s">
        <v>192</v>
      </c>
      <c r="C43" s="1125"/>
      <c r="D43" s="1125"/>
      <c r="E43" s="1125"/>
      <c r="F43" s="1125"/>
      <c r="G43" s="1125"/>
      <c r="H43" s="1125"/>
      <c r="I43" s="1125"/>
      <c r="J43" s="1125"/>
      <c r="K43" s="1125"/>
      <c r="L43" s="1125"/>
      <c r="M43" s="959"/>
      <c r="N43" s="554"/>
      <c r="O43" s="554"/>
      <c r="P43" s="554"/>
      <c r="Q43" s="554"/>
      <c r="R43" s="554"/>
      <c r="S43" s="554"/>
      <c r="T43" s="554"/>
      <c r="U43" s="554"/>
      <c r="V43" s="554"/>
      <c r="W43" s="554"/>
      <c r="X43" s="554"/>
      <c r="Y43" s="554"/>
      <c r="Z43" s="554"/>
      <c r="AA43" s="554"/>
      <c r="AB43" s="554"/>
      <c r="AC43" s="554"/>
      <c r="AD43" s="554"/>
      <c r="AE43" s="554"/>
      <c r="AF43" s="554"/>
    </row>
    <row r="44" spans="1:33" ht="13" customHeight="1">
      <c r="B44" s="1125" t="s">
        <v>193</v>
      </c>
      <c r="C44" s="1125"/>
      <c r="D44" s="1125"/>
      <c r="E44" s="1125"/>
      <c r="F44" s="1125"/>
      <c r="G44" s="1125"/>
      <c r="H44" s="1125"/>
      <c r="I44" s="1125"/>
      <c r="J44" s="1125"/>
      <c r="K44" s="1125"/>
      <c r="L44" s="1125"/>
      <c r="M44" s="959"/>
      <c r="N44" s="554"/>
      <c r="O44" s="554"/>
      <c r="P44" s="554"/>
      <c r="Q44" s="554"/>
      <c r="R44" s="554"/>
      <c r="S44" s="554"/>
      <c r="T44" s="554"/>
      <c r="U44" s="554"/>
      <c r="V44" s="554"/>
      <c r="W44" s="554"/>
      <c r="X44" s="554"/>
      <c r="Y44" s="554"/>
      <c r="Z44" s="554"/>
      <c r="AA44" s="554"/>
      <c r="AB44" s="554"/>
      <c r="AC44" s="554"/>
      <c r="AD44" s="554"/>
      <c r="AE44" s="554"/>
      <c r="AF44" s="554"/>
    </row>
    <row r="45" spans="1:33" s="23" customFormat="1" ht="13">
      <c r="B45" s="369"/>
      <c r="L45" s="27"/>
      <c r="M45" s="27"/>
      <c r="N45" s="27"/>
      <c r="O45" s="27"/>
      <c r="P45" s="27"/>
      <c r="Q45" s="27"/>
      <c r="R45" s="27"/>
      <c r="S45" s="27"/>
      <c r="T45" s="27"/>
      <c r="X45" s="27"/>
      <c r="Y45" s="27"/>
      <c r="Z45" s="27"/>
    </row>
    <row r="46" spans="1:33" s="23" customFormat="1" ht="13">
      <c r="B46" s="369"/>
      <c r="L46" s="27"/>
      <c r="M46" s="27"/>
      <c r="N46" s="27"/>
      <c r="O46" s="27"/>
      <c r="P46" s="27"/>
      <c r="Q46" s="27"/>
      <c r="R46" s="27"/>
      <c r="S46" s="27"/>
      <c r="T46" s="27"/>
      <c r="X46" s="27"/>
      <c r="Y46" s="27"/>
      <c r="Z46" s="27"/>
    </row>
    <row r="47" spans="1:33" s="605" customFormat="1" ht="14">
      <c r="B47" s="1136" t="s">
        <v>194</v>
      </c>
      <c r="C47" s="1141" t="s">
        <v>34</v>
      </c>
      <c r="D47" s="1142"/>
      <c r="E47" s="1143"/>
      <c r="F47" s="1141" t="s">
        <v>35</v>
      </c>
      <c r="G47" s="1142"/>
      <c r="H47" s="1143"/>
      <c r="I47" s="1141" t="s">
        <v>36</v>
      </c>
      <c r="J47" s="1142"/>
      <c r="K47" s="1143"/>
      <c r="L47" s="1141" t="s">
        <v>37</v>
      </c>
      <c r="M47" s="1142"/>
      <c r="N47" s="1143"/>
      <c r="O47" s="976" t="s">
        <v>42</v>
      </c>
      <c r="P47" s="977" t="s">
        <v>42</v>
      </c>
      <c r="Q47" s="978" t="s">
        <v>42</v>
      </c>
      <c r="R47" s="979">
        <v>2023</v>
      </c>
      <c r="S47" s="980">
        <v>2023</v>
      </c>
      <c r="T47" s="981">
        <v>2023</v>
      </c>
      <c r="U47" s="1138" t="s">
        <v>43</v>
      </c>
      <c r="V47" s="1139"/>
      <c r="W47" s="1140"/>
      <c r="X47" s="979">
        <v>2022</v>
      </c>
      <c r="Y47" s="980">
        <v>2022</v>
      </c>
      <c r="Z47" s="981">
        <v>2022</v>
      </c>
      <c r="AA47" s="979">
        <v>2021</v>
      </c>
      <c r="AB47" s="980">
        <v>2021</v>
      </c>
      <c r="AC47" s="981">
        <v>2021</v>
      </c>
      <c r="AD47" s="979">
        <v>2020</v>
      </c>
      <c r="AE47" s="980">
        <v>2020</v>
      </c>
      <c r="AF47" s="981">
        <v>2020</v>
      </c>
      <c r="AG47" s="912"/>
    </row>
    <row r="48" spans="1:33" s="914" customFormat="1" ht="14">
      <c r="B48" s="1137"/>
      <c r="C48" s="982" t="s">
        <v>148</v>
      </c>
      <c r="D48" s="983" t="s">
        <v>149</v>
      </c>
      <c r="E48" s="984" t="s">
        <v>147</v>
      </c>
      <c r="F48" s="982" t="s">
        <v>148</v>
      </c>
      <c r="G48" s="983" t="s">
        <v>149</v>
      </c>
      <c r="H48" s="984" t="s">
        <v>147</v>
      </c>
      <c r="I48" s="982" t="s">
        <v>148</v>
      </c>
      <c r="J48" s="983" t="s">
        <v>149</v>
      </c>
      <c r="K48" s="984" t="s">
        <v>147</v>
      </c>
      <c r="L48" s="982" t="s">
        <v>148</v>
      </c>
      <c r="M48" s="983" t="s">
        <v>149</v>
      </c>
      <c r="N48" s="984" t="s">
        <v>147</v>
      </c>
      <c r="O48" s="985" t="s">
        <v>148</v>
      </c>
      <c r="P48" s="986" t="s">
        <v>149</v>
      </c>
      <c r="Q48" s="987" t="s">
        <v>147</v>
      </c>
      <c r="R48" s="985" t="s">
        <v>148</v>
      </c>
      <c r="S48" s="986" t="s">
        <v>149</v>
      </c>
      <c r="T48" s="988" t="s">
        <v>147</v>
      </c>
      <c r="U48" s="982" t="s">
        <v>148</v>
      </c>
      <c r="V48" s="983" t="s">
        <v>149</v>
      </c>
      <c r="W48" s="974" t="s">
        <v>147</v>
      </c>
      <c r="X48" s="982" t="s">
        <v>148</v>
      </c>
      <c r="Y48" s="983" t="s">
        <v>149</v>
      </c>
      <c r="Z48" s="974" t="s">
        <v>147</v>
      </c>
      <c r="AA48" s="982" t="s">
        <v>148</v>
      </c>
      <c r="AB48" s="983" t="s">
        <v>149</v>
      </c>
      <c r="AC48" s="974" t="s">
        <v>147</v>
      </c>
      <c r="AD48" s="982" t="s">
        <v>148</v>
      </c>
      <c r="AE48" s="983" t="s">
        <v>149</v>
      </c>
      <c r="AF48" s="974" t="s">
        <v>147</v>
      </c>
      <c r="AG48" s="919"/>
    </row>
    <row r="49" spans="1:32" s="55" customFormat="1">
      <c r="B49" s="4" t="s">
        <v>195</v>
      </c>
      <c r="C49" s="304">
        <v>0.20300000000000001</v>
      </c>
      <c r="D49" s="305">
        <v>0.40600000000000003</v>
      </c>
      <c r="E49" s="306">
        <v>0.60899999999999999</v>
      </c>
      <c r="F49" s="304">
        <v>6.2E-2</v>
      </c>
      <c r="G49" s="305">
        <v>0.29899999999999999</v>
      </c>
      <c r="H49" s="306">
        <v>0.36199999999999999</v>
      </c>
      <c r="I49" s="304">
        <v>0</v>
      </c>
      <c r="J49" s="305">
        <v>0.51300000000000001</v>
      </c>
      <c r="K49" s="306">
        <v>0.51300000000000001</v>
      </c>
      <c r="L49" s="304">
        <v>0.04</v>
      </c>
      <c r="M49" s="301">
        <v>0.25700000000000001</v>
      </c>
      <c r="N49" s="302">
        <v>0.29699999999999999</v>
      </c>
      <c r="O49" s="300">
        <v>7.4999999999999997E-2</v>
      </c>
      <c r="P49" s="301">
        <v>0.43099999999999999</v>
      </c>
      <c r="Q49" s="303">
        <v>0.505</v>
      </c>
      <c r="R49" s="905">
        <v>6.9000000000000006E-2</v>
      </c>
      <c r="S49" s="906">
        <v>0.32900000000000001</v>
      </c>
      <c r="T49" s="907">
        <v>0.39800000000000002</v>
      </c>
      <c r="U49" s="448" t="s">
        <v>159</v>
      </c>
      <c r="V49" s="451" t="s">
        <v>82</v>
      </c>
      <c r="W49" s="284" t="s">
        <v>196</v>
      </c>
      <c r="X49" s="905">
        <v>6.8000000000000005E-2</v>
      </c>
      <c r="Y49" s="906">
        <v>0.30499999999999999</v>
      </c>
      <c r="Z49" s="907">
        <v>0.373</v>
      </c>
      <c r="AA49" s="905">
        <v>0.06</v>
      </c>
      <c r="AB49" s="906">
        <v>0.25600000000000001</v>
      </c>
      <c r="AC49" s="907">
        <v>0.316</v>
      </c>
      <c r="AD49" s="905">
        <v>5.3999999999999999E-2</v>
      </c>
      <c r="AE49" s="906">
        <v>0.26300000000000001</v>
      </c>
      <c r="AF49" s="907">
        <v>0.317</v>
      </c>
    </row>
    <row r="50" spans="1:32" s="23" customFormat="1">
      <c r="B50" s="4" t="s">
        <v>197</v>
      </c>
      <c r="C50" s="296">
        <v>64.2</v>
      </c>
      <c r="D50" s="297">
        <v>128.19999999999999</v>
      </c>
      <c r="E50" s="298">
        <v>192.4</v>
      </c>
      <c r="F50" s="296">
        <v>17.600000000000001</v>
      </c>
      <c r="G50" s="297">
        <v>84.4</v>
      </c>
      <c r="H50" s="298">
        <v>102</v>
      </c>
      <c r="I50" s="296">
        <v>0</v>
      </c>
      <c r="J50" s="297">
        <v>252.2</v>
      </c>
      <c r="K50" s="298">
        <v>252.2</v>
      </c>
      <c r="L50" s="296">
        <v>2.1</v>
      </c>
      <c r="M50" s="297">
        <v>13.5</v>
      </c>
      <c r="N50" s="298">
        <v>15.6</v>
      </c>
      <c r="O50" s="296">
        <v>24.5</v>
      </c>
      <c r="P50" s="297">
        <v>140.9</v>
      </c>
      <c r="Q50" s="299">
        <v>165.4</v>
      </c>
      <c r="R50" s="908">
        <v>25</v>
      </c>
      <c r="S50" s="909">
        <v>119</v>
      </c>
      <c r="T50" s="910">
        <v>144</v>
      </c>
      <c r="U50" s="448" t="s">
        <v>198</v>
      </c>
      <c r="V50" s="451" t="s">
        <v>173</v>
      </c>
      <c r="W50" s="284" t="s">
        <v>170</v>
      </c>
      <c r="X50" s="908">
        <v>22.7</v>
      </c>
      <c r="Y50" s="909">
        <v>102.3</v>
      </c>
      <c r="Z50" s="910">
        <v>125.1</v>
      </c>
      <c r="AA50" s="908">
        <v>23.8</v>
      </c>
      <c r="AB50" s="909">
        <v>102.4</v>
      </c>
      <c r="AC50" s="910">
        <v>126.2</v>
      </c>
      <c r="AD50" s="908">
        <v>26</v>
      </c>
      <c r="AE50" s="909">
        <v>126.3</v>
      </c>
      <c r="AF50" s="910">
        <v>152.30000000000001</v>
      </c>
    </row>
    <row r="51" spans="1:32" s="23" customFormat="1">
      <c r="B51" s="4" t="s">
        <v>199</v>
      </c>
      <c r="C51" s="296">
        <v>63.1</v>
      </c>
      <c r="D51" s="297">
        <v>125.9</v>
      </c>
      <c r="E51" s="298">
        <v>189</v>
      </c>
      <c r="F51" s="296">
        <v>16.8</v>
      </c>
      <c r="G51" s="297">
        <v>80.5</v>
      </c>
      <c r="H51" s="298">
        <v>97.3</v>
      </c>
      <c r="I51" s="296">
        <v>0</v>
      </c>
      <c r="J51" s="297">
        <v>245.5</v>
      </c>
      <c r="K51" s="298">
        <v>245.5</v>
      </c>
      <c r="L51" s="296">
        <v>1.8</v>
      </c>
      <c r="M51" s="297">
        <v>11.3</v>
      </c>
      <c r="N51" s="298">
        <v>13.1</v>
      </c>
      <c r="O51" s="296">
        <v>23.3</v>
      </c>
      <c r="P51" s="297">
        <v>133.9</v>
      </c>
      <c r="Q51" s="299">
        <v>157.19999999999999</v>
      </c>
      <c r="R51" s="908">
        <v>23.5</v>
      </c>
      <c r="S51" s="909">
        <v>112.1</v>
      </c>
      <c r="T51" s="910">
        <v>135.6</v>
      </c>
      <c r="U51" s="448" t="s">
        <v>200</v>
      </c>
      <c r="V51" s="451" t="s">
        <v>201</v>
      </c>
      <c r="W51" s="284" t="s">
        <v>75</v>
      </c>
      <c r="X51" s="908">
        <v>21.8</v>
      </c>
      <c r="Y51" s="909">
        <v>98.1</v>
      </c>
      <c r="Z51" s="910">
        <v>120</v>
      </c>
      <c r="AA51" s="908">
        <v>23</v>
      </c>
      <c r="AB51" s="909">
        <v>99.2</v>
      </c>
      <c r="AC51" s="910">
        <v>122.2</v>
      </c>
      <c r="AD51" s="908">
        <v>24.8</v>
      </c>
      <c r="AE51" s="909">
        <v>120.8</v>
      </c>
      <c r="AF51" s="910">
        <v>145.69999999999999</v>
      </c>
    </row>
    <row r="52" spans="1:32" s="23" customFormat="1">
      <c r="B52" s="28"/>
      <c r="L52" s="27"/>
      <c r="M52" s="27"/>
      <c r="N52" s="27"/>
      <c r="O52" s="27"/>
      <c r="P52" s="27"/>
      <c r="Q52" s="27"/>
      <c r="R52" s="27"/>
      <c r="S52" s="27"/>
      <c r="T52" s="27"/>
    </row>
    <row r="53" spans="1:32" s="475" customFormat="1" ht="13">
      <c r="B53" s="476" t="s">
        <v>59</v>
      </c>
      <c r="C53" s="525"/>
      <c r="D53" s="525"/>
      <c r="E53" s="525"/>
      <c r="F53" s="525"/>
      <c r="G53" s="525"/>
      <c r="H53" s="525"/>
      <c r="I53" s="525"/>
      <c r="J53" s="525"/>
      <c r="K53" s="525"/>
      <c r="L53" s="525"/>
      <c r="M53" s="525"/>
      <c r="N53" s="525"/>
      <c r="O53" s="526"/>
      <c r="P53" s="526"/>
      <c r="Q53" s="526"/>
      <c r="R53" s="526"/>
      <c r="S53" s="526"/>
      <c r="T53" s="526"/>
      <c r="U53" s="424"/>
      <c r="V53" s="424"/>
      <c r="W53" s="424"/>
      <c r="X53" s="474"/>
      <c r="Y53" s="474"/>
    </row>
    <row r="54" spans="1:32" s="330" customFormat="1" ht="25" customHeight="1">
      <c r="A54" s="475"/>
      <c r="B54" s="1125" t="s">
        <v>202</v>
      </c>
      <c r="C54" s="1125"/>
      <c r="D54" s="1125"/>
      <c r="E54" s="1125"/>
      <c r="F54" s="1125"/>
      <c r="G54" s="1125"/>
      <c r="H54" s="1125"/>
      <c r="I54" s="1125"/>
      <c r="J54" s="1125"/>
      <c r="K54" s="1125"/>
      <c r="L54" s="1125"/>
      <c r="M54" s="1125"/>
      <c r="N54" s="1125"/>
      <c r="O54" s="1125"/>
      <c r="P54" s="1125"/>
      <c r="Q54" s="1125"/>
      <c r="R54" s="554"/>
      <c r="S54" s="554"/>
      <c r="T54" s="554"/>
      <c r="U54" s="554"/>
      <c r="V54" s="554"/>
      <c r="W54" s="554"/>
      <c r="X54" s="554"/>
      <c r="Y54" s="554"/>
      <c r="Z54" s="554"/>
      <c r="AA54" s="554"/>
      <c r="AB54" s="554"/>
      <c r="AC54" s="554"/>
      <c r="AD54" s="554"/>
      <c r="AE54" s="554"/>
      <c r="AF54" s="554"/>
    </row>
    <row r="55" spans="1:32" s="330" customFormat="1" ht="14.15" customHeight="1">
      <c r="A55" s="475"/>
      <c r="B55" s="1125" t="s">
        <v>203</v>
      </c>
      <c r="C55" s="1125"/>
      <c r="D55" s="1125"/>
      <c r="E55" s="1125"/>
      <c r="F55" s="1125"/>
      <c r="G55" s="1125"/>
      <c r="H55" s="1125"/>
      <c r="I55" s="1125"/>
      <c r="J55" s="1125"/>
      <c r="K55" s="1125"/>
      <c r="L55" s="1125"/>
      <c r="M55" s="1125"/>
      <c r="N55" s="1125"/>
      <c r="O55" s="1125"/>
      <c r="P55" s="1125"/>
      <c r="Q55" s="1125"/>
      <c r="R55" s="554"/>
      <c r="S55" s="554"/>
      <c r="T55" s="554"/>
      <c r="U55" s="554"/>
      <c r="V55" s="554"/>
      <c r="W55" s="554"/>
      <c r="X55" s="554"/>
      <c r="Y55" s="554"/>
      <c r="Z55" s="554"/>
      <c r="AA55" s="554"/>
      <c r="AB55" s="554"/>
      <c r="AC55" s="554"/>
      <c r="AD55" s="554"/>
      <c r="AE55" s="554"/>
      <c r="AF55" s="554"/>
    </row>
    <row r="56" spans="1:32" s="23" customFormat="1" ht="13">
      <c r="B56" s="369"/>
      <c r="L56" s="27"/>
      <c r="M56" s="27"/>
      <c r="N56" s="27"/>
      <c r="O56" s="27"/>
      <c r="P56" s="27"/>
      <c r="Q56" s="27"/>
      <c r="R56" s="27"/>
      <c r="S56" s="27"/>
      <c r="T56" s="27"/>
      <c r="X56" s="27"/>
      <c r="Y56" s="27"/>
      <c r="Z56" s="27"/>
    </row>
  </sheetData>
  <sheetProtection algorithmName="SHA-512" hashValue="PB0t/CoKIg5LM5M/SgvxiBzy0LKNs+uR9vM2Z8CcUfJQevFRqbZzuuPETEbs3+SnBNDJUqOKFOkarnqCc0+rGw==" saltValue="9NaJnN0mogUuiEXadGdo2A==" spinCount="100000" sheet="1" objects="1" scenarios="1"/>
  <mergeCells count="28">
    <mergeCell ref="U12:W12"/>
    <mergeCell ref="C47:E47"/>
    <mergeCell ref="F47:H47"/>
    <mergeCell ref="I47:K47"/>
    <mergeCell ref="L47:N47"/>
    <mergeCell ref="U47:W47"/>
    <mergeCell ref="C12:E12"/>
    <mergeCell ref="F12:H12"/>
    <mergeCell ref="I12:K12"/>
    <mergeCell ref="B29:L29"/>
    <mergeCell ref="B30:L30"/>
    <mergeCell ref="B27:L27"/>
    <mergeCell ref="B28:L28"/>
    <mergeCell ref="L12:N12"/>
    <mergeCell ref="B23:L23"/>
    <mergeCell ref="B24:L24"/>
    <mergeCell ref="B25:L25"/>
    <mergeCell ref="B26:L26"/>
    <mergeCell ref="B12:B13"/>
    <mergeCell ref="M54:Q54"/>
    <mergeCell ref="B55:L55"/>
    <mergeCell ref="M55:Q55"/>
    <mergeCell ref="B41:L41"/>
    <mergeCell ref="B42:L42"/>
    <mergeCell ref="B43:L43"/>
    <mergeCell ref="B44:L44"/>
    <mergeCell ref="B54:L54"/>
    <mergeCell ref="B47:B48"/>
  </mergeCells>
  <hyperlinks>
    <hyperlink ref="C4" location="'Pinto Valley'!A1" display="Pinto Valley" xr:uid="{F9CDD9AF-CD8A-0343-B3A4-5F2A588B8D59}"/>
    <hyperlink ref="D4" location="'Mantos Blancos'!A1" display="Mantos Blancos" xr:uid="{CFCC9A98-F9F1-534A-B338-5788649F1930}"/>
    <hyperlink ref="E4" location="Mantoverde!A1" display="Mantoverde" xr:uid="{FCCF4A2D-2A21-4143-B598-30A9AABE57B5}"/>
    <hyperlink ref="F4" location="Cozamin!A1" display="Cozamin" xr:uid="{B29D3871-A83C-1342-86AE-AF1141370D8B}"/>
    <hyperlink ref="G4" location="'Santo Domingo'!A1" display="Santo Domingo" xr:uid="{5F9850F5-11EF-2749-9513-23A1DC9946F3}"/>
    <hyperlink ref="C33" location="'Pinto Valley'!A1" display="Pinto Valley" xr:uid="{9855A31A-BB69-D74D-834E-86A509B9BBDA}"/>
    <hyperlink ref="D33" location="'Mantos Blancos'!A1" display="Mantos Blancos" xr:uid="{829E7739-6DDE-D048-B466-8B9C2E514B91}"/>
    <hyperlink ref="E33" location="Mantoverde!A1" display="Mantoverde" xr:uid="{2AA544B2-552A-2543-97E2-BB6C317B7E5B}"/>
    <hyperlink ref="F33" location="Cozamin!A1" display="Cozamin" xr:uid="{AE453E06-CA70-9C48-9F53-F5C5350EF5C5}"/>
    <hyperlink ref="C12" location="'Pinto Valley'!A1" display="Pinto Valley" xr:uid="{93ACAA74-72CF-F24C-A4FA-6BE1B6F8B3F2}"/>
    <hyperlink ref="F12" location="'Mantos Blancos'!A1" display="Mantos Blancos" xr:uid="{E69CA589-810F-404A-BF6E-EE6F6B5B1EB1}"/>
    <hyperlink ref="I12" location="Mantoverde!A1" display="Mantoverde" xr:uid="{FCEAF9BF-C41B-8E4F-9652-9572EF5D42CC}"/>
    <hyperlink ref="L12" location="Cozamin!A1" display="Cozamin" xr:uid="{F61BB229-4330-0A43-A3A1-1EC40322E1FE}"/>
    <hyperlink ref="C47" location="'Pinto Valley'!A1" display="Pinto Valley" xr:uid="{E1032C08-D047-8045-9A73-D898F586BAC5}"/>
    <hyperlink ref="F47" location="'Mantos Blancos'!A1" display="Mantos Blancos" xr:uid="{2E897AB4-99F9-6E4B-9C62-BF1016814CDA}"/>
    <hyperlink ref="I47" location="Mantoverde!A1" display="Mantoverde" xr:uid="{DE88B952-11E0-5440-9EDE-151B4847B4D6}"/>
    <hyperlink ref="L47" location="Cozamin!A1" display="Cozamin" xr:uid="{271E3668-F141-A341-BDA3-949110543B7A}"/>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50A-3F10-9F40-AD3C-595BC93E1A87}">
  <sheetPr>
    <tabColor theme="4"/>
  </sheetPr>
  <dimension ref="A1:O35"/>
  <sheetViews>
    <sheetView topLeftCell="A7" zoomScaleNormal="90" workbookViewId="0">
      <pane xSplit="2" topLeftCell="C1" activePane="topRight" state="frozen"/>
      <selection activeCell="A173" sqref="A173"/>
      <selection pane="topRight" activeCell="B23" sqref="B23"/>
    </sheetView>
  </sheetViews>
  <sheetFormatPr defaultColWidth="11" defaultRowHeight="12.5"/>
  <cols>
    <col min="1" max="1" width="3.1796875" style="21" customWidth="1"/>
    <col min="2" max="2" width="41.81640625" style="21" customWidth="1"/>
    <col min="3" max="8" width="13.81640625" style="21" customWidth="1"/>
    <col min="9" max="9" width="13" style="21" customWidth="1"/>
    <col min="10" max="10" width="12.7265625" style="21" customWidth="1"/>
    <col min="11" max="13" width="13.81640625" style="21" customWidth="1"/>
    <col min="14" max="15" width="13.1796875" style="21" customWidth="1"/>
    <col min="16" max="16384" width="11" style="21"/>
  </cols>
  <sheetData>
    <row r="1" spans="1:15" s="475" customFormat="1">
      <c r="L1" s="474"/>
      <c r="M1" s="474"/>
      <c r="N1" s="474"/>
      <c r="O1" s="474"/>
    </row>
    <row r="2" spans="1:15" s="475" customFormat="1" ht="15" customHeight="1">
      <c r="L2" s="474"/>
      <c r="M2" s="474"/>
      <c r="N2" s="474"/>
      <c r="O2" s="474"/>
    </row>
    <row r="3" spans="1:15" s="475" customFormat="1">
      <c r="L3" s="474"/>
      <c r="M3" s="474"/>
      <c r="N3" s="474"/>
      <c r="O3" s="474"/>
    </row>
    <row r="4" spans="1:15" s="475" customFormat="1" ht="15" customHeight="1">
      <c r="L4" s="474"/>
      <c r="M4" s="474"/>
      <c r="N4" s="474"/>
      <c r="O4" s="474"/>
    </row>
    <row r="5" spans="1:15" s="475" customFormat="1" ht="15" customHeight="1">
      <c r="L5" s="474"/>
      <c r="M5" s="474"/>
      <c r="N5" s="474"/>
      <c r="O5" s="474"/>
    </row>
    <row r="6" spans="1:15" s="475" customFormat="1">
      <c r="L6" s="474"/>
      <c r="M6" s="474"/>
      <c r="N6" s="474"/>
    </row>
    <row r="7" spans="1:15" s="475" customFormat="1">
      <c r="L7" s="474"/>
      <c r="M7" s="474"/>
      <c r="N7" s="474"/>
      <c r="O7" s="474"/>
    </row>
    <row r="8" spans="1:15" s="15" customFormat="1" ht="18">
      <c r="B8" s="14" t="s">
        <v>0</v>
      </c>
    </row>
    <row r="9" spans="1:15" s="15" customFormat="1" ht="14.5" thickBot="1"/>
    <row r="10" spans="1:15" s="23" customFormat="1" ht="16.5" thickTop="1" thickBot="1">
      <c r="B10" s="45" t="s">
        <v>20</v>
      </c>
      <c r="C10" s="20"/>
      <c r="D10" s="20"/>
      <c r="E10" s="20"/>
      <c r="F10" s="20"/>
      <c r="G10" s="20"/>
      <c r="H10" s="20"/>
      <c r="I10" s="20"/>
      <c r="J10" s="20"/>
      <c r="K10" s="20"/>
      <c r="L10" s="20"/>
      <c r="M10" s="27"/>
    </row>
    <row r="11" spans="1:15" s="23" customFormat="1" ht="13.5" thickTop="1">
      <c r="B11" s="58"/>
      <c r="C11" s="24"/>
      <c r="M11" s="27"/>
    </row>
    <row r="12" spans="1:15" s="98" customFormat="1" ht="28.5" customHeight="1">
      <c r="B12" s="121" t="s">
        <v>204</v>
      </c>
      <c r="C12" s="961" t="s">
        <v>34</v>
      </c>
      <c r="D12" s="961" t="s">
        <v>35</v>
      </c>
      <c r="E12" s="961" t="s">
        <v>36</v>
      </c>
      <c r="F12" s="961" t="s">
        <v>37</v>
      </c>
      <c r="G12" s="970" t="s">
        <v>42</v>
      </c>
      <c r="H12" s="974">
        <v>2023</v>
      </c>
      <c r="I12" s="989" t="s">
        <v>43</v>
      </c>
      <c r="J12" s="974">
        <v>2022</v>
      </c>
      <c r="K12" s="974">
        <v>2021</v>
      </c>
      <c r="L12" s="974">
        <v>2020</v>
      </c>
      <c r="M12" s="39"/>
      <c r="N12" s="912"/>
    </row>
    <row r="13" spans="1:15" s="15" customFormat="1" ht="14">
      <c r="A13" s="23"/>
      <c r="B13" s="120" t="s">
        <v>205</v>
      </c>
      <c r="C13" s="348">
        <v>17.5</v>
      </c>
      <c r="D13" s="349">
        <v>5.7</v>
      </c>
      <c r="E13" s="349">
        <v>4.2</v>
      </c>
      <c r="F13" s="349">
        <v>1.2</v>
      </c>
      <c r="G13" s="342">
        <v>28.7</v>
      </c>
      <c r="H13" s="343">
        <v>23.9</v>
      </c>
      <c r="I13" s="347" t="s">
        <v>201</v>
      </c>
      <c r="J13" s="343">
        <v>25.1</v>
      </c>
      <c r="K13" s="343">
        <v>24.4</v>
      </c>
      <c r="L13" s="343">
        <v>24</v>
      </c>
      <c r="M13" s="27"/>
      <c r="N13" s="43"/>
    </row>
    <row r="14" spans="1:15" s="15" customFormat="1" ht="14.5">
      <c r="A14" s="23"/>
      <c r="B14" s="120" t="s">
        <v>206</v>
      </c>
      <c r="C14" s="349">
        <v>12.7</v>
      </c>
      <c r="D14" s="349">
        <v>55.8</v>
      </c>
      <c r="E14" s="349">
        <v>72.8</v>
      </c>
      <c r="F14" s="349">
        <v>0</v>
      </c>
      <c r="G14" s="342">
        <v>141.4</v>
      </c>
      <c r="H14" s="343">
        <v>154</v>
      </c>
      <c r="I14" s="347" t="s">
        <v>54</v>
      </c>
      <c r="J14" s="343">
        <v>128.19999999999999</v>
      </c>
      <c r="K14" s="343">
        <v>102.7</v>
      </c>
      <c r="L14" s="343">
        <v>108.5</v>
      </c>
      <c r="M14" s="27"/>
      <c r="N14" s="43"/>
    </row>
    <row r="15" spans="1:15" s="15" customFormat="1" ht="14.5">
      <c r="A15" s="23"/>
      <c r="B15" s="120" t="s">
        <v>207</v>
      </c>
      <c r="C15" s="349">
        <v>7.3</v>
      </c>
      <c r="D15" s="349">
        <v>11</v>
      </c>
      <c r="E15" s="349">
        <v>29.6</v>
      </c>
      <c r="F15" s="349">
        <v>0</v>
      </c>
      <c r="G15" s="342">
        <v>47.9</v>
      </c>
      <c r="H15" s="343">
        <v>85.5</v>
      </c>
      <c r="I15" s="347" t="s">
        <v>208</v>
      </c>
      <c r="J15" s="347">
        <v>59.4</v>
      </c>
      <c r="K15" s="347">
        <v>74</v>
      </c>
      <c r="L15" s="347">
        <v>30.1</v>
      </c>
      <c r="M15" s="27"/>
      <c r="N15" s="43"/>
    </row>
    <row r="16" spans="1:15" s="15" customFormat="1" ht="14">
      <c r="A16" s="23"/>
      <c r="B16" s="59"/>
      <c r="C16" s="42"/>
      <c r="D16" s="42"/>
      <c r="E16" s="42"/>
      <c r="F16" s="42"/>
      <c r="G16" s="42"/>
      <c r="H16" s="42"/>
      <c r="I16" s="42"/>
      <c r="J16" s="42"/>
      <c r="K16" s="47"/>
      <c r="L16" s="43"/>
      <c r="M16" s="47"/>
    </row>
    <row r="17" spans="1:15" s="475" customFormat="1">
      <c r="B17" s="471" t="s">
        <v>59</v>
      </c>
      <c r="N17" s="474"/>
    </row>
    <row r="18" spans="1:15" s="330" customFormat="1" ht="25" customHeight="1">
      <c r="A18" s="475"/>
      <c r="B18" s="1144" t="s">
        <v>209</v>
      </c>
      <c r="C18" s="1144"/>
      <c r="D18" s="1144"/>
      <c r="E18" s="1144"/>
      <c r="F18" s="1144"/>
      <c r="G18" s="1144"/>
      <c r="H18" s="1144"/>
      <c r="I18" s="1144"/>
      <c r="J18" s="1144"/>
      <c r="K18" s="1144"/>
      <c r="L18" s="1144"/>
    </row>
    <row r="19" spans="1:15" s="330" customFormat="1" ht="15" customHeight="1">
      <c r="A19" s="475"/>
      <c r="B19" s="1144" t="s">
        <v>210</v>
      </c>
      <c r="C19" s="1144"/>
      <c r="D19" s="1144"/>
      <c r="E19" s="1144"/>
      <c r="F19" s="1144"/>
      <c r="G19" s="1144"/>
      <c r="H19" s="1144"/>
      <c r="I19" s="1144"/>
      <c r="J19" s="1144"/>
      <c r="K19" s="1144"/>
      <c r="L19" s="1144"/>
    </row>
    <row r="20" spans="1:15" s="330" customFormat="1" ht="26.15" customHeight="1">
      <c r="A20" s="475"/>
      <c r="B20" s="1125" t="s">
        <v>211</v>
      </c>
      <c r="C20" s="1144"/>
      <c r="D20" s="1144"/>
      <c r="E20" s="1144"/>
      <c r="F20" s="1144"/>
      <c r="G20" s="1144"/>
      <c r="H20" s="1144"/>
      <c r="I20" s="1144"/>
      <c r="J20" s="1144"/>
      <c r="K20" s="1144"/>
      <c r="L20" s="1144"/>
    </row>
    <row r="21" spans="1:15" s="15" customFormat="1" ht="14">
      <c r="A21" s="23"/>
      <c r="B21" s="59"/>
      <c r="C21" s="42"/>
      <c r="D21" s="42"/>
      <c r="E21" s="42"/>
      <c r="F21" s="42"/>
      <c r="G21" s="42"/>
      <c r="H21" s="42"/>
      <c r="I21" s="42"/>
      <c r="J21" s="42"/>
      <c r="K21" s="47"/>
      <c r="L21" s="43"/>
      <c r="M21" s="47"/>
    </row>
    <row r="22" spans="1:15" s="330" customFormat="1" ht="14">
      <c r="A22" s="475"/>
      <c r="B22" s="524"/>
      <c r="C22" s="362"/>
      <c r="D22" s="362"/>
      <c r="E22" s="362"/>
      <c r="F22" s="362"/>
      <c r="G22" s="362"/>
      <c r="H22" s="362"/>
      <c r="I22" s="362"/>
      <c r="J22" s="362"/>
      <c r="K22" s="538"/>
      <c r="L22" s="470"/>
    </row>
    <row r="23" spans="1:15" s="911" customFormat="1" ht="26">
      <c r="B23" s="113" t="s">
        <v>212</v>
      </c>
      <c r="C23" s="961" t="s">
        <v>34</v>
      </c>
      <c r="D23" s="961" t="s">
        <v>35</v>
      </c>
      <c r="E23" s="961" t="s">
        <v>36</v>
      </c>
      <c r="F23" s="961" t="s">
        <v>37</v>
      </c>
      <c r="G23" s="968" t="s">
        <v>38</v>
      </c>
      <c r="H23" s="970" t="s">
        <v>42</v>
      </c>
      <c r="I23" s="974">
        <v>2023</v>
      </c>
      <c r="J23" s="989" t="s">
        <v>43</v>
      </c>
      <c r="K23" s="5">
        <v>2022</v>
      </c>
      <c r="L23" s="5">
        <v>2021</v>
      </c>
      <c r="M23" s="5">
        <v>2020</v>
      </c>
      <c r="N23" s="102"/>
      <c r="O23" s="102"/>
    </row>
    <row r="24" spans="1:15" s="15" customFormat="1" ht="14">
      <c r="A24" s="23"/>
      <c r="B24" s="129" t="s">
        <v>213</v>
      </c>
      <c r="C24" s="331">
        <v>1.7</v>
      </c>
      <c r="D24" s="331">
        <v>688.67</v>
      </c>
      <c r="E24" s="331">
        <v>1672</v>
      </c>
      <c r="F24" s="331">
        <v>118.29</v>
      </c>
      <c r="G24" s="331">
        <v>0</v>
      </c>
      <c r="H24" s="144">
        <v>2480.6999999999998</v>
      </c>
      <c r="I24" s="142">
        <v>2976</v>
      </c>
      <c r="J24" s="284">
        <v>-0.16600000000000001</v>
      </c>
      <c r="K24" s="142">
        <v>1903.7</v>
      </c>
      <c r="L24" s="142">
        <v>565.1</v>
      </c>
      <c r="M24" s="142">
        <v>2423.1999999999998</v>
      </c>
      <c r="N24" s="42"/>
    </row>
    <row r="25" spans="1:15" s="15" customFormat="1" ht="14">
      <c r="A25" s="23"/>
      <c r="B25" s="129" t="s">
        <v>214</v>
      </c>
      <c r="C25" s="331">
        <v>3493</v>
      </c>
      <c r="D25" s="331">
        <v>2324.3000000000002</v>
      </c>
      <c r="E25" s="331">
        <v>2290.5</v>
      </c>
      <c r="F25" s="331">
        <v>790</v>
      </c>
      <c r="G25" s="331">
        <v>0.4</v>
      </c>
      <c r="H25" s="144">
        <v>8898.2000000000007</v>
      </c>
      <c r="I25" s="142">
        <v>9977.7000000000007</v>
      </c>
      <c r="J25" s="284">
        <v>-0.108</v>
      </c>
      <c r="K25" s="142">
        <v>13124.7</v>
      </c>
      <c r="L25" s="142">
        <v>7607.2</v>
      </c>
      <c r="M25" s="142">
        <v>7669</v>
      </c>
      <c r="N25" s="42"/>
    </row>
    <row r="26" spans="1:15" s="15" customFormat="1" ht="14">
      <c r="A26" s="23"/>
      <c r="B26" s="334" t="s">
        <v>215</v>
      </c>
      <c r="C26" s="500">
        <v>3494.7</v>
      </c>
      <c r="D26" s="500">
        <v>3013</v>
      </c>
      <c r="E26" s="500">
        <v>3962.5</v>
      </c>
      <c r="F26" s="500">
        <v>908.2</v>
      </c>
      <c r="G26" s="500">
        <v>0.4</v>
      </c>
      <c r="H26" s="501">
        <v>11378.9</v>
      </c>
      <c r="I26" s="502">
        <v>12953.7</v>
      </c>
      <c r="J26" s="480">
        <v>-0.122</v>
      </c>
      <c r="K26" s="502">
        <v>15028.4</v>
      </c>
      <c r="L26" s="502">
        <v>8172.3</v>
      </c>
      <c r="M26" s="502">
        <v>10092.200000000001</v>
      </c>
      <c r="N26" s="42"/>
    </row>
    <row r="27" spans="1:15" s="15" customFormat="1" ht="14">
      <c r="A27" s="26"/>
      <c r="B27" s="129" t="s">
        <v>216</v>
      </c>
      <c r="C27" s="332">
        <v>0.84</v>
      </c>
      <c r="D27" s="332">
        <v>655.5</v>
      </c>
      <c r="E27" s="332">
        <v>0</v>
      </c>
      <c r="F27" s="332">
        <v>45.45</v>
      </c>
      <c r="G27" s="332">
        <v>0</v>
      </c>
      <c r="H27" s="146">
        <v>701.8</v>
      </c>
      <c r="I27" s="143">
        <v>225.6</v>
      </c>
      <c r="J27" s="855">
        <v>2.1110000000000002</v>
      </c>
      <c r="K27" s="143">
        <v>47.2</v>
      </c>
      <c r="L27" s="143">
        <v>60.7</v>
      </c>
      <c r="M27" s="143">
        <v>53.4</v>
      </c>
      <c r="N27" s="42"/>
    </row>
    <row r="28" spans="1:15" s="15" customFormat="1" ht="14">
      <c r="A28" s="26"/>
      <c r="B28" s="129" t="s">
        <v>217</v>
      </c>
      <c r="C28" s="331">
        <v>2071.19</v>
      </c>
      <c r="D28" s="331">
        <v>153.97</v>
      </c>
      <c r="E28" s="331">
        <v>761</v>
      </c>
      <c r="F28" s="331">
        <v>724.01</v>
      </c>
      <c r="G28" s="331">
        <v>0</v>
      </c>
      <c r="H28" s="361">
        <v>3710.17</v>
      </c>
      <c r="I28" s="142">
        <v>2486.0500000000002</v>
      </c>
      <c r="J28" s="504">
        <v>0.49239556726534051</v>
      </c>
      <c r="K28" s="142">
        <v>2810.3599999999997</v>
      </c>
      <c r="L28" s="142">
        <v>2982.9009999999998</v>
      </c>
      <c r="M28" s="142">
        <v>1855.18</v>
      </c>
      <c r="N28" s="42"/>
    </row>
    <row r="29" spans="1:15" s="15" customFormat="1" ht="14">
      <c r="A29" s="26"/>
      <c r="B29" s="334" t="s">
        <v>218</v>
      </c>
      <c r="C29" s="500">
        <v>2072.0300000000002</v>
      </c>
      <c r="D29" s="500">
        <v>809.47</v>
      </c>
      <c r="E29" s="500">
        <v>761</v>
      </c>
      <c r="F29" s="500">
        <v>769.46</v>
      </c>
      <c r="G29" s="500">
        <v>0</v>
      </c>
      <c r="H29" s="501">
        <v>4411.97</v>
      </c>
      <c r="I29" s="502">
        <v>2711.65</v>
      </c>
      <c r="J29" s="450">
        <v>0.62704257555362974</v>
      </c>
      <c r="K29" s="502">
        <v>2857.5599999999995</v>
      </c>
      <c r="L29" s="502">
        <v>3043.6009999999997</v>
      </c>
      <c r="M29" s="502">
        <v>1908.5800000000002</v>
      </c>
      <c r="N29" s="42"/>
    </row>
    <row r="30" spans="1:15" s="15" customFormat="1" ht="14">
      <c r="A30" s="26"/>
      <c r="B30" s="129" t="s">
        <v>219</v>
      </c>
      <c r="C30" s="503">
        <v>0.49411764705882355</v>
      </c>
      <c r="D30" s="503">
        <v>0.95183469586304037</v>
      </c>
      <c r="E30" s="503">
        <v>0</v>
      </c>
      <c r="F30" s="503">
        <v>0.38422520923154957</v>
      </c>
      <c r="G30" s="503">
        <v>0</v>
      </c>
      <c r="H30" s="283">
        <v>0.28290401902688755</v>
      </c>
      <c r="I30" s="284">
        <v>7.5806451612903225E-2</v>
      </c>
      <c r="J30" s="284">
        <v>2.7319253573759634</v>
      </c>
      <c r="K30" s="284">
        <v>2.4793822556075013E-2</v>
      </c>
      <c r="L30" s="284">
        <v>0.10741461688196779</v>
      </c>
      <c r="M30" s="284">
        <v>2.2036975899636845E-2</v>
      </c>
      <c r="N30" s="42"/>
    </row>
    <row r="31" spans="1:15" s="15" customFormat="1" ht="14">
      <c r="A31" s="26"/>
      <c r="B31" s="129" t="s">
        <v>220</v>
      </c>
      <c r="C31" s="503">
        <v>0.59295448038935017</v>
      </c>
      <c r="D31" s="503">
        <v>6.6243600223723262E-2</v>
      </c>
      <c r="E31" s="503">
        <v>0.3322418685876446</v>
      </c>
      <c r="F31" s="503">
        <v>0.91646835443037977</v>
      </c>
      <c r="G31" s="503">
        <v>0</v>
      </c>
      <c r="H31" s="283">
        <v>0.41695736216313412</v>
      </c>
      <c r="I31" s="284">
        <v>0.24916062820088797</v>
      </c>
      <c r="J31" s="284">
        <v>0.67344802898377087</v>
      </c>
      <c r="K31" s="284">
        <v>0.21412756101091832</v>
      </c>
      <c r="L31" s="284">
        <v>0.39211549584604061</v>
      </c>
      <c r="M31" s="284">
        <v>0.24190637632025036</v>
      </c>
      <c r="N31" s="42"/>
    </row>
    <row r="32" spans="1:15" s="15" customFormat="1" ht="14">
      <c r="A32" s="26"/>
      <c r="B32" s="129" t="s">
        <v>221</v>
      </c>
      <c r="C32" s="503">
        <v>0.59290640112169868</v>
      </c>
      <c r="D32" s="503">
        <v>0.26865914371058747</v>
      </c>
      <c r="E32" s="503">
        <v>0.19205047318611987</v>
      </c>
      <c r="F32" s="503">
        <v>0.84723629156573443</v>
      </c>
      <c r="G32" s="503">
        <v>0</v>
      </c>
      <c r="H32" s="283">
        <v>0.38773255762859332</v>
      </c>
      <c r="I32" s="284">
        <v>0.20933401267591498</v>
      </c>
      <c r="J32" s="284">
        <v>0.85221958281987342</v>
      </c>
      <c r="K32" s="284">
        <v>0.19014399403795479</v>
      </c>
      <c r="L32" s="284">
        <v>0.37242893677422506</v>
      </c>
      <c r="M32" s="284">
        <v>0.1891143655496324</v>
      </c>
      <c r="N32" s="42"/>
    </row>
    <row r="33" spans="1:14" s="15" customFormat="1" ht="16.5" customHeight="1">
      <c r="A33" s="26"/>
      <c r="B33" s="67"/>
      <c r="C33" s="67"/>
      <c r="D33" s="67"/>
      <c r="E33" s="67"/>
      <c r="F33" s="67"/>
      <c r="G33" s="67"/>
      <c r="H33" s="67"/>
      <c r="I33" s="67"/>
      <c r="J33" s="68"/>
      <c r="K33" s="67"/>
      <c r="L33" s="67"/>
      <c r="M33" s="47"/>
      <c r="N33" s="42"/>
    </row>
    <row r="34" spans="1:14" s="475" customFormat="1">
      <c r="B34" s="471"/>
      <c r="C34" s="67"/>
      <c r="D34" s="67"/>
      <c r="E34" s="67"/>
      <c r="F34" s="67"/>
      <c r="G34" s="67"/>
      <c r="H34" s="67"/>
      <c r="I34" s="67"/>
      <c r="J34" s="68"/>
      <c r="K34" s="67"/>
      <c r="N34" s="474"/>
    </row>
    <row r="35" spans="1:14" s="539" customFormat="1">
      <c r="B35" s="554"/>
      <c r="C35" s="67"/>
      <c r="D35" s="67"/>
      <c r="E35" s="67"/>
      <c r="F35" s="67"/>
      <c r="G35" s="67"/>
      <c r="H35" s="67"/>
      <c r="I35" s="67"/>
      <c r="J35" s="68"/>
      <c r="K35" s="67"/>
      <c r="L35" s="540"/>
      <c r="N35" s="540"/>
    </row>
  </sheetData>
  <sheetProtection algorithmName="SHA-512" hashValue="IBxthiL8LXUZaGLh3LLMdNr+g1VV2D8mpVjVvUrAm3SvBYUStrxYCEKpt8u8YkmaeQiFlWUosacxTQeYJwWp5w==" saltValue="8vEzgYe+lIc8+bgV53Vi0Q==" spinCount="100000" sheet="1" objects="1" scenarios="1"/>
  <mergeCells count="3">
    <mergeCell ref="B18:L18"/>
    <mergeCell ref="B19:L19"/>
    <mergeCell ref="B20:L20"/>
  </mergeCells>
  <hyperlinks>
    <hyperlink ref="C12" location="'Pinto Valley'!A1" display="Pinto Valley" xr:uid="{1E7726C4-8D47-3D44-9EE0-74F6794C5134}"/>
    <hyperlink ref="D12" location="'Mantos Blancos'!A1" display="Mantos Blancos" xr:uid="{8149FF90-EA55-C74E-99DB-AC1DB811D52A}"/>
    <hyperlink ref="E12" location="Mantoverde!A1" display="Mantoverde" xr:uid="{FD8541D7-650B-D346-A379-DE7DEAA33074}"/>
    <hyperlink ref="F12" location="Cozamin!A1" display="Cozamin" xr:uid="{1A12C15E-1B30-D342-9AC6-7559498B836E}"/>
    <hyperlink ref="C23" location="'Pinto Valley'!A1" display="Pinto Valley" xr:uid="{6365429C-FF76-F641-AF55-6AFD81A0130E}"/>
    <hyperlink ref="D23" location="'Mantos Blancos'!A1" display="Mantos Blancos" xr:uid="{086EB802-01FE-0E40-A234-284360E1122D}"/>
    <hyperlink ref="E23" location="Mantoverde!A1" display="Mantoverde" xr:uid="{486B4EB6-F1A1-6649-85A0-407854182872}"/>
    <hyperlink ref="F23" location="Cozamin!A1" display="Cozamin" xr:uid="{72BD176E-7E00-2C45-AE4B-369291F880BD}"/>
    <hyperlink ref="G23" location="'Santo Domingo'!A1" display="Santo Domingo" xr:uid="{C8F88DD7-61AA-434B-AA6A-6817C49633F6}"/>
    <hyperlink ref="D4" location="'Pinto Valley'!A1" display="Pinto Valley" xr:uid="{BAAC6AD8-0566-0D46-AA5E-8C6DD2603695}"/>
    <hyperlink ref="E4" location="'Mantos Blancos'!A1" display="Mantos Blancos" xr:uid="{E5E8E463-C9C7-3F48-BA41-3DB8CF81C44F}"/>
    <hyperlink ref="F4" location="Mantoverde!A1" display="Mantoverde" xr:uid="{7DA9C708-407E-E749-8D9A-D71DCE19C9A3}"/>
    <hyperlink ref="G4" location="Cozamin!A1" display="Cozamin" xr:uid="{EF8106BB-B0E2-6547-9247-D75A02930E23}"/>
    <hyperlink ref="H4" location="'Santo Domingo'!A1" display="Santo Domingo" xr:uid="{31744E1C-2EEE-184F-9D17-A3599BF3A721}"/>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A1D3-6486-5D42-B788-1CEF5F33E24B}">
  <sheetPr>
    <tabColor theme="4"/>
  </sheetPr>
  <dimension ref="A1:AI50"/>
  <sheetViews>
    <sheetView topLeftCell="A19" zoomScaleNormal="100" workbookViewId="0">
      <pane xSplit="2" topLeftCell="L1" activePane="topRight" state="frozen"/>
      <selection activeCell="A173" sqref="A173"/>
      <selection pane="topRight" activeCell="M32" sqref="M32:T32"/>
    </sheetView>
  </sheetViews>
  <sheetFormatPr defaultColWidth="11" defaultRowHeight="12.5"/>
  <cols>
    <col min="1" max="1" width="3.1796875" style="21" customWidth="1"/>
    <col min="2" max="2" width="65.81640625" style="21" customWidth="1"/>
    <col min="3" max="29" width="13.1796875" style="21" customWidth="1"/>
    <col min="30" max="35" width="13" style="21" customWidth="1"/>
    <col min="36" max="16384" width="11" style="21"/>
  </cols>
  <sheetData>
    <row r="1" spans="1:35" s="475" customFormat="1">
      <c r="L1" s="474"/>
      <c r="M1" s="474"/>
      <c r="N1" s="474"/>
      <c r="O1" s="474"/>
      <c r="Y1" s="474"/>
      <c r="Z1" s="474"/>
      <c r="AE1" s="474"/>
      <c r="AF1" s="474"/>
    </row>
    <row r="2" spans="1:35" s="475" customFormat="1" ht="15" customHeight="1">
      <c r="L2" s="474"/>
      <c r="M2" s="474"/>
      <c r="N2" s="474"/>
      <c r="O2" s="474"/>
      <c r="W2" s="474"/>
      <c r="Y2" s="474"/>
      <c r="Z2" s="474"/>
      <c r="AC2" s="474"/>
      <c r="AE2" s="474"/>
      <c r="AF2" s="474"/>
    </row>
    <row r="3" spans="1:35" s="475" customFormat="1">
      <c r="L3" s="474"/>
      <c r="M3" s="474"/>
      <c r="N3" s="474"/>
      <c r="O3" s="474"/>
      <c r="X3" s="474"/>
      <c r="Y3" s="474"/>
      <c r="Z3" s="474"/>
      <c r="AD3" s="474"/>
      <c r="AE3" s="474"/>
      <c r="AF3" s="474"/>
    </row>
    <row r="4" spans="1:35" s="475" customFormat="1" ht="15" customHeight="1">
      <c r="L4" s="474"/>
      <c r="M4" s="474"/>
      <c r="N4" s="474"/>
      <c r="O4" s="474"/>
      <c r="X4" s="474"/>
      <c r="Y4" s="474"/>
      <c r="Z4" s="474"/>
      <c r="AD4" s="474"/>
      <c r="AE4" s="474"/>
      <c r="AF4" s="474"/>
    </row>
    <row r="5" spans="1:35" s="475" customFormat="1" ht="15" customHeight="1">
      <c r="L5" s="474"/>
      <c r="M5" s="474"/>
      <c r="N5" s="474"/>
      <c r="O5" s="474"/>
      <c r="W5" s="474"/>
      <c r="X5" s="474"/>
      <c r="Y5" s="474"/>
      <c r="Z5" s="474"/>
      <c r="AE5" s="474"/>
      <c r="AF5" s="474"/>
    </row>
    <row r="6" spans="1:35" s="475" customFormat="1">
      <c r="L6" s="474"/>
      <c r="M6" s="474"/>
      <c r="N6" s="474"/>
      <c r="X6" s="474"/>
      <c r="Y6" s="474"/>
      <c r="Z6" s="474"/>
      <c r="AE6" s="474"/>
      <c r="AF6" s="474"/>
    </row>
    <row r="7" spans="1:35" s="475" customFormat="1">
      <c r="L7" s="474"/>
      <c r="M7" s="474"/>
      <c r="N7" s="474"/>
      <c r="O7" s="474"/>
      <c r="X7" s="474"/>
      <c r="Y7" s="474"/>
      <c r="Z7" s="474"/>
      <c r="AC7" s="474"/>
      <c r="AD7" s="474"/>
      <c r="AE7" s="474"/>
      <c r="AF7" s="474"/>
    </row>
    <row r="8" spans="1:35" s="15" customFormat="1" ht="18">
      <c r="B8" s="14" t="s">
        <v>0</v>
      </c>
      <c r="S8" s="21"/>
      <c r="T8" s="21"/>
      <c r="U8" s="21"/>
    </row>
    <row r="9" spans="1:35" s="15" customFormat="1" ht="14.5" thickBot="1">
      <c r="S9" s="21"/>
      <c r="T9" s="21"/>
      <c r="U9" s="21"/>
    </row>
    <row r="10" spans="1:35" s="15" customFormat="1" ht="16.5" thickTop="1" thickBot="1">
      <c r="B10" s="45" t="s">
        <v>222</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5" s="15" customFormat="1" ht="14.5" thickTop="1">
      <c r="B11" s="70"/>
      <c r="C11" s="30"/>
    </row>
    <row r="12" spans="1:35" s="102" customFormat="1" ht="14">
      <c r="A12" s="911"/>
      <c r="B12" s="1148" t="s">
        <v>223</v>
      </c>
      <c r="C12" s="1141" t="s">
        <v>34</v>
      </c>
      <c r="D12" s="1142"/>
      <c r="E12" s="1143"/>
      <c r="F12" s="1141" t="s">
        <v>35</v>
      </c>
      <c r="G12" s="1142"/>
      <c r="H12" s="1143"/>
      <c r="I12" s="1141" t="s">
        <v>36</v>
      </c>
      <c r="J12" s="1142"/>
      <c r="K12" s="1143"/>
      <c r="L12" s="1141" t="s">
        <v>37</v>
      </c>
      <c r="M12" s="1142"/>
      <c r="N12" s="1143"/>
      <c r="O12" s="1145" t="s">
        <v>38</v>
      </c>
      <c r="P12" s="1146"/>
      <c r="Q12" s="1147"/>
      <c r="R12" s="976" t="s">
        <v>42</v>
      </c>
      <c r="S12" s="977" t="s">
        <v>42</v>
      </c>
      <c r="T12" s="991" t="s">
        <v>42</v>
      </c>
      <c r="U12" s="979">
        <v>2023</v>
      </c>
      <c r="V12" s="980">
        <v>2023</v>
      </c>
      <c r="W12" s="981">
        <v>2023</v>
      </c>
      <c r="X12" s="1138" t="s">
        <v>43</v>
      </c>
      <c r="Y12" s="1139"/>
      <c r="Z12" s="1140"/>
      <c r="AA12" s="979">
        <v>2022</v>
      </c>
      <c r="AB12" s="980">
        <v>2022</v>
      </c>
      <c r="AC12" s="981">
        <v>2022</v>
      </c>
      <c r="AD12" s="979">
        <v>2021</v>
      </c>
      <c r="AE12" s="980">
        <v>2021</v>
      </c>
      <c r="AF12" s="981">
        <v>2021</v>
      </c>
      <c r="AG12" s="979">
        <v>2020</v>
      </c>
      <c r="AH12" s="980">
        <v>2020</v>
      </c>
      <c r="AI12" s="981">
        <v>2020</v>
      </c>
    </row>
    <row r="13" spans="1:35" s="920" customFormat="1" ht="29.25" customHeight="1">
      <c r="A13" s="15"/>
      <c r="B13" s="1149"/>
      <c r="C13" s="985" t="s">
        <v>224</v>
      </c>
      <c r="D13" s="992" t="s">
        <v>225</v>
      </c>
      <c r="E13" s="993" t="s">
        <v>226</v>
      </c>
      <c r="F13" s="985" t="s">
        <v>224</v>
      </c>
      <c r="G13" s="992" t="s">
        <v>225</v>
      </c>
      <c r="H13" s="993" t="s">
        <v>226</v>
      </c>
      <c r="I13" s="985" t="s">
        <v>224</v>
      </c>
      <c r="J13" s="992" t="s">
        <v>225</v>
      </c>
      <c r="K13" s="993" t="s">
        <v>226</v>
      </c>
      <c r="L13" s="985" t="s">
        <v>224</v>
      </c>
      <c r="M13" s="992" t="s">
        <v>225</v>
      </c>
      <c r="N13" s="993" t="s">
        <v>226</v>
      </c>
      <c r="O13" s="985" t="s">
        <v>224</v>
      </c>
      <c r="P13" s="992" t="s">
        <v>225</v>
      </c>
      <c r="Q13" s="993" t="s">
        <v>226</v>
      </c>
      <c r="R13" s="985" t="s">
        <v>224</v>
      </c>
      <c r="S13" s="992" t="s">
        <v>225</v>
      </c>
      <c r="T13" s="987" t="s">
        <v>226</v>
      </c>
      <c r="U13" s="985" t="s">
        <v>224</v>
      </c>
      <c r="V13" s="992" t="s">
        <v>225</v>
      </c>
      <c r="W13" s="988" t="s">
        <v>226</v>
      </c>
      <c r="X13" s="994" t="s">
        <v>224</v>
      </c>
      <c r="Y13" s="995" t="s">
        <v>225</v>
      </c>
      <c r="Z13" s="996" t="s">
        <v>226</v>
      </c>
      <c r="AA13" s="985" t="s">
        <v>224</v>
      </c>
      <c r="AB13" s="992" t="s">
        <v>225</v>
      </c>
      <c r="AC13" s="988" t="s">
        <v>226</v>
      </c>
      <c r="AD13" s="985" t="s">
        <v>224</v>
      </c>
      <c r="AE13" s="992" t="s">
        <v>225</v>
      </c>
      <c r="AF13" s="988" t="s">
        <v>226</v>
      </c>
      <c r="AG13" s="985" t="s">
        <v>224</v>
      </c>
      <c r="AH13" s="992" t="s">
        <v>225</v>
      </c>
      <c r="AI13" s="988" t="s">
        <v>226</v>
      </c>
    </row>
    <row r="14" spans="1:35" s="42" customFormat="1" ht="14.5">
      <c r="A14" s="23"/>
      <c r="B14" s="114" t="s">
        <v>227</v>
      </c>
      <c r="C14" s="157">
        <v>2</v>
      </c>
      <c r="D14" s="130">
        <v>7</v>
      </c>
      <c r="E14" s="154">
        <v>9</v>
      </c>
      <c r="F14" s="157">
        <v>2</v>
      </c>
      <c r="G14" s="130">
        <v>2</v>
      </c>
      <c r="H14" s="154">
        <v>4</v>
      </c>
      <c r="I14" s="157">
        <v>0</v>
      </c>
      <c r="J14" s="130">
        <v>0</v>
      </c>
      <c r="K14" s="154">
        <v>0</v>
      </c>
      <c r="L14" s="157">
        <v>2</v>
      </c>
      <c r="M14" s="130">
        <v>2</v>
      </c>
      <c r="N14" s="154">
        <v>4</v>
      </c>
      <c r="O14" s="157">
        <v>0</v>
      </c>
      <c r="P14" s="130">
        <v>0</v>
      </c>
      <c r="Q14" s="154">
        <v>0</v>
      </c>
      <c r="R14" s="157">
        <v>6</v>
      </c>
      <c r="S14" s="130">
        <v>11</v>
      </c>
      <c r="T14" s="147">
        <v>17</v>
      </c>
      <c r="U14" s="157">
        <v>7</v>
      </c>
      <c r="V14" s="130">
        <v>6</v>
      </c>
      <c r="W14" s="138">
        <v>13</v>
      </c>
      <c r="X14" s="445" t="s">
        <v>228</v>
      </c>
      <c r="Y14" s="446" t="s">
        <v>167</v>
      </c>
      <c r="Z14" s="447" t="s">
        <v>82</v>
      </c>
      <c r="AA14" s="157">
        <v>2</v>
      </c>
      <c r="AB14" s="130">
        <v>5</v>
      </c>
      <c r="AC14" s="138">
        <v>7</v>
      </c>
      <c r="AD14" s="157">
        <v>2</v>
      </c>
      <c r="AE14" s="130">
        <v>4</v>
      </c>
      <c r="AF14" s="138">
        <v>6</v>
      </c>
      <c r="AG14" s="157">
        <v>1</v>
      </c>
      <c r="AH14" s="130">
        <v>4</v>
      </c>
      <c r="AI14" s="138">
        <v>5</v>
      </c>
    </row>
    <row r="15" spans="1:35" s="42" customFormat="1" ht="14.5">
      <c r="A15" s="23"/>
      <c r="B15" s="114" t="s">
        <v>229</v>
      </c>
      <c r="C15" s="157">
        <v>0</v>
      </c>
      <c r="D15" s="130">
        <v>8</v>
      </c>
      <c r="E15" s="154">
        <v>8</v>
      </c>
      <c r="F15" s="157">
        <v>4</v>
      </c>
      <c r="G15" s="130">
        <v>1</v>
      </c>
      <c r="H15" s="154">
        <v>5</v>
      </c>
      <c r="I15" s="157">
        <v>1</v>
      </c>
      <c r="J15" s="130">
        <v>0</v>
      </c>
      <c r="K15" s="154">
        <v>1</v>
      </c>
      <c r="L15" s="157">
        <v>6</v>
      </c>
      <c r="M15" s="130">
        <v>18</v>
      </c>
      <c r="N15" s="154">
        <v>24</v>
      </c>
      <c r="O15" s="157">
        <v>0</v>
      </c>
      <c r="P15" s="130">
        <v>0</v>
      </c>
      <c r="Q15" s="154">
        <v>0</v>
      </c>
      <c r="R15" s="157">
        <v>11</v>
      </c>
      <c r="S15" s="130">
        <v>27</v>
      </c>
      <c r="T15" s="147">
        <v>38</v>
      </c>
      <c r="U15" s="157">
        <v>21</v>
      </c>
      <c r="V15" s="130">
        <v>22</v>
      </c>
      <c r="W15" s="138">
        <v>43</v>
      </c>
      <c r="X15" s="445" t="s">
        <v>230</v>
      </c>
      <c r="Y15" s="446" t="s">
        <v>231</v>
      </c>
      <c r="Z15" s="447" t="s">
        <v>232</v>
      </c>
      <c r="AA15" s="157">
        <v>7</v>
      </c>
      <c r="AB15" s="130">
        <v>10</v>
      </c>
      <c r="AC15" s="138">
        <v>17</v>
      </c>
      <c r="AD15" s="157">
        <v>9</v>
      </c>
      <c r="AE15" s="130">
        <v>7</v>
      </c>
      <c r="AF15" s="138">
        <v>16</v>
      </c>
      <c r="AG15" s="157">
        <v>3</v>
      </c>
      <c r="AH15" s="130">
        <v>3</v>
      </c>
      <c r="AI15" s="138">
        <v>6</v>
      </c>
    </row>
    <row r="16" spans="1:35" s="42" customFormat="1" ht="14.5">
      <c r="A16" s="26"/>
      <c r="B16" s="114" t="s">
        <v>233</v>
      </c>
      <c r="C16" s="157">
        <v>1</v>
      </c>
      <c r="D16" s="130">
        <v>2</v>
      </c>
      <c r="E16" s="154">
        <v>3</v>
      </c>
      <c r="F16" s="157">
        <v>0</v>
      </c>
      <c r="G16" s="130">
        <v>0</v>
      </c>
      <c r="H16" s="154">
        <v>0</v>
      </c>
      <c r="I16" s="157">
        <v>0</v>
      </c>
      <c r="J16" s="130">
        <v>0</v>
      </c>
      <c r="K16" s="154">
        <v>0</v>
      </c>
      <c r="L16" s="157">
        <v>7</v>
      </c>
      <c r="M16" s="130">
        <v>7</v>
      </c>
      <c r="N16" s="154">
        <v>14</v>
      </c>
      <c r="O16" s="157">
        <v>0</v>
      </c>
      <c r="P16" s="130">
        <v>0</v>
      </c>
      <c r="Q16" s="154">
        <v>0</v>
      </c>
      <c r="R16" s="157">
        <v>8</v>
      </c>
      <c r="S16" s="130">
        <v>9</v>
      </c>
      <c r="T16" s="147">
        <v>17</v>
      </c>
      <c r="U16" s="157">
        <v>6</v>
      </c>
      <c r="V16" s="130">
        <v>10</v>
      </c>
      <c r="W16" s="138">
        <v>16</v>
      </c>
      <c r="X16" s="445" t="s">
        <v>161</v>
      </c>
      <c r="Y16" s="446" t="s">
        <v>48</v>
      </c>
      <c r="Z16" s="447" t="s">
        <v>154</v>
      </c>
      <c r="AA16" s="157">
        <v>1</v>
      </c>
      <c r="AB16" s="130">
        <v>3</v>
      </c>
      <c r="AC16" s="138">
        <v>4</v>
      </c>
      <c r="AD16" s="157">
        <v>0</v>
      </c>
      <c r="AE16" s="130">
        <v>0</v>
      </c>
      <c r="AF16" s="138">
        <v>0</v>
      </c>
      <c r="AG16" s="157">
        <v>0</v>
      </c>
      <c r="AH16" s="130">
        <v>0</v>
      </c>
      <c r="AI16" s="138">
        <v>0</v>
      </c>
    </row>
    <row r="17" spans="1:35" s="42" customFormat="1" ht="14.5">
      <c r="A17" s="23"/>
      <c r="B17" s="114" t="s">
        <v>234</v>
      </c>
      <c r="C17" s="157">
        <v>0</v>
      </c>
      <c r="D17" s="130">
        <v>1</v>
      </c>
      <c r="E17" s="154">
        <v>1</v>
      </c>
      <c r="F17" s="157">
        <v>1</v>
      </c>
      <c r="G17" s="130">
        <v>0</v>
      </c>
      <c r="H17" s="154">
        <v>1</v>
      </c>
      <c r="I17" s="157">
        <v>0</v>
      </c>
      <c r="J17" s="130">
        <v>0</v>
      </c>
      <c r="K17" s="154">
        <v>0</v>
      </c>
      <c r="L17" s="157">
        <v>0</v>
      </c>
      <c r="M17" s="130">
        <v>0</v>
      </c>
      <c r="N17" s="154">
        <v>0</v>
      </c>
      <c r="O17" s="157">
        <v>0</v>
      </c>
      <c r="P17" s="130">
        <v>0</v>
      </c>
      <c r="Q17" s="154">
        <v>0</v>
      </c>
      <c r="R17" s="157">
        <v>1</v>
      </c>
      <c r="S17" s="130">
        <v>1</v>
      </c>
      <c r="T17" s="147">
        <v>2</v>
      </c>
      <c r="U17" s="157">
        <v>1</v>
      </c>
      <c r="V17" s="130">
        <v>2</v>
      </c>
      <c r="W17" s="138">
        <v>3</v>
      </c>
      <c r="X17" s="445" t="s">
        <v>66</v>
      </c>
      <c r="Y17" s="446" t="s">
        <v>235</v>
      </c>
      <c r="Z17" s="447" t="s">
        <v>236</v>
      </c>
      <c r="AA17" s="157" t="s">
        <v>237</v>
      </c>
      <c r="AB17" s="130" t="s">
        <v>237</v>
      </c>
      <c r="AC17" s="138" t="s">
        <v>237</v>
      </c>
      <c r="AD17" s="157" t="s">
        <v>237</v>
      </c>
      <c r="AE17" s="130" t="s">
        <v>237</v>
      </c>
      <c r="AF17" s="138" t="s">
        <v>237</v>
      </c>
      <c r="AG17" s="157" t="s">
        <v>237</v>
      </c>
      <c r="AH17" s="130" t="s">
        <v>237</v>
      </c>
      <c r="AI17" s="138" t="s">
        <v>237</v>
      </c>
    </row>
    <row r="18" spans="1:35" s="42" customFormat="1" ht="14.5">
      <c r="A18" s="23"/>
      <c r="B18" s="114" t="s">
        <v>238</v>
      </c>
      <c r="C18" s="158">
        <v>0</v>
      </c>
      <c r="D18" s="132">
        <v>0.14000000000000001</v>
      </c>
      <c r="E18" s="155">
        <v>0.1</v>
      </c>
      <c r="F18" s="158">
        <v>0.1</v>
      </c>
      <c r="G18" s="132">
        <v>0</v>
      </c>
      <c r="H18" s="155">
        <v>0.04</v>
      </c>
      <c r="I18" s="158">
        <v>0</v>
      </c>
      <c r="J18" s="132">
        <v>0</v>
      </c>
      <c r="K18" s="155">
        <v>0</v>
      </c>
      <c r="L18" s="158">
        <v>0</v>
      </c>
      <c r="M18" s="132">
        <v>0</v>
      </c>
      <c r="N18" s="155">
        <v>0</v>
      </c>
      <c r="O18" s="158">
        <v>0</v>
      </c>
      <c r="P18" s="132">
        <v>0</v>
      </c>
      <c r="Q18" s="155">
        <v>0</v>
      </c>
      <c r="R18" s="158">
        <v>0.02</v>
      </c>
      <c r="S18" s="132">
        <v>0.03</v>
      </c>
      <c r="T18" s="148">
        <v>0.03</v>
      </c>
      <c r="U18" s="158">
        <v>0.02</v>
      </c>
      <c r="V18" s="132">
        <v>0.06</v>
      </c>
      <c r="W18" s="139">
        <v>0.03</v>
      </c>
      <c r="X18" s="445">
        <v>0.58399999999999996</v>
      </c>
      <c r="Y18" s="446">
        <v>-0.55810000000000004</v>
      </c>
      <c r="Z18" s="447">
        <v>-0.16600000000000001</v>
      </c>
      <c r="AA18" s="158" t="s">
        <v>237</v>
      </c>
      <c r="AB18" s="132" t="s">
        <v>237</v>
      </c>
      <c r="AC18" s="139" t="s">
        <v>237</v>
      </c>
      <c r="AD18" s="158" t="s">
        <v>237</v>
      </c>
      <c r="AE18" s="132" t="s">
        <v>237</v>
      </c>
      <c r="AF18" s="139" t="s">
        <v>237</v>
      </c>
      <c r="AG18" s="158" t="s">
        <v>237</v>
      </c>
      <c r="AH18" s="132" t="s">
        <v>237</v>
      </c>
      <c r="AI18" s="139" t="s">
        <v>237</v>
      </c>
    </row>
    <row r="19" spans="1:35" s="42" customFormat="1">
      <c r="A19" s="23"/>
      <c r="B19" s="114" t="s">
        <v>239</v>
      </c>
      <c r="C19" s="157">
        <v>0</v>
      </c>
      <c r="D19" s="130">
        <v>0</v>
      </c>
      <c r="E19" s="154">
        <v>0</v>
      </c>
      <c r="F19" s="157">
        <v>0</v>
      </c>
      <c r="G19" s="130">
        <v>0</v>
      </c>
      <c r="H19" s="154">
        <v>0</v>
      </c>
      <c r="I19" s="157">
        <v>0</v>
      </c>
      <c r="J19" s="130">
        <v>0</v>
      </c>
      <c r="K19" s="154">
        <v>0</v>
      </c>
      <c r="L19" s="157">
        <v>0</v>
      </c>
      <c r="M19" s="130">
        <v>0</v>
      </c>
      <c r="N19" s="154">
        <v>0</v>
      </c>
      <c r="O19" s="157">
        <v>0</v>
      </c>
      <c r="P19" s="130">
        <v>0</v>
      </c>
      <c r="Q19" s="154">
        <v>0</v>
      </c>
      <c r="R19" s="157">
        <v>0</v>
      </c>
      <c r="S19" s="130">
        <v>0</v>
      </c>
      <c r="T19" s="147">
        <v>0</v>
      </c>
      <c r="U19" s="157">
        <v>0</v>
      </c>
      <c r="V19" s="130">
        <v>0</v>
      </c>
      <c r="W19" s="138">
        <v>0</v>
      </c>
      <c r="X19" s="445" t="s">
        <v>47</v>
      </c>
      <c r="Y19" s="446" t="s">
        <v>47</v>
      </c>
      <c r="Z19" s="447" t="s">
        <v>47</v>
      </c>
      <c r="AA19" s="157">
        <v>0</v>
      </c>
      <c r="AB19" s="130">
        <v>0</v>
      </c>
      <c r="AC19" s="138">
        <v>0</v>
      </c>
      <c r="AD19" s="157">
        <v>1</v>
      </c>
      <c r="AE19" s="130">
        <v>0</v>
      </c>
      <c r="AF19" s="138">
        <v>1</v>
      </c>
      <c r="AG19" s="157">
        <v>0</v>
      </c>
      <c r="AH19" s="130">
        <v>0</v>
      </c>
      <c r="AI19" s="138">
        <v>0</v>
      </c>
    </row>
    <row r="20" spans="1:35" s="42" customFormat="1">
      <c r="A20" s="23"/>
      <c r="B20" s="114" t="s">
        <v>240</v>
      </c>
      <c r="C20" s="158">
        <v>0</v>
      </c>
      <c r="D20" s="132">
        <v>0</v>
      </c>
      <c r="E20" s="155">
        <v>0</v>
      </c>
      <c r="F20" s="158">
        <v>0</v>
      </c>
      <c r="G20" s="132">
        <v>0</v>
      </c>
      <c r="H20" s="155">
        <v>0</v>
      </c>
      <c r="I20" s="158">
        <v>0</v>
      </c>
      <c r="J20" s="132">
        <v>0</v>
      </c>
      <c r="K20" s="155">
        <v>0</v>
      </c>
      <c r="L20" s="158">
        <v>0</v>
      </c>
      <c r="M20" s="132">
        <v>0</v>
      </c>
      <c r="N20" s="155">
        <v>0</v>
      </c>
      <c r="O20" s="158">
        <v>0</v>
      </c>
      <c r="P20" s="132">
        <v>0</v>
      </c>
      <c r="Q20" s="155">
        <v>0</v>
      </c>
      <c r="R20" s="158">
        <v>0</v>
      </c>
      <c r="S20" s="132">
        <v>0</v>
      </c>
      <c r="T20" s="148">
        <v>0</v>
      </c>
      <c r="U20" s="158">
        <v>0</v>
      </c>
      <c r="V20" s="132">
        <v>0</v>
      </c>
      <c r="W20" s="139">
        <v>0</v>
      </c>
      <c r="X20" s="445" t="s">
        <v>47</v>
      </c>
      <c r="Y20" s="446" t="s">
        <v>47</v>
      </c>
      <c r="Z20" s="447" t="s">
        <v>47</v>
      </c>
      <c r="AA20" s="158">
        <v>0</v>
      </c>
      <c r="AB20" s="132">
        <v>0</v>
      </c>
      <c r="AC20" s="139">
        <v>0</v>
      </c>
      <c r="AD20" s="158">
        <v>0.02</v>
      </c>
      <c r="AE20" s="132">
        <v>0</v>
      </c>
      <c r="AF20" s="139">
        <v>0.01</v>
      </c>
      <c r="AG20" s="158">
        <v>0</v>
      </c>
      <c r="AH20" s="132">
        <v>0</v>
      </c>
      <c r="AI20" s="139">
        <v>0</v>
      </c>
    </row>
    <row r="21" spans="1:35" s="42" customFormat="1" ht="14.5">
      <c r="A21" s="25"/>
      <c r="B21" s="114" t="s">
        <v>241</v>
      </c>
      <c r="C21" s="158">
        <v>0</v>
      </c>
      <c r="D21" s="132">
        <v>1.0900000000000001</v>
      </c>
      <c r="E21" s="155">
        <v>0.81</v>
      </c>
      <c r="F21" s="158">
        <v>0.39</v>
      </c>
      <c r="G21" s="132">
        <v>0.08</v>
      </c>
      <c r="H21" s="155">
        <v>0.21</v>
      </c>
      <c r="I21" s="158">
        <v>0.05</v>
      </c>
      <c r="J21" s="132">
        <v>0</v>
      </c>
      <c r="K21" s="155">
        <v>0.03</v>
      </c>
      <c r="L21" s="158">
        <v>0.93</v>
      </c>
      <c r="M21" s="132">
        <v>3.29</v>
      </c>
      <c r="N21" s="155">
        <v>2.0099999999999998</v>
      </c>
      <c r="O21" s="158">
        <v>0</v>
      </c>
      <c r="P21" s="132">
        <v>0</v>
      </c>
      <c r="Q21" s="155">
        <v>0</v>
      </c>
      <c r="R21" s="158">
        <v>0.27</v>
      </c>
      <c r="S21" s="132">
        <v>0.72</v>
      </c>
      <c r="T21" s="148">
        <v>0.48</v>
      </c>
      <c r="U21" s="158">
        <v>0.32</v>
      </c>
      <c r="V21" s="132">
        <v>0.66</v>
      </c>
      <c r="W21" s="139">
        <v>0.44</v>
      </c>
      <c r="X21" s="445">
        <v>-0.17030000000000001</v>
      </c>
      <c r="Y21" s="446">
        <v>8.4699999999999998E-2</v>
      </c>
      <c r="Z21" s="447">
        <v>0.1055</v>
      </c>
      <c r="AA21" s="158">
        <v>0.12</v>
      </c>
      <c r="AB21" s="132">
        <v>0.33</v>
      </c>
      <c r="AC21" s="139">
        <v>0.19</v>
      </c>
      <c r="AD21" s="158">
        <v>0.2</v>
      </c>
      <c r="AE21" s="132">
        <v>0.25</v>
      </c>
      <c r="AF21" s="139">
        <v>0.22</v>
      </c>
      <c r="AG21" s="158">
        <v>0.09</v>
      </c>
      <c r="AH21" s="132">
        <v>0.14000000000000001</v>
      </c>
      <c r="AI21" s="139">
        <v>0.11</v>
      </c>
    </row>
    <row r="22" spans="1:35" s="42" customFormat="1" ht="14.5">
      <c r="A22" s="25"/>
      <c r="B22" s="114" t="s">
        <v>242</v>
      </c>
      <c r="C22" s="158">
        <v>1.2</v>
      </c>
      <c r="D22" s="132">
        <v>2.31</v>
      </c>
      <c r="E22" s="155">
        <v>2.0299999999999998</v>
      </c>
      <c r="F22" s="158">
        <v>0.59</v>
      </c>
      <c r="G22" s="132">
        <v>0.23</v>
      </c>
      <c r="H22" s="155">
        <v>0.38</v>
      </c>
      <c r="I22" s="158">
        <v>0.05</v>
      </c>
      <c r="J22" s="132">
        <v>0</v>
      </c>
      <c r="K22" s="155">
        <v>0.03</v>
      </c>
      <c r="L22" s="158">
        <v>2.3199999999999998</v>
      </c>
      <c r="M22" s="132">
        <v>4.9400000000000004</v>
      </c>
      <c r="N22" s="155">
        <v>3.52</v>
      </c>
      <c r="O22" s="158">
        <v>0</v>
      </c>
      <c r="P22" s="132">
        <v>0</v>
      </c>
      <c r="Q22" s="155">
        <v>0</v>
      </c>
      <c r="R22" s="158">
        <v>0.61</v>
      </c>
      <c r="S22" s="132">
        <v>1.25</v>
      </c>
      <c r="T22" s="148">
        <v>0.91</v>
      </c>
      <c r="U22" s="158">
        <v>0.52</v>
      </c>
      <c r="V22" s="132">
        <v>1.1499999999999999</v>
      </c>
      <c r="W22" s="139">
        <v>0.73</v>
      </c>
      <c r="X22" s="445">
        <v>0.16470000000000001</v>
      </c>
      <c r="Y22" s="446">
        <v>9.3200000000000005E-2</v>
      </c>
      <c r="Z22" s="447">
        <v>0.251</v>
      </c>
      <c r="AA22" s="158">
        <v>0.17</v>
      </c>
      <c r="AB22" s="132">
        <v>0.6</v>
      </c>
      <c r="AC22" s="139">
        <v>0.31</v>
      </c>
      <c r="AD22" s="158">
        <v>0.27</v>
      </c>
      <c r="AE22" s="132">
        <v>0.4</v>
      </c>
      <c r="AF22" s="139">
        <v>0.32</v>
      </c>
      <c r="AG22" s="158">
        <v>0.12</v>
      </c>
      <c r="AH22" s="132">
        <v>0.32</v>
      </c>
      <c r="AI22" s="139">
        <v>0.2</v>
      </c>
    </row>
    <row r="23" spans="1:35" s="42" customFormat="1" ht="14.5">
      <c r="A23" s="25"/>
      <c r="B23" s="114" t="s">
        <v>243</v>
      </c>
      <c r="C23" s="157">
        <v>9</v>
      </c>
      <c r="D23" s="130">
        <v>36</v>
      </c>
      <c r="E23" s="154">
        <v>45</v>
      </c>
      <c r="F23" s="157">
        <v>5</v>
      </c>
      <c r="G23" s="130">
        <v>6</v>
      </c>
      <c r="H23" s="154">
        <v>11</v>
      </c>
      <c r="I23" s="157">
        <v>7</v>
      </c>
      <c r="J23" s="130">
        <v>2</v>
      </c>
      <c r="K23" s="154">
        <v>9</v>
      </c>
      <c r="L23" s="157">
        <v>17</v>
      </c>
      <c r="M23" s="130">
        <v>29</v>
      </c>
      <c r="N23" s="154">
        <v>46</v>
      </c>
      <c r="O23" s="157">
        <v>0</v>
      </c>
      <c r="P23" s="130">
        <v>0</v>
      </c>
      <c r="Q23" s="154">
        <v>0</v>
      </c>
      <c r="R23" s="157">
        <v>38</v>
      </c>
      <c r="S23" s="130">
        <v>73</v>
      </c>
      <c r="T23" s="147">
        <v>111</v>
      </c>
      <c r="U23" s="157">
        <v>27</v>
      </c>
      <c r="V23" s="130">
        <v>62</v>
      </c>
      <c r="W23" s="138">
        <v>89</v>
      </c>
      <c r="X23" s="445" t="s">
        <v>244</v>
      </c>
      <c r="Y23" s="446" t="s">
        <v>173</v>
      </c>
      <c r="Z23" s="447" t="s">
        <v>245</v>
      </c>
      <c r="AA23" s="157" t="s">
        <v>237</v>
      </c>
      <c r="AB23" s="130" t="s">
        <v>237</v>
      </c>
      <c r="AC23" s="138" t="s">
        <v>237</v>
      </c>
      <c r="AD23" s="157" t="s">
        <v>237</v>
      </c>
      <c r="AE23" s="130" t="s">
        <v>237</v>
      </c>
      <c r="AF23" s="138" t="s">
        <v>237</v>
      </c>
      <c r="AG23" s="157" t="s">
        <v>237</v>
      </c>
      <c r="AH23" s="130" t="s">
        <v>237</v>
      </c>
      <c r="AI23" s="138" t="s">
        <v>237</v>
      </c>
    </row>
    <row r="24" spans="1:35" s="42" customFormat="1" ht="14.5">
      <c r="A24" s="23"/>
      <c r="B24" s="114" t="s">
        <v>246</v>
      </c>
      <c r="C24" s="158">
        <v>3.6</v>
      </c>
      <c r="D24" s="132">
        <v>4.8899999999999997</v>
      </c>
      <c r="E24" s="155">
        <v>4.5599999999999996</v>
      </c>
      <c r="F24" s="158">
        <v>0.49</v>
      </c>
      <c r="G24" s="132">
        <v>0.45</v>
      </c>
      <c r="H24" s="155">
        <v>0.47</v>
      </c>
      <c r="I24" s="158">
        <v>0.32</v>
      </c>
      <c r="J24" s="132">
        <v>0.18</v>
      </c>
      <c r="K24" s="155">
        <v>0.27</v>
      </c>
      <c r="L24" s="158">
        <v>2.63</v>
      </c>
      <c r="M24" s="132">
        <v>5.31</v>
      </c>
      <c r="N24" s="155">
        <v>3.86</v>
      </c>
      <c r="O24" s="158">
        <v>0</v>
      </c>
      <c r="P24" s="132">
        <v>0</v>
      </c>
      <c r="Q24" s="155">
        <v>0</v>
      </c>
      <c r="R24" s="158">
        <v>0.92</v>
      </c>
      <c r="S24" s="132">
        <v>1.95</v>
      </c>
      <c r="T24" s="148">
        <v>1.41</v>
      </c>
      <c r="U24" s="158">
        <v>0.41</v>
      </c>
      <c r="V24" s="132">
        <v>1.87</v>
      </c>
      <c r="W24" s="139">
        <v>0.9</v>
      </c>
      <c r="X24" s="445">
        <v>1.2293000000000001</v>
      </c>
      <c r="Y24" s="446">
        <v>4.07E-2</v>
      </c>
      <c r="Z24" s="447">
        <v>0.56020000000000003</v>
      </c>
      <c r="AA24" s="158" t="s">
        <v>237</v>
      </c>
      <c r="AB24" s="132" t="s">
        <v>237</v>
      </c>
      <c r="AC24" s="139" t="s">
        <v>237</v>
      </c>
      <c r="AD24" s="158" t="s">
        <v>237</v>
      </c>
      <c r="AE24" s="132" t="s">
        <v>237</v>
      </c>
      <c r="AF24" s="139" t="s">
        <v>237</v>
      </c>
      <c r="AG24" s="158" t="s">
        <v>237</v>
      </c>
      <c r="AH24" s="132" t="s">
        <v>237</v>
      </c>
      <c r="AI24" s="139" t="s">
        <v>237</v>
      </c>
    </row>
    <row r="25" spans="1:35" s="42" customFormat="1" ht="14.5">
      <c r="A25" s="23"/>
      <c r="B25" s="114" t="s">
        <v>247</v>
      </c>
      <c r="C25" s="159">
        <v>500046</v>
      </c>
      <c r="D25" s="112">
        <v>1472811</v>
      </c>
      <c r="E25" s="156">
        <v>1972857</v>
      </c>
      <c r="F25" s="159">
        <v>2029140</v>
      </c>
      <c r="G25" s="112">
        <v>2647856</v>
      </c>
      <c r="H25" s="156">
        <v>4676996</v>
      </c>
      <c r="I25" s="159">
        <v>4427423</v>
      </c>
      <c r="J25" s="112">
        <v>2245032</v>
      </c>
      <c r="K25" s="156">
        <v>6672455</v>
      </c>
      <c r="L25" s="159">
        <v>1292674</v>
      </c>
      <c r="M25" s="112">
        <v>1092761</v>
      </c>
      <c r="N25" s="156">
        <v>2385435</v>
      </c>
      <c r="O25" s="159">
        <v>10817</v>
      </c>
      <c r="P25" s="112">
        <v>33364</v>
      </c>
      <c r="Q25" s="156">
        <v>44181</v>
      </c>
      <c r="R25" s="159">
        <v>8260100</v>
      </c>
      <c r="S25" s="112">
        <v>7491824</v>
      </c>
      <c r="T25" s="145">
        <v>15751924</v>
      </c>
      <c r="U25" s="159">
        <v>13083938</v>
      </c>
      <c r="V25" s="112">
        <v>6621610</v>
      </c>
      <c r="W25" s="140">
        <v>19705548</v>
      </c>
      <c r="X25" s="448" t="s">
        <v>248</v>
      </c>
      <c r="Y25" s="446" t="s">
        <v>249</v>
      </c>
      <c r="Z25" s="284" t="s">
        <v>250</v>
      </c>
      <c r="AA25" s="159">
        <v>11768882</v>
      </c>
      <c r="AB25" s="112">
        <v>6036506</v>
      </c>
      <c r="AC25" s="140">
        <v>17805388</v>
      </c>
      <c r="AD25" s="159">
        <v>8970966</v>
      </c>
      <c r="AE25" s="112">
        <v>5505585</v>
      </c>
      <c r="AF25" s="140">
        <v>14476551</v>
      </c>
      <c r="AG25" s="159">
        <v>6757544</v>
      </c>
      <c r="AH25" s="112">
        <v>4319856</v>
      </c>
      <c r="AI25" s="140">
        <v>11077400</v>
      </c>
    </row>
    <row r="26" spans="1:35" s="42" customFormat="1">
      <c r="A26" s="23"/>
      <c r="B26" s="114" t="s">
        <v>251</v>
      </c>
      <c r="C26" s="157">
        <v>0</v>
      </c>
      <c r="D26" s="130">
        <v>0</v>
      </c>
      <c r="E26" s="154">
        <v>0</v>
      </c>
      <c r="F26" s="157">
        <v>0</v>
      </c>
      <c r="G26" s="130">
        <v>0</v>
      </c>
      <c r="H26" s="154">
        <v>0</v>
      </c>
      <c r="I26" s="157">
        <v>0</v>
      </c>
      <c r="J26" s="130">
        <v>0</v>
      </c>
      <c r="K26" s="154">
        <v>0</v>
      </c>
      <c r="L26" s="157">
        <v>0</v>
      </c>
      <c r="M26" s="130">
        <v>0</v>
      </c>
      <c r="N26" s="154">
        <v>0</v>
      </c>
      <c r="O26" s="157">
        <v>0</v>
      </c>
      <c r="P26" s="130">
        <v>0</v>
      </c>
      <c r="Q26" s="154">
        <v>0</v>
      </c>
      <c r="R26" s="157">
        <v>0</v>
      </c>
      <c r="S26" s="130">
        <v>0</v>
      </c>
      <c r="T26" s="147">
        <v>0</v>
      </c>
      <c r="U26" s="157">
        <v>0</v>
      </c>
      <c r="V26" s="130">
        <v>0</v>
      </c>
      <c r="W26" s="138">
        <v>0</v>
      </c>
      <c r="X26" s="445" t="s">
        <v>47</v>
      </c>
      <c r="Y26" s="446" t="s">
        <v>47</v>
      </c>
      <c r="Z26" s="447" t="s">
        <v>47</v>
      </c>
      <c r="AA26" s="157">
        <v>0</v>
      </c>
      <c r="AB26" s="130">
        <v>0</v>
      </c>
      <c r="AC26" s="138">
        <v>0</v>
      </c>
      <c r="AD26" s="157">
        <v>0</v>
      </c>
      <c r="AE26" s="130">
        <v>0</v>
      </c>
      <c r="AF26" s="138">
        <v>0</v>
      </c>
      <c r="AG26" s="157">
        <v>0</v>
      </c>
      <c r="AH26" s="130">
        <v>0</v>
      </c>
      <c r="AI26" s="138">
        <v>0</v>
      </c>
    </row>
    <row r="27" spans="1:35" s="42" customFormat="1">
      <c r="A27" s="23"/>
      <c r="B27" s="114" t="s">
        <v>252</v>
      </c>
      <c r="C27" s="157">
        <v>0</v>
      </c>
      <c r="D27" s="130">
        <v>0</v>
      </c>
      <c r="E27" s="154">
        <v>0</v>
      </c>
      <c r="F27" s="157">
        <v>0</v>
      </c>
      <c r="G27" s="130">
        <v>0</v>
      </c>
      <c r="H27" s="154">
        <v>0</v>
      </c>
      <c r="I27" s="157">
        <v>0</v>
      </c>
      <c r="J27" s="130">
        <v>0</v>
      </c>
      <c r="K27" s="154">
        <v>0</v>
      </c>
      <c r="L27" s="157">
        <v>0</v>
      </c>
      <c r="M27" s="130">
        <v>0</v>
      </c>
      <c r="N27" s="154">
        <v>0</v>
      </c>
      <c r="O27" s="157">
        <v>0</v>
      </c>
      <c r="P27" s="130">
        <v>0</v>
      </c>
      <c r="Q27" s="154">
        <v>0</v>
      </c>
      <c r="R27" s="157">
        <v>0</v>
      </c>
      <c r="S27" s="130">
        <v>0</v>
      </c>
      <c r="T27" s="147">
        <v>0</v>
      </c>
      <c r="U27" s="157">
        <v>0</v>
      </c>
      <c r="V27" s="130">
        <v>10</v>
      </c>
      <c r="W27" s="138">
        <v>10</v>
      </c>
      <c r="X27" s="445" t="s">
        <v>47</v>
      </c>
      <c r="Y27" s="446" t="s">
        <v>253</v>
      </c>
      <c r="Z27" s="447" t="s">
        <v>253</v>
      </c>
      <c r="AA27" s="157">
        <v>0</v>
      </c>
      <c r="AB27" s="130">
        <v>0</v>
      </c>
      <c r="AC27" s="138">
        <v>0</v>
      </c>
      <c r="AD27" s="157">
        <v>0</v>
      </c>
      <c r="AE27" s="130">
        <v>0</v>
      </c>
      <c r="AF27" s="138">
        <v>0</v>
      </c>
      <c r="AG27" s="157">
        <v>0</v>
      </c>
      <c r="AH27" s="130">
        <v>0</v>
      </c>
      <c r="AI27" s="138">
        <v>0</v>
      </c>
    </row>
    <row r="28" spans="1:35" s="42" customFormat="1">
      <c r="A28" s="23"/>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43"/>
    </row>
    <row r="29" spans="1:35" s="475" customFormat="1">
      <c r="B29" s="471" t="s">
        <v>59</v>
      </c>
      <c r="N29" s="474"/>
    </row>
    <row r="30" spans="1:35" s="362" customFormat="1" ht="26.15" customHeight="1">
      <c r="A30" s="541"/>
      <c r="B30" s="1124" t="s">
        <v>254</v>
      </c>
      <c r="C30" s="1124"/>
      <c r="D30" s="1124"/>
      <c r="E30" s="1124"/>
      <c r="F30" s="1124"/>
      <c r="G30" s="1124"/>
      <c r="H30" s="1124"/>
      <c r="I30" s="1124"/>
      <c r="J30" s="1124"/>
      <c r="K30" s="1124"/>
      <c r="L30" s="1124"/>
      <c r="M30" s="550"/>
      <c r="N30" s="550"/>
      <c r="O30" s="550"/>
      <c r="P30" s="550"/>
      <c r="Q30" s="550"/>
      <c r="R30" s="550"/>
      <c r="S30" s="550"/>
      <c r="T30" s="550"/>
      <c r="AE30" s="470"/>
      <c r="AF30" s="470"/>
    </row>
    <row r="31" spans="1:35" s="362" customFormat="1" ht="24" customHeight="1">
      <c r="A31" s="475"/>
      <c r="B31" s="1124" t="s">
        <v>255</v>
      </c>
      <c r="C31" s="1124"/>
      <c r="D31" s="1124"/>
      <c r="E31" s="1124"/>
      <c r="F31" s="1124"/>
      <c r="G31" s="1124"/>
      <c r="H31" s="1124"/>
      <c r="I31" s="1124"/>
      <c r="J31" s="1124"/>
      <c r="K31" s="1124"/>
      <c r="L31" s="1124"/>
      <c r="M31" s="1124"/>
      <c r="N31" s="1124"/>
      <c r="O31" s="1124"/>
      <c r="P31" s="1124"/>
      <c r="Q31" s="1124"/>
      <c r="R31" s="1124"/>
      <c r="S31" s="1124"/>
      <c r="T31" s="1124"/>
      <c r="AE31" s="470"/>
      <c r="AF31" s="470"/>
    </row>
    <row r="32" spans="1:35" s="362" customFormat="1" ht="36" customHeight="1">
      <c r="A32" s="475"/>
      <c r="B32" s="1124" t="s">
        <v>256</v>
      </c>
      <c r="C32" s="1124"/>
      <c r="D32" s="1124"/>
      <c r="E32" s="1124"/>
      <c r="F32" s="1124"/>
      <c r="G32" s="1124"/>
      <c r="H32" s="1124"/>
      <c r="I32" s="1124"/>
      <c r="J32" s="1124"/>
      <c r="K32" s="1124"/>
      <c r="L32" s="1124"/>
      <c r="M32" s="1124"/>
      <c r="N32" s="1124"/>
      <c r="O32" s="1124"/>
      <c r="P32" s="1124"/>
      <c r="Q32" s="1124"/>
      <c r="R32" s="1124"/>
      <c r="S32" s="1124"/>
      <c r="T32" s="1124"/>
      <c r="AE32" s="470"/>
      <c r="AF32" s="470"/>
    </row>
    <row r="33" spans="1:35" s="362" customFormat="1" ht="25" customHeight="1">
      <c r="A33" s="475"/>
      <c r="B33" s="1124" t="s">
        <v>257</v>
      </c>
      <c r="C33" s="1124"/>
      <c r="D33" s="1124"/>
      <c r="E33" s="1124"/>
      <c r="F33" s="1124"/>
      <c r="G33" s="1124"/>
      <c r="H33" s="1124"/>
      <c r="I33" s="1124"/>
      <c r="J33" s="1124"/>
      <c r="K33" s="1124"/>
      <c r="L33" s="1124"/>
      <c r="M33" s="1124"/>
      <c r="N33" s="1124"/>
      <c r="O33" s="1124"/>
      <c r="P33" s="1124"/>
      <c r="Q33" s="1124"/>
      <c r="R33" s="1124"/>
      <c r="S33" s="1124"/>
      <c r="T33" s="1124"/>
      <c r="AE33" s="470"/>
      <c r="AF33" s="470"/>
    </row>
    <row r="34" spans="1:35" s="362" customFormat="1" ht="24" customHeight="1">
      <c r="A34" s="475"/>
      <c r="B34" s="1124" t="s">
        <v>258</v>
      </c>
      <c r="C34" s="1124"/>
      <c r="D34" s="1124"/>
      <c r="E34" s="1124"/>
      <c r="F34" s="1124"/>
      <c r="G34" s="1124"/>
      <c r="H34" s="1124"/>
      <c r="I34" s="1124"/>
      <c r="J34" s="1124"/>
      <c r="K34" s="1124"/>
      <c r="L34" s="1124"/>
      <c r="M34" s="1124"/>
      <c r="N34" s="1124"/>
      <c r="O34" s="1124"/>
      <c r="P34" s="1124"/>
      <c r="Q34" s="1124"/>
      <c r="R34" s="1124"/>
      <c r="S34" s="1124"/>
      <c r="T34" s="1124"/>
      <c r="AE34" s="470"/>
      <c r="AF34" s="470"/>
    </row>
    <row r="35" spans="1:35" s="362" customFormat="1" ht="24" customHeight="1">
      <c r="A35" s="475"/>
      <c r="B35" s="1124" t="s">
        <v>259</v>
      </c>
      <c r="C35" s="1124"/>
      <c r="D35" s="1124"/>
      <c r="E35" s="1124"/>
      <c r="F35" s="1124"/>
      <c r="G35" s="1124"/>
      <c r="H35" s="1124"/>
      <c r="I35" s="1124"/>
      <c r="J35" s="1124"/>
      <c r="K35" s="1124"/>
      <c r="L35" s="1124"/>
      <c r="M35" s="1124"/>
      <c r="N35" s="1124"/>
      <c r="O35" s="1124"/>
      <c r="P35" s="1124"/>
      <c r="Q35" s="1124"/>
      <c r="R35" s="1124"/>
      <c r="S35" s="1124"/>
      <c r="T35" s="1124"/>
      <c r="AE35" s="470"/>
      <c r="AF35" s="470"/>
    </row>
    <row r="36" spans="1:35" s="362" customFormat="1" ht="27.5" customHeight="1">
      <c r="A36" s="475"/>
      <c r="B36" s="1124" t="s">
        <v>260</v>
      </c>
      <c r="C36" s="1124"/>
      <c r="D36" s="1124"/>
      <c r="E36" s="1124"/>
      <c r="F36" s="1124"/>
      <c r="G36" s="1124"/>
      <c r="H36" s="1124"/>
      <c r="I36" s="1124"/>
      <c r="J36" s="1124"/>
      <c r="K36" s="1124"/>
      <c r="L36" s="1124"/>
      <c r="M36" s="1124"/>
      <c r="N36" s="1124"/>
      <c r="O36" s="1124"/>
      <c r="P36" s="1124"/>
      <c r="Q36" s="1124"/>
      <c r="R36" s="1124"/>
      <c r="S36" s="1124"/>
      <c r="T36" s="1124"/>
      <c r="AE36" s="470"/>
      <c r="AF36" s="470"/>
    </row>
    <row r="37" spans="1:35" s="362" customFormat="1" ht="25" customHeight="1">
      <c r="A37" s="475"/>
      <c r="B37" s="1124" t="s">
        <v>261</v>
      </c>
      <c r="C37" s="1124"/>
      <c r="D37" s="1124"/>
      <c r="E37" s="1124"/>
      <c r="F37" s="1124"/>
      <c r="G37" s="1124"/>
      <c r="H37" s="1124"/>
      <c r="I37" s="1124"/>
      <c r="J37" s="1124"/>
      <c r="K37" s="1124"/>
      <c r="L37" s="1124"/>
      <c r="M37" s="1124"/>
      <c r="N37" s="1124"/>
      <c r="O37" s="1124"/>
      <c r="P37" s="1124"/>
      <c r="Q37" s="1124"/>
      <c r="R37" s="1124"/>
      <c r="S37" s="1124"/>
      <c r="T37" s="1124"/>
      <c r="AE37" s="470"/>
      <c r="AF37" s="470"/>
    </row>
    <row r="38" spans="1:35" s="362" customFormat="1" ht="25" customHeight="1">
      <c r="A38" s="475"/>
      <c r="B38" s="1124" t="s">
        <v>262</v>
      </c>
      <c r="C38" s="1124"/>
      <c r="D38" s="1124"/>
      <c r="E38" s="1124"/>
      <c r="F38" s="1124"/>
      <c r="G38" s="1124"/>
      <c r="H38" s="1124"/>
      <c r="I38" s="1124"/>
      <c r="J38" s="1124"/>
      <c r="K38" s="1124"/>
      <c r="L38" s="1124"/>
      <c r="M38" s="1124"/>
      <c r="N38" s="1124"/>
      <c r="O38" s="1124"/>
      <c r="P38" s="1124"/>
      <c r="Q38" s="1124"/>
      <c r="R38" s="1124"/>
      <c r="S38" s="1124"/>
      <c r="T38" s="1124"/>
      <c r="AE38" s="470"/>
      <c r="AF38" s="470"/>
    </row>
    <row r="39" spans="1:35" s="362" customFormat="1" ht="27" customHeight="1">
      <c r="A39" s="475"/>
      <c r="B39" s="1124" t="s">
        <v>263</v>
      </c>
      <c r="C39" s="1124"/>
      <c r="D39" s="1124"/>
      <c r="E39" s="1124"/>
      <c r="F39" s="1124"/>
      <c r="G39" s="1124"/>
      <c r="H39" s="1124"/>
      <c r="I39" s="1124"/>
      <c r="J39" s="1124"/>
      <c r="K39" s="1124"/>
      <c r="L39" s="1124"/>
      <c r="M39" s="1124"/>
      <c r="N39" s="1124"/>
      <c r="O39" s="1124"/>
      <c r="P39" s="1124"/>
      <c r="Q39" s="1124"/>
      <c r="R39" s="1124"/>
      <c r="S39" s="1124"/>
      <c r="T39" s="1124"/>
      <c r="AE39" s="470"/>
      <c r="AF39" s="470"/>
    </row>
    <row r="40" spans="1:35" s="42" customFormat="1">
      <c r="A40" s="23"/>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43"/>
    </row>
    <row r="41" spans="1:35" s="42" customFormat="1" ht="13" thickBot="1">
      <c r="A41" s="23"/>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43"/>
    </row>
    <row r="42" spans="1:35" s="15" customFormat="1" ht="16.5" thickTop="1" thickBot="1">
      <c r="B42" s="45" t="s">
        <v>264</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362"/>
      <c r="AH42" s="362"/>
      <c r="AI42" s="362"/>
    </row>
    <row r="43" spans="1:35" s="42" customFormat="1" ht="13" thickTop="1">
      <c r="A43" s="23"/>
      <c r="B43" s="79"/>
      <c r="C43" s="43"/>
      <c r="AE43" s="43"/>
      <c r="AF43" s="43"/>
      <c r="AG43" s="362"/>
      <c r="AH43" s="362"/>
      <c r="AI43" s="362"/>
    </row>
    <row r="44" spans="1:35" s="921" customFormat="1" ht="14">
      <c r="A44" s="15"/>
      <c r="B44" s="1136" t="s">
        <v>264</v>
      </c>
      <c r="C44" s="1141" t="s">
        <v>34</v>
      </c>
      <c r="D44" s="1142"/>
      <c r="E44" s="1143"/>
      <c r="F44" s="1141" t="s">
        <v>35</v>
      </c>
      <c r="G44" s="1142"/>
      <c r="H44" s="1143"/>
      <c r="I44" s="1141" t="s">
        <v>36</v>
      </c>
      <c r="J44" s="1142"/>
      <c r="K44" s="1143"/>
      <c r="L44" s="1141" t="s">
        <v>37</v>
      </c>
      <c r="M44" s="1142"/>
      <c r="N44" s="1143"/>
      <c r="O44" s="976" t="s">
        <v>42</v>
      </c>
      <c r="P44" s="977" t="s">
        <v>42</v>
      </c>
      <c r="Q44" s="991" t="s">
        <v>42</v>
      </c>
      <c r="R44" s="979">
        <v>2023</v>
      </c>
      <c r="S44" s="980">
        <v>2023</v>
      </c>
      <c r="T44" s="981">
        <v>2023</v>
      </c>
      <c r="U44" s="1138" t="s">
        <v>43</v>
      </c>
      <c r="V44" s="1139"/>
      <c r="W44" s="1140"/>
      <c r="X44" s="997">
        <v>2022</v>
      </c>
      <c r="Y44" s="980">
        <v>2022</v>
      </c>
      <c r="Z44" s="981">
        <v>2022</v>
      </c>
      <c r="AA44" s="979">
        <v>2021</v>
      </c>
      <c r="AB44" s="980">
        <v>2021</v>
      </c>
      <c r="AC44" s="981">
        <v>2021</v>
      </c>
      <c r="AD44" s="979">
        <v>2020</v>
      </c>
      <c r="AE44" s="980">
        <v>2020</v>
      </c>
      <c r="AF44" s="981">
        <v>2020</v>
      </c>
    </row>
    <row r="45" spans="1:35" s="921" customFormat="1" ht="26">
      <c r="A45" s="15"/>
      <c r="B45" s="1137"/>
      <c r="C45" s="985" t="s">
        <v>224</v>
      </c>
      <c r="D45" s="992" t="s">
        <v>225</v>
      </c>
      <c r="E45" s="993" t="s">
        <v>226</v>
      </c>
      <c r="F45" s="985" t="s">
        <v>224</v>
      </c>
      <c r="G45" s="992" t="s">
        <v>225</v>
      </c>
      <c r="H45" s="993" t="s">
        <v>226</v>
      </c>
      <c r="I45" s="985" t="s">
        <v>224</v>
      </c>
      <c r="J45" s="992" t="s">
        <v>225</v>
      </c>
      <c r="K45" s="993" t="s">
        <v>226</v>
      </c>
      <c r="L45" s="985" t="s">
        <v>224</v>
      </c>
      <c r="M45" s="992" t="s">
        <v>225</v>
      </c>
      <c r="N45" s="993" t="s">
        <v>226</v>
      </c>
      <c r="O45" s="985" t="s">
        <v>224</v>
      </c>
      <c r="P45" s="992" t="s">
        <v>225</v>
      </c>
      <c r="Q45" s="987" t="s">
        <v>226</v>
      </c>
      <c r="R45" s="985" t="s">
        <v>265</v>
      </c>
      <c r="S45" s="992" t="s">
        <v>225</v>
      </c>
      <c r="T45" s="988" t="s">
        <v>226</v>
      </c>
      <c r="U45" s="985" t="s">
        <v>224</v>
      </c>
      <c r="V45" s="992" t="s">
        <v>225</v>
      </c>
      <c r="W45" s="988" t="s">
        <v>226</v>
      </c>
      <c r="X45" s="985" t="s">
        <v>224</v>
      </c>
      <c r="Y45" s="992" t="s">
        <v>225</v>
      </c>
      <c r="Z45" s="988" t="s">
        <v>226</v>
      </c>
      <c r="AA45" s="985" t="s">
        <v>224</v>
      </c>
      <c r="AB45" s="992" t="s">
        <v>225</v>
      </c>
      <c r="AC45" s="988" t="s">
        <v>226</v>
      </c>
      <c r="AD45" s="985" t="s">
        <v>224</v>
      </c>
      <c r="AE45" s="992" t="s">
        <v>225</v>
      </c>
      <c r="AF45" s="988" t="s">
        <v>226</v>
      </c>
    </row>
    <row r="46" spans="1:35" s="40" customFormat="1" ht="13">
      <c r="A46" s="25"/>
      <c r="B46" s="346" t="s">
        <v>266</v>
      </c>
      <c r="C46" s="618">
        <v>2575</v>
      </c>
      <c r="D46" s="619">
        <v>32595</v>
      </c>
      <c r="E46" s="595">
        <v>35170</v>
      </c>
      <c r="F46" s="618">
        <v>41604</v>
      </c>
      <c r="G46" s="619">
        <v>8898</v>
      </c>
      <c r="H46" s="595">
        <v>50502</v>
      </c>
      <c r="I46" s="618">
        <v>60535</v>
      </c>
      <c r="J46" s="619">
        <v>10546</v>
      </c>
      <c r="K46" s="595">
        <v>71081</v>
      </c>
      <c r="L46" s="618">
        <v>16668</v>
      </c>
      <c r="M46" s="619">
        <v>18065</v>
      </c>
      <c r="N46" s="595">
        <v>34733</v>
      </c>
      <c r="O46" s="618">
        <v>121382</v>
      </c>
      <c r="P46" s="619">
        <v>70104</v>
      </c>
      <c r="Q46" s="596">
        <v>191486</v>
      </c>
      <c r="R46" s="618">
        <v>43902</v>
      </c>
      <c r="S46" s="619">
        <v>48646</v>
      </c>
      <c r="T46" s="597">
        <v>92548</v>
      </c>
      <c r="U46" s="643" t="s">
        <v>267</v>
      </c>
      <c r="V46" s="644" t="s">
        <v>268</v>
      </c>
      <c r="W46" s="645" t="s">
        <v>269</v>
      </c>
      <c r="X46" s="618">
        <v>35131</v>
      </c>
      <c r="Y46" s="619">
        <v>38136</v>
      </c>
      <c r="Z46" s="597">
        <v>73267</v>
      </c>
      <c r="AA46" s="618">
        <v>13960</v>
      </c>
      <c r="AB46" s="619">
        <v>28892</v>
      </c>
      <c r="AC46" s="597">
        <v>42852</v>
      </c>
      <c r="AD46" s="618">
        <v>12301</v>
      </c>
      <c r="AE46" s="619">
        <v>23776</v>
      </c>
      <c r="AF46" s="597">
        <v>36077</v>
      </c>
    </row>
    <row r="47" spans="1:35" s="42" customFormat="1" ht="14.5">
      <c r="A47" s="23"/>
      <c r="B47" s="345" t="s">
        <v>270</v>
      </c>
      <c r="C47" s="157">
        <v>13</v>
      </c>
      <c r="D47" s="130">
        <v>48</v>
      </c>
      <c r="E47" s="154">
        <v>40</v>
      </c>
      <c r="F47" s="157">
        <v>33</v>
      </c>
      <c r="G47" s="130">
        <v>9</v>
      </c>
      <c r="H47" s="154">
        <v>22</v>
      </c>
      <c r="I47" s="157">
        <v>44</v>
      </c>
      <c r="J47" s="130">
        <v>9</v>
      </c>
      <c r="K47" s="154">
        <v>28</v>
      </c>
      <c r="L47" s="157">
        <v>38</v>
      </c>
      <c r="M47" s="130">
        <v>34</v>
      </c>
      <c r="N47" s="154">
        <v>36</v>
      </c>
      <c r="O47" s="157">
        <v>37</v>
      </c>
      <c r="P47" s="130">
        <v>20</v>
      </c>
      <c r="Q47" s="147">
        <v>28</v>
      </c>
      <c r="R47" s="157">
        <v>8</v>
      </c>
      <c r="S47" s="130">
        <v>15</v>
      </c>
      <c r="T47" s="138">
        <v>11</v>
      </c>
      <c r="U47" s="600" t="s">
        <v>271</v>
      </c>
      <c r="V47" s="601" t="s">
        <v>85</v>
      </c>
      <c r="W47" s="598" t="s">
        <v>272</v>
      </c>
      <c r="X47" s="159">
        <v>6</v>
      </c>
      <c r="Y47" s="130">
        <v>13</v>
      </c>
      <c r="Z47" s="138">
        <v>9</v>
      </c>
      <c r="AA47" s="157">
        <v>5</v>
      </c>
      <c r="AB47" s="130">
        <v>13</v>
      </c>
      <c r="AC47" s="138">
        <v>9</v>
      </c>
      <c r="AD47" s="157">
        <v>4</v>
      </c>
      <c r="AE47" s="130">
        <v>12</v>
      </c>
      <c r="AF47" s="138">
        <v>7</v>
      </c>
    </row>
    <row r="48" spans="1:35" s="42" customFormat="1">
      <c r="A48" s="23"/>
      <c r="C48" s="43"/>
      <c r="AE48" s="43"/>
      <c r="AF48" s="43"/>
    </row>
    <row r="49" spans="1:32" s="42" customFormat="1">
      <c r="A49" s="23"/>
      <c r="B49" s="956" t="s">
        <v>59</v>
      </c>
      <c r="C49" s="43"/>
      <c r="AE49" s="43"/>
      <c r="AF49" s="43"/>
    </row>
    <row r="50" spans="1:32" s="42" customFormat="1" ht="13" customHeight="1">
      <c r="A50" s="23"/>
      <c r="B50" s="1124" t="s">
        <v>273</v>
      </c>
      <c r="C50" s="1124"/>
      <c r="D50" s="1124"/>
      <c r="E50" s="1124"/>
      <c r="F50" s="1124"/>
      <c r="G50" s="1124"/>
      <c r="H50" s="1124"/>
      <c r="I50" s="1124"/>
      <c r="J50" s="1124"/>
      <c r="K50" s="1124"/>
      <c r="L50" s="1124"/>
      <c r="M50" s="1124"/>
      <c r="N50" s="1124"/>
      <c r="O50" s="1124"/>
      <c r="P50" s="1124"/>
      <c r="Q50" s="1124"/>
      <c r="R50" s="728"/>
      <c r="S50" s="728"/>
      <c r="T50" s="728"/>
      <c r="AE50" s="43"/>
      <c r="AF50" s="43"/>
    </row>
  </sheetData>
  <sheetProtection algorithmName="SHA-512" hashValue="6Go4s+v15uhY0S1PwaE2L/wOrgCRUPOLsIKLVkgbSungl2YYnlY/bLSvnXriHitIeLQ/Q7vFofjtS8SMCVb0TA==" saltValue="DLbxWCHYFpsj+u2QCToCIw==" spinCount="100000" sheet="1" objects="1" scenarios="1"/>
  <mergeCells count="34">
    <mergeCell ref="B36:L36"/>
    <mergeCell ref="M36:T36"/>
    <mergeCell ref="X12:Z12"/>
    <mergeCell ref="L44:N44"/>
    <mergeCell ref="U44:W44"/>
    <mergeCell ref="C12:E12"/>
    <mergeCell ref="F12:H12"/>
    <mergeCell ref="I12:K12"/>
    <mergeCell ref="L12:N12"/>
    <mergeCell ref="O12:Q12"/>
    <mergeCell ref="B12:B13"/>
    <mergeCell ref="B33:L33"/>
    <mergeCell ref="M33:T33"/>
    <mergeCell ref="B34:L34"/>
    <mergeCell ref="M34:T34"/>
    <mergeCell ref="B35:L35"/>
    <mergeCell ref="M35:T35"/>
    <mergeCell ref="B30:L30"/>
    <mergeCell ref="B31:L31"/>
    <mergeCell ref="M31:T31"/>
    <mergeCell ref="B32:L32"/>
    <mergeCell ref="M32:T32"/>
    <mergeCell ref="B50:L50"/>
    <mergeCell ref="M50:Q50"/>
    <mergeCell ref="B37:L37"/>
    <mergeCell ref="M37:T37"/>
    <mergeCell ref="B38:L38"/>
    <mergeCell ref="M38:T38"/>
    <mergeCell ref="B39:L39"/>
    <mergeCell ref="M39:T39"/>
    <mergeCell ref="C44:E44"/>
    <mergeCell ref="F44:H44"/>
    <mergeCell ref="I44:K44"/>
    <mergeCell ref="B44:B45"/>
  </mergeCells>
  <hyperlinks>
    <hyperlink ref="C44" location="'Pinto Valley'!A1" display="Pinto Valley" xr:uid="{902DE76D-F627-6C41-91A7-A5FB411CCF1A}"/>
    <hyperlink ref="F44" location="'Mantos Blancos'!A1" display="Mantos Blancos" xr:uid="{D5E0C296-D340-A64A-9394-56913AB79FF5}"/>
    <hyperlink ref="I44" location="Mantoverde!A1" display="Mantoverde" xr:uid="{59FD6653-38A2-B24C-878E-F1A67D8D4726}"/>
    <hyperlink ref="L44" location="Cozamin!A1" display="Cozamin" xr:uid="{E3898668-53A7-ED4E-B018-2C86FC3DD854}"/>
    <hyperlink ref="C12" location="'Pinto Valley'!A1" display="Pinto Valley" xr:uid="{E836B118-F744-3C49-9FEC-303FEAF4894D}"/>
    <hyperlink ref="F12" location="'Mantos Blancos'!A1" display="Mantos Blancos" xr:uid="{90E45939-9F78-D943-97D0-89E94EE1F11D}"/>
    <hyperlink ref="I12" location="Mantoverde!A1" display="Mantoverde" xr:uid="{5F7B1EE9-8CB7-6442-BAB5-98B604D21FA8}"/>
    <hyperlink ref="L12" location="Cozamin!A1" display="Cozamin" xr:uid="{C9CE639D-24C7-3C41-8963-9F75944B5247}"/>
    <hyperlink ref="O12" location="'Santo Domingo'!A1" display="Santo Domingo" xr:uid="{AB906FAF-E4BE-CF4C-B1D5-51935A562091}"/>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9BB567B06D214E97C4517CF3BD50C6" ma:contentTypeVersion="8" ma:contentTypeDescription="Create a new document." ma:contentTypeScope="" ma:versionID="c1224c850dd6f52df304d7aea7d58994">
  <xsd:schema xmlns:xsd="http://www.w3.org/2001/XMLSchema" xmlns:xs="http://www.w3.org/2001/XMLSchema" xmlns:p="http://schemas.microsoft.com/office/2006/metadata/properties" xmlns:ns2="a6703e4b-794c-4f78-810a-0dd1f069d709" targetNamespace="http://schemas.microsoft.com/office/2006/metadata/properties" ma:root="true" ma:fieldsID="80d91ff1f1f3b8fa62d9eb6e7a9737f3" ns2:_="">
    <xsd:import namespace="a6703e4b-794c-4f78-810a-0dd1f069d7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03e4b-794c-4f78-810a-0dd1f069d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55E7EC-FDE5-4D5D-BA41-0B8E9BF2EFA3}">
  <ds:schemaRefs>
    <ds:schemaRef ds:uri="http://schemas.microsoft.com/sharepoint/v3/contenttype/forms"/>
  </ds:schemaRefs>
</ds:datastoreItem>
</file>

<file path=customXml/itemProps2.xml><?xml version="1.0" encoding="utf-8"?>
<ds:datastoreItem xmlns:ds="http://schemas.openxmlformats.org/officeDocument/2006/customXml" ds:itemID="{099F6006-5A01-41AB-9A2D-1F6E4B4B6CB4}">
  <ds:schemaRefs>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a6703e4b-794c-4f78-810a-0dd1f069d709"/>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FFDFCD7-DABC-43E0-956A-055079726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03e4b-794c-4f78-810a-0dd1f069d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80</vt:i4>
      </vt:variant>
    </vt:vector>
  </HeadingPairs>
  <TitlesOfParts>
    <vt:vector size="101" baseType="lpstr">
      <vt:lpstr>About</vt:lpstr>
      <vt:lpstr>Contents</vt:lpstr>
      <vt:lpstr>Production</vt:lpstr>
      <vt:lpstr>Energy</vt:lpstr>
      <vt:lpstr>GHG Emissions</vt:lpstr>
      <vt:lpstr>GHG Emissions Methodology</vt:lpstr>
      <vt:lpstr>Water</vt:lpstr>
      <vt:lpstr>Tailings and Waste</vt:lpstr>
      <vt:lpstr>Health and Safety</vt:lpstr>
      <vt:lpstr>Our People</vt:lpstr>
      <vt:lpstr>Community and Economic Impact</vt:lpstr>
      <vt:lpstr>Reserves &amp; Conservation Areas</vt:lpstr>
      <vt:lpstr>Reserves &amp; Conflict Areas</vt:lpstr>
      <vt:lpstr>Site Specific Performance &gt;&gt;</vt:lpstr>
      <vt:lpstr>Pinto Valley</vt:lpstr>
      <vt:lpstr>Mantos Blancos</vt:lpstr>
      <vt:lpstr>Mantoverde</vt:lpstr>
      <vt:lpstr>Cozamin</vt:lpstr>
      <vt:lpstr>Santo Domingo</vt:lpstr>
      <vt:lpstr>Non-mineral waste</vt:lpstr>
      <vt:lpstr>Corporate Office</vt:lpstr>
      <vt:lpstr>Cozamin!PV_Departing_Employees</vt:lpstr>
      <vt:lpstr>'Mantos Blancos'!PV_Departing_Employees</vt:lpstr>
      <vt:lpstr>Mantoverde!PV_Departing_Employees</vt:lpstr>
      <vt:lpstr>'Pinto Valley'!PV_Departing_Employees</vt:lpstr>
      <vt:lpstr>'Santo Domingo'!PV_Departing_Employees</vt:lpstr>
      <vt:lpstr>Cozamin!PV_Emissions_Intensity</vt:lpstr>
      <vt:lpstr>'Mantos Blancos'!PV_Emissions_Intensity</vt:lpstr>
      <vt:lpstr>Mantoverde!PV_Emissions_Intensity</vt:lpstr>
      <vt:lpstr>'Pinto Valley'!PV_Emissions_Intensity</vt:lpstr>
      <vt:lpstr>Cozamin!PV_Employees_by_Age_Group_and_Gender</vt:lpstr>
      <vt:lpstr>'Mantos Blancos'!PV_Employees_by_Age_Group_and_Gender</vt:lpstr>
      <vt:lpstr>Mantoverde!PV_Employees_by_Age_Group_and_Gender</vt:lpstr>
      <vt:lpstr>'Pinto Valley'!PV_Employees_by_Age_Group_and_Gender</vt:lpstr>
      <vt:lpstr>'Santo Domingo'!PV_Employees_by_Age_Group_and_Gender</vt:lpstr>
      <vt:lpstr>Cozamin!PV_Energy_Consumption</vt:lpstr>
      <vt:lpstr>'Mantos Blancos'!PV_Energy_Consumption</vt:lpstr>
      <vt:lpstr>Mantoverde!PV_Energy_Consumption</vt:lpstr>
      <vt:lpstr>'Pinto Valley'!PV_Energy_Consumption</vt:lpstr>
      <vt:lpstr>'Santo Domingo'!PV_Energy_Consumption</vt:lpstr>
      <vt:lpstr>Cozamin!PV_Energy_Intensity</vt:lpstr>
      <vt:lpstr>'Mantos Blancos'!PV_Energy_Intensity</vt:lpstr>
      <vt:lpstr>Mantoverde!PV_Energy_Intensity</vt:lpstr>
      <vt:lpstr>'Pinto Valley'!PV_Energy_Intensity</vt:lpstr>
      <vt:lpstr>Cozamin!PV_GHG_Emissions</vt:lpstr>
      <vt:lpstr>'Mantos Blancos'!PV_GHG_Emissions</vt:lpstr>
      <vt:lpstr>Mantoverde!PV_GHG_Emissions</vt:lpstr>
      <vt:lpstr>'Pinto Valley'!PV_GHG_Emissions</vt:lpstr>
      <vt:lpstr>'Santo Domingo'!PV_GHG_Emissions</vt:lpstr>
      <vt:lpstr>Cozamin!PV_Incidents_Rates</vt:lpstr>
      <vt:lpstr>'Mantos Blancos'!PV_Incidents_Rates</vt:lpstr>
      <vt:lpstr>Mantoverde!PV_Incidents_Rates</vt:lpstr>
      <vt:lpstr>'Pinto Valley'!PV_Incidents_Rates</vt:lpstr>
      <vt:lpstr>'Santo Domingo'!PV_Incidents_Rates</vt:lpstr>
      <vt:lpstr>Cozamin!PV_Local_Employment</vt:lpstr>
      <vt:lpstr>'Mantos Blancos'!PV_Local_Employment</vt:lpstr>
      <vt:lpstr>Mantoverde!PV_Local_Employment</vt:lpstr>
      <vt:lpstr>'Pinto Valley'!PV_Local_Employment</vt:lpstr>
      <vt:lpstr>'Santo Domingo'!PV_Local_Employment</vt:lpstr>
      <vt:lpstr>Cozamin!PV_Mineral_Waste</vt:lpstr>
      <vt:lpstr>'Mantos Blancos'!PV_Mineral_Waste</vt:lpstr>
      <vt:lpstr>Mantoverde!PV_Mineral_Waste</vt:lpstr>
      <vt:lpstr>'Pinto Valley'!PV_Mineral_Waste</vt:lpstr>
      <vt:lpstr>Cozamin!PV_New_Hires</vt:lpstr>
      <vt:lpstr>'Mantos Blancos'!PV_New_Hires</vt:lpstr>
      <vt:lpstr>Mantoverde!PV_New_Hires</vt:lpstr>
      <vt:lpstr>'Pinto Valley'!PV_New_Hires</vt:lpstr>
      <vt:lpstr>'Santo Domingo'!PV_New_Hires</vt:lpstr>
      <vt:lpstr>Cozamin!PV_Non_Mineral_Waste</vt:lpstr>
      <vt:lpstr>'Mantos Blancos'!PV_Non_Mineral_Waste</vt:lpstr>
      <vt:lpstr>Mantoverde!PV_Non_Mineral_Waste</vt:lpstr>
      <vt:lpstr>'Pinto Valley'!PV_Non_Mineral_Waste</vt:lpstr>
      <vt:lpstr>'Santo Domingo'!PV_Non_Mineral_Waste</vt:lpstr>
      <vt:lpstr>Cozamin!PV_Production</vt:lpstr>
      <vt:lpstr>'Mantos Blancos'!PV_Production</vt:lpstr>
      <vt:lpstr>Mantoverde!PV_Production</vt:lpstr>
      <vt:lpstr>'Pinto Valley'!PV_Production</vt:lpstr>
      <vt:lpstr>Cozamin!PV_Spending_on_Local_Suppliers</vt:lpstr>
      <vt:lpstr>'Mantos Blancos'!PV_Spending_on_Local_Suppliers</vt:lpstr>
      <vt:lpstr>Mantoverde!PV_Spending_on_Local_Suppliers</vt:lpstr>
      <vt:lpstr>'Pinto Valley'!PV_Spending_on_Local_Suppliers</vt:lpstr>
      <vt:lpstr>Cozamin!PV_Water_Intensity</vt:lpstr>
      <vt:lpstr>'Mantos Blancos'!PV_Water_Intensity</vt:lpstr>
      <vt:lpstr>Mantoverde!PV_Water_Intensity</vt:lpstr>
      <vt:lpstr>'Pinto Valley'!PV_Water_Intensity</vt:lpstr>
      <vt:lpstr>'Santo Domingo'!PV_Water_Intensity</vt:lpstr>
      <vt:lpstr>Cozamin!PV_Water_Withdrawal</vt:lpstr>
      <vt:lpstr>'Mantos Blancos'!PV_Water_Withdrawal</vt:lpstr>
      <vt:lpstr>Mantoverde!PV_Water_Withdrawal</vt:lpstr>
      <vt:lpstr>'Pinto Valley'!PV_Water_Withdrawal</vt:lpstr>
      <vt:lpstr>'Santo Domingo'!PV_Water_Withdrawal</vt:lpstr>
      <vt:lpstr>Cozamin!PV_Workforce_by_Gender</vt:lpstr>
      <vt:lpstr>'Mantos Blancos'!PV_Workforce_by_Gender</vt:lpstr>
      <vt:lpstr>Mantoverde!PV_Workforce_by_Gender</vt:lpstr>
      <vt:lpstr>'Pinto Valley'!PV_Workforce_by_Gender</vt:lpstr>
      <vt:lpstr>'Santo Domingo'!PV_Workforce_by_Gender</vt:lpstr>
      <vt:lpstr>Cozamin!PV_Workforce_by_type</vt:lpstr>
      <vt:lpstr>'Mantos Blancos'!PV_Workforce_by_type</vt:lpstr>
      <vt:lpstr>Mantoverde!PV_Workforce_by_type</vt:lpstr>
      <vt:lpstr>'Pinto Valley'!PV_Workforce_by_type</vt:lpstr>
      <vt:lpstr>'Santo Domingo'!PV_Workforce_by_type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Loralee Delbrouck</cp:lastModifiedBy>
  <cp:revision>0</cp:revision>
  <dcterms:created xsi:type="dcterms:W3CDTF">2024-12-11T04:41:21Z</dcterms:created>
  <dcterms:modified xsi:type="dcterms:W3CDTF">2025-10-15T19:37:45Z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0x0101006C9BB567B06D214E97C4517CF3BD50C6</vt:lpwstr>
  </property>
</Properties>
</file>