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capstoneminingcorp.sharepoint.com/sites/CSReports/ASR/2025 Sustainability Report/0 SP FINAL REPORT - ALL ELEMENTS/Data Book Final/"/>
    </mc:Choice>
  </mc:AlternateContent>
  <xr:revisionPtr revIDLastSave="82" documentId="8_{AAB08189-226B-4DC4-84BA-2DDABAE8A8F3}" xr6:coauthVersionLast="47" xr6:coauthVersionMax="47" xr10:uidLastSave="{A01AB912-8487-4EF5-882C-4F99A47C0468}"/>
  <workbookProtection workbookAlgorithmName="SHA-512" workbookHashValue="C7Mq585tsY1iCuuRxQcSMmtw+NWsd09UpnwYU+nO5e0wEiSUZ1p1Rnoo6n9h7YJ5zCsFHFXL0A2d/sFeOOPwYg==" workbookSaltValue="2v1e+rA8wBbFbdH5XXVNfw==" workbookSpinCount="100000" lockStructure="1"/>
  <bookViews>
    <workbookView xWindow="-110" yWindow="-110" windowWidth="34620" windowHeight="13900" tabRatio="515" xr2:uid="{00000000-000D-0000-FFFF-FFFF00000000}"/>
  </bookViews>
  <sheets>
    <sheet name="Acerca de" sheetId="41" r:id="rId1"/>
    <sheet name="Contenido" sheetId="42" r:id="rId2"/>
    <sheet name="Producción" sheetId="11" r:id="rId3"/>
    <sheet name="Energía" sheetId="31" r:id="rId4"/>
    <sheet name="Emisiones GEI" sheetId="33" r:id="rId5"/>
    <sheet name="Metodología Emisiones GEI" sheetId="45" r:id="rId6"/>
    <sheet name="Agua" sheetId="32" r:id="rId7"/>
    <sheet name="Relaves y Residuos" sheetId="34" r:id="rId8"/>
    <sheet name="Salud y Seguridad" sheetId="35" r:id="rId9"/>
    <sheet name="Nuestra Gente y Cultura" sheetId="36" r:id="rId10"/>
    <sheet name="Comunidad e Impacto Económico " sheetId="37" r:id="rId11"/>
    <sheet name="Integridad Empresarial" sheetId="48" r:id="rId12"/>
    <sheet name="Reservas y Áreas Conservación" sheetId="49" r:id="rId13"/>
    <sheet name="Reservas y Áreas en Conflicto" sheetId="46" r:id="rId14"/>
    <sheet name="Desempeño por sitio &gt;&gt;" sheetId="40" r:id="rId15"/>
    <sheet name="Mantoverde" sheetId="18" r:id="rId16"/>
    <sheet name="Mantos Blancos" sheetId="21" r:id="rId17"/>
    <sheet name="Pinto Valley" sheetId="20" r:id="rId18"/>
    <sheet name="Cozamin" sheetId="16" r:id="rId19"/>
    <sheet name="Santo Domingo" sheetId="19" r:id="rId20"/>
    <sheet name="Non-mineral waste" sheetId="25" state="hidden" r:id="rId21"/>
    <sheet name="Oficina Corporativa" sheetId="29" r:id="rId22"/>
  </sheets>
  <definedNames>
    <definedName name="_xlnm._FilterDatabase" localSheetId="20" hidden="1">'Non-mineral waste'!$A$2:$U$55</definedName>
    <definedName name="HTML_1">#REF!</definedName>
    <definedName name="HTML_all">#REF!</definedName>
    <definedName name="HTML_tables">#REF!</definedName>
    <definedName name="MB_Departing_Employees">#REF!</definedName>
    <definedName name="MB_Emissions_Intensity">#REF!</definedName>
    <definedName name="MB_Employees_Age_Gender">#REF!</definedName>
    <definedName name="MB_Energy_Consumption">#REF!</definedName>
    <definedName name="MB_Energy_Intensity">#REF!</definedName>
    <definedName name="MB_GHG_Emissions">#REF!</definedName>
    <definedName name="MB_Incidents">#REF!</definedName>
    <definedName name="MB_Local_Employment">#REF!</definedName>
    <definedName name="MB_Mineral_Waste">#REF!</definedName>
    <definedName name="MB_New_Hires">#REF!</definedName>
    <definedName name="MB_Non_Mineral_Waste">#REF!</definedName>
    <definedName name="MB_Production">#REF!</definedName>
    <definedName name="MB_Spending_Local_Suppliers">#REF!</definedName>
    <definedName name="MB_Water_Intensity">#REF!</definedName>
    <definedName name="MB_Water_Withdrawal">#REF!</definedName>
    <definedName name="MB_Worforce_by_Gender">#REF!</definedName>
    <definedName name="MB_Workforce_by_Type">#REF!</definedName>
    <definedName name="PV_Departing_Employees" localSheetId="18">Cozamin!$B$269</definedName>
    <definedName name="PV_Departing_Employees" localSheetId="16">'Mantos Blancos'!$B$271</definedName>
    <definedName name="PV_Departing_Employees" localSheetId="15">Mantoverde!$B$268</definedName>
    <definedName name="PV_Departing_Employees" localSheetId="17">'Pinto Valley'!$B$283</definedName>
    <definedName name="PV_Departing_Employees" localSheetId="19">'Santo Domingo'!$B$212</definedName>
    <definedName name="PV_Departing_Employees">#REF!</definedName>
    <definedName name="PV_Emissions_Intensity" localSheetId="18">Cozamin!$B$73</definedName>
    <definedName name="PV_Emissions_Intensity" localSheetId="16">'Mantos Blancos'!$B$74</definedName>
    <definedName name="PV_Emissions_Intensity" localSheetId="15">Mantoverde!$B$75</definedName>
    <definedName name="PV_Emissions_Intensity" localSheetId="17">'Pinto Valley'!$B$74</definedName>
    <definedName name="PV_Emissions_Intensity" localSheetId="19">'Santo Domingo'!#REF!</definedName>
    <definedName name="PV_Emissions_Intensity">#REF!</definedName>
    <definedName name="PV_Employees_by_Age_Group_and_Gender" localSheetId="18">Cozamin!$B$237</definedName>
    <definedName name="PV_Employees_by_Age_Group_and_Gender" localSheetId="16">'Mantos Blancos'!$B$239</definedName>
    <definedName name="PV_Employees_by_Age_Group_and_Gender" localSheetId="15">Mantoverde!$B$236</definedName>
    <definedName name="PV_Employees_by_Age_Group_and_Gender" localSheetId="17">'Pinto Valley'!$B$251</definedName>
    <definedName name="PV_Employees_by_Age_Group_and_Gender" localSheetId="19">'Santo Domingo'!$B$180</definedName>
    <definedName name="PV_Employees_by_Age_Group_and_Gender">#REF!</definedName>
    <definedName name="PV_Energy_Consumption" localSheetId="18">Cozamin!$B$29</definedName>
    <definedName name="PV_Energy_Consumption" localSheetId="16">'Mantos Blancos'!$B$29</definedName>
    <definedName name="PV_Energy_Consumption" localSheetId="15">Mantoverde!$B$29</definedName>
    <definedName name="PV_Energy_Consumption" localSheetId="17">'Pinto Valley'!$B$29</definedName>
    <definedName name="PV_Energy_Consumption" localSheetId="19">'Santo Domingo'!$B$12</definedName>
    <definedName name="PV_Energy_Consumption">#REF!</definedName>
    <definedName name="PV_Energy_Intensity" localSheetId="18">Cozamin!$B$48</definedName>
    <definedName name="PV_Energy_Intensity" localSheetId="16">'Mantos Blancos'!$B$49</definedName>
    <definedName name="PV_Energy_Intensity" localSheetId="15">Mantoverde!$B$50</definedName>
    <definedName name="PV_Energy_Intensity" localSheetId="17">'Pinto Valley'!$B$49</definedName>
    <definedName name="PV_Energy_Intensity" localSheetId="19">'Santo Domingo'!#REF!</definedName>
    <definedName name="PV_Energy_Intensity">#REF!</definedName>
    <definedName name="PV_GHG_Emissions" localSheetId="18">Cozamin!$B$59</definedName>
    <definedName name="PV_GHG_Emissions" localSheetId="16">'Mantos Blancos'!$B$60</definedName>
    <definedName name="PV_GHG_Emissions" localSheetId="15">Mantoverde!$B$61</definedName>
    <definedName name="PV_GHG_Emissions" localSheetId="17">'Pinto Valley'!$B$60</definedName>
    <definedName name="PV_GHG_Emissions" localSheetId="19">'Santo Domingo'!$B$34</definedName>
    <definedName name="PV_GHG_Emissions">#REF!</definedName>
    <definedName name="PV_Incidents_Rates" localSheetId="18">Cozamin!$B$154</definedName>
    <definedName name="PV_Incidents_Rates" localSheetId="16">'Mantos Blancos'!$B$157</definedName>
    <definedName name="PV_Incidents_Rates" localSheetId="15">Mantoverde!$B$153</definedName>
    <definedName name="PV_Incidents_Rates" localSheetId="17">'Pinto Valley'!$B$168</definedName>
    <definedName name="PV_Incidents_Rates" localSheetId="19">'Santo Domingo'!$B$98</definedName>
    <definedName name="PV_Incidents_Rates">#REF!</definedName>
    <definedName name="PV_Local_Employment" localSheetId="18">Cozamin!$B$297</definedName>
    <definedName name="PV_Local_Employment" localSheetId="16">'Mantos Blancos'!$B$299</definedName>
    <definedName name="PV_Local_Employment" localSheetId="15">Mantoverde!$B$296</definedName>
    <definedName name="PV_Local_Employment" localSheetId="17">'Pinto Valley'!$B$311</definedName>
    <definedName name="PV_Local_Employment" localSheetId="19">'Santo Domingo'!$B$241</definedName>
    <definedName name="PV_Local_Employment">#REF!</definedName>
    <definedName name="PV_Mineral_Waste" localSheetId="18">Cozamin!$B$131</definedName>
    <definedName name="PV_Mineral_Waste" localSheetId="16">'Mantos Blancos'!$B$133</definedName>
    <definedName name="PV_Mineral_Waste" localSheetId="15">Mantoverde!$B$131</definedName>
    <definedName name="PV_Mineral_Waste" localSheetId="17">'Pinto Valley'!$B$132</definedName>
    <definedName name="PV_Mineral_Waste" localSheetId="19">'Santo Domingo'!#REF!</definedName>
    <definedName name="PV_Mineral_Waste">#REF!</definedName>
    <definedName name="PV_New_Hires" localSheetId="18">Cozamin!$B$253</definedName>
    <definedName name="PV_New_Hires" localSheetId="16">'Mantos Blancos'!$B$255</definedName>
    <definedName name="PV_New_Hires" localSheetId="15">Mantoverde!$B$252</definedName>
    <definedName name="PV_New_Hires" localSheetId="17">'Pinto Valley'!$B$267</definedName>
    <definedName name="PV_New_Hires" localSheetId="19">'Santo Domingo'!$B$196</definedName>
    <definedName name="PV_New_Hires">#REF!</definedName>
    <definedName name="PV_Non_Mineral_Waste" localSheetId="18">Cozamin!$B$140</definedName>
    <definedName name="PV_Non_Mineral_Waste" localSheetId="16">'Mantos Blancos'!$B$141</definedName>
    <definedName name="PV_Non_Mineral_Waste" localSheetId="15">Mantoverde!$B$139</definedName>
    <definedName name="PV_Non_Mineral_Waste" localSheetId="17">'Pinto Valley'!$B$140</definedName>
    <definedName name="PV_Non_Mineral_Waste" localSheetId="19">'Santo Domingo'!$B$84</definedName>
    <definedName name="PV_Non_Mineral_Waste">#REF!</definedName>
    <definedName name="PV_Production" localSheetId="18">Cozamin!$B$12</definedName>
    <definedName name="PV_Production" localSheetId="16">'Mantos Blancos'!$B$12</definedName>
    <definedName name="PV_Production" localSheetId="15">Mantoverde!$B$12</definedName>
    <definedName name="PV_Production" localSheetId="17">'Pinto Valley'!$B$12</definedName>
    <definedName name="PV_Production" localSheetId="19">'Santo Domingo'!#REF!</definedName>
    <definedName name="PV_Production">#REF!</definedName>
    <definedName name="PV_Spending_on_Local_Suppliers" localSheetId="18">Cozamin!$B$289</definedName>
    <definedName name="PV_Spending_on_Local_Suppliers" localSheetId="16">'Mantos Blancos'!$B$291</definedName>
    <definedName name="PV_Spending_on_Local_Suppliers" localSheetId="15">Mantoverde!$B$288</definedName>
    <definedName name="PV_Spending_on_Local_Suppliers" localSheetId="17">'Pinto Valley'!$B$303</definedName>
    <definedName name="PV_Spending_on_Local_Suppliers" localSheetId="19">'Santo Domingo'!#REF!</definedName>
    <definedName name="PV_Spending_on_Local_Suppliers">#REF!</definedName>
    <definedName name="PV_Water_Intensity" localSheetId="18">Cozamin!$B$119</definedName>
    <definedName name="PV_Water_Intensity" localSheetId="16">'Mantos Blancos'!$B$121</definedName>
    <definedName name="PV_Water_Intensity" localSheetId="15">Mantoverde!$B$119</definedName>
    <definedName name="PV_Water_Intensity" localSheetId="17">'Pinto Valley'!$B$120</definedName>
    <definedName name="PV_Water_Intensity" localSheetId="19">'Santo Domingo'!$B$69</definedName>
    <definedName name="PV_Water_Intensity">#REF!</definedName>
    <definedName name="PV_Water_Withdrawal" localSheetId="18">Cozamin!$B$87</definedName>
    <definedName name="PV_Water_Withdrawal" localSheetId="16">'Mantos Blancos'!$B$88</definedName>
    <definedName name="PV_Water_Withdrawal" localSheetId="15">Mantoverde!$B$88</definedName>
    <definedName name="PV_Water_Withdrawal" localSheetId="17">'Pinto Valley'!$B$88</definedName>
    <definedName name="PV_Water_Withdrawal" localSheetId="19">'Santo Domingo'!$B$50</definedName>
    <definedName name="PV_Water_Withdrawal">#REF!</definedName>
    <definedName name="PV_Workforce_by_Gender" localSheetId="18">Cozamin!$B$206</definedName>
    <definedName name="PV_Workforce_by_Gender" localSheetId="16">'Mantos Blancos'!$B$209</definedName>
    <definedName name="PV_Workforce_by_Gender" localSheetId="15">Mantoverde!$B$205</definedName>
    <definedName name="PV_Workforce_by_Gender" localSheetId="17">'Pinto Valley'!$B$220</definedName>
    <definedName name="PV_Workforce_by_Gender" localSheetId="19">'Santo Domingo'!$B$150</definedName>
    <definedName name="PV_Workforce_by_Gender">#REF!</definedName>
    <definedName name="PV_Workforce_by_type" localSheetId="18">Cozamin!$B$192</definedName>
    <definedName name="PV_Workforce_by_type" localSheetId="16">'Mantos Blancos'!$B$195</definedName>
    <definedName name="PV_Workforce_by_type" localSheetId="15">Mantoverde!$B$191</definedName>
    <definedName name="PV_Workforce_by_type" localSheetId="17">'Pinto Valley'!$B$206</definedName>
    <definedName name="PV_Workforce_by_type" localSheetId="19">'Santo Domingo'!$B$136</definedName>
    <definedName name="PV_Workforce_by_type">#REF!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1" i="49" l="1"/>
  <c r="Q51" i="49"/>
  <c r="O51" i="49"/>
  <c r="D51" i="49"/>
  <c r="R48" i="49"/>
  <c r="O48" i="49"/>
  <c r="D48" i="49"/>
  <c r="R47" i="49"/>
  <c r="O47" i="49"/>
  <c r="D47" i="49"/>
  <c r="U45" i="49"/>
  <c r="T45" i="49"/>
  <c r="S45" i="49"/>
  <c r="R45" i="49"/>
  <c r="Q45" i="49"/>
  <c r="P45" i="49"/>
  <c r="P51" i="49" s="1"/>
  <c r="O45" i="49"/>
  <c r="D45" i="49"/>
  <c r="S40" i="49"/>
  <c r="Q40" i="49"/>
  <c r="P40" i="49"/>
  <c r="O40" i="49"/>
  <c r="K40" i="49"/>
  <c r="I40" i="49"/>
  <c r="H40" i="49"/>
  <c r="E40" i="49"/>
  <c r="D40" i="49"/>
  <c r="R19" i="49"/>
  <c r="O19" i="49"/>
  <c r="J19" i="49"/>
  <c r="E19" i="49"/>
  <c r="D19" i="49"/>
  <c r="U45" i="46" l="1"/>
  <c r="T45" i="46"/>
  <c r="S45" i="46"/>
  <c r="S51" i="46" s="1"/>
  <c r="R45" i="46"/>
  <c r="R47" i="46" s="1"/>
  <c r="Q45" i="46"/>
  <c r="Q51" i="46" s="1"/>
  <c r="P45" i="46"/>
  <c r="P51" i="46" s="1"/>
  <c r="O45" i="46"/>
  <c r="O47" i="46" s="1"/>
  <c r="D45" i="46"/>
  <c r="D47" i="46" s="1"/>
  <c r="S40" i="46"/>
  <c r="Q40" i="46"/>
  <c r="P40" i="46"/>
  <c r="O40" i="46"/>
  <c r="K40" i="46"/>
  <c r="I40" i="46"/>
  <c r="H40" i="46"/>
  <c r="E40" i="46"/>
  <c r="D40" i="46"/>
  <c r="R19" i="46"/>
  <c r="O19" i="46"/>
  <c r="J19" i="46"/>
  <c r="E19" i="46"/>
  <c r="D19" i="46"/>
  <c r="D48" i="46" l="1"/>
  <c r="R48" i="46"/>
  <c r="O48" i="46"/>
  <c r="D51" i="46"/>
  <c r="O51" i="46"/>
</calcChain>
</file>

<file path=xl/sharedStrings.xml><?xml version="1.0" encoding="utf-8"?>
<sst xmlns="http://schemas.openxmlformats.org/spreadsheetml/2006/main" count="4757" uniqueCount="881">
  <si>
    <t>Los datos incluyen nuestras oficinas corporativas solo cuando la información se considere relevante y pertinente (por ejemplo, estadísticas de empleo). Las actividades de exploración fuera de los sitios de operación no se consideran relevantes, y están fuera del alcance de la mayoría de los temas. Las estadísticas de empleo relacionadas con exploración están incluidas en los datos de la Oficina Corporativa.</t>
  </si>
  <si>
    <t>Datos por indicadores</t>
  </si>
  <si>
    <t xml:space="preserve"> </t>
  </si>
  <si>
    <t>Tema</t>
  </si>
  <si>
    <t>Alcance</t>
  </si>
  <si>
    <t>Producción</t>
  </si>
  <si>
    <t>Producción total de mineral y cobre</t>
  </si>
  <si>
    <t>Energía</t>
  </si>
  <si>
    <t>Uso de energía proveniente de combustible, redes de distribución eléctrica o energía renovable, intensidad energética</t>
  </si>
  <si>
    <t>Emisiones GEI</t>
  </si>
  <si>
    <t>Emisiones de GEI e intensidad de emisiones</t>
  </si>
  <si>
    <t>Metodología para el cálculo de emisiones GEI</t>
  </si>
  <si>
    <t>Agua</t>
  </si>
  <si>
    <t>Extracción, descarga e intensidad de uso de agua</t>
  </si>
  <si>
    <t>Relaves y Residuos</t>
  </si>
  <si>
    <t>Salud y Seguridad</t>
  </si>
  <si>
    <t>Lesiones y enfermedades relacionadas con el trabajo</t>
  </si>
  <si>
    <t>Reservas y Áreas de Conservación</t>
  </si>
  <si>
    <t>Reservas minerales estimadas consolidadas en áreas de conservación</t>
  </si>
  <si>
    <t>Datos por sitio</t>
  </si>
  <si>
    <t>Sitio</t>
  </si>
  <si>
    <t>Pinto Valley</t>
  </si>
  <si>
    <t>Mantos Blancos</t>
  </si>
  <si>
    <t>Mantoverde</t>
  </si>
  <si>
    <t>Cozamin</t>
  </si>
  <si>
    <t>Santo Domingo</t>
  </si>
  <si>
    <t>Producción de mineral metálico y productos metálicos acabados</t>
  </si>
  <si>
    <t>Total 2024</t>
  </si>
  <si>
    <r>
      <t>Toneladas molidas</t>
    </r>
    <r>
      <rPr>
        <vertAlign val="superscript"/>
        <sz val="10"/>
        <rFont val="Arial"/>
        <family val="2"/>
      </rPr>
      <t>1</t>
    </r>
  </si>
  <si>
    <r>
      <t>Toneladas para lixiviación</t>
    </r>
    <r>
      <rPr>
        <vertAlign val="superscript"/>
        <sz val="10"/>
        <rFont val="Arial"/>
        <family val="2"/>
      </rPr>
      <t>2</t>
    </r>
  </si>
  <si>
    <t>-</t>
  </si>
  <si>
    <t>-10%</t>
  </si>
  <si>
    <t>Total de mineral procesado</t>
  </si>
  <si>
    <t>2%</t>
  </si>
  <si>
    <t>Concentrado de cobre producido</t>
  </si>
  <si>
    <t>Cátodo de cobre producido</t>
  </si>
  <si>
    <t>Total de cobre producido</t>
  </si>
  <si>
    <r>
      <t>Total de cobre equivalente producido</t>
    </r>
    <r>
      <rPr>
        <b/>
        <vertAlign val="superscript"/>
        <sz val="10"/>
        <rFont val="Arial"/>
        <family val="2"/>
      </rPr>
      <t>3</t>
    </r>
  </si>
  <si>
    <t>Notas:</t>
  </si>
  <si>
    <r>
      <t xml:space="preserve">1 </t>
    </r>
    <r>
      <rPr>
        <sz val="8"/>
        <rFont val="Arial"/>
        <family val="2"/>
      </rPr>
      <t>Toneladas molidas se refiere al mineral que se procesa a través de un molino que utiliza un proceso de molienda y flotación para recuperar mineral de sulfuro en un concentrado de cobre que se puede vender como producto intermedio para fundiciones y refinerías.</t>
    </r>
  </si>
  <si>
    <t>Consumo de energía e intensidad energética</t>
  </si>
  <si>
    <t>10%</t>
  </si>
  <si>
    <r>
      <t>Energía renovable como porcentaje de la energía total</t>
    </r>
    <r>
      <rPr>
        <vertAlign val="superscript"/>
        <sz val="10"/>
        <rFont val="Arial"/>
        <family val="2"/>
      </rPr>
      <t>4</t>
    </r>
  </si>
  <si>
    <t>9%</t>
  </si>
  <si>
    <t>Intensidad energética (GJ/tonelada de mineral procesado)</t>
  </si>
  <si>
    <t>Intensidad energética (GJ/tonelada de Cu producido)</t>
  </si>
  <si>
    <t>Intensidad energética (GJ/tonelada de Cu equivalente producido)</t>
  </si>
  <si>
    <t>Emisiones de GEI relacionadas con la energía e intensidad de las emisiones de Alcance 1 y Alcance 2</t>
  </si>
  <si>
    <t>3%</t>
  </si>
  <si>
    <t>Emisiones totales de GEI - basadas en la ubicación</t>
  </si>
  <si>
    <t>1%</t>
  </si>
  <si>
    <t>Emisiones totales de GEI - basadas en el mercado</t>
  </si>
  <si>
    <t>Emisiones cubiertas por regulaciones que limitan las emisiones (%)</t>
  </si>
  <si>
    <r>
      <rPr>
        <b/>
        <sz val="11"/>
        <color theme="1"/>
        <rFont val="Arial"/>
        <family val="2"/>
      </rPr>
      <t>Intensidad de las emisiones de GEI.</t>
    </r>
    <r>
      <rPr>
        <sz val="11"/>
        <color theme="1"/>
        <rFont val="Arial"/>
        <family val="2"/>
      </rPr>
      <t xml:space="preserve"> Capstone informa sobre la eficiencia de las emisiones de GEI basándose en tres medidas de intensidad, incluidas las emisiones de GEI en relación con la cantidad de mineral procesado, la cantidad de cobre producido y la cantidad de cobre equivalente producido.</t>
    </r>
  </si>
  <si>
    <r>
      <t>Extracción</t>
    </r>
    <r>
      <rPr>
        <b/>
        <vertAlign val="superscript"/>
        <sz val="10"/>
        <color theme="1"/>
        <rFont val="Arial"/>
        <family val="2"/>
      </rPr>
      <t>1</t>
    </r>
    <r>
      <rPr>
        <b/>
        <sz val="10"/>
        <color theme="1"/>
        <rFont val="Arial"/>
        <family val="2"/>
      </rPr>
      <t xml:space="preserve"> y descarga de agua (m3)</t>
    </r>
  </si>
  <si>
    <r>
      <t>Agua dulce</t>
    </r>
    <r>
      <rPr>
        <b/>
        <vertAlign val="superscript"/>
        <sz val="10"/>
        <rFont val="Arial"/>
        <family val="2"/>
      </rPr>
      <t>2</t>
    </r>
  </si>
  <si>
    <r>
      <t>Otras aguas</t>
    </r>
    <r>
      <rPr>
        <b/>
        <vertAlign val="superscript"/>
        <sz val="10"/>
        <rFont val="Arial"/>
        <family val="2"/>
      </rPr>
      <t>3</t>
    </r>
  </si>
  <si>
    <t>Total</t>
  </si>
  <si>
    <t>Agua dulce</t>
  </si>
  <si>
    <t>Otras aguas</t>
  </si>
  <si>
    <r>
      <t>Agua subterránea</t>
    </r>
    <r>
      <rPr>
        <vertAlign val="superscript"/>
        <sz val="10"/>
        <rFont val="Arial"/>
        <family val="2"/>
      </rPr>
      <t>5</t>
    </r>
  </si>
  <si>
    <t>Total de extracción de agua</t>
  </si>
  <si>
    <t>29%</t>
  </si>
  <si>
    <t>Porcentaje de extracción de agua por calidad</t>
  </si>
  <si>
    <r>
      <t>Total de descarga de agua</t>
    </r>
    <r>
      <rPr>
        <b/>
        <vertAlign val="superscript"/>
        <sz val="10"/>
        <rFont val="Arial"/>
        <family val="2"/>
      </rPr>
      <t>8</t>
    </r>
  </si>
  <si>
    <t>% de extracción de agua que es agua dulce</t>
  </si>
  <si>
    <r>
      <t>Intensidad del uso de agua</t>
    </r>
    <r>
      <rPr>
        <b/>
        <vertAlign val="superscript"/>
        <sz val="10"/>
        <rFont val="Arial"/>
        <family val="2"/>
      </rPr>
      <t>1,2</t>
    </r>
  </si>
  <si>
    <t>Intensidad del uso de agua (m³/tonelada de mineral procesado)</t>
  </si>
  <si>
    <t>Intensidad del uso de agua (m³/tonelada de Cu producido)</t>
  </si>
  <si>
    <t>Intensidad del uso de agua (m³/tonelada de CuEq producido)</t>
  </si>
  <si>
    <t>-1%</t>
  </si>
  <si>
    <t>Relaves y residuos</t>
  </si>
  <si>
    <t>Residuos mineros¹ (millones de toneladas)</t>
  </si>
  <si>
    <t>Relaves</t>
  </si>
  <si>
    <t>Roca estéril²</t>
  </si>
  <si>
    <t>Tipo de residuo no mineral (toneladas)</t>
  </si>
  <si>
    <t>Residuos peligrosos generados</t>
  </si>
  <si>
    <t>Residuos no peligrosos generados</t>
  </si>
  <si>
    <t>Total de residuos generados</t>
  </si>
  <si>
    <t>Residuos peligrosos reciclados</t>
  </si>
  <si>
    <t>Residuos no peligrosos reciclados</t>
  </si>
  <si>
    <t>Total de residuos reciclados</t>
  </si>
  <si>
    <t>% de residuos peligrosos reciclados</t>
  </si>
  <si>
    <t>% de residuos no peligrosos reciclados</t>
  </si>
  <si>
    <t xml:space="preserve">% del total de residuos reciclados </t>
  </si>
  <si>
    <t>Contratista</t>
  </si>
  <si>
    <t>Empleado</t>
  </si>
  <si>
    <t>Asistencia médica¹</t>
  </si>
  <si>
    <t>Incidente con tiempo perdido²</t>
  </si>
  <si>
    <r>
      <t>Tarea restringida</t>
    </r>
    <r>
      <rPr>
        <vertAlign val="superscript"/>
        <sz val="10"/>
        <rFont val="Arial"/>
        <family val="2"/>
      </rPr>
      <t>3</t>
    </r>
  </si>
  <si>
    <t>Incidentes fatales</t>
  </si>
  <si>
    <t>Capacitación en Salud y Seguridad</t>
  </si>
  <si>
    <r>
      <t>Contratista</t>
    </r>
    <r>
      <rPr>
        <b/>
        <vertAlign val="superscript"/>
        <sz val="10"/>
        <rFont val="Arial"/>
        <family val="2"/>
      </rPr>
      <t>1</t>
    </r>
  </si>
  <si>
    <t>Total de horas de capacitación del Programa de Seguridad</t>
  </si>
  <si>
    <t>Oficina Corporativa</t>
  </si>
  <si>
    <r>
      <t>Empleados permanentes a tiempo completo</t>
    </r>
    <r>
      <rPr>
        <vertAlign val="superscript"/>
        <sz val="10"/>
        <rFont val="Arial"/>
        <family val="2"/>
      </rPr>
      <t>1</t>
    </r>
  </si>
  <si>
    <r>
      <t>Empleados temporales</t>
    </r>
    <r>
      <rPr>
        <vertAlign val="superscript"/>
        <sz val="10"/>
        <rFont val="Arial"/>
        <family val="2"/>
      </rPr>
      <t>2</t>
    </r>
  </si>
  <si>
    <t>Total de empleados</t>
  </si>
  <si>
    <r>
      <t>2</t>
    </r>
    <r>
      <rPr>
        <sz val="8"/>
        <color rgb="FF000000"/>
        <rFont val="Arial"/>
        <family val="2"/>
      </rPr>
      <t xml:space="preserve"> Incluye a los empleados con contrato limitado y un empleado a tiempo parcial en la Oficina Corporativa.</t>
    </r>
  </si>
  <si>
    <t>Hombres</t>
  </si>
  <si>
    <t>Mujeres</t>
  </si>
  <si>
    <t>Total de empleados por género</t>
  </si>
  <si>
    <t>22%</t>
  </si>
  <si>
    <t>Total de empleados por género (%)</t>
  </si>
  <si>
    <r>
      <t>Total de contratistas</t>
    </r>
    <r>
      <rPr>
        <vertAlign val="superscript"/>
        <sz val="10"/>
        <rFont val="Arial"/>
        <family val="2"/>
      </rPr>
      <t>3</t>
    </r>
    <r>
      <rPr>
        <sz val="10"/>
        <rFont val="Arial"/>
        <family val="2"/>
      </rPr>
      <t xml:space="preserve"> por género</t>
    </r>
  </si>
  <si>
    <t>Total de contratistas por género (%)</t>
  </si>
  <si>
    <t>Empleados hombres</t>
  </si>
  <si>
    <t>Empleados mujeres</t>
  </si>
  <si>
    <t>Porcentaje de hombres empleados</t>
  </si>
  <si>
    <t>Porcentaje de mujeres empleadas</t>
  </si>
  <si>
    <t>Contratistas hombres</t>
  </si>
  <si>
    <t>Contratistas mujeres</t>
  </si>
  <si>
    <t>Porcentaje de hombres contratistas</t>
  </si>
  <si>
    <t>Porcentaje de mujeres contratistas</t>
  </si>
  <si>
    <t>Menores de 30</t>
  </si>
  <si>
    <t>30-50</t>
  </si>
  <si>
    <t>Más de 50</t>
  </si>
  <si>
    <t>Menores de 30 (%)</t>
  </si>
  <si>
    <t>30-50 (%)</t>
  </si>
  <si>
    <t>69%</t>
  </si>
  <si>
    <t>-4%</t>
  </si>
  <si>
    <t>Más de 50 (%)</t>
  </si>
  <si>
    <r>
      <t>Empleados al final del año</t>
    </r>
    <r>
      <rPr>
        <vertAlign val="superscript"/>
        <sz val="10"/>
        <rFont val="Arial"/>
        <family val="2"/>
      </rPr>
      <t>1</t>
    </r>
  </si>
  <si>
    <t>Menos de 30</t>
  </si>
  <si>
    <t>Salida de empleados</t>
  </si>
  <si>
    <r>
      <t>Total de salidas</t>
    </r>
    <r>
      <rPr>
        <b/>
        <vertAlign val="superscript"/>
        <sz val="10"/>
        <rFont val="Arial"/>
        <family val="2"/>
      </rPr>
      <t>2</t>
    </r>
  </si>
  <si>
    <r>
      <t>Tasa de rotación</t>
    </r>
    <r>
      <rPr>
        <vertAlign val="superscript"/>
        <sz val="10"/>
        <rFont val="Arial"/>
        <family val="2"/>
      </rPr>
      <t>3</t>
    </r>
    <r>
      <rPr>
        <sz val="10"/>
        <rFont val="Arial"/>
        <family val="2"/>
      </rPr>
      <t xml:space="preserve"> (%)</t>
    </r>
  </si>
  <si>
    <t>Salidas por género</t>
  </si>
  <si>
    <t>Salidas por edad</t>
  </si>
  <si>
    <r>
      <rPr>
        <vertAlign val="superscript"/>
        <sz val="8"/>
        <color rgb="FF000000"/>
        <rFont val="Arial"/>
        <family val="2"/>
      </rPr>
      <t>2</t>
    </r>
    <r>
      <rPr>
        <sz val="8"/>
        <color rgb="FF000000"/>
        <rFont val="Arial"/>
        <family val="2"/>
      </rPr>
      <t xml:space="preserve"> Incluye salidas voluntarias e involuntarias entre el 1 de enero y 31 de diciembre.</t>
    </r>
  </si>
  <si>
    <t>Valor económico directo generado y distribuido (en miles de dólares estadounidenses)</t>
  </si>
  <si>
    <t>Canadá</t>
  </si>
  <si>
    <t>Chile</t>
  </si>
  <si>
    <t>México</t>
  </si>
  <si>
    <t>Estados Unidos</t>
  </si>
  <si>
    <t>Valor económico generado</t>
  </si>
  <si>
    <t>Ingresos¹</t>
  </si>
  <si>
    <t>Valor económico distribuido</t>
  </si>
  <si>
    <t>Costos operacionales²</t>
  </si>
  <si>
    <t>Salarios y beneficios de los empleados³</t>
  </si>
  <si>
    <r>
      <t>Pagos a proveedores de capital</t>
    </r>
    <r>
      <rPr>
        <vertAlign val="superscript"/>
        <sz val="10"/>
        <rFont val="Arial"/>
        <family val="2"/>
      </rPr>
      <t>4</t>
    </r>
  </si>
  <si>
    <r>
      <t>Impuesto a la renta y los recursos</t>
    </r>
    <r>
      <rPr>
        <vertAlign val="superscript"/>
        <sz val="10"/>
        <rFont val="Arial"/>
        <family val="2"/>
      </rPr>
      <t>5</t>
    </r>
  </si>
  <si>
    <r>
      <t>Inversiones en la comunidad</t>
    </r>
    <r>
      <rPr>
        <vertAlign val="superscript"/>
        <sz val="10"/>
        <rFont val="Arial"/>
        <family val="2"/>
      </rPr>
      <t>6</t>
    </r>
  </si>
  <si>
    <t>Valor económico retenido</t>
  </si>
  <si>
    <t>Proporción de gasto en proveedores locales</t>
  </si>
  <si>
    <t>Gasto total en bienes y servicios (millones de dólares estadounidenses)</t>
  </si>
  <si>
    <r>
      <t>Gasto en proveedores locales</t>
    </r>
    <r>
      <rPr>
        <vertAlign val="superscript"/>
        <sz val="10"/>
        <color theme="1"/>
        <rFont val="Arial"/>
        <family val="2"/>
      </rPr>
      <t>1</t>
    </r>
    <r>
      <rPr>
        <sz val="10"/>
        <color theme="1"/>
        <rFont val="Arial"/>
        <family val="2"/>
      </rPr>
      <t xml:space="preserve"> (millones de dólares estadounidenses)</t>
    </r>
  </si>
  <si>
    <t>Proporción de gasto en proveedores locales (%)</t>
  </si>
  <si>
    <t>Empleo local</t>
  </si>
  <si>
    <r>
      <t>Empleados de la comunidad local</t>
    </r>
    <r>
      <rPr>
        <vertAlign val="superscript"/>
        <sz val="10"/>
        <color rgb="FF000000"/>
        <rFont val="Arial"/>
        <family val="2"/>
      </rPr>
      <t>1</t>
    </r>
  </si>
  <si>
    <t>Porcentaje de empleados de la comunidad local</t>
  </si>
  <si>
    <t>RESERVAS MINERALES</t>
  </si>
  <si>
    <t>METAL CONTENIDO</t>
  </si>
  <si>
    <t>  </t>
  </si>
  <si>
    <t>Categoría</t>
  </si>
  <si>
    <r>
      <t>kt</t>
    </r>
    <r>
      <rPr>
        <sz val="10"/>
        <color rgb="FFFFFFFF"/>
        <rFont val="Calibri"/>
        <family val="2"/>
      </rPr>
      <t> </t>
    </r>
  </si>
  <si>
    <r>
      <t>TCu </t>
    </r>
    <r>
      <rPr>
        <sz val="10"/>
        <color rgb="FFFFFFFF"/>
        <rFont val="Calibri"/>
        <family val="2"/>
      </rPr>
      <t> </t>
    </r>
  </si>
  <si>
    <r>
      <t>SCu</t>
    </r>
    <r>
      <rPr>
        <sz val="10"/>
        <color rgb="FFFFFFFF"/>
        <rFont val="Calibri"/>
        <family val="2"/>
      </rPr>
      <t> </t>
    </r>
  </si>
  <si>
    <r>
      <t>ICu</t>
    </r>
    <r>
      <rPr>
        <sz val="10"/>
        <color rgb="FFFFFFFF"/>
        <rFont val="Calibri"/>
        <family val="2"/>
      </rPr>
      <t> </t>
    </r>
  </si>
  <si>
    <r>
      <t>Zn</t>
    </r>
    <r>
      <rPr>
        <sz val="10"/>
        <color rgb="FFFFFFFF"/>
        <rFont val="Calibri"/>
        <family val="2"/>
      </rPr>
      <t> </t>
    </r>
  </si>
  <si>
    <r>
      <t>Pb</t>
    </r>
    <r>
      <rPr>
        <sz val="10"/>
        <color rgb="FFFFFFFF"/>
        <rFont val="Calibri"/>
        <family val="2"/>
      </rPr>
      <t> </t>
    </r>
  </si>
  <si>
    <r>
      <t>Mo</t>
    </r>
    <r>
      <rPr>
        <sz val="10"/>
        <color rgb="FFFFFFFF"/>
        <rFont val="Calibri"/>
        <family val="2"/>
      </rPr>
      <t> </t>
    </r>
  </si>
  <si>
    <r>
      <t>Ag </t>
    </r>
    <r>
      <rPr>
        <sz val="10"/>
        <color rgb="FFFFFFFF"/>
        <rFont val="Calibri"/>
        <family val="2"/>
      </rPr>
      <t> </t>
    </r>
  </si>
  <si>
    <r>
      <t>Au </t>
    </r>
    <r>
      <rPr>
        <sz val="10"/>
        <color rgb="FFFFFFFF"/>
        <rFont val="Calibri"/>
        <family val="2"/>
      </rPr>
      <t> </t>
    </r>
  </si>
  <si>
    <r>
      <t>Fe</t>
    </r>
    <r>
      <rPr>
        <sz val="10"/>
        <color rgb="FFFFFFFF"/>
        <rFont val="Calibri"/>
        <family val="2"/>
      </rPr>
      <t> </t>
    </r>
  </si>
  <si>
    <r>
      <t>Cu </t>
    </r>
    <r>
      <rPr>
        <sz val="10"/>
        <color rgb="FFFFFFFF"/>
        <rFont val="Calibri"/>
        <family val="2"/>
      </rPr>
      <t> </t>
    </r>
  </si>
  <si>
    <r>
      <t>Zn </t>
    </r>
    <r>
      <rPr>
        <sz val="10"/>
        <color rgb="FFFFFFFF"/>
        <rFont val="Calibri"/>
        <family val="2"/>
      </rPr>
      <t> </t>
    </r>
  </si>
  <si>
    <r>
      <t>Pb </t>
    </r>
    <r>
      <rPr>
        <sz val="10"/>
        <color rgb="FFFFFFFF"/>
        <rFont val="Calibri"/>
        <family val="2"/>
      </rPr>
      <t> </t>
    </r>
  </si>
  <si>
    <r>
      <t>Ag</t>
    </r>
    <r>
      <rPr>
        <sz val="10"/>
        <color rgb="FFFFFFFF"/>
        <rFont val="Calibri"/>
        <family val="2"/>
      </rPr>
      <t> </t>
    </r>
  </si>
  <si>
    <r>
      <t>Au</t>
    </r>
    <r>
      <rPr>
        <sz val="10"/>
        <color rgb="FFFFFFFF"/>
        <rFont val="Calibri"/>
        <family val="2"/>
      </rPr>
      <t> </t>
    </r>
  </si>
  <si>
    <r>
      <t>Fe</t>
    </r>
    <r>
      <rPr>
        <b/>
        <vertAlign val="superscript"/>
        <sz val="8"/>
        <color rgb="FFFFFFFF"/>
        <rFont val="Calibri"/>
        <family val="2"/>
      </rPr>
      <t>3</t>
    </r>
    <r>
      <rPr>
        <sz val="8"/>
        <color rgb="FFFFFFFF"/>
        <rFont val="Calibri"/>
        <family val="2"/>
      </rPr>
      <t> </t>
    </r>
  </si>
  <si>
    <r>
      <t>%</t>
    </r>
    <r>
      <rPr>
        <sz val="10"/>
        <color rgb="FFFFFFFF"/>
        <rFont val="Calibri"/>
        <family val="2"/>
      </rPr>
      <t> </t>
    </r>
  </si>
  <si>
    <r>
      <t>g/t</t>
    </r>
    <r>
      <rPr>
        <sz val="10"/>
        <color rgb="FFFFFFFF"/>
        <rFont val="Calibri"/>
        <family val="2"/>
      </rPr>
      <t> </t>
    </r>
  </si>
  <si>
    <r>
      <t>koz</t>
    </r>
    <r>
      <rPr>
        <sz val="10"/>
        <color rgb="FFFFFFFF"/>
        <rFont val="Calibri"/>
        <family val="2"/>
      </rPr>
      <t> </t>
    </r>
  </si>
  <si>
    <r>
      <t> koz</t>
    </r>
    <r>
      <rPr>
        <sz val="10"/>
        <color rgb="FFFFFFFF"/>
        <rFont val="Calibri"/>
        <family val="2"/>
      </rPr>
      <t> </t>
    </r>
  </si>
  <si>
    <r>
      <t>Mt</t>
    </r>
    <r>
      <rPr>
        <sz val="10"/>
        <color rgb="FFFFFFFF"/>
        <rFont val="Calibri"/>
        <family val="2"/>
      </rPr>
      <t> </t>
    </r>
  </si>
  <si>
    <t>Probadas</t>
  </si>
  <si>
    <t>Probables</t>
  </si>
  <si>
    <t>En o cerca de áreas de conservación</t>
  </si>
  <si>
    <t>Sulfuros + Mixto (Flotación)</t>
  </si>
  <si>
    <r>
      <t> </t>
    </r>
    <r>
      <rPr>
        <sz val="10"/>
        <color rgb="FF455560"/>
        <rFont val="Calibri"/>
        <family val="2"/>
      </rPr>
      <t> </t>
    </r>
  </si>
  <si>
    <t>- </t>
  </si>
  <si>
    <t>Oxidos (Lixiviación en botaderos+Pilas) </t>
  </si>
  <si>
    <r>
      <t>-</t>
    </r>
    <r>
      <rPr>
        <sz val="10"/>
        <color rgb="FF455560"/>
        <rFont val="Calibri"/>
        <family val="2"/>
      </rPr>
      <t> </t>
    </r>
  </si>
  <si>
    <t xml:space="preserve">-   </t>
  </si>
  <si>
    <t xml:space="preserve"> -   </t>
  </si>
  <si>
    <r>
      <t> Santo Domingo, 31 de Marzo, 2024</t>
    </r>
    <r>
      <rPr>
        <b/>
        <vertAlign val="superscript"/>
        <sz val="8"/>
        <color rgb="FF455560"/>
        <rFont val="Calibri"/>
        <family val="2"/>
      </rPr>
      <t>5</t>
    </r>
    <r>
      <rPr>
        <sz val="8"/>
        <color rgb="FF455560"/>
        <rFont val="Calibri"/>
        <family val="2"/>
      </rPr>
      <t> </t>
    </r>
  </si>
  <si>
    <t>            -    </t>
  </si>
  <si>
    <r>
      <t>            -   </t>
    </r>
    <r>
      <rPr>
        <sz val="10"/>
        <color rgb="FF455560"/>
        <rFont val="Calibri"/>
        <family val="2"/>
      </rPr>
      <t> </t>
    </r>
  </si>
  <si>
    <t xml:space="preserve">Reservas totales </t>
  </si>
  <si>
    <r>
      <t> </t>
    </r>
    <r>
      <rPr>
        <sz val="10"/>
        <rFont val="Calibri"/>
        <family val="2"/>
      </rPr>
      <t> </t>
    </r>
  </si>
  <si>
    <t>Total de reservas en o cerca de áreas de conservación</t>
  </si>
  <si>
    <r>
      <t>0%</t>
    </r>
    <r>
      <rPr>
        <sz val="10"/>
        <rFont val="Calibri"/>
        <family val="2"/>
      </rPr>
      <t> </t>
    </r>
  </si>
  <si>
    <t>Producción (toneladas) - Pinto Valley</t>
  </si>
  <si>
    <r>
      <t>Consumo de energía</t>
    </r>
    <r>
      <rPr>
        <b/>
        <vertAlign val="superscript"/>
        <sz val="10"/>
        <rFont val="Arial"/>
        <family val="2"/>
      </rPr>
      <t>1</t>
    </r>
    <r>
      <rPr>
        <b/>
        <sz val="10"/>
        <rFont val="Arial"/>
        <family val="2"/>
      </rPr>
      <t xml:space="preserve"> (GJ) - Pinto Valley</t>
    </r>
  </si>
  <si>
    <r>
      <t>Intensidad energética</t>
    </r>
    <r>
      <rPr>
        <b/>
        <vertAlign val="superscript"/>
        <sz val="10"/>
        <rFont val="Arial"/>
        <family val="2"/>
      </rPr>
      <t>1</t>
    </r>
    <r>
      <rPr>
        <b/>
        <sz val="10"/>
        <rFont val="Arial"/>
        <family val="2"/>
      </rPr>
      <t xml:space="preserve"> - Pinto Valley</t>
    </r>
  </si>
  <si>
    <r>
      <t>Emisiones de GEI relacionadas con la energía (tCO2e)</t>
    </r>
    <r>
      <rPr>
        <b/>
        <vertAlign val="superscript"/>
        <sz val="10"/>
        <color rgb="FF000000"/>
        <rFont val="Arial"/>
        <family val="2"/>
      </rPr>
      <t>1</t>
    </r>
    <r>
      <rPr>
        <b/>
        <sz val="10"/>
        <color rgb="FF000000"/>
        <rFont val="Arial"/>
        <family val="2"/>
      </rPr>
      <t xml:space="preserve"> - Pinto Valley</t>
    </r>
  </si>
  <si>
    <r>
      <t>Intensidad de las emisiones de GEI</t>
    </r>
    <r>
      <rPr>
        <b/>
        <vertAlign val="superscript"/>
        <sz val="10"/>
        <rFont val="Arial"/>
        <family val="2"/>
      </rPr>
      <t>1</t>
    </r>
    <r>
      <rPr>
        <b/>
        <sz val="10"/>
        <rFont val="Arial"/>
        <family val="2"/>
      </rPr>
      <t xml:space="preserve"> - Pinto Valley</t>
    </r>
  </si>
  <si>
    <r>
      <t>Agua superficial</t>
    </r>
    <r>
      <rPr>
        <vertAlign val="superscript"/>
        <sz val="10"/>
        <rFont val="Arial"/>
        <family val="2"/>
      </rPr>
      <t>4</t>
    </r>
  </si>
  <si>
    <t>Agua de mar</t>
  </si>
  <si>
    <r>
      <t>Agua de terceros</t>
    </r>
    <r>
      <rPr>
        <vertAlign val="superscript"/>
        <sz val="10"/>
        <rFont val="Arial"/>
        <family val="2"/>
      </rPr>
      <t>6</t>
    </r>
  </si>
  <si>
    <t>Total de descarga de agua</t>
  </si>
  <si>
    <r>
      <t>Total de extracción de agua dulce</t>
    </r>
    <r>
      <rPr>
        <vertAlign val="superscript"/>
        <sz val="10"/>
        <color rgb="FF000000"/>
        <rFont val="Arial"/>
        <family val="2"/>
      </rPr>
      <t>2</t>
    </r>
  </si>
  <si>
    <r>
      <t>Intensidad de uso de agua</t>
    </r>
    <r>
      <rPr>
        <b/>
        <vertAlign val="superscript"/>
        <sz val="10"/>
        <rFont val="Arial"/>
        <family val="2"/>
      </rPr>
      <t>1</t>
    </r>
    <r>
      <rPr>
        <b/>
        <sz val="10"/>
        <rFont val="Arial"/>
        <family val="2"/>
      </rPr>
      <t xml:space="preserve"> - Pinto Valley</t>
    </r>
  </si>
  <si>
    <r>
      <t>Residuos mineros</t>
    </r>
    <r>
      <rPr>
        <b/>
        <vertAlign val="superscript"/>
        <sz val="10"/>
        <rFont val="Arial"/>
        <family val="2"/>
      </rPr>
      <t>1</t>
    </r>
    <r>
      <rPr>
        <b/>
        <sz val="10"/>
        <rFont val="Arial"/>
        <family val="2"/>
      </rPr>
      <t xml:space="preserve"> (millones de toneladas) - Pinto Valley</t>
    </r>
  </si>
  <si>
    <t>Roca estéril</t>
  </si>
  <si>
    <t>Lodos (toneladas)</t>
  </si>
  <si>
    <t>Tipo de residuo no mineral (toneladas) - Pinto Valley</t>
  </si>
  <si>
    <t>Número de horas trabajadas (empleado y contratista)</t>
  </si>
  <si>
    <r>
      <t>1</t>
    </r>
    <r>
      <rPr>
        <sz val="8"/>
        <rFont val="Arial"/>
        <family val="2"/>
      </rPr>
      <t xml:space="preserve"> Asistencia Médica: Tratamiento médico que va más allá de la administración de primeros auxilios y diagnóstico, pero que no implican mayor tratamiento.</t>
    </r>
  </si>
  <si>
    <r>
      <rPr>
        <vertAlign val="superscript"/>
        <sz val="8"/>
        <rFont val="Arial"/>
        <family val="2"/>
      </rPr>
      <t>3</t>
    </r>
    <r>
      <rPr>
        <sz val="8"/>
        <rFont val="Arial"/>
        <family val="2"/>
      </rPr>
      <t xml:space="preserve"> Tarea restringida: Una lesión o problema de salud ocupacional en el centro laboral que provoca que la persona no pueda terminar sus tareas de trabajo típicas. La respuesta a este tipo de situaciones puede incluir la asignación de tareas más livianas o la transferencia de la persona a otro puesto de trabajo con un rango de tareas diferente.</t>
    </r>
  </si>
  <si>
    <t>Capacitación en Salud y Seguridad - Pinto Valley</t>
  </si>
  <si>
    <t>Horas promedio de capacitación en Salud, Seguridad y Respuesta a Emergencias por trabajador</t>
  </si>
  <si>
    <r>
      <t>2</t>
    </r>
    <r>
      <rPr>
        <sz val="8"/>
        <color rgb="FF000000"/>
        <rFont val="Arial"/>
        <family val="2"/>
      </rPr>
      <t xml:space="preserve"> Incluye a los empleados con contrato limitado.</t>
    </r>
  </si>
  <si>
    <t>Salida de empleados - Pinto Valley</t>
  </si>
  <si>
    <t>Proporción de gasto en proveedores locales - Pinto Valley</t>
  </si>
  <si>
    <t>Empleo local - Pinto Valley</t>
  </si>
  <si>
    <t>Producción (toneladas) - Mantos Blancos</t>
  </si>
  <si>
    <r>
      <t>Consumo de energía</t>
    </r>
    <r>
      <rPr>
        <b/>
        <vertAlign val="superscript"/>
        <sz val="10"/>
        <rFont val="Arial"/>
        <family val="2"/>
      </rPr>
      <t>1</t>
    </r>
    <r>
      <rPr>
        <b/>
        <sz val="10"/>
        <rFont val="Arial"/>
        <family val="2"/>
      </rPr>
      <t xml:space="preserve"> (GJ) - Mantos Blancos</t>
    </r>
  </si>
  <si>
    <r>
      <t>Intensidad energética</t>
    </r>
    <r>
      <rPr>
        <b/>
        <vertAlign val="superscript"/>
        <sz val="10"/>
        <rFont val="Arial"/>
        <family val="2"/>
      </rPr>
      <t xml:space="preserve">1 </t>
    </r>
    <r>
      <rPr>
        <b/>
        <sz val="10"/>
        <rFont val="Arial"/>
        <family val="2"/>
      </rPr>
      <t>- Mantos Blancos</t>
    </r>
  </si>
  <si>
    <r>
      <t>Emisiones de GEI relacionadas con la energía (tCO2e)</t>
    </r>
    <r>
      <rPr>
        <b/>
        <vertAlign val="superscript"/>
        <sz val="10"/>
        <color rgb="FF000000"/>
        <rFont val="Arial"/>
        <family val="2"/>
      </rPr>
      <t>1</t>
    </r>
    <r>
      <rPr>
        <b/>
        <sz val="10"/>
        <color rgb="FF000000"/>
        <rFont val="Arial"/>
        <family val="2"/>
      </rPr>
      <t xml:space="preserve"> - Mantos Blancos</t>
    </r>
  </si>
  <si>
    <r>
      <t>Intensidad de las emisiones de GEI</t>
    </r>
    <r>
      <rPr>
        <b/>
        <vertAlign val="superscript"/>
        <sz val="10"/>
        <rFont val="Arial"/>
        <family val="2"/>
      </rPr>
      <t>1</t>
    </r>
    <r>
      <rPr>
        <b/>
        <sz val="10"/>
        <rFont val="Arial"/>
        <family val="2"/>
      </rPr>
      <t xml:space="preserve"> - Mantos Blancos</t>
    </r>
  </si>
  <si>
    <t xml:space="preserve">Otras aguas </t>
  </si>
  <si>
    <r>
      <t>Intensidad del uso de agua</t>
    </r>
    <r>
      <rPr>
        <b/>
        <vertAlign val="superscript"/>
        <sz val="10"/>
        <rFont val="Arial"/>
        <family val="2"/>
      </rPr>
      <t>1</t>
    </r>
    <r>
      <rPr>
        <b/>
        <sz val="10"/>
        <rFont val="Arial"/>
        <family val="2"/>
      </rPr>
      <t xml:space="preserve"> - Mantos Blancos</t>
    </r>
  </si>
  <si>
    <r>
      <t>Residuos mineros</t>
    </r>
    <r>
      <rPr>
        <b/>
        <vertAlign val="superscript"/>
        <sz val="10"/>
        <rFont val="Arial"/>
        <family val="2"/>
      </rPr>
      <t>1</t>
    </r>
    <r>
      <rPr>
        <b/>
        <sz val="10"/>
        <rFont val="Arial"/>
        <family val="2"/>
      </rPr>
      <t xml:space="preserve"> (millones de toneladas) - Mantos Blancos</t>
    </r>
  </si>
  <si>
    <r>
      <t>Lodos</t>
    </r>
    <r>
      <rPr>
        <vertAlign val="superscript"/>
        <sz val="10"/>
        <rFont val="Arial"/>
        <family val="2"/>
      </rPr>
      <t>2</t>
    </r>
    <r>
      <rPr>
        <sz val="10"/>
        <rFont val="Arial"/>
        <family val="2"/>
      </rPr>
      <t xml:space="preserve"> (toneladas)</t>
    </r>
  </si>
  <si>
    <t>Tipo de residuo no mineral (toneladas) - Mantos Blancos</t>
  </si>
  <si>
    <t>Capacitación en Salud y Seguridad - Mantos Blancos</t>
  </si>
  <si>
    <t>Salida de empleados - Mantos Blancos</t>
  </si>
  <si>
    <t>Proporción de gasto en proveedores locales - Mantos Blancos</t>
  </si>
  <si>
    <t>Producción (toneladas) - Mantoverde</t>
  </si>
  <si>
    <r>
      <t>Intensidad de las emisiones de GEI</t>
    </r>
    <r>
      <rPr>
        <b/>
        <vertAlign val="superscript"/>
        <sz val="10"/>
        <rFont val="Arial"/>
        <family val="2"/>
      </rPr>
      <t>1</t>
    </r>
    <r>
      <rPr>
        <b/>
        <sz val="10"/>
        <rFont val="Arial"/>
        <family val="2"/>
      </rPr>
      <t xml:space="preserve"> - Mantoverde</t>
    </r>
  </si>
  <si>
    <t>Agua de terceros</t>
  </si>
  <si>
    <r>
      <t>Total de descarga de agua</t>
    </r>
    <r>
      <rPr>
        <b/>
        <vertAlign val="superscript"/>
        <sz val="10"/>
        <rFont val="Arial"/>
        <family val="2"/>
      </rPr>
      <t>7</t>
    </r>
  </si>
  <si>
    <r>
      <t>Intensidad del uso de agua</t>
    </r>
    <r>
      <rPr>
        <b/>
        <vertAlign val="superscript"/>
        <sz val="10"/>
        <rFont val="Arial"/>
        <family val="2"/>
      </rPr>
      <t>1</t>
    </r>
    <r>
      <rPr>
        <b/>
        <sz val="10"/>
        <rFont val="Arial"/>
        <family val="2"/>
      </rPr>
      <t xml:space="preserve"> - Mantoverde</t>
    </r>
  </si>
  <si>
    <t>Tipo de residuo no mineral (toneladas) - Mantoverde</t>
  </si>
  <si>
    <t>Capacitación en Salud y Seguridad - Mantoverde</t>
  </si>
  <si>
    <t>Salida de empleados - Mantoverde</t>
  </si>
  <si>
    <t>Proporción de gasto en proveedores locales - Mantoverde</t>
  </si>
  <si>
    <t>Footnotes:</t>
  </si>
  <si>
    <t>Empleo local - Mantoverde</t>
  </si>
  <si>
    <t>Producción (toneladas) - Cozamin</t>
  </si>
  <si>
    <r>
      <t>Consumo de energía</t>
    </r>
    <r>
      <rPr>
        <b/>
        <vertAlign val="superscript"/>
        <sz val="10"/>
        <rFont val="Arial"/>
        <family val="2"/>
      </rPr>
      <t>1</t>
    </r>
    <r>
      <rPr>
        <b/>
        <sz val="10"/>
        <rFont val="Arial"/>
        <family val="2"/>
      </rPr>
      <t xml:space="preserve"> (GJ) - Cozamin</t>
    </r>
  </si>
  <si>
    <r>
      <t>Intensidad energética</t>
    </r>
    <r>
      <rPr>
        <b/>
        <vertAlign val="superscript"/>
        <sz val="10"/>
        <rFont val="Arial"/>
        <family val="2"/>
      </rPr>
      <t>1</t>
    </r>
    <r>
      <rPr>
        <b/>
        <sz val="10"/>
        <rFont val="Arial"/>
        <family val="2"/>
      </rPr>
      <t xml:space="preserve"> - Cozamin</t>
    </r>
  </si>
  <si>
    <r>
      <t>Emisiones de GEI relacionadas con la energía (tCO</t>
    </r>
    <r>
      <rPr>
        <b/>
        <vertAlign val="subscript"/>
        <sz val="10"/>
        <color rgb="FF000000"/>
        <rFont val="Arial"/>
        <family val="2"/>
      </rPr>
      <t>2</t>
    </r>
    <r>
      <rPr>
        <b/>
        <sz val="10"/>
        <color rgb="FF000000"/>
        <rFont val="Arial"/>
        <family val="2"/>
      </rPr>
      <t>e)</t>
    </r>
    <r>
      <rPr>
        <b/>
        <vertAlign val="superscript"/>
        <sz val="10"/>
        <color rgb="FF000000"/>
        <rFont val="Arial"/>
        <family val="2"/>
      </rPr>
      <t>1</t>
    </r>
    <r>
      <rPr>
        <b/>
        <sz val="10"/>
        <color rgb="FF000000"/>
        <rFont val="Arial"/>
        <family val="2"/>
      </rPr>
      <t xml:space="preserve"> - Cozamin</t>
    </r>
  </si>
  <si>
    <r>
      <t>Emisiones de GEI de Alcance 1</t>
    </r>
    <r>
      <rPr>
        <vertAlign val="superscript"/>
        <sz val="10"/>
        <rFont val="Arial"/>
        <family val="2"/>
      </rPr>
      <t>2</t>
    </r>
  </si>
  <si>
    <r>
      <t>Emisiones de GEI de Alcance 2 - basadas en la ubicación</t>
    </r>
    <r>
      <rPr>
        <vertAlign val="superscript"/>
        <sz val="10"/>
        <rFont val="Arial"/>
        <family val="2"/>
      </rPr>
      <t>3</t>
    </r>
  </si>
  <si>
    <r>
      <t>Emisiones de GEI de Alcance 2 - basadas en el mercado</t>
    </r>
    <r>
      <rPr>
        <vertAlign val="superscript"/>
        <sz val="10"/>
        <rFont val="Arial"/>
        <family val="2"/>
      </rPr>
      <t>4</t>
    </r>
  </si>
  <si>
    <r>
      <t>Intensidad de las emisiones de GEI</t>
    </r>
    <r>
      <rPr>
        <b/>
        <vertAlign val="superscript"/>
        <sz val="10"/>
        <rFont val="Arial"/>
        <family val="2"/>
      </rPr>
      <t>1</t>
    </r>
    <r>
      <rPr>
        <b/>
        <sz val="10"/>
        <rFont val="Arial"/>
        <family val="2"/>
      </rPr>
      <t xml:space="preserve"> - Cozamin</t>
    </r>
  </si>
  <si>
    <r>
      <t>Intensidad del uso de agua</t>
    </r>
    <r>
      <rPr>
        <b/>
        <vertAlign val="superscript"/>
        <sz val="10"/>
        <rFont val="Arial"/>
        <family val="2"/>
      </rPr>
      <t>1</t>
    </r>
    <r>
      <rPr>
        <b/>
        <sz val="10"/>
        <rFont val="Arial"/>
        <family val="2"/>
      </rPr>
      <t xml:space="preserve"> - Cozamin</t>
    </r>
  </si>
  <si>
    <t>Tipo de residuo no mineral (toneladas) - Cozamin</t>
  </si>
  <si>
    <t>Capacitación en Salud y Seguridad - Cozamin</t>
  </si>
  <si>
    <t>Salida de empleados - Cozamin</t>
  </si>
  <si>
    <t>Proporción de gasto en proveedores locales - Cozamin</t>
  </si>
  <si>
    <t>Empleo local - Cozamin</t>
  </si>
  <si>
    <r>
      <t>Emisiones de GEI relacionadas con la energía (tCO2e)</t>
    </r>
    <r>
      <rPr>
        <b/>
        <vertAlign val="superscript"/>
        <sz val="10"/>
        <color rgb="FF000000"/>
        <rFont val="Arial"/>
        <family val="2"/>
      </rPr>
      <t>1</t>
    </r>
    <r>
      <rPr>
        <b/>
        <sz val="10"/>
        <color rgb="FF000000"/>
        <rFont val="Arial"/>
        <family val="2"/>
      </rPr>
      <t xml:space="preserve"> - Santo Domingo</t>
    </r>
  </si>
  <si>
    <r>
      <t>Otras Aguas</t>
    </r>
    <r>
      <rPr>
        <b/>
        <vertAlign val="superscript"/>
        <sz val="10"/>
        <rFont val="Arial"/>
        <family val="2"/>
      </rPr>
      <t>3</t>
    </r>
  </si>
  <si>
    <t>Tipo de residuo no mineral (toneladas) - Santo Domingo</t>
  </si>
  <si>
    <t>Salida de empleados - Santo Domingo</t>
  </si>
  <si>
    <t>Empleo local - Santo Domingo</t>
  </si>
  <si>
    <t>NON-MINERAL WASTE</t>
  </si>
  <si>
    <t>Year</t>
  </si>
  <si>
    <t>Site Name</t>
  </si>
  <si>
    <t>State</t>
  </si>
  <si>
    <t>eGrid / Country</t>
  </si>
  <si>
    <t>Country</t>
  </si>
  <si>
    <t>Region</t>
  </si>
  <si>
    <t>Waste Type</t>
  </si>
  <si>
    <t>Quantity (tonnes)</t>
  </si>
  <si>
    <t>Quantity (tonnes) (Previous value)</t>
  </si>
  <si>
    <t>Quantity (tonnes) (Variation %)</t>
  </si>
  <si>
    <t>Quantity Recycled (tonnes)</t>
  </si>
  <si>
    <t>Quantity Recycled (tonnes) (Previous value)</t>
  </si>
  <si>
    <t>Quantity Recycled (tonnes) (Variation %)</t>
  </si>
  <si>
    <t>Data source (EN)</t>
  </si>
  <si>
    <t>Data source (ES)</t>
  </si>
  <si>
    <t>First input by</t>
  </si>
  <si>
    <t>First input on</t>
  </si>
  <si>
    <t>Last input by</t>
  </si>
  <si>
    <t>Last input on</t>
  </si>
  <si>
    <t>Notes</t>
  </si>
  <si>
    <t>Atacama</t>
  </si>
  <si>
    <t>South America</t>
  </si>
  <si>
    <t>Non-hazardous type</t>
  </si>
  <si>
    <t>Inf</t>
  </si>
  <si>
    <t>Estimación generación residuos domesticos y asimilables de muestrera y oficina comunitaria</t>
  </si>
  <si>
    <t>Modified</t>
  </si>
  <si>
    <t>mauricio.aguirre@capstonecopper.com</t>
  </si>
  <si>
    <t>2025-03-28 at 00:06</t>
  </si>
  <si>
    <t>azisa@metrio.net</t>
  </si>
  <si>
    <t>2025-03-28 at 21:20</t>
  </si>
  <si>
    <t>Quantity (tonnes): Se incorpora estimación de generación de residuos sólidos domesticos y asimilables generados en la muestrera y oficina comunitaria de Diego de Almagro.</t>
  </si>
  <si>
    <t>Hazardous type</t>
  </si>
  <si>
    <t>Sin operación en terreno</t>
  </si>
  <si>
    <t>Approved</t>
  </si>
  <si>
    <t>2025-02-20 at 14:50</t>
  </si>
  <si>
    <t>Arizona</t>
  </si>
  <si>
    <t>AZNM</t>
  </si>
  <si>
    <t>United States</t>
  </si>
  <si>
    <t>North America</t>
  </si>
  <si>
    <t>2024 Recycling log ESG, PVM Non-Haz Waste Shipments 2024, 2020-2024 Non-Haz Recycled Values    (See attached)</t>
  </si>
  <si>
    <t>lwilliams@capstonecopper.com</t>
  </si>
  <si>
    <t>2025-03-28 at 21:19</t>
  </si>
  <si>
    <t>Quantity (tonnes): We had an increase in several of the non-haz waste stream totals this year causing the 15% increase.  Key contributors to this increase were general trash (DJ's) increasing 238,678 pounds and "Soil-Hydraulic-Floculant" increasing by 114,320 pounds from last year's totals.   
Quantity Recycled (tonnes):As referenced in the documentation (2024 Recycling Log ESG) that is attached, we had an increase in total pounds recycled for used oil, parts washer solvent, antifreeze, and mill liners for the year 2024.  These four items combined added 431,627 pounds to our totals for 2024 causing a significant increase in percentage of Non-Haz waste recycled.</t>
  </si>
  <si>
    <t>Veolia Haz Waste Report 2024</t>
  </si>
  <si>
    <t>2025-03-28 at 21:18</t>
  </si>
  <si>
    <t xml:space="preserve">Quantity (tonnes): There were a few contributing factors to this increase.  We had excess xanthate drums to ship due to a spill cleanup.  We also had four heavy equipment lead acid batteries that were damaged and had to be shipped out.  There was also a clean out of flammable cabinets in the lower truck shop which led to the generation of oil base paint that was disposed of.  These three occurrences together made up the increase in Haz Waste shipped in 2024.   
Quantity Recycled (tonnes): In our Veolia final hazardous waste generation report for the year 2023, we did not receive the final destination of the spent aerosol cans prohibiting us to classify them as recycled.  We were able to identify the final location for the spent aerosol cans for 2024 which put them in the recycled category adding 715 pounds causing the most significant increase in the overall percentage.  Other contributing factors to this increase were 648 pounds of broken lead acid batteries, 326 pounds of off-spec gasoline, and one additional 5-gallon pail of mercuric nitrate solution that were not generated in the previous year. </t>
  </si>
  <si>
    <t>Declaraciones SIDREP</t>
  </si>
  <si>
    <t>lixzi.veliz@capstonecopper.com</t>
  </si>
  <si>
    <t>2025-03-28 at 21:16</t>
  </si>
  <si>
    <t>Quantity (tonnes): El presente año no se realiza retiro de ánodos de plomo.</t>
  </si>
  <si>
    <t>Declaraciones SINADER</t>
  </si>
  <si>
    <t>2025-03-28 at 21:17</t>
  </si>
  <si>
    <t xml:space="preserve">Quantity (tonnes): El año 2024 disminuye el ingreso de residuos no peligrosos en los patios, debido que termina la etapa de construcción del PDMV. 
Quantity Recycled (tonnes): Se trabaja en programa de limpieza de patios de residuos, donde se da énfasis a reciclar antes de eliminar. </t>
  </si>
  <si>
    <t>Antofagasta</t>
  </si>
  <si>
    <t>Certificados entregados por el destinatario de los NFU</t>
  </si>
  <si>
    <t>sebastian.moreno@capstonecopper.com</t>
  </si>
  <si>
    <t>2025-03-28 at 21:15</t>
  </si>
  <si>
    <t>Quantity Recycled (tonnes): Se supero la cantidad de NFU del área mina que se estimo de reciclaje para el 2024</t>
  </si>
  <si>
    <t>Fuente propia</t>
  </si>
  <si>
    <t>Quantity Recycled (tonnes): Se logro tener una mayor eficiencia en el retiro de aceite usado tanto por equipos mina como equipos en planta</t>
  </si>
  <si>
    <t>Zacatecas</t>
  </si>
  <si>
    <t>Mexico</t>
  </si>
  <si>
    <t>bitacora de generacion de residuos de manejo especial y residuos solidos urbanos</t>
  </si>
  <si>
    <t>aramirez@capstonecopper.com</t>
  </si>
  <si>
    <t>2025-03-28 at 21:14</t>
  </si>
  <si>
    <t>Quantity (tonnes): Mayor cantidad de residuos de manejo especial (metal ferroso) generada, debido al soporte de interior mina.
Quantity Recycled (tonnes): Mayor cantidad de metal ferroso generada y mandada a reciclaje, además de venta de equipo fijo que se mandó a reciclaje.</t>
  </si>
  <si>
    <t>bitacora de generación de residuos peligrosos y reporte de recuperacion de aceite.</t>
  </si>
  <si>
    <t>2025-02-19 at 22:43</t>
  </si>
  <si>
    <t>carolina.leiva@capstonecopper.com</t>
  </si>
  <si>
    <t>2024-04-19 at 15:13</t>
  </si>
  <si>
    <t>2024-03-13 at 14:55</t>
  </si>
  <si>
    <t>Manifests</t>
  </si>
  <si>
    <t>smcrae@capstonecopper.com</t>
  </si>
  <si>
    <t>ldelbrouck@capstonecopper.com</t>
  </si>
  <si>
    <t>2024-10-06 at 22:46</t>
  </si>
  <si>
    <t xml:space="preserve">Data originally uploaded by S. McRae.  Through discussions we realized that we had not been including landfill tires and an additional waste stream - DJ's.  
Source is updated spreadsheet 2023 - 2020 Non Haz Recycled Value - Revised 5.6.24 in Sharepoint site. </t>
  </si>
  <si>
    <t>Manifests &amp; Veolia Reports</t>
  </si>
  <si>
    <t>2024-02-27 at 17:39</t>
  </si>
  <si>
    <t>1. Declaraciones SIDREP</t>
  </si>
  <si>
    <t>2024-02-27 at 17:32</t>
  </si>
  <si>
    <t xml:space="preserve">1. Declaraciones SINADER 
2. Registro de ingreso y egreso de residuos, empresa RESITER. </t>
  </si>
  <si>
    <t>Residuos no mineros</t>
  </si>
  <si>
    <t>valentina.corrales@capstonecopper.com</t>
  </si>
  <si>
    <t>2024-03-15 at 18:51</t>
  </si>
  <si>
    <t>Bitácora de residuos de manejo especial</t>
  </si>
  <si>
    <t>2024-03-20 at 18:48</t>
  </si>
  <si>
    <t>Bitácora de residuos peligrosos</t>
  </si>
  <si>
    <t>2023-07-31 at 14:04</t>
  </si>
  <si>
    <t>2023-07-06 at 01:07</t>
  </si>
  <si>
    <t/>
  </si>
  <si>
    <t>kchristie@capstonecopper.com</t>
  </si>
  <si>
    <t>2023-08-04 at 20:25</t>
  </si>
  <si>
    <t>Cantidad se encuentra en volumen (m3). Waste generation related to the 17km bypass road construction.</t>
  </si>
  <si>
    <t>douglas.araya@capstonecopper.com</t>
  </si>
  <si>
    <t>2023-07-04 at 13:42</t>
  </si>
  <si>
    <t>2023-07-29 at 02:43</t>
  </si>
  <si>
    <t xml:space="preserve">se recicla chatarra metalica y HDPE
Respuesta: Esta disminución es, porque hasta ahora, solo se esta acumulando material reciclable a la espera de una posible venta al mejor postor o trabajar un sistema de economía circular, que para mí es la opción mas viable, para demostrar un trabajo de valorización y no solo entregar un residuo para disposición final en vertederos.
</t>
  </si>
  <si>
    <t>2023-07-04 at 13:39</t>
  </si>
  <si>
    <t>2023-07-04 at 13:43</t>
  </si>
  <si>
    <t>se reciclo chatarra metalica y HDPE</t>
  </si>
  <si>
    <t>2023-07-04 at 13:36</t>
  </si>
  <si>
    <t>2023-07-29 at 02:47</t>
  </si>
  <si>
    <t>este aumento se produce por una mejor gestión en el manejo de residuos peligrosos, declarando todo lo generado.</t>
  </si>
  <si>
    <t>2023-07-04 at 13:14</t>
  </si>
  <si>
    <t>2023-06-27 at 19:56</t>
  </si>
  <si>
    <t>2023-07-04 at 21:32</t>
  </si>
  <si>
    <t>Sin observaciones.</t>
  </si>
  <si>
    <t>2023-07-04 at 22:37</t>
  </si>
  <si>
    <t>Aumento de cantidad de residuos no peligrosos respecto al año 2019, debido que se inicia etapa de construcción PDMV</t>
  </si>
  <si>
    <t>2023-07-04 at 22:36</t>
  </si>
  <si>
    <t>Aumento de cantidad de residuos peligrosos respecto al año 2019, debido que se inicia etapa de construcción PDMV</t>
  </si>
  <si>
    <t>2023-07-04 at 22:33</t>
  </si>
  <si>
    <t xml:space="preserve">No se encuentra registro de datos de los meses Septiembre, Octubre, Noviembre, Diciembre del presente año. </t>
  </si>
  <si>
    <t>2023-07-04 at 21:15</t>
  </si>
  <si>
    <t>2023-06-21 at 16:44</t>
  </si>
  <si>
    <t>2023-07-05 at 16:26</t>
  </si>
  <si>
    <t xml:space="preserve">For 2021, the previously reported value (1.0 tonnes) was the total value generated/accumulated in the year, but only 0.56 tonnes were actually shipped off site and required to be reported to the regulators. The remaining value was shipped early in 2022 and will be included in the total for that year. </t>
  </si>
  <si>
    <t>S.mcrae_additions_to_waste_calculation_2020 to 2023</t>
  </si>
  <si>
    <t>2023-06-21 at 15:35</t>
  </si>
  <si>
    <t>2024-10-15 at 23:21</t>
  </si>
  <si>
    <t xml:space="preserve">Updated to include general site trash along with industrial wastes that have previously been reported and also include recyclable materials such as scrap metal, used oil, antifreeze, which were previously unreported.
Revised Oct 2024 to include tires and DJ's waste stream. </t>
  </si>
  <si>
    <t>mcastro@capstonecopper.com</t>
  </si>
  <si>
    <t>2023-06-21 at 14:48</t>
  </si>
  <si>
    <t>2023-06-30 at 15:51</t>
  </si>
  <si>
    <t>2023-06-30 at 15:10</t>
  </si>
  <si>
    <t>2023-05-23 at 20:28</t>
  </si>
  <si>
    <t>2023-07-04 at 22:40</t>
  </si>
  <si>
    <t>Aumento de cantidad de residuos peligrosos respecto a años anteriores, debido a inicio de construcción PDMV y Dump Sur II</t>
  </si>
  <si>
    <t>2023-05-23 at 20:26</t>
  </si>
  <si>
    <t>2023-07-04 at 22:35</t>
  </si>
  <si>
    <t>2023-05-23 at 20:24</t>
  </si>
  <si>
    <t>2023-07-04 at 21:38</t>
  </si>
  <si>
    <t>2023-05-23 at 20:22</t>
  </si>
  <si>
    <t>2023-07-04 at 21:17</t>
  </si>
  <si>
    <t>2023-04-06 at 17:44</t>
  </si>
  <si>
    <t>2023-07-27 at 14:24</t>
  </si>
  <si>
    <t xml:space="preserve">Se genero una mayor cantidad de residuos que no permitieron su manejo debido a el aumento de personal por la construcción de la planta de pasta.
</t>
  </si>
  <si>
    <t>2023-07-27 at 14:21</t>
  </si>
  <si>
    <t xml:space="preserve">Se genero una mayor cantidad de residuos que no permitieron su manejo debido a el aumento de personal por la construcción de la planta de pasta.
</t>
  </si>
  <si>
    <t>2020_-_2022_non_haz_recycled_values.xlsx</t>
  </si>
  <si>
    <t>2023-04-04 at 15:25</t>
  </si>
  <si>
    <t>2024-08-16 at 20:18</t>
  </si>
  <si>
    <t xml:space="preserve">Updated to include general site trash along with industrial wastes that have previously been reported and also include recyclable materials such as scrap metal, used oil, antifreeze, which were previously unreported. </t>
  </si>
  <si>
    <t>2023-03-30 at 19:37</t>
  </si>
  <si>
    <t>2023-07-26 at 21:40</t>
  </si>
  <si>
    <t>Increase in 2022 was due to a large shipment of unused reagent chemicals that were not able to be returned to vendor. Working to ensure this scenario is not repeated. As for total recycling difference, our waste management company does not always specify how our waste is managed after it is received at their facility. Only a fraction of the hazardous waste shipped off-site is explicitly stated as being recycled (Waste code H010 was 204 pound in 2022). The rest of the waste could have been recycled in some way, but we do not currently have proof of it.</t>
  </si>
  <si>
    <t>vmclennan@capstonecopper.com</t>
  </si>
  <si>
    <t>2023-02-08 at 01:05</t>
  </si>
  <si>
    <t>2023-07-26 at 20:48</t>
  </si>
  <si>
    <t>2023-07-05 at 16:10</t>
  </si>
  <si>
    <t xml:space="preserve">Higher quantity in 2020 was due to a large shipment of off-spec reagents that had to be disposed of since the supplier would not allow returns and it could not be used in the process. </t>
  </si>
  <si>
    <t>2023-08-10 at 02:35</t>
  </si>
  <si>
    <t>Se corrige año 2020 y corrigen toneladas (dato de reporte sustentabilidad 2020-2021)</t>
  </si>
  <si>
    <t>2023-08-10 at 02:38</t>
  </si>
  <si>
    <t>Se corrige año 2020 y tonelaje (dato obtenido de reporte de sustentabilidad MB 2020-2021)</t>
  </si>
  <si>
    <t>2023-06-30 at 15:12</t>
  </si>
  <si>
    <t>S_Mcrae_Additions_to_waste_calculation_2020 to 2023</t>
  </si>
  <si>
    <t>2024-10-15 at 23:19</t>
  </si>
  <si>
    <t xml:space="preserve">Updated to include general site trash along with industrial wastes that have previously been reported and also include recyclable materials such as scrap metal, used oil, antifreeze, which were previously unreported. 
Oct 2024 updated to include large tires to landfill and DJ's waste stream. 
</t>
  </si>
  <si>
    <t>2023-06-30 at 16:40</t>
  </si>
  <si>
    <t>2023-07-26 at 20:27</t>
  </si>
  <si>
    <t>Empleados por grupo etario y género - Oficina Corporativa</t>
  </si>
  <si>
    <t>Salida de empleados - Oficina Corporativa</t>
  </si>
  <si>
    <t>Empleo local - Oficina Corporativa</t>
  </si>
  <si>
    <t>Nuevas contrataciones y salidas de empleados</t>
  </si>
  <si>
    <t>Nuevas contrataciones - Pinto Valley</t>
  </si>
  <si>
    <t>Nuevas contrataciones - Oficina Corporativa</t>
  </si>
  <si>
    <t>Nuevas contrataciones - Santo Domingo</t>
  </si>
  <si>
    <t>Nuevas contrataciones - Cozamin</t>
  </si>
  <si>
    <t>Total de nuevas contrataciones</t>
  </si>
  <si>
    <t>Nuevas contrataciones - Mantos Blancos</t>
  </si>
  <si>
    <r>
      <t>Tasa de nuevas contrataciones</t>
    </r>
    <r>
      <rPr>
        <vertAlign val="superscript"/>
        <sz val="10"/>
        <rFont val="Arial"/>
        <family val="2"/>
      </rPr>
      <t>2</t>
    </r>
    <r>
      <rPr>
        <sz val="10"/>
        <rFont val="Arial"/>
        <family val="2"/>
      </rPr>
      <t xml:space="preserve"> (%)</t>
    </r>
  </si>
  <si>
    <t>Nuevas contrataciones - Mantoverde</t>
  </si>
  <si>
    <t>Nuevas contrataciones por género</t>
  </si>
  <si>
    <t>Nuevas contrataciones por edad</t>
  </si>
  <si>
    <t>Nuevas contrataciones</t>
  </si>
  <si>
    <t>Empleo local - Mantos Blancos</t>
  </si>
  <si>
    <r>
      <t>Extracción</t>
    </r>
    <r>
      <rPr>
        <b/>
        <vertAlign val="superscript"/>
        <sz val="10"/>
        <color theme="1"/>
        <rFont val="Arial"/>
        <family val="2"/>
      </rPr>
      <t>1</t>
    </r>
    <r>
      <rPr>
        <b/>
        <sz val="10"/>
        <color theme="1"/>
        <rFont val="Arial"/>
        <family val="2"/>
      </rPr>
      <t xml:space="preserve"> y descarga de agua (m</t>
    </r>
    <r>
      <rPr>
        <b/>
        <vertAlign val="superscript"/>
        <sz val="10"/>
        <color theme="1"/>
        <rFont val="Arial"/>
        <family val="2"/>
      </rPr>
      <t>3</t>
    </r>
    <r>
      <rPr>
        <b/>
        <sz val="10"/>
        <color theme="1"/>
        <rFont val="Arial"/>
        <family val="2"/>
      </rPr>
      <t>) - Cozamin</t>
    </r>
  </si>
  <si>
    <r>
      <t>Extracción</t>
    </r>
    <r>
      <rPr>
        <b/>
        <vertAlign val="superscript"/>
        <sz val="10"/>
        <color rgb="FF000000"/>
        <rFont val="Arial"/>
        <family val="2"/>
      </rPr>
      <t>1</t>
    </r>
    <r>
      <rPr>
        <b/>
        <sz val="10"/>
        <color rgb="FF000000"/>
        <rFont val="Arial"/>
        <family val="2"/>
      </rPr>
      <t xml:space="preserve"> y descarga de agua (m</t>
    </r>
    <r>
      <rPr>
        <b/>
        <vertAlign val="superscript"/>
        <sz val="10"/>
        <color rgb="FF000000"/>
        <rFont val="Arial"/>
        <family val="2"/>
      </rPr>
      <t>3</t>
    </r>
    <r>
      <rPr>
        <b/>
        <sz val="10"/>
        <color rgb="FF000000"/>
        <rFont val="Arial"/>
        <family val="2"/>
      </rPr>
      <t>) - Mantoverde</t>
    </r>
  </si>
  <si>
    <r>
      <t>Extracción</t>
    </r>
    <r>
      <rPr>
        <b/>
        <vertAlign val="superscript"/>
        <sz val="10"/>
        <color theme="1"/>
        <rFont val="Arial"/>
        <family val="2"/>
      </rPr>
      <t>1</t>
    </r>
    <r>
      <rPr>
        <b/>
        <sz val="10"/>
        <color theme="1"/>
        <rFont val="Arial"/>
        <family val="2"/>
      </rPr>
      <t xml:space="preserve"> y descarga de agua (m</t>
    </r>
    <r>
      <rPr>
        <b/>
        <vertAlign val="superscript"/>
        <sz val="10"/>
        <color theme="1"/>
        <rFont val="Arial"/>
        <family val="2"/>
      </rPr>
      <t>3</t>
    </r>
    <r>
      <rPr>
        <b/>
        <sz val="10"/>
        <color theme="1"/>
        <rFont val="Arial"/>
        <family val="2"/>
      </rPr>
      <t>) - Mantos Blancos</t>
    </r>
  </si>
  <si>
    <r>
      <t>Extracción</t>
    </r>
    <r>
      <rPr>
        <b/>
        <vertAlign val="superscript"/>
        <sz val="10"/>
        <color theme="1"/>
        <rFont val="Arial"/>
        <family val="2"/>
      </rPr>
      <t>1</t>
    </r>
    <r>
      <rPr>
        <b/>
        <sz val="10"/>
        <color theme="1"/>
        <rFont val="Arial"/>
        <family val="2"/>
      </rPr>
      <t xml:space="preserve"> y descarga de agua (m</t>
    </r>
    <r>
      <rPr>
        <b/>
        <vertAlign val="superscript"/>
        <sz val="10"/>
        <color theme="1"/>
        <rFont val="Arial"/>
        <family val="2"/>
      </rPr>
      <t>3</t>
    </r>
    <r>
      <rPr>
        <b/>
        <sz val="10"/>
        <color theme="1"/>
        <rFont val="Arial"/>
        <family val="2"/>
      </rPr>
      <t>) - Pinto Valley</t>
    </r>
  </si>
  <si>
    <r>
      <t>Lesión relacionada con el trabajo con consecuencias graves</t>
    </r>
    <r>
      <rPr>
        <vertAlign val="superscript"/>
        <sz val="10"/>
        <rFont val="Arial"/>
        <family val="2"/>
      </rPr>
      <t>4</t>
    </r>
  </si>
  <si>
    <t>Número de casos de enfermedades laborales registradas</t>
  </si>
  <si>
    <t>Número de muertes como resultado de enfermedades relacionadas con el trabajo</t>
  </si>
  <si>
    <r>
      <t>Intensidad de las emisiones de GEI - basadas en la ubicación (tCO</t>
    </r>
    <r>
      <rPr>
        <vertAlign val="subscript"/>
        <sz val="10"/>
        <rFont val="Arial"/>
        <family val="2"/>
      </rPr>
      <t>2</t>
    </r>
    <r>
      <rPr>
        <sz val="10"/>
        <rFont val="Arial"/>
        <family val="2"/>
      </rPr>
      <t>e/tonelada de mineral procesado)</t>
    </r>
  </si>
  <si>
    <r>
      <t>Intensidad de las emisiones de GEI - basadas en el mercado (tCO</t>
    </r>
    <r>
      <rPr>
        <vertAlign val="subscript"/>
        <sz val="10"/>
        <rFont val="Arial"/>
        <family val="2"/>
      </rPr>
      <t>2</t>
    </r>
    <r>
      <rPr>
        <sz val="10"/>
        <rFont val="Arial"/>
        <family val="2"/>
      </rPr>
      <t>e/tonelada de mineral procesado)</t>
    </r>
  </si>
  <si>
    <r>
      <t>Intensidad de las emisiones de GEI - basadas en la ubicación (tCO</t>
    </r>
    <r>
      <rPr>
        <vertAlign val="subscript"/>
        <sz val="10"/>
        <rFont val="Arial"/>
        <family val="2"/>
      </rPr>
      <t>2</t>
    </r>
    <r>
      <rPr>
        <sz val="10"/>
        <rFont val="Arial"/>
        <family val="2"/>
      </rPr>
      <t>e/tonelada de Cu producido)</t>
    </r>
  </si>
  <si>
    <r>
      <t>Intensidad de las emisiones de GEI - basadas en el mercado (tCO</t>
    </r>
    <r>
      <rPr>
        <vertAlign val="subscript"/>
        <sz val="10"/>
        <rFont val="Arial"/>
        <family val="2"/>
      </rPr>
      <t>2</t>
    </r>
    <r>
      <rPr>
        <sz val="10"/>
        <rFont val="Arial"/>
        <family val="2"/>
      </rPr>
      <t>e/tonelada de Cu producido)</t>
    </r>
  </si>
  <si>
    <r>
      <t>Intensidad de las emisiones de GEI - basadas en el mercado (tCO</t>
    </r>
    <r>
      <rPr>
        <vertAlign val="subscript"/>
        <sz val="10"/>
        <rFont val="Arial"/>
        <family val="2"/>
      </rPr>
      <t>2</t>
    </r>
    <r>
      <rPr>
        <sz val="10"/>
        <rFont val="Arial"/>
        <family val="2"/>
      </rPr>
      <t>e/tonelada CuEq producido)</t>
    </r>
  </si>
  <si>
    <r>
      <t>Intensidad de las emisiones de GEI - basadas en la ubicación (tCO</t>
    </r>
    <r>
      <rPr>
        <vertAlign val="subscript"/>
        <sz val="10"/>
        <rFont val="Arial"/>
        <family val="2"/>
      </rPr>
      <t>2</t>
    </r>
    <r>
      <rPr>
        <sz val="10"/>
        <rFont val="Arial"/>
        <family val="2"/>
      </rPr>
      <t>e/tonelada de CuEq producido)</t>
    </r>
  </si>
  <si>
    <t>Total 2025</t>
  </si>
  <si>
    <t>% Cambio 2024-2025</t>
  </si>
  <si>
    <t>sin datos</t>
  </si>
  <si>
    <t>Incidentes ambientales - Mantos Blancos</t>
  </si>
  <si>
    <t>Incidentes reportables</t>
  </si>
  <si>
    <t>Volumen de derrames reportables (litros)</t>
  </si>
  <si>
    <t>Material particulado (&lt;2.5 micras) / PM2.5</t>
  </si>
  <si>
    <t>Material particulado (&lt;10 micras) / PM10</t>
  </si>
  <si>
    <t>Material particulado total (MPT)</t>
  </si>
  <si>
    <t>Óxidos de nitrógeno (NOx)</t>
  </si>
  <si>
    <t>Óxidos de azufre (SOx)</t>
  </si>
  <si>
    <t>Monóxido de carbono (CO)</t>
  </si>
  <si>
    <t>Contaminantes atmosféricos peligrosos (HAP)</t>
  </si>
  <si>
    <t>Plomo (Pb)</t>
  </si>
  <si>
    <t>Compuestos orgánicos volátiles (COV)</t>
  </si>
  <si>
    <t>Datos de Desempeño en Sostenibilidad 2025</t>
  </si>
  <si>
    <t>Cumplimiento</t>
  </si>
  <si>
    <t>Incidentes ambientales - Mantoverde</t>
  </si>
  <si>
    <t>Incidentes significativos asociados con materiales peligrosos y gestión de residuos</t>
  </si>
  <si>
    <t>Volumen de derrames asociados con materiales peligrosos y gestión de residuos (litros)</t>
  </si>
  <si>
    <t>Incidentes ambientales - Pinto Valley</t>
  </si>
  <si>
    <t>Incidentes ambientales - Cozamin</t>
  </si>
  <si>
    <t>Datos de Desempeño en Sostenibilidad 2025 - Cozamin</t>
  </si>
  <si>
    <t>Datos de Desempeño en Sostenibilidad 2025 - Pinto Valley</t>
  </si>
  <si>
    <t>Datos de Desempeño en Sostenibilidad 2025 - Mantos Blancos</t>
  </si>
  <si>
    <t>Datos de Desempeño en Sostenibilidad 2025 - Mantoverde</t>
  </si>
  <si>
    <t>Datos de Desempeño en Sostenibilidad 2025 - Santo Domingo</t>
  </si>
  <si>
    <r>
      <t>Consumo de energía</t>
    </r>
    <r>
      <rPr>
        <b/>
        <vertAlign val="superscript"/>
        <sz val="10"/>
        <rFont val="Arial"/>
        <family val="2"/>
      </rPr>
      <t>1</t>
    </r>
    <r>
      <rPr>
        <b/>
        <sz val="10"/>
        <rFont val="Arial"/>
        <family val="2"/>
      </rPr>
      <t xml:space="preserve"> (GJ) - Santo Domingo</t>
    </r>
  </si>
  <si>
    <t>Capacitación en Salud y Seguridad - Santo Domingo</t>
  </si>
  <si>
    <r>
      <t xml:space="preserve">Para nuestro </t>
    </r>
    <r>
      <rPr>
        <b/>
        <sz val="11"/>
        <color theme="1"/>
        <rFont val="Arial"/>
        <family val="2"/>
      </rPr>
      <t>Reporte de Sostenibilidad 2025</t>
    </r>
    <r>
      <rPr>
        <sz val="11"/>
        <color theme="1"/>
        <rFont val="Arial"/>
        <family val="2"/>
      </rPr>
      <t>, por favor vea:</t>
    </r>
  </si>
  <si>
    <t>Nuestra Gente y Cultura</t>
  </si>
  <si>
    <t>Metodología de Emisiones GEI</t>
  </si>
  <si>
    <r>
      <t>Emisiones de GEI relacionadas con la energía (tCO2e)</t>
    </r>
    <r>
      <rPr>
        <b/>
        <vertAlign val="superscript"/>
        <sz val="10"/>
        <color rgb="FF000000"/>
        <rFont val="Arial"/>
        <family val="2"/>
      </rPr>
      <t>1</t>
    </r>
  </si>
  <si>
    <r>
      <t>Intensidad energética</t>
    </r>
    <r>
      <rPr>
        <b/>
        <vertAlign val="superscript"/>
        <sz val="10"/>
        <rFont val="Arial"/>
        <family val="2"/>
      </rPr>
      <t>1</t>
    </r>
  </si>
  <si>
    <r>
      <t>Total de extracción de agua</t>
    </r>
    <r>
      <rPr>
        <b/>
        <vertAlign val="superscript"/>
        <sz val="10"/>
        <rFont val="Arial"/>
        <family val="2"/>
      </rPr>
      <t>7</t>
    </r>
  </si>
  <si>
    <r>
      <t>Extracción de agua</t>
    </r>
    <r>
      <rPr>
        <b/>
        <vertAlign val="superscript"/>
        <sz val="10"/>
        <rFont val="Arial"/>
        <family val="2"/>
      </rPr>
      <t>1</t>
    </r>
    <r>
      <rPr>
        <b/>
        <sz val="10"/>
        <rFont val="Arial"/>
        <family val="2"/>
      </rPr>
      <t xml:space="preserve"> por calidad (m</t>
    </r>
    <r>
      <rPr>
        <b/>
        <vertAlign val="superscript"/>
        <sz val="10"/>
        <rFont val="Arial"/>
        <family val="2"/>
      </rPr>
      <t>3</t>
    </r>
    <r>
      <rPr>
        <b/>
        <sz val="10"/>
        <rFont val="Arial"/>
        <family val="2"/>
      </rPr>
      <t>)</t>
    </r>
  </si>
  <si>
    <r>
      <t>337%</t>
    </r>
    <r>
      <rPr>
        <vertAlign val="superscript"/>
        <sz val="10"/>
        <color rgb="FF000000"/>
        <rFont val="Arial"/>
        <family val="2"/>
      </rPr>
      <t>1</t>
    </r>
  </si>
  <si>
    <r>
      <t>Número e índice de incidentes</t>
    </r>
    <r>
      <rPr>
        <b/>
        <vertAlign val="superscript"/>
        <sz val="10"/>
        <rFont val="Arial"/>
        <family val="2"/>
      </rPr>
      <t>1</t>
    </r>
  </si>
  <si>
    <r>
      <t>Asistencia médica</t>
    </r>
    <r>
      <rPr>
        <vertAlign val="superscript"/>
        <sz val="10"/>
        <rFont val="Arial"/>
        <family val="2"/>
      </rPr>
      <t>2</t>
    </r>
  </si>
  <si>
    <r>
      <t>Lesión relacionada con el trabajo de consecuencias graves</t>
    </r>
    <r>
      <rPr>
        <vertAlign val="superscript"/>
        <sz val="10"/>
        <rFont val="Arial"/>
        <family val="2"/>
      </rPr>
      <t>5</t>
    </r>
  </si>
  <si>
    <r>
      <t>Incidente con tiempo perdido</t>
    </r>
    <r>
      <rPr>
        <vertAlign val="superscript"/>
        <sz val="10"/>
        <rFont val="Arial"/>
        <family val="2"/>
      </rPr>
      <t>3</t>
    </r>
  </si>
  <si>
    <r>
      <t>Tarea restringida</t>
    </r>
    <r>
      <rPr>
        <vertAlign val="superscript"/>
        <sz val="10"/>
        <rFont val="Arial"/>
        <family val="2"/>
      </rPr>
      <t>4</t>
    </r>
  </si>
  <si>
    <r>
      <t xml:space="preserve">Índice de lesiones relacionadas con el trabajo con consecuencias graves </t>
    </r>
    <r>
      <rPr>
        <vertAlign val="superscript"/>
        <sz val="10"/>
        <rFont val="Arial"/>
        <family val="2"/>
      </rPr>
      <t>5</t>
    </r>
  </si>
  <si>
    <r>
      <t>Capacitación en Salud y Seguridad</t>
    </r>
    <r>
      <rPr>
        <b/>
        <vertAlign val="superscript"/>
        <sz val="10"/>
        <rFont val="Arial"/>
        <family val="2"/>
      </rPr>
      <t>1</t>
    </r>
  </si>
  <si>
    <r>
      <t>Empleados permanentes a tiempo completo</t>
    </r>
    <r>
      <rPr>
        <vertAlign val="superscript"/>
        <sz val="10"/>
        <rFont val="Arial"/>
        <family val="2"/>
      </rPr>
      <t>2</t>
    </r>
  </si>
  <si>
    <r>
      <t>Empleados temporales</t>
    </r>
    <r>
      <rPr>
        <vertAlign val="superscript"/>
        <sz val="10"/>
        <rFont val="Arial"/>
        <family val="2"/>
      </rPr>
      <t>3</t>
    </r>
  </si>
  <si>
    <r>
      <t>Total de contratistas</t>
    </r>
    <r>
      <rPr>
        <b/>
        <vertAlign val="superscript"/>
        <sz val="10"/>
        <rFont val="Arial"/>
        <family val="2"/>
      </rPr>
      <t>5</t>
    </r>
  </si>
  <si>
    <r>
      <t>2</t>
    </r>
    <r>
      <rPr>
        <sz val="8"/>
        <color rgb="FF000000"/>
        <rFont val="Arial"/>
        <family val="2"/>
      </rPr>
      <t xml:space="preserve"> Incluye a los empleados asalariados y por hora a tiempo completo (por plantilla) que son empleados de Capstone Copper o una de sus filiales.</t>
    </r>
  </si>
  <si>
    <r>
      <t>4</t>
    </r>
    <r>
      <rPr>
        <sz val="8"/>
        <rFont val="Arial"/>
        <family val="2"/>
      </rPr>
      <t xml:space="preserve"> En el caso de la Oficina Corporativa, la cifra del total de empleados incluye a un empleado a tiempo parcial.</t>
    </r>
  </si>
  <si>
    <r>
      <t xml:space="preserve">1 </t>
    </r>
    <r>
      <rPr>
        <sz val="9"/>
        <rFont val="Arial"/>
        <family val="2"/>
      </rPr>
      <t>Toneladas molidas se refiere al mineral que se procesa a través de un molino que utiliza un proceso de molienda y flotación para recuperar mineral de sulfuro en un concentrado de cobre que se puede vender como producto intermedio para fundiciones y refinerías.</t>
    </r>
  </si>
  <si>
    <r>
      <t xml:space="preserve">2 </t>
    </r>
    <r>
      <rPr>
        <sz val="9"/>
        <rFont val="Arial"/>
        <family val="2"/>
      </rPr>
      <t>Las toneladas para lixiviación se refieren al mineral que requiere lixiviación con ácido sulfúrico, extracción con solvente y electroobtención para producir cátodos de cobre, que son un producto terminado de cobre.</t>
    </r>
  </si>
  <si>
    <r>
      <t>3</t>
    </r>
    <r>
      <rPr>
        <sz val="9"/>
        <color rgb="FF000000"/>
        <rFont val="Arial"/>
        <family val="2"/>
      </rPr>
      <t xml:space="preserve"> El total de cobre equivalente producido se calcula en función de los precios de las materias primas pronosticados a largo plazo: 3,50 $/lb de Cu, 1.500 $/oz de Au, 20 $/oz de Ag y 12 $/lb de Mo.</t>
    </r>
  </si>
  <si>
    <r>
      <t>1</t>
    </r>
    <r>
      <rPr>
        <sz val="9"/>
        <color theme="1"/>
        <rFont val="Arial"/>
        <family val="2"/>
      </rPr>
      <t xml:space="preserve"> La sobrecarga extraída en Pinto Valley, Mantos Blancos y Mantoverde se incluye en las cifras de roca estéril reportadas. La sobrecarga extraída en Pinto Valley es mínima. Cozamin es una operación subterránea y no extrae sobrecarga.</t>
    </r>
  </si>
  <si>
    <r>
      <t>2</t>
    </r>
    <r>
      <rPr>
        <sz val="9"/>
        <rFont val="Arial"/>
        <family val="2"/>
      </rPr>
      <t xml:space="preserve"> La roca estéril producida en Cozamin se utiliza como material de relleno para el soporte del terreno, y se almacena poca o ninguna roca estéril de forma permanente en la superficie. Por este motivo, este material no se considera residuo según la definición de Capstone y no se incluye en estas cifras. </t>
    </r>
  </si>
  <si>
    <r>
      <t>1</t>
    </r>
    <r>
      <rPr>
        <sz val="9"/>
        <color theme="1"/>
        <rFont val="Arial"/>
        <family val="2"/>
      </rPr>
      <t xml:space="preserve"> La cantidad de residuos peligrosos reciclados por Mantos Blancos supera la cantidad de residuos peligrosos generados, ya que la cifra incluye el procesamiento y reciclaje de materiales peligrosos almacenados en el sitio desde años anteriores. Esto da como resultado una cifra de porcentaje de residuos peligrosos reciclados que supera el 100%.
</t>
    </r>
  </si>
  <si>
    <r>
      <rPr>
        <vertAlign val="superscript"/>
        <sz val="9"/>
        <rFont val="Arial"/>
        <family val="2"/>
      </rPr>
      <t>1</t>
    </r>
    <r>
      <rPr>
        <sz val="9"/>
        <rFont val="Arial"/>
        <family val="2"/>
      </rPr>
      <t xml:space="preserve"> El 2025 es el primer año en que reportamos datos para la Oficina Corporativa. Los datos de años anteriores no se han reexpresado. </t>
    </r>
  </si>
  <si>
    <r>
      <t>Valor económico total distribuido</t>
    </r>
    <r>
      <rPr>
        <vertAlign val="superscript"/>
        <sz val="10"/>
        <rFont val="Arial"/>
        <family val="2"/>
      </rPr>
      <t>7</t>
    </r>
  </si>
  <si>
    <t>Consulte la pestaña del sitio correspondiente para obtener datos de desempeño de sostenibilidad específicos del sitio para 2025</t>
  </si>
  <si>
    <t>Total </t>
  </si>
  <si>
    <r>
      <t>Cozamin, 31 de Diciembre, 2025</t>
    </r>
    <r>
      <rPr>
        <b/>
        <vertAlign val="superscript"/>
        <sz val="8"/>
        <color rgb="FF455560"/>
        <rFont val="Calibri"/>
        <family val="2"/>
      </rPr>
      <t>4</t>
    </r>
    <r>
      <rPr>
        <b/>
        <sz val="8"/>
        <color rgb="FF455560"/>
        <rFont val="Calibri"/>
        <family val="2"/>
      </rPr>
      <t> </t>
    </r>
  </si>
  <si>
    <r>
      <t>Mantoverde, 31 de Diciembre, 2025</t>
    </r>
    <r>
      <rPr>
        <b/>
        <vertAlign val="superscript"/>
        <sz val="8"/>
        <color rgb="FF455560"/>
        <rFont val="Calibri"/>
        <family val="2"/>
      </rPr>
      <t>3  </t>
    </r>
    <r>
      <rPr>
        <b/>
        <sz val="10"/>
        <color rgb="FF455560"/>
        <rFont val="Calibri"/>
        <family val="2"/>
      </rPr>
      <t>  </t>
    </r>
    <r>
      <rPr>
        <sz val="10"/>
        <color rgb="FF455560"/>
        <rFont val="Calibri"/>
        <family val="2"/>
      </rPr>
      <t> </t>
    </r>
  </si>
  <si>
    <r>
      <t>Mantos Blancos, 31 de Diciembre, 2025</t>
    </r>
    <r>
      <rPr>
        <b/>
        <vertAlign val="superscript"/>
        <sz val="8"/>
        <color rgb="FF455560"/>
        <rFont val="Calibri"/>
        <family val="2"/>
      </rPr>
      <t>2  </t>
    </r>
    <r>
      <rPr>
        <b/>
        <sz val="10"/>
        <color rgb="FF455560"/>
        <rFont val="Calibri"/>
        <family val="2"/>
      </rPr>
      <t>  </t>
    </r>
    <r>
      <rPr>
        <sz val="10"/>
        <color rgb="FF455560"/>
        <rFont val="Calibri"/>
        <family val="2"/>
      </rPr>
      <t> </t>
    </r>
  </si>
  <si>
    <r>
      <t>Pinto Valley,  31 de Diciembre, 2025</t>
    </r>
    <r>
      <rPr>
        <b/>
        <vertAlign val="superscript"/>
        <sz val="8"/>
        <color rgb="FF455560"/>
        <rFont val="Calibri"/>
        <family val="2"/>
      </rPr>
      <t>1</t>
    </r>
    <r>
      <rPr>
        <sz val="8"/>
        <color rgb="FF455560"/>
        <rFont val="Calibri"/>
        <family val="2"/>
      </rPr>
      <t> </t>
    </r>
  </si>
  <si>
    <r>
      <t xml:space="preserve">2 </t>
    </r>
    <r>
      <rPr>
        <sz val="8"/>
        <rFont val="Arial"/>
        <family val="2"/>
      </rPr>
      <t>Las toneladas para lixiviación se refieren al mineral que requiere lixiviación con ácido sulfúrico, extracción con solvente y electroobtención para producir cátodos de cobre, que son un producto terminado de cobre.</t>
    </r>
  </si>
  <si>
    <r>
      <t>3</t>
    </r>
    <r>
      <rPr>
        <sz val="8"/>
        <color rgb="FF000000"/>
        <rFont val="Arial"/>
        <family val="2"/>
      </rPr>
      <t xml:space="preserve"> El total de cobre equivalente producido se calcula en función de los precios de las materias primas pronosticados a largo plazo: 3,50 $/lb de Cu, 1.500 $/oz de Au, 20 $/oz de Ag y 12 $/lb de Mo.</t>
    </r>
  </si>
  <si>
    <r>
      <t>Consumo de energía</t>
    </r>
    <r>
      <rPr>
        <b/>
        <vertAlign val="superscript"/>
        <sz val="10"/>
        <rFont val="Arial"/>
        <family val="2"/>
      </rPr>
      <t>1</t>
    </r>
    <r>
      <rPr>
        <b/>
        <sz val="10"/>
        <rFont val="Arial"/>
        <family val="2"/>
      </rPr>
      <t xml:space="preserve"> (GJ) - Mantoverde</t>
    </r>
  </si>
  <si>
    <r>
      <t>Intensidad energética</t>
    </r>
    <r>
      <rPr>
        <b/>
        <vertAlign val="superscript"/>
        <sz val="10"/>
        <rFont val="Arial"/>
        <family val="2"/>
      </rPr>
      <t>1</t>
    </r>
    <r>
      <rPr>
        <b/>
        <sz val="10"/>
        <rFont val="Arial"/>
        <family val="2"/>
      </rPr>
      <t xml:space="preserve"> - Mantoverde</t>
    </r>
  </si>
  <si>
    <r>
      <t>Consumo de energía</t>
    </r>
    <r>
      <rPr>
        <b/>
        <vertAlign val="superscript"/>
        <sz val="10"/>
        <rFont val="Arial"/>
        <family val="2"/>
      </rPr>
      <t>1</t>
    </r>
    <r>
      <rPr>
        <b/>
        <sz val="10"/>
        <rFont val="Arial"/>
        <family val="2"/>
      </rPr>
      <t xml:space="preserve"> (GJ) </t>
    </r>
  </si>
  <si>
    <r>
      <t>Emisiones de GEI relacionadas con la energía (tCO2e)</t>
    </r>
    <r>
      <rPr>
        <b/>
        <vertAlign val="superscript"/>
        <sz val="10"/>
        <color rgb="FF000000"/>
        <rFont val="Arial"/>
        <family val="2"/>
      </rPr>
      <t>1</t>
    </r>
    <r>
      <rPr>
        <b/>
        <sz val="10"/>
        <color rgb="FF000000"/>
        <rFont val="Arial"/>
        <family val="2"/>
      </rPr>
      <t xml:space="preserve"> - Mantoverde</t>
    </r>
  </si>
  <si>
    <r>
      <t>Intensidad de las emisiones de GEI</t>
    </r>
    <r>
      <rPr>
        <b/>
        <vertAlign val="superscript"/>
        <sz val="10"/>
        <rFont val="Arial"/>
        <family val="2"/>
      </rPr>
      <t>1</t>
    </r>
  </si>
  <si>
    <r>
      <t>Total de extracción de agua</t>
    </r>
    <r>
      <rPr>
        <b/>
        <vertAlign val="superscript"/>
        <sz val="10"/>
        <rFont val="Arial"/>
        <family val="2"/>
      </rPr>
      <t>6</t>
    </r>
  </si>
  <si>
    <r>
      <t>1</t>
    </r>
    <r>
      <rPr>
        <sz val="8"/>
        <rFont val="Arial"/>
        <family val="2"/>
      </rPr>
      <t>La extracción de agua no equivale al consumo de agua. Actualmente, Capstone no mide el consumo de agua. Los datos se basan en caudalímetros, estaciones meteorológicas y modelos de balance hídrico.</t>
    </r>
  </si>
  <si>
    <r>
      <t>2</t>
    </r>
    <r>
      <rPr>
        <sz val="8"/>
        <rFont val="Arial"/>
        <family val="2"/>
      </rPr>
      <t xml:space="preserve"> El agua dulce se define como aquella que contiene sólidos disueltos totales iguales o menores a 1.000 mg/L.</t>
    </r>
  </si>
  <si>
    <r>
      <t xml:space="preserve">4 </t>
    </r>
    <r>
      <rPr>
        <sz val="8"/>
        <rFont val="Arial"/>
        <family val="2"/>
      </rPr>
      <t>El agua superficial incluye precipitaciones.</t>
    </r>
  </si>
  <si>
    <r>
      <t>5</t>
    </r>
    <r>
      <rPr>
        <sz val="8"/>
        <rFont val="Arial"/>
        <family val="2"/>
      </rPr>
      <t xml:space="preserve"> El agua subterránea es aquella que se almacena y puede recuperarse de formaciones subterráneas.</t>
    </r>
  </si>
  <si>
    <r>
      <t>7</t>
    </r>
    <r>
      <rPr>
        <sz val="8"/>
        <rFont val="Arial"/>
        <family val="2"/>
      </rPr>
      <t xml:space="preserve"> Toda el agua descargada de Mantoverde es salmuera concentrada que se devuelve al mar mediante una descarga controlada.</t>
    </r>
  </si>
  <si>
    <r>
      <t>Residuos mineros</t>
    </r>
    <r>
      <rPr>
        <b/>
        <vertAlign val="superscript"/>
        <sz val="10"/>
        <rFont val="Arial"/>
        <family val="2"/>
      </rPr>
      <t>1</t>
    </r>
    <r>
      <rPr>
        <b/>
        <sz val="10"/>
        <rFont val="Arial"/>
        <family val="2"/>
      </rPr>
      <t xml:space="preserve"> (millones de toneladas) - Mantoverde</t>
    </r>
  </si>
  <si>
    <r>
      <t>1</t>
    </r>
    <r>
      <rPr>
        <sz val="8"/>
        <rFont val="Arial"/>
        <family val="2"/>
      </rPr>
      <t xml:space="preserve"> Asistencia médica: Tratamiento médico que va más allá de los primeros auxilios y procedimientos de diagnóstico que no dan lugar a un tratamiento posterior.</t>
    </r>
  </si>
  <si>
    <r>
      <t>2</t>
    </r>
    <r>
      <rPr>
        <sz val="8"/>
        <rFont val="Arial"/>
        <family val="2"/>
      </rPr>
      <t xml:space="preserve"> Incidente con tiempo perdido (LTI): Incidente que provoca que un trabajador pierda tiempo de trabajo debido a una lesión o enfermedad ocupacional. </t>
    </r>
  </si>
  <si>
    <r>
      <t>7 </t>
    </r>
    <r>
      <rPr>
        <sz val="8"/>
        <rFont val="Arial"/>
        <family val="2"/>
      </rPr>
      <t xml:space="preserve">Cuasi accidente: Un evento o cadena de eventos no planeados o no controlados que no han tenido como resultado una lesión, enfermedad, daño físico o daño ambiental registrable, pero que tenían el potencial de generarlo en otras circunstancias. </t>
    </r>
  </si>
  <si>
    <r>
      <t>Total de contratistas</t>
    </r>
    <r>
      <rPr>
        <b/>
        <vertAlign val="superscript"/>
        <sz val="10"/>
        <rFont val="Arial"/>
        <family val="2"/>
      </rPr>
      <t>4</t>
    </r>
  </si>
  <si>
    <r>
      <t xml:space="preserve">3 </t>
    </r>
    <r>
      <rPr>
        <sz val="8"/>
        <color rgb="FF000000"/>
        <rFont val="Arial"/>
        <family val="2"/>
      </rPr>
      <t>Incluye a los empleados con contratos de trabajo limitado.</t>
    </r>
  </si>
  <si>
    <r>
      <t xml:space="preserve">4 </t>
    </r>
    <r>
      <rPr>
        <sz val="8"/>
        <color rgb="FF000000"/>
        <rFont val="Arial"/>
        <family val="2"/>
      </rPr>
      <t xml:space="preserve">Incluye a los contratistas que están regularmente en el sitio realizando trabajos esenciales de la empresa (por ejemplo, minería a cielo abierto y subterránea, voladuras, seguridad) y proyectos de capital importantes. </t>
    </r>
  </si>
  <si>
    <r>
      <t>1</t>
    </r>
    <r>
      <rPr>
        <sz val="8"/>
        <color rgb="FF000000"/>
        <rFont val="Arial"/>
        <family val="2"/>
      </rPr>
      <t xml:space="preserve"> Incluye a los empleados asalariados y por hora a tiempo completo (por plantilla) que son empleados de Capstone Copper o una de sus filiales.</t>
    </r>
  </si>
  <si>
    <r>
      <t>Residuos mineros</t>
    </r>
    <r>
      <rPr>
        <b/>
        <vertAlign val="superscript"/>
        <sz val="10"/>
        <rFont val="Arial"/>
        <family val="2"/>
      </rPr>
      <t>1</t>
    </r>
    <r>
      <rPr>
        <b/>
        <sz val="10"/>
        <rFont val="Arial"/>
        <family val="2"/>
      </rPr>
      <t xml:space="preserve"> (millones de toneladas) - Cozamin</t>
    </r>
  </si>
  <si>
    <r>
      <t xml:space="preserve">Agua de terceros </t>
    </r>
    <r>
      <rPr>
        <vertAlign val="superscript"/>
        <sz val="10"/>
        <rFont val="Arial"/>
        <family val="2"/>
      </rPr>
      <t>6</t>
    </r>
  </si>
  <si>
    <r>
      <t xml:space="preserve">7 </t>
    </r>
    <r>
      <rPr>
        <sz val="8"/>
        <rFont val="Arial"/>
        <family val="2"/>
      </rPr>
      <t xml:space="preserve">Menos del 2 por ciento (1,7 %) de las extracciones totales de agua de Capstone en 2025 se realizaron en lugares con un estrés hídrico alto o extremadamente alto. Según el Atlas de Riesgo Hídrico «Aqueduct» del Instituto de Recursos Mundiales, Cozamin es nuestro único sitio con un estrés hídrico de referencia alto o extremadamente alto. </t>
    </r>
  </si>
  <si>
    <r>
      <t>1</t>
    </r>
    <r>
      <rPr>
        <sz val="8"/>
        <rFont val="Arial"/>
        <family val="2"/>
      </rPr>
      <t xml:space="preserve"> Cozamin es una operación subterránea y no extrae sobrecarga.</t>
    </r>
  </si>
  <si>
    <r>
      <t>2</t>
    </r>
    <r>
      <rPr>
        <sz val="8"/>
        <rFont val="Arial"/>
        <family val="2"/>
      </rPr>
      <t xml:space="preserve"> La roca estéril producida en Cozamin se utiliza como material de relleno para el soporte del terreno, y se almacena poca o ninguna roca estéril de forma permanente en la superficie. Por este motivo, este material no se considera residuo según la definición de Capstone y no se incluye en estas cifras.</t>
    </r>
  </si>
  <si>
    <r>
      <t>Residuos peligrosos reciclados</t>
    </r>
    <r>
      <rPr>
        <vertAlign val="superscript"/>
        <sz val="10"/>
        <color rgb="FF000000"/>
        <rFont val="Arial"/>
        <family val="2"/>
      </rPr>
      <t>1</t>
    </r>
  </si>
  <si>
    <r>
      <t>1</t>
    </r>
    <r>
      <rPr>
        <sz val="8"/>
        <rFont val="Arial"/>
        <family val="2"/>
      </rPr>
      <t xml:space="preserve"> La cantidad de residuos peligrosos reciclados por Mantos Blancos supera la cantidad de residuos peligrosos generados, ya que la cifra incluye el procesamiento y reciclaje de materiales peligrosos almacenados en el sitio desde años anteriores. Esto da como resultado una cifra de porcentaje de residuos peligrosos reciclados que supera el 100%.</t>
    </r>
  </si>
  <si>
    <r>
      <t>1</t>
    </r>
    <r>
      <rPr>
        <sz val="8"/>
        <rFont val="Arial"/>
        <family val="2"/>
      </rPr>
      <t xml:space="preserve"> El 2025 es el primer año en el que presentamos datos correspondientes a la Oficina Corporativa. Los datos de años anteriores no se han reexpresado.</t>
    </r>
  </si>
  <si>
    <r>
      <t>2</t>
    </r>
    <r>
      <rPr>
        <sz val="8"/>
        <rFont val="Arial"/>
        <family val="2"/>
      </rPr>
      <t xml:space="preserve"> Asistencia médica: Tratamiento médico que va más allá de los primeros auxilios y procedimientos de diagnóstico que no dan lugar a un tratamiento posterior.</t>
    </r>
  </si>
  <si>
    <r>
      <t>3</t>
    </r>
    <r>
      <rPr>
        <sz val="8"/>
        <rFont val="Arial"/>
        <family val="2"/>
      </rPr>
      <t xml:space="preserve"> Incidente con tiempo perdido (LTI): Incidente que provoca que un trabajador pierda tiempo de trabajo debido a una lesión o enfermedad ocupacional. </t>
    </r>
  </si>
  <si>
    <r>
      <t>4</t>
    </r>
    <r>
      <rPr>
        <sz val="8"/>
        <rFont val="Arial"/>
        <family val="2"/>
      </rPr>
      <t xml:space="preserve"> Tarea restringida: Una lesión o problema de salud ocupacional en el centro laboral que provoca que la persona no pueda terminar sus tareas de trabajo típicas. La respuesta a este tipo de situaciones puede incluir la asignación de tareas más livianas o la transferencia de la persona a otro puesto de trabajo con un rango de tareas diferente.</t>
    </r>
  </si>
  <si>
    <r>
      <t>8 </t>
    </r>
    <r>
      <rPr>
        <sz val="8"/>
        <rFont val="Arial"/>
        <family val="2"/>
      </rPr>
      <t xml:space="preserve">Cuasi accidente: Un evento o cadena de eventos no planeados o no controlados que no han tenido como resultado una lesión, enfermedad, daño físico o daño ambiental registrable, pero que tenían el potencial de generarlo en otras circunstancias. </t>
    </r>
  </si>
  <si>
    <r>
      <t>Lesión relacionada con el trabajo con consecuencias graves</t>
    </r>
    <r>
      <rPr>
        <vertAlign val="superscript"/>
        <sz val="10"/>
        <rFont val="Arial"/>
        <family val="2"/>
      </rPr>
      <t>5</t>
    </r>
  </si>
  <si>
    <r>
      <t>Capacitación en Salud y Seguridad</t>
    </r>
    <r>
      <rPr>
        <b/>
        <vertAlign val="superscript"/>
        <sz val="10"/>
        <rFont val="Arial"/>
        <family val="2"/>
      </rPr>
      <t>1</t>
    </r>
    <r>
      <rPr>
        <b/>
        <sz val="10"/>
        <rFont val="Arial"/>
        <family val="2"/>
      </rPr>
      <t xml:space="preserve"> - Oficina Corporativa</t>
    </r>
  </si>
  <si>
    <r>
      <t xml:space="preserve">1  </t>
    </r>
    <r>
      <rPr>
        <sz val="8"/>
        <rFont val="Arial"/>
        <family val="2"/>
      </rPr>
      <t>El 2025 es el primer año en que reportamos datos para la Oficina Corporativa. Los datos de años anteriores no se han reexpresado.</t>
    </r>
  </si>
  <si>
    <r>
      <t xml:space="preserve">Total de empleados </t>
    </r>
    <r>
      <rPr>
        <b/>
        <vertAlign val="superscript"/>
        <sz val="10"/>
        <rFont val="Arial"/>
        <family val="2"/>
      </rPr>
      <t>4</t>
    </r>
  </si>
  <si>
    <r>
      <t xml:space="preserve">4 </t>
    </r>
    <r>
      <rPr>
        <sz val="8"/>
        <color rgb="FF000000"/>
        <rFont val="Arial"/>
        <family val="2"/>
      </rPr>
      <t>En el caso de la Oficina Corporativa, la cifra del total de empleados incluye a un empleado a tiempo parcial.</t>
    </r>
  </si>
  <si>
    <r>
      <t>Gasto en proveedores locales</t>
    </r>
    <r>
      <rPr>
        <vertAlign val="superscript"/>
        <sz val="10"/>
        <color theme="1"/>
        <rFont val="Arial"/>
        <family val="2"/>
      </rPr>
      <t>2</t>
    </r>
    <r>
      <rPr>
        <sz val="10"/>
        <color theme="1"/>
        <rFont val="Arial"/>
        <family val="2"/>
      </rPr>
      <t xml:space="preserve"> (millones de dólares estadounidenses)</t>
    </r>
  </si>
  <si>
    <r>
      <t xml:space="preserve">1 </t>
    </r>
    <r>
      <rPr>
        <sz val="8"/>
        <rFont val="Arial"/>
        <family val="2"/>
      </rPr>
      <t xml:space="preserve"> En 2025, informamos datos del proyecto de Santo Domingo, ya que el aumento de la actividad en el terreno generó un gasto más significativo.</t>
    </r>
  </si>
  <si>
    <t>Reporte de Sostenibilidad 2025</t>
  </si>
  <si>
    <r>
      <t xml:space="preserve">Esta hoja de trabajo fue actualizada </t>
    </r>
    <r>
      <rPr>
        <b/>
        <sz val="11"/>
        <color theme="1"/>
        <rFont val="Arial"/>
        <family val="2"/>
      </rPr>
      <t>29-Junio-2026</t>
    </r>
    <r>
      <rPr>
        <sz val="11"/>
        <color theme="1"/>
        <rFont val="Arial"/>
        <family val="2"/>
      </rPr>
      <t>.</t>
    </r>
  </si>
  <si>
    <t>Índice de Reporte de Sostenibilidad 2025</t>
  </si>
  <si>
    <t>Integridad Empresarial</t>
  </si>
  <si>
    <t xml:space="preserve">Reservas minerales estimadas consolidadas en áreas en conflicto </t>
  </si>
  <si>
    <t>Reservas y Áreas en Conflicto</t>
  </si>
  <si>
    <t>Total de reservas en o cerca de un área en conflicto</t>
  </si>
  <si>
    <t>No</t>
  </si>
  <si>
    <t xml:space="preserve">No </t>
  </si>
  <si>
    <t xml:space="preserve">CEO </t>
  </si>
  <si>
    <t>CEO</t>
  </si>
  <si>
    <t>En o cerca de un área en conflicto</t>
  </si>
  <si>
    <t>Reservas Minerales Estimadas Consolidadas en Áreas en Conflicto o Áreas de Conservación</t>
  </si>
  <si>
    <t>Calidad del aire</t>
  </si>
  <si>
    <t>Tipo de emisión (toneladas) - Pinto Valley</t>
  </si>
  <si>
    <t>Extracción, descarga e intensidad de uso del agua por calidad y origen</t>
  </si>
  <si>
    <t xml:space="preserve">Diésel </t>
  </si>
  <si>
    <t xml:space="preserve">Gasolina </t>
  </si>
  <si>
    <t>Propano</t>
  </si>
  <si>
    <t>Gas licuado de petróleo</t>
  </si>
  <si>
    <t xml:space="preserve">Total de electricidad </t>
  </si>
  <si>
    <t>Cantidad de electricidad de la red</t>
  </si>
  <si>
    <t xml:space="preserve">Consumo total de energía </t>
  </si>
  <si>
    <r>
      <t>Total de combustibles</t>
    </r>
    <r>
      <rPr>
        <b/>
        <vertAlign val="superscript"/>
        <sz val="10"/>
        <rFont val="Arial"/>
        <family val="2"/>
      </rPr>
      <t>2</t>
    </r>
    <r>
      <rPr>
        <b/>
        <sz val="10"/>
        <rFont val="Arial"/>
        <family val="2"/>
      </rPr>
      <t xml:space="preserve"> </t>
    </r>
  </si>
  <si>
    <r>
      <t>Electricidad de la red como porcentaje de la energía total</t>
    </r>
    <r>
      <rPr>
        <vertAlign val="superscript"/>
        <sz val="10"/>
        <rFont val="Arial"/>
        <family val="2"/>
      </rPr>
      <t>3</t>
    </r>
  </si>
  <si>
    <r>
      <t>Cantidad de electricidad procedente de energías renovables</t>
    </r>
    <r>
      <rPr>
        <vertAlign val="superscript"/>
        <sz val="10"/>
        <rFont val="Arial"/>
        <family val="2"/>
      </rPr>
      <t xml:space="preserve">4 </t>
    </r>
  </si>
  <si>
    <r>
      <t>Energía renovable como porcentaje de la energía total</t>
    </r>
    <r>
      <rPr>
        <vertAlign val="superscript"/>
        <sz val="10"/>
        <rFont val="Arial"/>
        <family val="2"/>
      </rPr>
      <t>5</t>
    </r>
  </si>
  <si>
    <r>
      <t>1</t>
    </r>
    <r>
      <rPr>
        <sz val="8"/>
        <rFont val="Arial"/>
        <family val="2"/>
      </rPr>
      <t xml:space="preserve"> Incluye la energía necesaria para soportar todo el proceso de extracción y las actividades asociadas en el sitio.</t>
    </r>
  </si>
  <si>
    <r>
      <t>3</t>
    </r>
    <r>
      <rPr>
        <sz val="8"/>
        <rFont val="Arial"/>
        <family val="2"/>
      </rPr>
      <t xml:space="preserve"> La electricidad de la red como porcentaje de la energía total se calcula dividiendo la cantidad de electricidad de la red entre el consumo total de energía</t>
    </r>
  </si>
  <si>
    <r>
      <t>5</t>
    </r>
    <r>
      <rPr>
        <sz val="8"/>
        <rFont val="Arial"/>
        <family val="2"/>
      </rPr>
      <t xml:space="preserve"> La energía renovable como porcentaje de la energía total se calcula dividiendo la cantidad de electricidad procedente de energías renovables entre el consumo total de energía. En concordancia con la Norma de Contabilidad para la Sostenibilidad para Metales y Minería de SASB (EM-MM-130a.1), la parte renovable de la electricidad de la red se excluye del alcance de la energía renovable. </t>
    </r>
  </si>
  <si>
    <r>
      <rPr>
        <vertAlign val="superscript"/>
        <sz val="8"/>
        <rFont val="Arial"/>
        <family val="2"/>
      </rPr>
      <t>3</t>
    </r>
    <r>
      <rPr>
        <sz val="8"/>
        <rFont val="Arial "/>
      </rPr>
      <t xml:space="preserve"> Las emisiones de GEI de Alcance 2 basadas en la ubicación están relacionadas con la electricidad comprada a otras organizaciones. Las fuentes de los factores de emisión de la electricidad son: Arizona — EPA eGRID, Secretaría de Medio Ambiente y Recursos Naturales de México (SEMARNAT) y Chile — Coordinador Eléctrico Nacional (CEN), Sistema Eléctrico Nacional (SEN).</t>
    </r>
  </si>
  <si>
    <r>
      <rPr>
        <vertAlign val="superscript"/>
        <sz val="8"/>
        <rFont val="Arial"/>
        <family val="2"/>
      </rPr>
      <t>4</t>
    </r>
    <r>
      <rPr>
        <sz val="8"/>
        <rFont val="Arial"/>
        <family val="2"/>
      </rPr>
      <t xml:space="preserve"> Las emisiones de GEI de Alcance 2 basadas en el mercado están relacionadas con la electricidad adquirida a través de acuerdos contractuales especiales con proveedores de energía que tienen cero emisiones. Mantos Blancos y Mantoverde son los únicos sitios que cuentan con acuerdos contractuales de este tipo. Para el 100 % de su consumo de electricidad, Mantos Blancos y Mantoverde compraron I-REC a Acierta Energía SPA. Las emisiones se calculan como la cantidad de energía cubierta por el I-REC multiplicada por el factor de emisión del I-REC (0 kgCO₂e/kWh). Para todos los demás sitios, los factores de emisión basados en el mercado no están disponibles o no son aplicables; por lo tanto, se han utilizado factores de emisión basados en la ubicación, de acuerdo con la Guía del Protocolo de Gases de Efecto Invernadero para el Alcance 2.</t>
    </r>
  </si>
  <si>
    <r>
      <rPr>
        <vertAlign val="superscript"/>
        <sz val="8"/>
        <rFont val="Arial"/>
        <family val="2"/>
      </rPr>
      <t>1</t>
    </r>
    <r>
      <rPr>
        <sz val="8"/>
        <rFont val="Arial"/>
        <family val="2"/>
      </rPr>
      <t xml:space="preserve"> Capstone mide la intensidad de las emisiones de GEI de tres maneras: las emisiones de GEI en relación con la cantidad de mineral procesado, la cantidad de cobre producido y la cantidad de cobre equivalente producido. Para el análisis de este reporte, utilizamos las emisiones de GEI por tonelada de mineral procesado. Santo Domingo no está incluido en los totales. Los cálculos de intensidad no son aplicables, ya que el proyecto no está en fase operativa.</t>
    </r>
  </si>
  <si>
    <r>
      <t>Las emisiones se calculan en toneladas equivalentes de carbono (tCO</t>
    </r>
    <r>
      <rPr>
        <vertAlign val="subscript"/>
        <sz val="11"/>
        <color theme="1"/>
        <rFont val="Arial"/>
        <family val="2"/>
      </rPr>
      <t>2</t>
    </r>
    <r>
      <rPr>
        <sz val="11"/>
        <color theme="1"/>
        <rFont val="Arial"/>
        <family val="2"/>
      </rPr>
      <t>e) e incluyen CO</t>
    </r>
    <r>
      <rPr>
        <vertAlign val="subscript"/>
        <sz val="11"/>
        <color theme="1"/>
        <rFont val="Arial"/>
        <family val="2"/>
      </rPr>
      <t>2</t>
    </r>
    <r>
      <rPr>
        <sz val="11"/>
        <color theme="1"/>
        <rFont val="Arial"/>
        <family val="2"/>
      </rPr>
      <t>, CH</t>
    </r>
    <r>
      <rPr>
        <vertAlign val="subscript"/>
        <sz val="11"/>
        <color theme="1"/>
        <rFont val="Arial"/>
        <family val="2"/>
      </rPr>
      <t>4</t>
    </r>
    <r>
      <rPr>
        <sz val="11"/>
        <color theme="1"/>
        <rFont val="Arial"/>
        <family val="2"/>
      </rPr>
      <t xml:space="preserve"> (metano) y N</t>
    </r>
    <r>
      <rPr>
        <vertAlign val="subscript"/>
        <sz val="11"/>
        <color theme="1"/>
        <rFont val="Arial"/>
        <family val="2"/>
      </rPr>
      <t>2</t>
    </r>
    <r>
      <rPr>
        <sz val="11"/>
        <color theme="1"/>
        <rFont val="Arial"/>
        <family val="2"/>
      </rPr>
      <t>O (óxido nitroso). La fuente de los factores de potencial de calentamiento global son los datos de emisiones del Quinto Informe de Evaluación del Panel Intergubernamental sobre el Cambio Climático (AR5).</t>
    </r>
  </si>
  <si>
    <r>
      <rPr>
        <vertAlign val="superscript"/>
        <sz val="8"/>
        <rFont val="Arial"/>
        <family val="2"/>
      </rPr>
      <t>2</t>
    </r>
    <r>
      <rPr>
        <sz val="8"/>
        <rFont val="Arial"/>
        <family val="2"/>
      </rPr>
      <t xml:space="preserve"> Las emisiones de GEI de Alcance 1 están relacionadas con el consumo de combustible de las actividades controladas por nuestras operaciones, incluidos los contratistas que realizan trabajos continuos en las instalaciones. La fuente de los factores de emisión de combustible es el IPCC 5. Excluye explosivos, refrigerantes y emisiones de procesos provenientes de lixiviación en pilas.</t>
    </r>
  </si>
  <si>
    <t>Capstone utiliza el Estándar Corporativo del Protocolo de GEI como base para el cálculo de las emisiones de GEI. Medimos e informamos las emisiones de Alcance 1 (relacionadas con el combustible) y Alcance 2 (relacionadas con la electricidad). Actualmente no se reportan las emisiones de Alcance 3.</t>
  </si>
  <si>
    <r>
      <t>1</t>
    </r>
    <r>
      <rPr>
        <sz val="8"/>
        <rFont val="Arial"/>
        <family val="2"/>
      </rPr>
      <t xml:space="preserve"> La extracción de agua no equivale al consumo de agua. Actualmente, Capstone no mide el consumo de agua. Los datos se basan en caudalímetros, estaciones meteorológicas y modelos de balance hídrico. </t>
    </r>
  </si>
  <si>
    <r>
      <t>4</t>
    </r>
    <r>
      <rPr>
        <sz val="8"/>
        <rFont val="Arial"/>
        <family val="2"/>
      </rPr>
      <t xml:space="preserve"> El agua superficial incluye precipitaciones.</t>
    </r>
  </si>
  <si>
    <r>
      <t xml:space="preserve">5 </t>
    </r>
    <r>
      <rPr>
        <sz val="8"/>
        <rFont val="Arial"/>
        <family val="2"/>
      </rPr>
      <t>El agua subterránea es aquella que se almacena y puede recuperarse de formaciones subterráneas.</t>
    </r>
  </si>
  <si>
    <r>
      <t>7</t>
    </r>
    <r>
      <rPr>
        <sz val="8"/>
        <rFont val="Arial"/>
        <family val="2"/>
      </rPr>
      <t xml:space="preserve"> Menos del 2 por ciento (1,7 %) de las extracciones totales de agua de Capstone en 2025 se realizaron en lugares con un estrés hídrico alto o extremadamente alto. Según el Atlas de Riesgo Hídrico «Aqueduct» del Instituto de Recursos Mundiales, Cozamin es nuestro único sitio con un estrés hídrico de referencia alto o extremadamente alto. Pinto Valley está clasificado como bajo-medio. Mantoverde y Mantos Blancos se encuentran en regiones clasificadas como áridas con un bajo consumo general de agua.</t>
    </r>
  </si>
  <si>
    <r>
      <t>8</t>
    </r>
    <r>
      <rPr>
        <sz val="8"/>
        <rFont val="Arial"/>
        <family val="2"/>
      </rPr>
      <t xml:space="preserve"> Toda el agua descargada de Mantoverde es salmuera concentrada que se devuelve al mar mediante una descarga controlada.</t>
    </r>
  </si>
  <si>
    <r>
      <rPr>
        <vertAlign val="superscript"/>
        <sz val="8"/>
        <rFont val="Arial"/>
        <family val="2"/>
      </rPr>
      <t>3</t>
    </r>
    <r>
      <rPr>
        <sz val="8"/>
        <rFont val="Arial"/>
        <family val="2"/>
      </rPr>
      <t xml:space="preserve"> "Otras aguas" se define como aquella que contiene sólidos disueltos totales superiores a 1.000 mg/L.</t>
    </r>
  </si>
  <si>
    <r>
      <t>1</t>
    </r>
    <r>
      <rPr>
        <sz val="8"/>
        <rFont val="Arial"/>
        <family val="2"/>
      </rPr>
      <t xml:space="preserve"> La extracción de agua no es lo mismo que consumo hídrico. Actualmente, Capstone no está midiendo el consumo hídrico, y los datos que se presentan se basan en flujómetros, estaciones meteorológicas y modelamiento de balance hídrico.</t>
    </r>
  </si>
  <si>
    <t>% de extracción de agua que es "Otras aguas"</t>
  </si>
  <si>
    <r>
      <rPr>
        <vertAlign val="superscript"/>
        <sz val="8"/>
        <rFont val="Arial"/>
        <family val="2"/>
      </rPr>
      <t>1</t>
    </r>
    <r>
      <rPr>
        <sz val="8"/>
        <rFont val="Arial"/>
        <family val="2"/>
      </rPr>
      <t xml:space="preserve"> Capstone mide la intensidad energética (y la intensidad de las emisiones de GEI y la intensidad del uso de agua) de tres maneras: el uso de energía en relación con la cantidad de mineral procesado, la cantidad de cobre producido y la cantidad de cobre equivalente producido. Para el análisis en el Reporte de Sostenibilidad, utilizamos el uso de energía por tonelada de mineral procesado. Santo Domingo no está incluido en los totales. Los cálculos de intensidad no son aplicables, ya que el proyecto no se encuentra en fase operativa.</t>
    </r>
  </si>
  <si>
    <r>
      <rPr>
        <vertAlign val="superscript"/>
        <sz val="8"/>
        <rFont val="Arial"/>
        <family val="2"/>
      </rPr>
      <t>1</t>
    </r>
    <r>
      <rPr>
        <sz val="8"/>
        <rFont val="Arial"/>
        <family val="2"/>
      </rPr>
      <t xml:space="preserve"> Capstone mide la intensidad energética (y la intensidad de las emisiones de GEI y la intensidad del uso de agua) de tres maneras: el uso de energía en relación con la cantidad de mineral procesado, la cantidad de cobre producido y la cantidad de cobre equivalente producido. Para el análisis en el Reporte de Sostenibilidad, utilizamos el uso de energía por tonelada de mineral procesado.</t>
    </r>
  </si>
  <si>
    <r>
      <t>1</t>
    </r>
    <r>
      <rPr>
        <sz val="8"/>
        <rFont val="Arial"/>
        <family val="2"/>
      </rPr>
      <t xml:space="preserve"> Capstone mide la intensidad de las emisiones de GEI de tres maneras: las emisiones de GEI en relación con la cantidad de mineral procesado, la cantidad de cobre producido y la cantidad de cobre equivalente producido. Para el análisis en el Reporte de Sostenibilidad, utilizamos las emisiones de GEI por tonelada de mineral procesado.</t>
    </r>
  </si>
  <si>
    <r>
      <t>1</t>
    </r>
    <r>
      <rPr>
        <sz val="8"/>
        <rFont val="Arial"/>
        <family val="2"/>
      </rPr>
      <t xml:space="preserve"> Capstone mide la intensidad hídrica de tres maneras: el uso de agua en relación con la cantidad de mineral procesado, la cantidad de cobre producido y la cantidad de cobre equivalente producido. Para el análisis en el Reporte de Sostenibilidad, utilizamos el uso de agua por tonelada de mineral procesado</t>
    </r>
  </si>
  <si>
    <r>
      <t>Total de extracción de Otras aguas</t>
    </r>
    <r>
      <rPr>
        <vertAlign val="superscript"/>
        <sz val="10"/>
        <color rgb="FF000000"/>
        <rFont val="Arial"/>
        <family val="2"/>
      </rPr>
      <t>3</t>
    </r>
  </si>
  <si>
    <r>
      <rPr>
        <vertAlign val="superscript"/>
        <sz val="8"/>
        <rFont val="Arial"/>
        <family val="2"/>
      </rPr>
      <t>2</t>
    </r>
    <r>
      <rPr>
        <sz val="8"/>
        <rFont val="Arial"/>
        <family val="2"/>
      </rPr>
      <t xml:space="preserve"> El agua dulce se define como aquella que contiene sólidos disueltos totales iguales o menores a 1.000 mg/L.</t>
    </r>
  </si>
  <si>
    <r>
      <rPr>
        <vertAlign val="superscript"/>
        <sz val="8"/>
        <rFont val="Arial"/>
        <family val="2"/>
      </rPr>
      <t>6</t>
    </r>
    <r>
      <rPr>
        <sz val="8"/>
        <rFont val="Arial"/>
        <family val="2"/>
      </rPr>
      <t xml:space="preserve"> Menos del 2 por ciento (1,7 %) de las extracciones totales de agua de Capstone en 2025 se realizaron en lugares con un estrés hídrico alto o extremadamente alto. Según el Atlas de Riesgo Hídrico «Aqueduct» del Instituto de Recursos Mundiales, Cozamin es nuestro único sitio con un estrés hídrico de referencia alto o extremadamente alto. Mantoverde se encuentra en una región clasificada como áridas con un bajo consumo general de agua.</t>
    </r>
  </si>
  <si>
    <r>
      <t>2</t>
    </r>
    <r>
      <rPr>
        <sz val="8"/>
        <color theme="1"/>
        <rFont val="Arial"/>
        <family val="2"/>
      </rPr>
      <t xml:space="preserve"> En las instalaciones, la Alta Dirección incluye a quienes reportan directamente a los gerentes generales de las minas. </t>
    </r>
  </si>
  <si>
    <r>
      <t>Total de empleados de la Alta Dirección</t>
    </r>
    <r>
      <rPr>
        <b/>
        <vertAlign val="superscript"/>
        <sz val="10"/>
        <color rgb="FF000000"/>
        <rFont val="Arial"/>
        <family val="2"/>
      </rPr>
      <t>2</t>
    </r>
  </si>
  <si>
    <t>Total de empleados de la Alta Dirección de la comunidad local</t>
  </si>
  <si>
    <t>Proporción de empleados de la Alta Dirección de la comunidad local</t>
  </si>
  <si>
    <t>Diésel</t>
  </si>
  <si>
    <t>Gasolina</t>
  </si>
  <si>
    <t>Consumo total de energía</t>
  </si>
  <si>
    <t xml:space="preserve">Cantidad de electricidad de la red </t>
  </si>
  <si>
    <t>Total de electricidad</t>
  </si>
  <si>
    <t>Cantidad de electricidad procedente de energías renovables</t>
  </si>
  <si>
    <r>
      <t>Total de combustibles</t>
    </r>
    <r>
      <rPr>
        <b/>
        <vertAlign val="superscript"/>
        <sz val="10"/>
        <rFont val="Arial"/>
        <family val="2"/>
      </rPr>
      <t>2</t>
    </r>
  </si>
  <si>
    <t xml:space="preserve"> -  </t>
  </si>
  <si>
    <r>
      <t>337%</t>
    </r>
    <r>
      <rPr>
        <vertAlign val="superscript"/>
        <sz val="10"/>
        <rFont val="Arial"/>
        <family val="2"/>
      </rPr>
      <t>1</t>
    </r>
  </si>
  <si>
    <r>
      <t xml:space="preserve">7  </t>
    </r>
    <r>
      <rPr>
        <sz val="8"/>
        <rFont val="Arial"/>
        <family val="2"/>
      </rPr>
      <t>Menos del 2 por ciento (1,7 %) de las extracciones totales de agua de Capstone en 2025 se realizaron en lugares con un estrés hídrico alto o extremadamente alto. Según el Atlas de Riesgo Hídrico «Aqueduct» del Instituto de Recursos Mundiales, Cozamin es nuestro único sitio con un estrés hídrico de referencia alto o extremadamente alto. Mantos Blancos se encuentra en una región clasificada como áridas con un bajo consumo general de agua.</t>
    </r>
  </si>
  <si>
    <r>
      <t xml:space="preserve">7 </t>
    </r>
    <r>
      <rPr>
        <sz val="8"/>
        <rFont val="Arial"/>
        <family val="2"/>
      </rPr>
      <t xml:space="preserve">Menos del 2 por ciento (1,7 %) de las extracciones totales de agua de Capstone en 2025 se realizaron en lugares con un estrés hídrico alto o extremadamente alto. Según el Atlas de Riesgo Hídrico «Aqueduct» del Instituto de Recursos Mundiales, Cozamin es nuestro único sitio con un estrés hídrico de referencia alto o extremadamente alto. Pinto Valley está clasificado como bajo-medio. </t>
    </r>
  </si>
  <si>
    <r>
      <t xml:space="preserve">6 </t>
    </r>
    <r>
      <rPr>
        <sz val="8"/>
        <rFont val="Arial"/>
        <family val="2"/>
      </rPr>
      <t xml:space="preserve">Menos del 2 por ciento (1,7 %) de las extracciones totales de agua de Capstone en 2025 se realizaron en lugares con un estrés hídrico alto o extremadamente alto. Según el Atlas de Riesgo Hídrico «Aqueduct» del Instituto de Recursos Mundiales, Cozamin es nuestro único sitio con un estrés hídrico de referencia alto o extremadamente alto. </t>
    </r>
    <r>
      <rPr>
        <vertAlign val="superscript"/>
        <sz val="8"/>
        <rFont val="Arial"/>
        <family val="2"/>
      </rPr>
      <t xml:space="preserve"> </t>
    </r>
    <r>
      <rPr>
        <sz val="8"/>
        <rFont val="Arial"/>
        <family val="2"/>
      </rPr>
      <t>Mantos Blancos se encuentra en una región clasificada como áridas con un bajo consumo general de agua.</t>
    </r>
  </si>
  <si>
    <r>
      <t>6</t>
    </r>
    <r>
      <rPr>
        <sz val="8"/>
        <rFont val="Arial"/>
        <family val="2"/>
      </rPr>
      <t xml:space="preserve"> El agua de terceros proviene de dos empresas: FCAB y ADASA. FCAB suministra agua dulce, mientras que ADASA suministra «otras aguas».</t>
    </r>
  </si>
  <si>
    <r>
      <t>6</t>
    </r>
    <r>
      <rPr>
        <sz val="8"/>
        <rFont val="Arial"/>
        <family val="2"/>
      </rPr>
      <t xml:space="preserve"> El agua de terceros incluye el agua bombeada desde minas a cielo abierto cerradas, propiedad de terceros.</t>
    </r>
  </si>
  <si>
    <r>
      <t>1</t>
    </r>
    <r>
      <rPr>
        <sz val="8"/>
        <rFont val="Arial"/>
        <family val="2"/>
      </rPr>
      <t xml:space="preserve"> Extracción de agua no es lo mismo que consumo hídrico. Actualmente, Capstone no está midiendo el consumo hídrico, y los datos que se presentan se basan en flujómetros, estaciones meteorológicas y modelamiento de balance hídrico. </t>
    </r>
  </si>
  <si>
    <r>
      <t>1</t>
    </r>
    <r>
      <rPr>
        <sz val="8"/>
        <rFont val="Arial"/>
        <family val="2"/>
      </rPr>
      <t xml:space="preserve"> Extracción de agua no es lo mismo que consumo hídrico. Actualmente, Capstone no está midiendo el consumo hídrico, y los datos que se presentan se basan en flujómetros, estaciones meteorológicas y modelamiento de balance hídrico.  </t>
    </r>
  </si>
  <si>
    <r>
      <t xml:space="preserve">3 </t>
    </r>
    <r>
      <rPr>
        <sz val="8"/>
        <rFont val="Arial"/>
        <family val="2"/>
      </rPr>
      <t>"Otras aguas" se define como aquella que contiene sólidos disueltos totales superiores a 1.000 mg/L.</t>
    </r>
  </si>
  <si>
    <r>
      <t>1</t>
    </r>
    <r>
      <rPr>
        <sz val="8"/>
        <rFont val="Arial"/>
        <family val="2"/>
      </rPr>
      <t xml:space="preserve"> Extracción de agua no es lo mismo que consumo hídrico. Actualmente, Capstone no está midiendo el consumo hídrico, y los datos que se presentan se basan en flujómetros, estaciones meteorológicas y modelamiento de balance hídrico. Santo Domingo no extrajo agua en 2024 ni en 2023.   </t>
    </r>
  </si>
  <si>
    <r>
      <t>Extracción de agua</t>
    </r>
    <r>
      <rPr>
        <b/>
        <vertAlign val="superscript"/>
        <sz val="10"/>
        <rFont val="Arial"/>
        <family val="2"/>
      </rPr>
      <t>1</t>
    </r>
    <r>
      <rPr>
        <b/>
        <sz val="10"/>
        <rFont val="Arial"/>
        <family val="2"/>
      </rPr>
      <t xml:space="preserve"> por calidad (m</t>
    </r>
    <r>
      <rPr>
        <b/>
        <vertAlign val="superscript"/>
        <sz val="10"/>
        <rFont val="Arial"/>
        <family val="2"/>
      </rPr>
      <t>3</t>
    </r>
    <r>
      <rPr>
        <b/>
        <sz val="10"/>
        <rFont val="Arial"/>
        <family val="2"/>
      </rPr>
      <t>) - Cozamin</t>
    </r>
  </si>
  <si>
    <r>
      <t>Extracción de agua</t>
    </r>
    <r>
      <rPr>
        <b/>
        <vertAlign val="superscript"/>
        <sz val="10"/>
        <rFont val="Arial"/>
        <family val="2"/>
      </rPr>
      <t>1</t>
    </r>
    <r>
      <rPr>
        <b/>
        <sz val="10"/>
        <rFont val="Arial"/>
        <family val="2"/>
      </rPr>
      <t xml:space="preserve"> por calidad (m</t>
    </r>
    <r>
      <rPr>
        <b/>
        <vertAlign val="superscript"/>
        <sz val="10"/>
        <rFont val="Arial"/>
        <family val="2"/>
      </rPr>
      <t>3</t>
    </r>
    <r>
      <rPr>
        <b/>
        <sz val="10"/>
        <rFont val="Arial"/>
        <family val="2"/>
      </rPr>
      <t>) - Mantoverde</t>
    </r>
  </si>
  <si>
    <r>
      <t>Extracción de agua</t>
    </r>
    <r>
      <rPr>
        <b/>
        <vertAlign val="superscript"/>
        <sz val="10"/>
        <rFont val="Arial"/>
        <family val="2"/>
      </rPr>
      <t xml:space="preserve">1 </t>
    </r>
    <r>
      <rPr>
        <b/>
        <sz val="10"/>
        <rFont val="Arial"/>
        <family val="2"/>
      </rPr>
      <t>por calidad (m</t>
    </r>
    <r>
      <rPr>
        <b/>
        <vertAlign val="superscript"/>
        <sz val="10"/>
        <rFont val="Arial"/>
        <family val="2"/>
      </rPr>
      <t>3</t>
    </r>
    <r>
      <rPr>
        <b/>
        <sz val="10"/>
        <rFont val="Arial"/>
        <family val="2"/>
      </rPr>
      <t>) - Mantos Blancos</t>
    </r>
  </si>
  <si>
    <r>
      <t>Extracción de agua</t>
    </r>
    <r>
      <rPr>
        <b/>
        <vertAlign val="superscript"/>
        <sz val="10"/>
        <rFont val="Arial"/>
        <family val="2"/>
      </rPr>
      <t>1</t>
    </r>
    <r>
      <rPr>
        <b/>
        <sz val="10"/>
        <rFont val="Arial"/>
        <family val="2"/>
      </rPr>
      <t xml:space="preserve"> por calidad (m</t>
    </r>
    <r>
      <rPr>
        <b/>
        <vertAlign val="superscript"/>
        <sz val="10"/>
        <rFont val="Arial"/>
        <family val="2"/>
      </rPr>
      <t>3</t>
    </r>
    <r>
      <rPr>
        <b/>
        <sz val="10"/>
        <rFont val="Arial"/>
        <family val="2"/>
      </rPr>
      <t>) - Pinto Valley</t>
    </r>
  </si>
  <si>
    <r>
      <t>Extracción de agua</t>
    </r>
    <r>
      <rPr>
        <b/>
        <vertAlign val="superscript"/>
        <sz val="10"/>
        <rFont val="Arial"/>
        <family val="2"/>
      </rPr>
      <t>1</t>
    </r>
    <r>
      <rPr>
        <b/>
        <sz val="10"/>
        <rFont val="Arial"/>
        <family val="2"/>
      </rPr>
      <t xml:space="preserve"> por calidad (m</t>
    </r>
    <r>
      <rPr>
        <b/>
        <vertAlign val="superscript"/>
        <sz val="10"/>
        <rFont val="Arial"/>
        <family val="2"/>
      </rPr>
      <t>3</t>
    </r>
    <r>
      <rPr>
        <b/>
        <sz val="10"/>
        <rFont val="Arial"/>
        <family val="2"/>
      </rPr>
      <t>) - Santo Domingo</t>
    </r>
  </si>
  <si>
    <r>
      <t>6</t>
    </r>
    <r>
      <rPr>
        <sz val="8"/>
        <rFont val="Arial"/>
        <family val="2"/>
      </rPr>
      <t xml:space="preserve"> El agua de terceros proviene principalmente de aguas residuales tratadas de una planta local de tratamiento de agua.</t>
    </r>
  </si>
  <si>
    <r>
      <t>Extracción</t>
    </r>
    <r>
      <rPr>
        <b/>
        <vertAlign val="superscript"/>
        <sz val="10"/>
        <color rgb="FF000000"/>
        <rFont val="Arial"/>
        <family val="2"/>
      </rPr>
      <t>1</t>
    </r>
    <r>
      <rPr>
        <b/>
        <sz val="10"/>
        <color rgb="FF000000"/>
        <rFont val="Arial"/>
        <family val="2"/>
      </rPr>
      <t xml:space="preserve"> y descarga de agua (m3) - Santo Domingo</t>
    </r>
  </si>
  <si>
    <t xml:space="preserve"> -</t>
  </si>
  <si>
    <t xml:space="preserve"> - </t>
  </si>
  <si>
    <r>
      <t>Proporción del gasto en proveedores locales</t>
    </r>
    <r>
      <rPr>
        <b/>
        <vertAlign val="superscript"/>
        <sz val="10"/>
        <rFont val="Arial"/>
        <family val="2"/>
      </rPr>
      <t>1</t>
    </r>
    <r>
      <rPr>
        <b/>
        <sz val="10"/>
        <rFont val="Arial"/>
        <family val="2"/>
      </rPr>
      <t xml:space="preserve"> - Santo Domingo</t>
    </r>
  </si>
  <si>
    <r>
      <t>2</t>
    </r>
    <r>
      <rPr>
        <sz val="8"/>
        <color theme="1"/>
        <rFont val="Arial"/>
        <family val="2"/>
      </rPr>
      <t xml:space="preserve"> En la Oficina Corporativa, la Alta Dirección se refiere a los vicepresidentes sénior y a los vicepresidentes.  </t>
    </r>
  </si>
  <si>
    <t>Impacto económico regional</t>
  </si>
  <si>
    <r>
      <t xml:space="preserve">4 </t>
    </r>
    <r>
      <rPr>
        <sz val="8"/>
        <rFont val="Arial"/>
        <family val="2"/>
      </rPr>
      <t xml:space="preserve">La energía renovable como porcentaje de la energía total se calcula dividiendo la cantidad de electricidad procedente de energías renovables entre el consumo total de energía. En concordancia con la Norma de Contabilidad para la Sostenibilidad para Metales y Minería de SASB (EM-MM-130a.1), la parte renovable de la electricidad de la red se excluye del alcance de la energía renovable. </t>
    </r>
  </si>
  <si>
    <r>
      <rPr>
        <vertAlign val="superscript"/>
        <sz val="8"/>
        <rFont val="Arial"/>
        <family val="2"/>
      </rPr>
      <t>4</t>
    </r>
    <r>
      <rPr>
        <sz val="8"/>
        <rFont val="Arial"/>
        <family val="2"/>
      </rPr>
      <t xml:space="preserve"> Las emisiones de GEI de Alcance 2 basadas en el mercado están relacionadas con la electricidad adquirida a través de acuerdos contractuales especiales con proveedores de energía que tienen cero emisiones. Para el 100 % de su consumo de electricidad, Mantoverde compró un I-REC a Acierta Energía SPA. Las emisiones se calculan como la cantidad de energía cubierta por el I-REC multiplicada por el factor de emisión del I-REC (0 kgCO₂e/kWh). Para todos los demás sitios, los factores de emisión basados en el mercado no están disponibles o no son aplicables; por lo tanto, se han utilizado factores de emisión basados en la ubicación, de acuerdo con la Guía del Protocolo de Gases de Efecto Invernadero para el Alcance 2.</t>
    </r>
  </si>
  <si>
    <r>
      <rPr>
        <vertAlign val="superscript"/>
        <sz val="8"/>
        <rFont val="Arial"/>
        <family val="2"/>
      </rPr>
      <t>4</t>
    </r>
    <r>
      <rPr>
        <sz val="8"/>
        <rFont val="Arial"/>
        <family val="2"/>
      </rPr>
      <t xml:space="preserve"> Las emisiones de GEI de Alcance 2 basadas en el mercado están relacionadas con la electricidad adquirida a través de acuerdos contractuales especiales con proveedores de energía que tienen cero emisiones. Para el 100 % de su consumo de electricidad, Mantos Blancos compró un I-REC a Acierta Energía SPA. Las emisiones se calculan como la cantidad de energía cubierta por el I-REC multiplicada por el factor de emisión del I-REC (0 kgCO₂e/kWh). Para todos los demás sitios, los factores de emisión basados en el mercado no están disponibles o no son aplicables; por lo tanto, se han utilizado factores de emisión basados en la ubicación, de acuerdo con la Guía del Protocolo de Gases de Efecto Invernadero para el Alcance 2.</t>
    </r>
  </si>
  <si>
    <r>
      <rPr>
        <vertAlign val="superscript"/>
        <sz val="8"/>
        <rFont val="Arial"/>
        <family val="2"/>
      </rPr>
      <t>3</t>
    </r>
    <r>
      <rPr>
        <sz val="8"/>
        <rFont val="Arial "/>
      </rPr>
      <t xml:space="preserve"> Las emisiones de GEI de Alcance 2 basadas en la ubicación están relacionadas con la electricidad comprada a otras organizaciones. La fuente del factor de emisión de la electricidad es: Chile - Coordinador Eléctrico Nacional (CEN), Sistema Eléctrico Nacional (SEN).</t>
    </r>
  </si>
  <si>
    <r>
      <rPr>
        <vertAlign val="superscript"/>
        <sz val="8"/>
        <rFont val="Arial"/>
        <family val="2"/>
      </rPr>
      <t>3</t>
    </r>
    <r>
      <rPr>
        <sz val="8"/>
        <rFont val="Arial "/>
      </rPr>
      <t xml:space="preserve"> Las emisiones de GEI de Alcance 2 basadas en la ubicación están relacionadas con la electricidad comprada a otras organizaciones. La fuente del factor de emisión de la electricidad es: Arizona - EPA eGRID (WECC Southwest subregion).</t>
    </r>
  </si>
  <si>
    <r>
      <rPr>
        <vertAlign val="superscript"/>
        <sz val="8"/>
        <rFont val="Arial"/>
        <family val="2"/>
      </rPr>
      <t>3</t>
    </r>
    <r>
      <rPr>
        <sz val="8"/>
        <rFont val="Arial "/>
      </rPr>
      <t xml:space="preserve"> Las emisiones de GEI de Alcance 2 basadas en la ubicación están relacionadas con la electricidad comprada a otras organizaciones. La fuentes del  factor de emisión de la electricidad es: Secretaría de Medio Ambiente y Recursos Naturales de México (SEMARNAT). </t>
    </r>
  </si>
  <si>
    <r>
      <rPr>
        <vertAlign val="superscript"/>
        <sz val="8"/>
        <rFont val="Arial"/>
        <family val="2"/>
      </rPr>
      <t>4</t>
    </r>
    <r>
      <rPr>
        <sz val="8"/>
        <rFont val="Arial"/>
        <family val="2"/>
      </rPr>
      <t xml:space="preserve"> Las emisiones de GEI de Alcance 2 basadas en el mercado están relacionadas con electricidad comprada a través de arreglos contractuales especiales con proveedores de energía con cero emisiones. Pinto Valley compra su electricidad de la red, y no cuenta con acuerdos contractuales especiales. Por lo tanto, los factores de emisión por mercado no son aplicables a su caso. Por esta razón, solo se ha utilizado factores de emisión por sitio, en concordancia con la Guía para el Alcance 2 del Protocolo de GEI.</t>
    </r>
  </si>
  <si>
    <r>
      <rPr>
        <vertAlign val="superscript"/>
        <sz val="8"/>
        <rFont val="Arial"/>
        <family val="2"/>
      </rPr>
      <t>4</t>
    </r>
    <r>
      <rPr>
        <sz val="8"/>
        <rFont val="Arial"/>
        <family val="2"/>
      </rPr>
      <t xml:space="preserve"> Las emisiones de GEI de alcance 2 basadas en el mercado están relacionadas con electricidad comprada a través de arreglos contractuales especiales con proveedores de energía con cero emisiones. Cozamin compra su electricidad de la red, y no cuenta con acuerdos contractuales especiales. Por lo tanto, los factores de emisión por mercado no son aplicables a su caso. Por esta razón, solo se ha utilizado factores de emisión por sitio, en concordancia con la Guía para el Alcance 2 del Protocolo de GEI.</t>
    </r>
  </si>
  <si>
    <r>
      <rPr>
        <vertAlign val="superscript"/>
        <sz val="8"/>
        <rFont val="Arial"/>
        <family val="2"/>
      </rPr>
      <t>4</t>
    </r>
    <r>
      <rPr>
        <sz val="8"/>
        <rFont val="Arial"/>
        <family val="2"/>
      </rPr>
      <t xml:space="preserve"> Las emisiones de GEI de Alcance 2 basadas en el mercado están relacionadas con electricidad comprada a través de arreglos contractuales especiales con proveedores de energía con cero emisiones. Santo Domingo compra su electricidad de la red, y no cuenta con acuerdos contractuales especiales. Por lo tanto, los factores de emisión por mercado no son aplicables a su caso. Por esta razón, solo se ha utilizado factores de emisión por sitio, en concordancia con la Guía para el Alcance 2 del Protocolo de GEI.</t>
    </r>
  </si>
  <si>
    <r>
      <t xml:space="preserve">2 </t>
    </r>
    <r>
      <rPr>
        <sz val="8"/>
        <rFont val="Arial"/>
        <family val="2"/>
      </rPr>
      <t xml:space="preserve">Santo Domingo no está incluido en los totales. Los cálculos de intensidad no son aplicables, ya que el proyecto no se encuentra en fase operativa. </t>
    </r>
  </si>
  <si>
    <r>
      <t>1</t>
    </r>
    <r>
      <rPr>
        <sz val="8"/>
        <rFont val="Arial"/>
        <family val="2"/>
      </rPr>
      <t xml:space="preserve"> La sobrecarga extraída en Mantoverde se incluye en las cifras de roca estéril reportadas. </t>
    </r>
  </si>
  <si>
    <r>
      <t>1</t>
    </r>
    <r>
      <rPr>
        <sz val="8"/>
        <rFont val="Arial"/>
        <family val="2"/>
      </rPr>
      <t xml:space="preserve"> La sobrecarga extraída en Mantos Blancos se incluye en las cifras de roca estéril reportadas. </t>
    </r>
  </si>
  <si>
    <r>
      <t>1</t>
    </r>
    <r>
      <rPr>
        <sz val="8"/>
        <rFont val="Arial"/>
        <family val="2"/>
      </rPr>
      <t xml:space="preserve"> La sobrecarga extraída en Pinto Valley, Mantos Blancos y Mantoverde se incluye en las cifras de roca estéril reportadas. La sobrecarga extraída en Pinto Valley es mínima. </t>
    </r>
  </si>
  <si>
    <r>
      <t>2</t>
    </r>
    <r>
      <rPr>
        <sz val="8"/>
        <rFont val="Arial"/>
        <family val="2"/>
      </rPr>
      <t xml:space="preserve"> Incidente con Tiempo Perdido (LTI): Un incidente que provoca que un trabajador pierda tiempo en el trabajo debido a lesiones o enfermedades ocupacionales.</t>
    </r>
  </si>
  <si>
    <r>
      <rPr>
        <vertAlign val="superscript"/>
        <sz val="8"/>
        <rFont val="Arial"/>
        <family val="2"/>
      </rPr>
      <t>1</t>
    </r>
    <r>
      <rPr>
        <sz val="8"/>
        <rFont val="Arial"/>
        <family val="2"/>
      </rPr>
      <t xml:space="preserve"> El 2025 es el primer año en el que presentamos datos correspondientes a la Oficina Corporativa. Los datos de años anteriores no se han reexpresado. </t>
    </r>
  </si>
  <si>
    <r>
      <rPr>
        <vertAlign val="superscript"/>
        <sz val="8"/>
        <rFont val="Arial"/>
        <family val="2"/>
      </rPr>
      <t>2</t>
    </r>
    <r>
      <rPr>
        <sz val="8"/>
        <rFont val="Arial"/>
        <family val="2"/>
      </rPr>
      <t xml:space="preserve"> Asistencia médica: Tratamiento médico que va más allá de los primeros auxilios y procedimientos de diagnóstico que no dan lugar a un tratamiento posterior.</t>
    </r>
  </si>
  <si>
    <r>
      <rPr>
        <vertAlign val="superscript"/>
        <sz val="8"/>
        <rFont val="Arial"/>
        <family val="2"/>
      </rPr>
      <t>3</t>
    </r>
    <r>
      <rPr>
        <sz val="8"/>
        <rFont val="Arial"/>
        <family val="2"/>
      </rPr>
      <t xml:space="preserve"> Incidente con tiempo perdido (LTI): Incidente que provoca que un trabajador pierda tiempo de trabajo debido a una lesión o enfermedad ocupacional. </t>
    </r>
  </si>
  <si>
    <r>
      <rPr>
        <vertAlign val="superscript"/>
        <sz val="8"/>
        <rFont val="Arial"/>
        <family val="2"/>
      </rPr>
      <t>4</t>
    </r>
    <r>
      <rPr>
        <sz val="8"/>
        <rFont val="Arial"/>
        <family val="2"/>
      </rPr>
      <t xml:space="preserve"> Tarea restringida: Una lesión en el lugar de trabajo o una enfermedad ocupacional que tiene como consecuencia que la persona no pueda completar las tareas propias de su trabajo. La respuesta puede incluir tareas livianas o el traslado a otro puesto con tareas distintas</t>
    </r>
  </si>
  <si>
    <r>
      <rPr>
        <vertAlign val="superscript"/>
        <sz val="8"/>
        <rFont val="Arial"/>
        <family val="2"/>
      </rPr>
      <t>5</t>
    </r>
    <r>
      <rPr>
        <sz val="8"/>
        <rFont val="Arial"/>
        <family val="2"/>
      </rPr>
      <t xml:space="preserve"> Lesión relacionada con el trabajo de consecuencias graves: Lesión relacionada con el trabajo que tiene como consecuencia un incidente fatal o una lesión de la que un trabajador no puede recuperarse, no se recupera o no se espera que se recupere completamente al estado de salud previo a la lesión en un plazo de seis meses. El índice se calcula multiplicando el número de lesiones de consecuencias graves por 200,000 y dividiendo el resultado entre el número de horas trabajadas.</t>
    </r>
  </si>
  <si>
    <r>
      <t>Empleados por grupo etario y género</t>
    </r>
    <r>
      <rPr>
        <b/>
        <vertAlign val="superscript"/>
        <sz val="10"/>
        <rFont val="Arial"/>
        <family val="2"/>
      </rPr>
      <t>1</t>
    </r>
  </si>
  <si>
    <r>
      <t>1</t>
    </r>
    <r>
      <rPr>
        <sz val="8"/>
        <color rgb="FF000000"/>
        <rFont val="Arial"/>
        <family val="2"/>
      </rPr>
      <t xml:space="preserve"> Es posible que los porcentajes no sumen el 100 % según las cifras presentadas en esta tabla debido al redondeo final de cifras.</t>
    </r>
  </si>
  <si>
    <r>
      <rPr>
        <vertAlign val="superscript"/>
        <sz val="8"/>
        <color rgb="FF000000"/>
        <rFont val="Arial"/>
        <family val="2"/>
      </rPr>
      <t>2</t>
    </r>
    <r>
      <rPr>
        <sz val="8"/>
        <color rgb="FF000000"/>
        <rFont val="Arial"/>
        <family val="2"/>
      </rPr>
      <t xml:space="preserve"> La tasa de contratación de empleados nuevos por año se calcula diviendo el número total de empleados nuevos entre el número total de personas al final del año.</t>
    </r>
  </si>
  <si>
    <r>
      <rPr>
        <vertAlign val="superscript"/>
        <sz val="8"/>
        <color rgb="FF000000"/>
        <rFont val="Arial"/>
        <family val="2"/>
      </rPr>
      <t>3</t>
    </r>
    <r>
      <rPr>
        <sz val="8"/>
        <color rgb="FF000000"/>
        <rFont val="Arial"/>
        <family val="2"/>
      </rPr>
      <t xml:space="preserve"> La tasa de rotación de empleados por año se calcula dividiendo el número total de salidas entre el número total de personas al final del año.</t>
    </r>
  </si>
  <si>
    <r>
      <t>Empleados por grupo etario y género - Mantoverde</t>
    </r>
    <r>
      <rPr>
        <b/>
        <vertAlign val="superscript"/>
        <sz val="10"/>
        <rFont val="Arial"/>
        <family val="2"/>
      </rPr>
      <t>1</t>
    </r>
  </si>
  <si>
    <r>
      <t>Empleados por grupo etario y género - Mantos Blancos</t>
    </r>
    <r>
      <rPr>
        <b/>
        <vertAlign val="superscript"/>
        <sz val="10"/>
        <rFont val="Arial"/>
        <family val="2"/>
      </rPr>
      <t>1</t>
    </r>
  </si>
  <si>
    <r>
      <t>Empleados por grupo etario y género - Pinto Valley</t>
    </r>
    <r>
      <rPr>
        <b/>
        <vertAlign val="superscript"/>
        <sz val="10"/>
        <rFont val="Arial"/>
        <family val="2"/>
      </rPr>
      <t>1</t>
    </r>
  </si>
  <si>
    <r>
      <t>Empleados por grupo etario y género - Cozamin</t>
    </r>
    <r>
      <rPr>
        <b/>
        <vertAlign val="superscript"/>
        <sz val="10"/>
        <rFont val="Arial"/>
        <family val="2"/>
      </rPr>
      <t>1</t>
    </r>
  </si>
  <si>
    <r>
      <t>Empleados por grupo etario y género - Santo Domingo</t>
    </r>
    <r>
      <rPr>
        <b/>
        <vertAlign val="superscript"/>
        <sz val="10"/>
        <rFont val="Arial"/>
        <family val="2"/>
      </rPr>
      <t>1</t>
    </r>
  </si>
  <si>
    <r>
      <t>3</t>
    </r>
    <r>
      <rPr>
        <sz val="8"/>
        <color rgb="FF000000"/>
        <rFont val="Arial"/>
        <family val="2"/>
      </rPr>
      <t xml:space="preserve"> Incluye a los contratistas que están regularmente en el sitio realizando trabajos esenciales de la empresa (por ejemplo, minería a cielo abierto y subterránea, voladuras, seguridad) y proyectos de capital importantes. </t>
    </r>
  </si>
  <si>
    <r>
      <rPr>
        <vertAlign val="superscript"/>
        <sz val="8"/>
        <rFont val="Arial"/>
        <family val="2"/>
      </rPr>
      <t>5</t>
    </r>
    <r>
      <rPr>
        <sz val="8"/>
        <rFont val="Arial"/>
        <family val="2"/>
      </rPr>
      <t xml:space="preserve"> Incluye a los contratistas que están regularmente en el sitio realizando trabajos esenciales de la empresa (por ejemplo, minería a cielo abierto y subterránea, voladuras, seguridad) y proyectos de capital importantes. </t>
    </r>
  </si>
  <si>
    <r>
      <rPr>
        <vertAlign val="superscript"/>
        <sz val="8"/>
        <rFont val="Arial"/>
        <family val="2"/>
      </rPr>
      <t>3</t>
    </r>
    <r>
      <rPr>
        <sz val="8"/>
        <rFont val="Arial"/>
        <family val="2"/>
      </rPr>
      <t xml:space="preserve"> </t>
    </r>
    <r>
      <rPr>
        <sz val="8"/>
        <color rgb="FF000000"/>
        <rFont val="Arial"/>
        <family val="2"/>
      </rPr>
      <t xml:space="preserve">Incluye a los contratistas que están regularmente en el sitio realizando trabajos esenciales de la empresa (por ejemplo, minería a cielo abierto y subterránea, voladuras, seguridad) y proyectos de capital importantes. </t>
    </r>
  </si>
  <si>
    <r>
      <rPr>
        <vertAlign val="superscript"/>
        <sz val="8"/>
        <rFont val="Arial"/>
        <family val="2"/>
      </rPr>
      <t>3</t>
    </r>
    <r>
      <rPr>
        <sz val="8"/>
        <rFont val="Arial"/>
        <family val="2"/>
      </rPr>
      <t xml:space="preserve"> </t>
    </r>
    <r>
      <rPr>
        <sz val="8"/>
        <color rgb="FF000000"/>
        <rFont val="Arial"/>
        <family val="2"/>
      </rPr>
      <t xml:space="preserve">Incluye a los contratistas que están regularmente en el sitio realizando trabajos esenciales y proyectos de capital importantes. </t>
    </r>
  </si>
  <si>
    <r>
      <t xml:space="preserve">5 </t>
    </r>
    <r>
      <rPr>
        <sz val="8"/>
        <color rgb="FF000000"/>
        <rFont val="Arial"/>
        <family val="2"/>
      </rPr>
      <t xml:space="preserve">Incluye a los contratistas que están regularmente en el sitio realizando trabajos esenciales y proyectos de capital importantes. </t>
    </r>
  </si>
  <si>
    <r>
      <t xml:space="preserve">4 </t>
    </r>
    <r>
      <rPr>
        <sz val="8"/>
        <rFont val="Arial"/>
        <family val="2"/>
      </rPr>
      <t xml:space="preserve">Incluye a los contratistas que están regularmente en el sitio realizando trabajos esenciales y proyectos de capital importantes. </t>
    </r>
  </si>
  <si>
    <r>
      <t>1</t>
    </r>
    <r>
      <rPr>
        <sz val="8"/>
        <rFont val="Arial"/>
        <family val="2"/>
      </rPr>
      <t xml:space="preserve"> Los ingresos se presentan según una base devengada.</t>
    </r>
  </si>
  <si>
    <r>
      <t>2</t>
    </r>
    <r>
      <rPr>
        <sz val="8"/>
        <rFont val="Arial"/>
        <family val="2"/>
      </rPr>
      <t xml:space="preserve"> Los costos operativos incluyen gastos operativos en nuestras operaciones mineras, gastos generales y administrativos, Costos de exploración y costos relacionados con el desbroce capitalizado en la fase de producción.</t>
    </r>
  </si>
  <si>
    <r>
      <t>3</t>
    </r>
    <r>
      <rPr>
        <sz val="8"/>
        <rFont val="Arial"/>
        <family val="2"/>
      </rPr>
      <t xml:space="preserve"> Los salarios y beneficios reflejan los montos totales para los empleados relacionados con salarios y beneficios, sin incluir los impuestos sobre la nómina. Incluye la compensación en acciones.</t>
    </r>
  </si>
  <si>
    <r>
      <t>4</t>
    </r>
    <r>
      <rPr>
        <sz val="8"/>
        <rFont val="Arial"/>
        <family val="2"/>
      </rPr>
      <t xml:space="preserve"> Los pagos a los proveedores de capital incluyen los intereses pagados a los tenedores de deuda.</t>
    </r>
  </si>
  <si>
    <r>
      <t>5</t>
    </r>
    <r>
      <rPr>
        <sz val="8"/>
        <rFont val="Arial"/>
        <family val="2"/>
      </rPr>
      <t xml:space="preserve"> Los impuestos sobre la renta y los recursos incluyen los montos pagados durante el año.</t>
    </r>
  </si>
  <si>
    <r>
      <t>6</t>
    </r>
    <r>
      <rPr>
        <sz val="8"/>
        <rFont val="Arial"/>
        <family val="2"/>
      </rPr>
      <t xml:space="preserve"> Las inversiones en la comunidad incluyen donaciones voluntarias desembolsadas durante el año. La cifra correspondiente a Chile incluye dos sitios y un proyecto. Mantos Blancos invirtió $ 442.000, Mantoverde invirtió $ 338.000 y Santo Domingo invirtió $ 66.000.</t>
    </r>
  </si>
  <si>
    <r>
      <t>7</t>
    </r>
    <r>
      <rPr>
        <sz val="8"/>
        <rFont val="Arial"/>
        <family val="2"/>
      </rPr>
      <t xml:space="preserve"> Es posible que los totales del valor económico distribuido no coincidan con la suma de los montos presentados en esta tabla debido al redondeo.</t>
    </r>
  </si>
  <si>
    <r>
      <t>1</t>
    </r>
    <r>
      <rPr>
        <sz val="8"/>
        <rFont val="Arial"/>
        <family val="2"/>
      </rPr>
      <t xml:space="preserve"> En 2025, informamos datos del proyecto de Santo Domingo, ya que el aumento de la actividad en el terreno generó un gasto más significativo.</t>
    </r>
  </si>
  <si>
    <r>
      <t>2</t>
    </r>
    <r>
      <rPr>
        <sz val="8"/>
        <rFont val="Arial"/>
        <family val="2"/>
      </rPr>
      <t xml:space="preserve"> En las instalaciones, la Alta Dirección incluye a quienes reportan directamente a los gerentes generales de las minas. En la Oficina Corporativa, la Alta Dirección se refiere a los vicepresidentes sénior y a los vicepresidentes.   </t>
    </r>
  </si>
  <si>
    <r>
      <t>1</t>
    </r>
    <r>
      <rPr>
        <sz val="8"/>
        <rFont val="Arial"/>
        <family val="2"/>
      </rPr>
      <t xml:space="preserve"> "Local" se define como las comunidades en las que operamos y que se ven directamente impactadas económica, social o ambientalmente. Mantoverde define como "local" a las comunidades de la región de Atacama, incluidas Chañaral, Diego de Almagro y Copiapó. </t>
    </r>
  </si>
  <si>
    <r>
      <t xml:space="preserve">1 </t>
    </r>
    <r>
      <rPr>
        <sz val="8"/>
        <rFont val="Arial"/>
        <family val="2"/>
      </rPr>
      <t xml:space="preserve">"Local" se define como las comunidades en las que operamos y que se ven directamente impactadas económica, social o ambientalmente. Las comunidades locales de Pinto Valley incluyen Miami, Globe, el área metropolitana de Globe-Miami y Claypool. Muchos empleados eligen vivir en el área metropolitana de Phoenix, que no está incluida en nuestra definición de «local». </t>
    </r>
  </si>
  <si>
    <r>
      <t xml:space="preserve">1 </t>
    </r>
    <r>
      <rPr>
        <sz val="8"/>
        <rFont val="Arial"/>
        <family val="2"/>
      </rPr>
      <t xml:space="preserve">"Local" se define como las comunidades en las que operamos y que se ven directamente impactadas económica, social o ambientalmente. Mantos Blancos define como "local" a las comunidades de la región de Antofagasta, incluyendo Antofagasta y Baquedano. </t>
    </r>
  </si>
  <si>
    <r>
      <t>1</t>
    </r>
    <r>
      <rPr>
        <sz val="8"/>
        <rFont val="Arial"/>
        <family val="2"/>
      </rPr>
      <t xml:space="preserve"> "Local" se define como las comunidades en las que operamos y que se ven directamente impactadas económica, social o ambientalmente. Las comunidades de Cozamin incluyen Hacienda Nueva, ciudad de Zacatecas, Morelos, Veta Grande, Guadalupe y Calera. </t>
    </r>
  </si>
  <si>
    <t>NOTAS: Las Reservas Minerales toman en cuenta las actividades mineras según lo indicado, cuando corresponda. El redondeo requerido por los lineamientos para presentar reportes puede dar como resultado diferencias sumatorias evidentes entre toneladas, ley y contenido de metal. El % de ley de TCu se refiere a la ley de cobre total en porcentaje enviado al molino para recuperación metalúrgica mediante flotación. El % de ley de SCu se refiere a la ley de cobre soluble en porcentaje enviado a los procesos de lixiviación. El % de ley de ICu se refiere a la ley de cobre insoluble en porcentaje, basado en el % de TCu menos el % de SCu. Todas las estimaciones de Reservas Minerales toman en cuenta factores de dilución y recuperación minera. Las onzas contenidas (oz) son onzas troy. COG es la ley de corte. NSR es el retorno neto de la fundición. Todos los montos están expresados en dólares estadounidenses, a menos que se especifique lo contrario. El material acopiado en pilas está incluido en las Reservas Minerales, que se describen a continuación. Consulte los reportes técnicos presentados en el perfil de Capstone Copper en SEDAR+ para obtener más información.</t>
  </si>
  <si>
    <t>1. Clay Craig, P. Eng., Director de Minería y Planificación Estratégica de Capstone Copper, es la persona calificada responsable de la estimación de la Reserva Mineral de Pinto Valley al 31 de diciembre de 2025. Los insumos económicos para el modelo de bloques fueron $3.00/lb de cobre, $10.00/lb de molibdeno, 86.0% de recuperación promedio de Cu, 8.5% de recuperación promedio de Mo, costos promedio de extracción de $1.68/tonelada, costos G&amp;A de $1.13/tonelada, costos de soporte operativo de $0.88/tonelada, costos de molienda de $4.67/tonelada y pendientes de tajo por tipo de roca. La Reserva Mineral se reporta con un COG de 0.19% de cobre. El material acopiado en pilas se incluye como Reserva Mineral Probada. La Mina Pinto Valley es una mina a cielo abierto con procesamiento de mineral por flotación.</t>
  </si>
  <si>
    <t>2. Clay Craig, P. Eng., Director de Minería y Planificación Estratégica de Capstone Copper, es la persona calificada responsable de la Reserva Mineral de la Mina Cozamin al 31 de diciembre de 2025. La Reserva Mineral se reporta con cavidades subterráneas explotables generados por el software Deswik Mineable Shape Optimiser. Los métodos de minería incluyen métodos de perforación de pozos largos y métodos de corte y relleno. La Reserva Mineral se reporta a partir de un valor de corte combinado de $60.54/t NSR para perforación de pozos largos, de $65.55/t NSR para minería de corte y relleno y de $82.78/t NSR para corte y relleno y perforación de pozos largos de MNV West. El corte NSR se basa en los costos operativos de extracción y molienda más los costos generales y administrativos. Las fórmulas NSR varían según la zona. Se utilizan cuatro fórmulas NSR separadas basadas en la mineralización de la zona y las recuperaciones metalúrgicas. Las zonas dominantes de cobre y plata utilizan la fórmula NSR: (Cu*66.638 + Ag*0.484)*(1-NSRRegalías%), excepto la zona de cobre-plata de MNV West, que usa la formula ((Cu*70.724 + Ag g/t*0.484)*(1-NSRRegalías%). Las zonas de zinc-plata de MNFWZ utilizan la fórmula NSR: (Ag*0.290 + Zn*13.723 + Pb*13.131)*(1-NSRRegalías%). Las zonas dominantes de zinc-plata de MNV utilizan la fórmula NSR: (Ag*0.228 + Zn*12.121 + Pb*11.363)*(1-NSRRegalías%). Proyecciones de precios de los metales de Cu = $3.55/lb para MNV y MNFWZ, Cu = $3.75/lb para MNV West, Ag = $20.00/oz, Pb = $0.90/lb, Zn = $1.15/lb y recuperaciones de metales de 96% Cu, 86% Ag, 0% Pb y 0% Zn en zonas dominantes de cobre-plata, 0% Cu, 61% Ag, 93% Pb y 88% Zn en zonas dominantes de zinc-plata en MNFWZ, y 0% Cu, 56% Ag, 80% Pb y 77% Zn en zonas dominantes de zinc-plata en MNV. Las fórmulas incluyen la consideración de los términos confidenciales actuales del contrato de fundición, los costos de transporte y pagos netos de regalías del retorno de la fundición del 1 al 3%. Las regalías dependen de la concesión minera y se tratan como costos en las estimaciones de Reservas Minerales. Es posible que los totales no sean exactos debido al redondeo.</t>
  </si>
  <si>
    <t>3. Peter Amelunxen, P. Eng., Vicepresidente Senior de Servicios Técnicos de Capstone Copper es la persona calificada responsable de la Reserva Mineral del Proyecto Santo Domingo a partir del 31 de marzo de 2024.  Las Reservas Minerales se informan como restringidas dentro de Recursos Medidos e Indicados y los diseños de tajos, optimizadas con los siguientes parámetros económicos y técnicos: precios de los metales de $3.75/lb Cu, $1,400/oz Au y precios del Fe que van de $69/tms a $114.51/tms basados en la ley del Fe en el concentrado (neto de los costos de transporte del concentrado del Fe); la recuperación promedio para concentrado es 90.1% para Cu y 56.3% para Au, y la recuperación del concentrado de magnetita varía bloque por bloque; cargos por tratamiento de concentrado de cobre de $80/tms, $0.08/lb de cargos de refinación de cobre, $5.0/oz de cargos de refinación de oro, $40/tmh y $25.75/tms para el envío de concentrados de cobre y hierro, respectivamente; costo de extracción de mineral y residuos de $1.55/t y proceso y G&amp;A+SUSEX de $9.77/t procesada; ángulos promedio de pendiente del tajo/rajo que varían de 36.3° a 47.9°; una proyección de tasa de regalías del 2% y una proyección de recuperación minera del 100%. No ha habido producción formal en el área de propiedad de Santo Domingo.</t>
  </si>
  <si>
    <t>4. Peter Amelunxen, P. Eng., Vicepresidente Senior de Servicios Técnicos de Capstone Copper es la persona calificada responsable de la Reserva Mineral de la Mina Mantoverde a partir del 31 de Diciembre de 2025. Las Reservas Minerales se reportan al 100% como restringidas dentro de los Recursos Medidos e Indicados y los diseños de tajos incluidos en el cronograma de la mina. El porcentaje atribuible a Capstone Copper es 69.993%. Se considera que el modelo de bloques está totalmente diluido y no se aplican pérdidas de dilución ni de minería. Los diseños del tajo y el plan de mina se optimizaron utilizando precios de los metales proyectados de $3.50/lb Cu y $1,500/oz Au. Las Reservas Minerales para flotación se estiman por encima de un corte de 0.20 % de cobre total (TCu). Las Reservas Minerales para lixiviación se estiman por encima de un corte de 0.10 % de cobre soluble (SCu) para la lixiviación en botaderos, con un corte variable para lixiviación en pilas entre 0.16 % y 0.21 % de SCu para reflejar la disponibilidad de mineral. El material apto para lixiviación extraído después de 2037 se programó como roca estéril. La alimentación LOM a flotación promedió una recuperación total de cobre del 87.7 % y una recuperación de oro del 65.3 %. La recuperación promedio de lixiviación en pilas aplicada en la planificación minera fue del 71.5% de SCu y del 50% de ICu, donde ICu = TCu – SCu. La recuperación promedio de lixiviación en botaderos aplicada fue del 38.0 % de SCu. Las reservas minerales consideraron los siguientes costos promedio: costo de extracción de $1.87 por tonelada movida; $10.11/t del proceso de flotación+relaves+G&amp;A; $0.31/lb TC/RC+flete para flotación; $10.14/t lixiviación en pilas +G&amp;A; $1.78/t lixiviación en botaderos; $0.35/lb de costos de SX/EW, y $0.05/lb costo de venta de cátodos. Las cifras de la Reserva de lixiviación de pilas incluyen los costos y beneficios de la biolixiviación; los metales contenidos reportados en la tabla consideran solo SCu. Esto excluye el cobre insoluble, donde se espera que una porción sea recuperada en la biolixiviación en el proceso de lixiviación de pilas.  Los ángulos entre rampas en la roca varían de 52° a 59°. El índice de desbroce LOM es de 2.7:1.</t>
  </si>
  <si>
    <t>5. Carlos Guzmán, RM CMC, FAusIMM, empleado de NCL, es la persona calificada independiente responsable de la Reserva Mineral en el Informe Técnico de la Mina Mantos Blancos a partir del 29 de noviembre de 2021. Clay Craig, P. Eng., Director de Minería y Planificación Estratégica de Capstone Copper supervisó el agotamiento de la Reserva Mineral para actividades mineras al 31 de diciembre de 2025. La Reserva Mineral se basa en costos promedio fuera del sitio (costo de venta) de $0.297/lb para sulfuros y $0.60/lb para óxidos. Las Reservas Minerales están contenidas dentro de un límite de tajo óptimo. Las Reservas Minerales estimadas se reportan utilizando precios de metales de $3.50/lb Cu y $20/oz Ag. La minería utilizará métodos y equipos convencionales a tajo abierto y una estrategia de acopio (los costos directos de extracción se estiman en un promedio de $1.99/t de material extraído). Los costos de procesamiento promedian $14/t de material molido, incluidos los costos de la concentradora, la instalación de almacenamiento de relaves y el puerto. El costo de procesamiento del material enviado a lixiviación en botaderos es de $2.26/t. La recuperación de TCu promedia el 83.1% para sulfuros y la recuperación de plata promedia el 79.5%. La recuperación de SCu del 42% se utilizó en la planeación de la mina para el material enviado a lixiviación en botaderos. Los ángulos entre rampas varían de 36° a 54° en las zonas de sulfuro y de 31° a 36° en las zonas de oxido. El índice de desbroce durante la vida de la mina es de 4 a 1 en las zonas de sulfuro y de 4.4 a 1 en las zonas de oxido. A través del acuerdo de producción de plata de Osisko, Osisko tiene derecho a comprar el 100% de la producción de plata en concentrado (menos las deducciones especificadas) hasta llegar a 19.3 millones de onzas y posteriormente el 40% pagando 92% del precio de mercado. El material acopiado en pilas se incluye en la Reserva Mineral Probable.</t>
  </si>
  <si>
    <t>El presente compendio estadístico complementa nuestro Reporte de Sostenibilidad 2025. Cubre nuestro desempeño en sostenibilidad durante el periodo comprendido entre el 1 de enero y el 31 de diciembre de 2025 e incluye, cuando se encuentra disponible, información comparativa y datos a nivel de sitio para los años 2021 a 2025. Para los años anteriores, los datos se presentan sobre una base de continuidad de intereses, como si las compañías hubieran estado combinadas desde comienzos de 2020. El año 2022 fue el primer año de operación como Capstone Copper Corp., sociedad formada mediante la combinación de Capstone Mining Corp. y Mantos Copper (Bermuda) Limited (“Mantos Copper”). Si bien la combinación de negocios se concretó el 23 de marzo de 2022, reportamos los resultados de 2022 correspondientes a los doce meses completos para todas las entidades incluidas al 23 de marzo de 2022.</t>
  </si>
  <si>
    <t>Para asegurar la comparabilidad con los datos de años anteriores, hemos adoptado una Política de Reformulación de Datos de Sostenibilidad, alineada con el Estándar GRI 2-4: Reformulación de la Información y con el Estándar Corporativo del Protocolo de GEI para los datos de emisiones de GEI. El umbral definido para aplicar reformulaciones corresponde a un impacto igual o superior al 5 % en los datos consolidados previamente reportados, o igual o superior al 10 % en los datos a nivel de sitio. Cuando corresponde, las reformulaciones se identifican mediante notas al pie.</t>
  </si>
  <si>
    <t>Datos:
- Salvo que se indique lo contrario, todas las cifras monetarias están expresadas en dólares estadounidenses.
- Es posible que los totales en las tablas de datos no coincidan exactamente debido al redondeo.
- Los porcentajes se calculan sobre la base de montos no redondeados.
- El término “sin datos” se utiliza cuando no hay información disponible para un parámetro determinado.</t>
  </si>
  <si>
    <r>
      <t>Para consultar nuestro</t>
    </r>
    <r>
      <rPr>
        <b/>
        <sz val="11"/>
        <color theme="1"/>
        <rFont val="Arial"/>
        <family val="2"/>
      </rPr>
      <t xml:space="preserve"> Índice de Reporte de Sostenibilidad 2025</t>
    </r>
    <r>
      <rPr>
        <sz val="11"/>
        <color theme="1"/>
        <rFont val="Arial"/>
        <family val="2"/>
      </rPr>
      <t>, vea:</t>
    </r>
  </si>
  <si>
    <r>
      <t xml:space="preserve">Para obtener más información sobre </t>
    </r>
    <r>
      <rPr>
        <b/>
        <sz val="11"/>
        <color theme="1"/>
        <rFont val="Arial"/>
        <family val="2"/>
      </rPr>
      <t>Cómo Gestionamos la Sostenibilidad</t>
    </r>
    <r>
      <rPr>
        <sz val="11"/>
        <color theme="1"/>
        <rFont val="Arial"/>
        <family val="2"/>
      </rPr>
      <t>, vea:</t>
    </r>
  </si>
  <si>
    <t>Cómo Gestionamos la Sostenibilidad: Hojas Informativas</t>
  </si>
  <si>
    <r>
      <t xml:space="preserve">Si tiene alguna pregunta o comentario respecto de las divulgaciones en sostenibilidad de Capstone Copper, contáctenos a: </t>
    </r>
    <r>
      <rPr>
        <b/>
        <sz val="11"/>
        <color theme="1"/>
        <rFont val="Arial"/>
        <family val="2"/>
      </rPr>
      <t xml:space="preserve">sustainability@capstonecopper.com </t>
    </r>
  </si>
  <si>
    <t>Información sobre el cuaderno de Datos de desempeño en Sostenibilidad 2025</t>
  </si>
  <si>
    <t>Políticas globales relevantes para la Sostenibilidad, capacitación anticorrupción</t>
  </si>
  <si>
    <t>Extracción, descarga e intensidad del uso de agua</t>
  </si>
  <si>
    <t>Residuos mineros y no mineros</t>
  </si>
  <si>
    <r>
      <rPr>
        <vertAlign val="superscript"/>
        <sz val="8"/>
        <rFont val="Arial"/>
        <family val="2"/>
      </rPr>
      <t xml:space="preserve">2 </t>
    </r>
    <r>
      <rPr>
        <sz val="8"/>
        <rFont val="Arial"/>
        <family val="2"/>
      </rPr>
      <t>Incluye el consumo de combustible correspondiente a actividades controladas por nuestras operaciones, incluidos los contratistas que realizan trabajos regulares y continuos en el sitio. No incluye los requerimientos de combustible para el transporte de empleados, suministros o concentrado</t>
    </r>
  </si>
  <si>
    <r>
      <t>4</t>
    </r>
    <r>
      <rPr>
        <sz val="8"/>
        <rFont val="Arial"/>
        <family val="2"/>
      </rPr>
      <t xml:space="preserve"> La electricidad se clasifica como renovable sobre la base de la compra y redención de Certificados Internacionales de Energía Renovable (I-REC), equivalentes al 100 % de la electricidad consumida por Mantos Blancos y Mantoverde, conforme a lo asegurado por la International Tracking Standard Foundation. Esta es la única energía renovable que consume Capstone.</t>
    </r>
  </si>
  <si>
    <r>
      <rPr>
        <vertAlign val="superscript"/>
        <sz val="8"/>
        <rFont val="Arial"/>
        <family val="2"/>
      </rPr>
      <t>1</t>
    </r>
    <r>
      <rPr>
        <sz val="8"/>
        <rFont val="Arial "/>
      </rPr>
      <t xml:space="preserve"> Incluye las emisiones asociadas a la energía necesaria para respaldar todas las actividades de extracción, procesamiento y actividades asociadas en el sitio. Las emisiones se calculan en toneladas de carbono equivalente (tCO₂e) e incluyen CO₂, CH₄ (metano) y N₂O (óxido nitroso). La fuente de los factores con potencial de incrementar el calentamiento global corresponde a los datos de emisiones del Quinto Informe de Evaluación del Panel Intergubernamental sobre Cambio Climático (IPCC 5).</t>
    </r>
    <r>
      <rPr>
        <b/>
        <sz val="8"/>
        <rFont val="Arial "/>
      </rPr>
      <t xml:space="preserve"> Para obtener más información sobre nuestra Metodología de cálculo de Emisiones de GEI, consulte dicha pestaña del Cuaderno de Datos.</t>
    </r>
  </si>
  <si>
    <r>
      <rPr>
        <b/>
        <sz val="11"/>
        <color theme="1"/>
        <rFont val="Arial"/>
        <family val="2"/>
      </rPr>
      <t>Conversiones de datos de energía.</t>
    </r>
    <r>
      <rPr>
        <sz val="11"/>
        <color theme="1"/>
        <rFont val="Arial"/>
        <family val="2"/>
      </rPr>
      <t xml:space="preserve"> Los datos de combustible de los sitios se recopilan en litros y se reportan en GJ. Para los datos de Pinto Valley, los galones se convierten a litros utilizando un factor de conversión de 1 galón estadounidense = 3,7854 L. El combustible en litros se convierte a GJ utilizando los siguientes valores caloríficos netos: diésel 0,03913 GJ/l, gasolina 0,033225 GJ/l, propano y gas licuado de petróleo 0,023177 GJ/l. Estos corresponden a los valores caloríficos netos predeterminados de las Directrices del IPCC de 2006 para los Inventarios Nacionales de Gases de Efecto Invernadero (Tabla 1.2 Valores Caloríficos Netos Predeterminados (VCN) y límites inferior y superior de los intervalos de confianza del 95 %, Volumen 2: Energía, Capítulo 1).</t>
    </r>
  </si>
  <si>
    <r>
      <rPr>
        <b/>
        <sz val="11"/>
        <color theme="1"/>
        <rFont val="Arial"/>
        <family val="2"/>
      </rPr>
      <t>Las emisiones de GEI de Alcance 1</t>
    </r>
    <r>
      <rPr>
        <sz val="11"/>
        <color theme="1"/>
        <rFont val="Arial"/>
        <family val="2"/>
      </rPr>
      <t xml:space="preserve"> están relacionadas con el consumo de combustible de las actividades controladas por nuestras operaciones, incluidos los contratistas que realizan trabajos regulares y continuos en el sitio. La fuente de los factores de emisión de combustible es el AR5; </t>
    </r>
    <r>
      <rPr>
        <b/>
        <sz val="11"/>
        <color theme="1"/>
        <rFont val="Arial"/>
        <family val="2"/>
      </rPr>
      <t>estos factores varían según el país y el tipo de combustible</t>
    </r>
    <r>
      <rPr>
        <sz val="11"/>
        <color theme="1"/>
        <rFont val="Arial"/>
        <family val="2"/>
      </rPr>
      <t>. Se excluyen los explosivos, los refrigerantes y las emisiones de procesos provenientes de la lixiviación en pilas.</t>
    </r>
  </si>
  <si>
    <r>
      <rPr>
        <b/>
        <sz val="11"/>
        <color theme="1"/>
        <rFont val="Arial"/>
        <family val="2"/>
      </rPr>
      <t>Las emisiones de GEI de Alcance 2 basadas en el mercado</t>
    </r>
    <r>
      <rPr>
        <sz val="11"/>
        <color theme="1"/>
        <rFont val="Arial"/>
        <family val="2"/>
      </rPr>
      <t xml:space="preserve"> están relacionadas con la electricidad adquirida mediante acuerdos contractuales especiales con proveedores de energía que tienen cero emisiones. Solo Mantos Blancos y Mantoverde cuentan con acuerdos contractuales de esta naturaleza. Las emisiones se calculan como la cantidad de energía cubierta por el contrato de energía renovable multiplicada por el factor de emisión (0 kgCO₂e/kWh). Este factor de emisión está certificado mediante un Certificado Internacional de Energía Renovable (I-REC), conforme a lo asegurado por la International Tracking Standard Foundation. Para Cozamin y Pinto Valley, estos acuerdos contractuales no están disponibles. Los factores de emisión basados en el mercado no son aplicables; por lo tanto, se utilizan factores de emisión basados en la ubicación, según lo descrito anteriormente, de conformidad con la Guía sobre Alcance 2 del Protocolo de GEI.</t>
    </r>
  </si>
  <si>
    <r>
      <rPr>
        <b/>
        <sz val="11"/>
        <color theme="1"/>
        <rFont val="Arial"/>
        <family val="2"/>
      </rPr>
      <t xml:space="preserve">Las emisiones de GEI de Alcance 2 basadas en la ubicación </t>
    </r>
    <r>
      <rPr>
        <sz val="11"/>
        <color theme="1"/>
        <rFont val="Arial"/>
        <family val="2"/>
      </rPr>
      <t>están relacionadas con la electricidad comprada a otras organizaciones. Las fuentes de los factores de emisión de electricidad son: Arizona - EPA eGRID (subregión WECC Southwest); Secretaría de Medio Ambiente y Recursos Naturales de México (SEMARNAT); Chile - Coordinador Eléctrico Nacional (CEN) - Sistema Eléctrico Nacional (SEN). Los factores de emisión utilizados para el cálculo de 2025 son los siguientes: EPA eGRID (subregión WECC Southwest) 320,6148 gCO₂e/kWh, SEMARNAT 444 gCO₂e/kWh, CEN-SEN 250 gCO₂e/kWh. La fecha de corte para las actualizaciones de los factores de emisión fue el 1 de junio de 2026. Cuando estas organizaciones revisen dichos factores después de la fecha de corte, las posibles actualizaciones de las emisiones de GEI serán consideradas conforme a la Política de Reformulación de Datos de Sostenibilidad de Capstone para su reformulación en el año siguiente.</t>
    </r>
  </si>
  <si>
    <r>
      <rPr>
        <b/>
        <sz val="11"/>
        <color theme="1"/>
        <rFont val="Arial"/>
        <family val="2"/>
      </rPr>
      <t>Objetivo de reducción de GEI.</t>
    </r>
    <r>
      <rPr>
        <sz val="11"/>
        <color theme="1"/>
        <rFont val="Arial"/>
        <family val="2"/>
      </rPr>
      <t xml:space="preserve"> Capstone ha adoptado un objetivo global para reducir en un 30 % las emisiones de GEI provenientes de combustibles y electricidad para 2030, en comparación con la línea base de 2021. Consulte el Reporte de Sostenibilidad 2025 para conocer el desempeño actual.</t>
    </r>
  </si>
  <si>
    <r>
      <rPr>
        <b/>
        <sz val="11"/>
        <rFont val="Arial"/>
        <family val="2"/>
      </rPr>
      <t>Recálculo de las emisiones de GEI del año base.</t>
    </r>
    <r>
      <rPr>
        <sz val="11"/>
        <rFont val="Arial"/>
        <family val="2"/>
      </rPr>
      <t xml:space="preserve"> Capstone ha adoptado una Política de Reformulación de Datos de Sostenibilidad que incluye disposiciones para recalcular nuestro año base de emisiones de GEI, al que denominamos nuestra línea base, de conformidad con el Estándar Corporativo del Protocolo de GEI. El umbral de significancia para recalcular retroactivamente las emisiones del año base corresponde a un impacto del 5 % o más en los datos consolidados previamente reportados, o del 10 % o más en los datos a nivel de sitio.</t>
    </r>
  </si>
  <si>
    <r>
      <t>6</t>
    </r>
    <r>
      <rPr>
        <sz val="8"/>
        <rFont val="Arial"/>
        <family val="2"/>
      </rPr>
      <t xml:space="preserve"> El agua de terceros de Pinto Valley incluye el agua bombeada desde minas a cielo abierto cerradas, propiedad de terceros. En Cozamin, el agua de terceros corresponde principalmente a aguas residuales tratadas provenientes de una planta local de tratamiento de agua. El agua de terceros de Mantos Blancos proviene de dos empresas: FCAB y ADASA. FCAB proporciona agua dulce, mientras que ADASA proporciona Otras aguas.</t>
    </r>
  </si>
  <si>
    <t>Tasa de incidentes fatales</t>
  </si>
  <si>
    <r>
      <t>Tasa de frecuencia de lesiones con pérdida de tiempo (LTIFR)</t>
    </r>
    <r>
      <rPr>
        <vertAlign val="superscript"/>
        <sz val="10"/>
        <rFont val="Arial"/>
        <family val="2"/>
      </rPr>
      <t>6</t>
    </r>
  </si>
  <si>
    <r>
      <t>Tasa de frecuencia total de lesiones registrables (TRIFR)</t>
    </r>
    <r>
      <rPr>
        <vertAlign val="superscript"/>
        <sz val="10"/>
        <rFont val="Arial"/>
        <family val="2"/>
      </rPr>
      <t>7</t>
    </r>
  </si>
  <si>
    <r>
      <t>Tasa de frecuencia de cuasi accidentes</t>
    </r>
    <r>
      <rPr>
        <vertAlign val="superscript"/>
        <sz val="10"/>
        <rFont val="Arial"/>
        <family val="2"/>
      </rPr>
      <t>9</t>
    </r>
  </si>
  <si>
    <r>
      <rPr>
        <vertAlign val="superscript"/>
        <sz val="8"/>
        <rFont val="Arial"/>
        <family val="2"/>
      </rPr>
      <t>6</t>
    </r>
    <r>
      <rPr>
        <sz val="8"/>
        <rFont val="Arial"/>
        <family val="2"/>
      </rPr>
      <t xml:space="preserve"> Tasa de Frecuencia de Lesiones con Tiempo Perdido (LTIFR) se calcula multiplicando el número de incidentes con tiempo perdido por 200.000 y dividiendo el resultado entre el número de horas trabajadas.  </t>
    </r>
  </si>
  <si>
    <r>
      <rPr>
        <vertAlign val="superscript"/>
        <sz val="8"/>
        <rFont val="Arial"/>
        <family val="2"/>
      </rPr>
      <t>7</t>
    </r>
    <r>
      <rPr>
        <sz val="8"/>
        <rFont val="Arial"/>
        <family val="2"/>
      </rPr>
      <t xml:space="preserve"> Tasa de Frecuencia Total de Lesiones Registrables (TRIFR) se calcula sumando los casos de asistencia médica, tarea restringida, incidentes con tiempo perdido y muertes, y luego multiplicando por 200.000. Ese número luego debe ser dividido entre el número de horas trabajadas. </t>
    </r>
  </si>
  <si>
    <t>Composición de la dotación</t>
  </si>
  <si>
    <r>
      <t>Dotación por tipo</t>
    </r>
    <r>
      <rPr>
        <b/>
        <vertAlign val="superscript"/>
        <sz val="10"/>
        <rFont val="Arial"/>
        <family val="2"/>
      </rPr>
      <t>1</t>
    </r>
  </si>
  <si>
    <t>Dotación total</t>
  </si>
  <si>
    <r>
      <rPr>
        <vertAlign val="superscript"/>
        <sz val="8"/>
        <rFont val="Arial"/>
        <family val="2"/>
      </rPr>
      <t xml:space="preserve">2 </t>
    </r>
    <r>
      <rPr>
        <sz val="8"/>
        <rFont val="Arial"/>
        <family val="2"/>
      </rPr>
      <t>Incluye el consumo de combustible correspondiente a actividades controladas por nuestras operaciones, incluidos los contratistas que realizan trabajos regulares y continuos en el sitio y cuyo combustible es subsidiado por Capstone. No incluye los requerimientos de combustible para el transporte de empleados, suministros o concentrados.</t>
    </r>
  </si>
  <si>
    <r>
      <t>4</t>
    </r>
    <r>
      <rPr>
        <sz val="8"/>
        <rFont val="Arial"/>
        <family val="2"/>
      </rPr>
      <t xml:space="preserve"> La electricidad se clasifica como renovable sobre la base de la compra y redención de Certificados Internacionales de Energía Renovable (I-REC), equivalentes al 100 % de la electricidad consumida por Mantoverde, conforme a lo asegurado por la International Tracking Standard Foundation.</t>
    </r>
  </si>
  <si>
    <r>
      <rPr>
        <vertAlign val="superscript"/>
        <sz val="8"/>
        <rFont val="Arial"/>
        <family val="2"/>
      </rPr>
      <t>2</t>
    </r>
    <r>
      <rPr>
        <sz val="8"/>
        <rFont val="Arial"/>
        <family val="2"/>
      </rPr>
      <t xml:space="preserve"> Las emisiones de GEI de Alcance 1 están relacionadas con el consumo de combustible de las actividades controladas por nuestras operaciones, incluidos los contratistas que realizan trabajos regulares y continuos en el sitio y cuyo combustible es subsidiado por Capstone. La fuente de los factores de emisión de combustible es el IPCC 5. Se excluyen los explosivos, los refrigerantes y las emisiones de procesos provenientes de la lixiviación en pilas.</t>
    </r>
  </si>
  <si>
    <r>
      <t xml:space="preserve">1 </t>
    </r>
    <r>
      <rPr>
        <sz val="8"/>
        <rFont val="Arial"/>
        <family val="2"/>
      </rPr>
      <t xml:space="preserve"> Para efectos de las compras y adquisiciones, Mantoverde define como "local" a la región de Atacama.</t>
    </r>
  </si>
  <si>
    <t>No registrados</t>
  </si>
  <si>
    <r>
      <t>4</t>
    </r>
    <r>
      <rPr>
        <sz val="8"/>
        <rFont val="Arial"/>
        <family val="2"/>
      </rPr>
      <t xml:space="preserve"> La electricidad se clasifica como renovable sobre la base de la compra y redención de Certificados Internacionales de Energía Renovable (I-REC), equivalentes al 100 % de la electricidad consumida por Mantos Blancos, conforme a lo asegurado por la International Tracking Standard Foundation.</t>
    </r>
  </si>
  <si>
    <t xml:space="preserve">1 Para efectos de las compras y adquisiciones, Pinto Valley define como “local” al estado de Arizona. </t>
  </si>
  <si>
    <r>
      <rPr>
        <vertAlign val="superscript"/>
        <sz val="8"/>
        <rFont val="Arial"/>
        <family val="2"/>
      </rPr>
      <t>2</t>
    </r>
    <r>
      <rPr>
        <sz val="8"/>
        <rFont val="Arial"/>
        <family val="2"/>
      </rPr>
      <t xml:space="preserve"> Incluye el consumo de combustible correspondiente a actividades controladas por nuestras operaciones, incluidos los contratistas que realizan trabajos regulares y continuos en el sitio. No incluye los requerimientos de combustible para el transporte de empleados, suministros o concentrados.</t>
    </r>
  </si>
  <si>
    <r>
      <rPr>
        <vertAlign val="superscript"/>
        <sz val="8"/>
        <rFont val="Arial"/>
        <family val="2"/>
      </rPr>
      <t>1</t>
    </r>
    <r>
      <rPr>
        <sz val="8"/>
        <rFont val="Arial "/>
      </rPr>
      <t xml:space="preserve"> Incluye las emisiones asociadas con la energía necesaria para respaldar todas las actividades de extracción, procesamiento y actividades asociadas en el sitio. Las emisiones se calculan en toneladas de carbono equivalente (tCO₂e) e incluyen CO₂, CH₄ (metano) y N₂O (óxido nitroso). La fuente de los factores de potencial de calentamiento global corresponde a los datos de emisiones del Quinto Informe de Evaluación del Panel Intergubernamental sobre Cambio Climático (IPCC 5). Para obtener más información sobre nuestra metodología de cálculo de emisiones de GEI, consulte el cuaderno de Datos.</t>
    </r>
  </si>
  <si>
    <r>
      <rPr>
        <vertAlign val="superscript"/>
        <sz val="8"/>
        <rFont val="Arial"/>
        <family val="2"/>
      </rPr>
      <t>1</t>
    </r>
    <r>
      <rPr>
        <sz val="8"/>
        <rFont val="Arial "/>
      </rPr>
      <t xml:space="preserve"> Incluye las emisiones asociadas con la energía necesaria para respaldar todas las actividades de extracción, procesamiento y actividades asociadas en el sitio. Las emisiones se calculan en toneladas de carbono equivalente (tCO₂e) e incluyen CO₂, CH₄ (metano) y N₂O (óxido nitroso). La fuente de los factores de potencial de calentamiento global corresponde a los datos de emisiones del Quinto Informe de Evaluación del Panel Intergubernamental sobre Cambio Climático (IPCC 5).</t>
    </r>
    <r>
      <rPr>
        <sz val="8"/>
        <rFont val="Arial"/>
        <family val="2"/>
      </rPr>
      <t xml:space="preserve"> Para obtener más información sobre nuestra metodología de cálculo de emisiones de GEI, consulte el cuaderno de Datos.</t>
    </r>
  </si>
  <si>
    <t>1 Incluye las emisiones asociadas con la energía necesaria para respaldar todas las actividades de extracción, procesamiento y actividades asociadas en el sitio. Las emisiones se calculan en toneladas de carbono equivalente (tCO₂e) e incluyen CO₂, CH₄ (metano) y N₂O (óxido nitroso). La fuente de los factores de potencial de calentamiento global corresponde a los datos de emisiones del Quinto Informe de Evaluación del Panel Intergubernamental sobre Cambio Climático (IPCC 5). Para obtener más información sobre nuestra metodología de cálculo de emisiones de GEI, consulte el cuaderno de Datos.</t>
  </si>
  <si>
    <r>
      <t>Tasa de lesiones relacionadas con el trabajo con consecuencias graves</t>
    </r>
    <r>
      <rPr>
        <vertAlign val="superscript"/>
        <sz val="10"/>
        <rFont val="Arial"/>
        <family val="2"/>
      </rPr>
      <t>4</t>
    </r>
  </si>
  <si>
    <r>
      <t>Tasa de frecuencia de lesiones con pérdida de tiempo (LTIFR)</t>
    </r>
    <r>
      <rPr>
        <vertAlign val="superscript"/>
        <sz val="10"/>
        <rFont val="Arial"/>
        <family val="2"/>
      </rPr>
      <t>5</t>
    </r>
  </si>
  <si>
    <r>
      <t>Tasa de frecuencia total de lesiones registrables (TRIFR)</t>
    </r>
    <r>
      <rPr>
        <vertAlign val="superscript"/>
        <sz val="10"/>
        <rFont val="Arial"/>
        <family val="2"/>
      </rPr>
      <t>6</t>
    </r>
  </si>
  <si>
    <r>
      <t>Tasa de frecuencia de cuasi accidentes</t>
    </r>
    <r>
      <rPr>
        <vertAlign val="superscript"/>
        <sz val="10"/>
        <rFont val="Arial"/>
        <family val="2"/>
      </rPr>
      <t>8</t>
    </r>
  </si>
  <si>
    <r>
      <t xml:space="preserve">5 </t>
    </r>
    <r>
      <rPr>
        <sz val="8"/>
        <rFont val="Arial"/>
        <family val="2"/>
      </rPr>
      <t xml:space="preserve">Tasa de Frecuencia de Lesiones con Tiempo Perdido (LTIFR) se calcula multiplicando el número de incidentes con tiempo perdido por 200.000 y dividiendo el resultado entre el número de horas trabajadas.  </t>
    </r>
  </si>
  <si>
    <r>
      <t>6</t>
    </r>
    <r>
      <rPr>
        <sz val="8"/>
        <rFont val="Arial"/>
        <family val="2"/>
      </rPr>
      <t xml:space="preserve"> Tasa de Frecuencia Total de Lesiones Registrables (TRIFR) se calcula sumando los casos de asistencia médica, tarea restringida, incidentes con tiempo perdido y muertes, y luego multiplicando por 200.000. Ese número luego debe ser dividido entre el número de horas trabajadas. </t>
    </r>
  </si>
  <si>
    <r>
      <t xml:space="preserve">8 </t>
    </r>
    <r>
      <rPr>
        <sz val="8"/>
        <rFont val="Arial"/>
        <family val="2"/>
      </rPr>
      <t xml:space="preserve">Tasa de frecuencia de cuasi accidentes: Número total de cuasi accidentes × 200.000 / Número de horas trabajadas. </t>
    </r>
  </si>
  <si>
    <t>Número y Tasas de incidentes - Mantoverde</t>
  </si>
  <si>
    <r>
      <rPr>
        <vertAlign val="superscript"/>
        <sz val="8"/>
        <rFont val="Arial"/>
        <family val="2"/>
      </rPr>
      <t>4</t>
    </r>
    <r>
      <rPr>
        <sz val="8"/>
        <rFont val="Arial"/>
        <family val="2"/>
      </rPr>
      <t xml:space="preserve"> Lesión relacionada con el trabajo de consecuencias graves: Lesión relacionada con el trabajo que tiene como consecuencia un incidente fatal o una lesión de la que un trabajador no puede recuperarse, no se recupera o no se espera que se recupere completamente al estado de salud previo a la lesión en un plazo de seis meses. La tasa de lesiones relacionadas con el trabajo con consecuencias graves: Número total de lesiones de consecuencias graves X 200.000 / Número de horas trabajadas.</t>
    </r>
  </si>
  <si>
    <t>Número y Tasas de incidentes - Mantos Blancos</t>
  </si>
  <si>
    <r>
      <t>5</t>
    </r>
    <r>
      <rPr>
        <sz val="8"/>
        <rFont val="Arial"/>
        <family val="2"/>
      </rPr>
      <t xml:space="preserve"> Tasa de Frecuencia de Lesiones con Tiempo Perdido (LTIFR) se calcula multiplicando el número de incidentes con tiempo perdido por 200.000 y dividiendo el resultado entre el número de horas trabajadas.  </t>
    </r>
  </si>
  <si>
    <r>
      <t>8</t>
    </r>
    <r>
      <rPr>
        <sz val="8"/>
        <rFont val="Arial"/>
        <family val="2"/>
      </rPr>
      <t xml:space="preserve"> Tasa de frecuencia de cuasi accidentes: Número total de cuasi accidentes × 200.000 / Número de horas trabajadas. </t>
    </r>
  </si>
  <si>
    <t>Número y Tasas de incidentes - Pinto Valley</t>
  </si>
  <si>
    <r>
      <rPr>
        <vertAlign val="superscript"/>
        <sz val="8"/>
        <rFont val="Arial"/>
        <family val="2"/>
      </rPr>
      <t>4</t>
    </r>
    <r>
      <rPr>
        <sz val="8"/>
        <rFont val="Arial"/>
        <family val="2"/>
      </rPr>
      <t xml:space="preserve"> Lesión relacionada con el trabajo de consecuencias graves: Lesión relacionada con el trabajo que tiene como consecuencia un incidente fatal o una lesión de la que un trabajador no puede recuperarse, no se recupera o no se espera que se recupere completamente al estado de salud previo a la lesión en un plazo de seis meses. la tasa de lesiones relacionadas con el trabajo con consecuencias graves: Número total de lesiones de consecuencias graves X 200.000 / Número de horas trabajadas.</t>
    </r>
  </si>
  <si>
    <t>Número y Tasas de incidentes - Cozamin</t>
  </si>
  <si>
    <t>Número y Tasas de incidentes - Santo Domingo</t>
  </si>
  <si>
    <r>
      <t>Tasade frecuencia total de lesiones registrables (TRIFR)</t>
    </r>
    <r>
      <rPr>
        <vertAlign val="superscript"/>
        <sz val="10"/>
        <rFont val="Arial"/>
        <family val="2"/>
      </rPr>
      <t>6</t>
    </r>
  </si>
  <si>
    <r>
      <t>6</t>
    </r>
    <r>
      <rPr>
        <sz val="8"/>
        <rFont val="Arial"/>
        <family val="2"/>
      </rPr>
      <t xml:space="preserve"> Tasa de Frecuencia Total de Lesiones Registrables (TRIFR) se calcula sumando los casos de asistencia médica, tarea restringida, incidentes con tiempo perdido y muertes, y luego multiplicando por 200.000. Ese número luego debe ser dividido entre el número de horas trabajadas. </t>
    </r>
  </si>
  <si>
    <r>
      <t>Número y Tasas de incidentes</t>
    </r>
    <r>
      <rPr>
        <b/>
        <vertAlign val="superscript"/>
        <sz val="10"/>
        <rFont val="Arial"/>
        <family val="2"/>
      </rPr>
      <t>1</t>
    </r>
    <r>
      <rPr>
        <b/>
        <sz val="10"/>
        <rFont val="Arial"/>
        <family val="2"/>
      </rPr>
      <t xml:space="preserve"> - Oficina Corporativa</t>
    </r>
  </si>
  <si>
    <r>
      <t>Tasa de lesiones relacionadas con el trabajo con consecuencias graves</t>
    </r>
    <r>
      <rPr>
        <vertAlign val="superscript"/>
        <sz val="10"/>
        <rFont val="Arial"/>
        <family val="2"/>
      </rPr>
      <t>5</t>
    </r>
  </si>
  <si>
    <r>
      <t>6</t>
    </r>
    <r>
      <rPr>
        <sz val="8"/>
        <rFont val="Arial"/>
        <family val="2"/>
      </rPr>
      <t xml:space="preserve"> Tasa de Frecuencia de Lesiones con Tiempo Perdido (LTIFR) se calcula multiplicando el número de incidentes con tiempo perdido por 200.000 y dividiendo el resultado entre el número de horas trabajadas.  </t>
    </r>
  </si>
  <si>
    <r>
      <t>7</t>
    </r>
    <r>
      <rPr>
        <sz val="8"/>
        <rFont val="Arial"/>
        <family val="2"/>
      </rPr>
      <t xml:space="preserve"> Tasa de Frecuencia Total de Lesiones Registrables (TRIFR) se calcula sumando los casos de asistencia médica, tarea restringida, incidentes con tiempo perdido y muertes, y luego multiplicando por 200.000. Ese número luego debe ser dividido entre el número de horas trabajadas. </t>
    </r>
  </si>
  <si>
    <r>
      <t>9</t>
    </r>
    <r>
      <rPr>
        <sz val="8"/>
        <rFont val="Arial"/>
        <family val="2"/>
      </rPr>
      <t xml:space="preserve"> Tasa de frecuencia de cuasi accidentes: Número total de cuasi accidentes × 200.000 / Número de horas trabajadas. </t>
    </r>
  </si>
  <si>
    <r>
      <t>5</t>
    </r>
    <r>
      <rPr>
        <sz val="8"/>
        <rFont val="Arial"/>
        <family val="2"/>
      </rPr>
      <t xml:space="preserve"> Lesión relacionada con el trabajo de consecuencias graves: Lesión relacionada con el trabajo que tiene como consecuencia un incidente fatal o una lesión de la que un trabajador no puede recuperarse, no se recupera o no se espera que se recupere completamente al estado de salud previo a la lesión en un plazo de seis meses. La tasa de lesiones relacionadas con el trabajo con consecuencias graves: Número total de lesiones de consecuencias graves X 200.000 / Número de horas trabajadas.</t>
    </r>
  </si>
  <si>
    <t xml:space="preserve">1 Para efectos de las compras y adquisiciones, Cozamin define como “local” al estado de Zacatecas. </t>
  </si>
  <si>
    <r>
      <rPr>
        <vertAlign val="superscript"/>
        <sz val="8"/>
        <rFont val="Arial"/>
        <family val="2"/>
      </rPr>
      <t>2</t>
    </r>
    <r>
      <rPr>
        <sz val="8"/>
        <rFont val="Arial"/>
        <family val="2"/>
      </rPr>
      <t xml:space="preserve"> Incluye el consumo de combustible correspondiente a actividades controladas por nuestras operaciones, incluidos los contratistas que realizan trabajos continuos en el sitio. No incluye los requerimientos de combustible para el transporte de empleados, suministros o concentrados.</t>
    </r>
  </si>
  <si>
    <r>
      <rPr>
        <vertAlign val="superscript"/>
        <sz val="8"/>
        <rFont val="Arial"/>
        <family val="2"/>
      </rPr>
      <t>1</t>
    </r>
    <r>
      <rPr>
        <sz val="8"/>
        <rFont val="Arial "/>
      </rPr>
      <t xml:space="preserve"> Incluye las emisiones asociadas con la energía necesaria para respaldar todas las actividades de extracción, procesamiento y actividades asociadas en el sitio. Las emisiones se calculan en toneladas de carbono equivalente (tCO₂e) e incluyen CO₂, CH₄ (metano) y N₂O (óxido nitroso). La fuente de los factores de potencial de calentamiento global corresponde a los datos de emisiones del Quinto Informe de Evaluación del Panel Intergubernamental sobre Cambio Climático (IPCC 5). </t>
    </r>
    <r>
      <rPr>
        <sz val="8"/>
        <rFont val="Arial"/>
        <family val="2"/>
      </rPr>
      <t>Para obtener más información sobre nuestra metodología de cálculo de emisiones de GEI, consulte el cuaderno de Datos.</t>
    </r>
  </si>
  <si>
    <r>
      <t>1</t>
    </r>
    <r>
      <rPr>
        <sz val="8"/>
        <rFont val="Arial"/>
        <family val="2"/>
      </rPr>
      <t xml:space="preserve"> Incluye la energía necesaria para respaldar una oficina de proyecto y actividades en terreno, incluidas las campañas de exploración.</t>
    </r>
  </si>
  <si>
    <r>
      <rPr>
        <vertAlign val="superscript"/>
        <sz val="8"/>
        <rFont val="Arial"/>
        <family val="2"/>
      </rPr>
      <t>2</t>
    </r>
    <r>
      <rPr>
        <sz val="8"/>
        <rFont val="Arial"/>
        <family val="2"/>
      </rPr>
      <t xml:space="preserve"> Incluye el consumo de combustible correspondiente a actividades en terreno. No incluye los requerimientos de combustible para el transporte de empleados o suministros.</t>
    </r>
  </si>
  <si>
    <r>
      <rPr>
        <vertAlign val="superscript"/>
        <sz val="8"/>
        <rFont val="Arial"/>
        <family val="2"/>
      </rPr>
      <t>1</t>
    </r>
    <r>
      <rPr>
        <sz val="8"/>
        <rFont val="Arial "/>
      </rPr>
      <t xml:space="preserve"> Incluye las emisiones asociadas con la energía necesaria para respaldar una oficina de proyecto y actividades en terreno, incluidas las campañas de exploración. Las emisiones se calculan en toneladas de carbono equivalente (tCO₂e) e incluyen CO₂, CH₄ (metano) y N₂O (óxido nitroso). La fuente de los factores de potencial de calentamiento global corresponde a los datos de emisiones del Quinto Informe de Evaluación del Panel Intergubernamental sobre Cambio Climático (IPCC 5).</t>
    </r>
    <r>
      <rPr>
        <sz val="8"/>
        <rFont val="Arial"/>
        <family val="2"/>
      </rPr>
      <t xml:space="preserve"> Para obtener más información sobre nuestra metodología de cálculo de emisiones de GEI, consulte el cuaderno de Datos.</t>
    </r>
  </si>
  <si>
    <r>
      <t xml:space="preserve">2 </t>
    </r>
    <r>
      <rPr>
        <sz val="8"/>
        <rFont val="Arial"/>
        <family val="2"/>
      </rPr>
      <t>Para Santo Domingo, la Alta Dirección incluye a quienes reportan directamente al Director del Proyecto.</t>
    </r>
  </si>
  <si>
    <t>Composición de la Dotación</t>
  </si>
  <si>
    <r>
      <t>Dotación por tipo</t>
    </r>
    <r>
      <rPr>
        <b/>
        <vertAlign val="superscript"/>
        <sz val="10"/>
        <rFont val="Arial"/>
        <family val="2"/>
      </rPr>
      <t>1</t>
    </r>
    <r>
      <rPr>
        <b/>
        <sz val="10"/>
        <rFont val="Arial"/>
        <family val="2"/>
      </rPr>
      <t xml:space="preserve"> - Oficina Corporativa</t>
    </r>
  </si>
  <si>
    <r>
      <t>1</t>
    </r>
    <r>
      <rPr>
        <sz val="8"/>
        <color rgb="FF000000"/>
        <rFont val="Arial"/>
        <family val="2"/>
      </rPr>
      <t xml:space="preserve"> Los datos sobre la dotación se basan en el número de empleados al 31 de diciembre de 2025.</t>
    </r>
  </si>
  <si>
    <t>Dotación por tipo y género - Oficina Corporativa</t>
  </si>
  <si>
    <t>Dotación Total por género</t>
  </si>
  <si>
    <t>Dotación Total por género (%)</t>
  </si>
  <si>
    <t>Dotación Total por género - Oficina Corporativa</t>
  </si>
  <si>
    <t>Hombres en la dotacióntotal</t>
  </si>
  <si>
    <t>Mujeres en la dotación total</t>
  </si>
  <si>
    <t>Dotación Total</t>
  </si>
  <si>
    <r>
      <t>Dotación por tipo</t>
    </r>
    <r>
      <rPr>
        <b/>
        <vertAlign val="superscript"/>
        <sz val="10"/>
        <rFont val="Arial"/>
        <family val="2"/>
      </rPr>
      <t>1</t>
    </r>
    <r>
      <rPr>
        <b/>
        <sz val="10"/>
        <rFont val="Arial"/>
        <family val="2"/>
      </rPr>
      <t xml:space="preserve"> - Santo Domingo</t>
    </r>
  </si>
  <si>
    <t>% de contratistas de la Dotación Total</t>
  </si>
  <si>
    <t>Dotación por tipo y género - Santo Domingo</t>
  </si>
  <si>
    <t>Dotación por género - Santo Domingo</t>
  </si>
  <si>
    <t>Hombres en la Dotación Total</t>
  </si>
  <si>
    <t>Mujeres en la Dotación Total</t>
  </si>
  <si>
    <t>Porcentaje de hombres en la Dotación Total</t>
  </si>
  <si>
    <t>Porcentaje de mujeres en la Dotación Total</t>
  </si>
  <si>
    <r>
      <t>Dotación por tipo</t>
    </r>
    <r>
      <rPr>
        <b/>
        <vertAlign val="superscript"/>
        <sz val="10"/>
        <rFont val="Arial"/>
        <family val="2"/>
      </rPr>
      <t>1</t>
    </r>
    <r>
      <rPr>
        <b/>
        <sz val="10"/>
        <rFont val="Arial"/>
        <family val="2"/>
      </rPr>
      <t xml:space="preserve"> - Cozamin</t>
    </r>
  </si>
  <si>
    <t>Dotación por tipo y género - Cozamin</t>
  </si>
  <si>
    <t>Dotación por género - Cozamin</t>
  </si>
  <si>
    <t>Hombres en la Dotación total</t>
  </si>
  <si>
    <t>Mujeres en la Dotación total</t>
  </si>
  <si>
    <r>
      <t>Dotación por tipo</t>
    </r>
    <r>
      <rPr>
        <b/>
        <vertAlign val="superscript"/>
        <sz val="10"/>
        <rFont val="Arial"/>
        <family val="2"/>
      </rPr>
      <t>1</t>
    </r>
    <r>
      <rPr>
        <b/>
        <sz val="10"/>
        <rFont val="Arial"/>
        <family val="2"/>
      </rPr>
      <t xml:space="preserve"> - Pinto Valley</t>
    </r>
  </si>
  <si>
    <t>% de contratistas en la Dotación Total</t>
  </si>
  <si>
    <r>
      <t>1</t>
    </r>
    <r>
      <rPr>
        <sz val="8"/>
        <color rgb="FF000000"/>
        <rFont val="Arial"/>
        <family val="2"/>
      </rPr>
      <t xml:space="preserve"> Los datos sobre la Dotación se basan en el número de empleados al 31 de diciembre de 2025.</t>
    </r>
  </si>
  <si>
    <t>Dotación por tipo y género - Pinto Valley</t>
  </si>
  <si>
    <t>Dotación por género - Pinto Valley</t>
  </si>
  <si>
    <t>Porcentaje de mujeres en laDotación Total</t>
  </si>
  <si>
    <r>
      <t>Dotación por tipo</t>
    </r>
    <r>
      <rPr>
        <b/>
        <vertAlign val="superscript"/>
        <sz val="10"/>
        <rFont val="Arial"/>
        <family val="2"/>
      </rPr>
      <t>1</t>
    </r>
    <r>
      <rPr>
        <b/>
        <sz val="10"/>
        <rFont val="Arial"/>
        <family val="2"/>
      </rPr>
      <t xml:space="preserve"> - Mantos Blancos</t>
    </r>
  </si>
  <si>
    <t>Dotación por tipo y género - Mantos Blancos</t>
  </si>
  <si>
    <t>Dotación por género - Mantos Blancos</t>
  </si>
  <si>
    <r>
      <t xml:space="preserve">Dotación por tipo </t>
    </r>
    <r>
      <rPr>
        <b/>
        <vertAlign val="superscript"/>
        <sz val="10"/>
        <rFont val="Arial"/>
        <family val="2"/>
      </rPr>
      <t>1</t>
    </r>
    <r>
      <rPr>
        <b/>
        <sz val="10"/>
        <rFont val="Arial"/>
        <family val="2"/>
      </rPr>
      <t xml:space="preserve"> - Mantoverde</t>
    </r>
  </si>
  <si>
    <t>Dotación por tipo y género - Mantoverde</t>
  </si>
  <si>
    <t>Dotación por género - Mantoverde</t>
  </si>
  <si>
    <t>Dotación por tipo y género</t>
  </si>
  <si>
    <t>Dotación por género</t>
  </si>
  <si>
    <t>Composición y diversidad de la dotación, contratación de empleados nuevos, tasas de rotación de personal</t>
  </si>
  <si>
    <t>Políticas Globales relevantes para Sostenibilidad</t>
  </si>
  <si>
    <t>Nivel de aprobación</t>
  </si>
  <si>
    <t>Nombre de la Política</t>
  </si>
  <si>
    <t>¿Hace referencia a normas globales?</t>
  </si>
  <si>
    <t>¿Estipula la debida diligencia?</t>
  </si>
  <si>
    <r>
      <t>1</t>
    </r>
    <r>
      <rPr>
        <sz val="9"/>
        <rFont val="Arial"/>
        <family val="2"/>
      </rPr>
      <t xml:space="preserve">  No utilizamos el término “principio precautorio”, pero nuestras políticas nos indican que debemos minimizar de forma proactiva los impactos negativos sobre las personas o el medio ambiente.</t>
    </r>
  </si>
  <si>
    <t>¿Estipula el respeto a los Derechos Humanos?</t>
  </si>
  <si>
    <t>Junta Directiva</t>
  </si>
  <si>
    <t>Sí</t>
  </si>
  <si>
    <t>Indicador de Integridad Empresarial</t>
  </si>
  <si>
    <t>Nuestros Valores y Código de Conducta</t>
  </si>
  <si>
    <t>Sí. Todas las leyes antisoborno y anticorrupción locales e internacionales.</t>
  </si>
  <si>
    <t>Sí. Debida diligencia en relación con terceros.</t>
  </si>
  <si>
    <t>Antisoborno</t>
  </si>
  <si>
    <t>No, pero se refiere a políticas de apoyo que podrían incluir esta práctica.</t>
  </si>
  <si>
    <t xml:space="preserve"> Sí. Respeto a la ley.</t>
  </si>
  <si>
    <t>Divulgación y Confidencialidad</t>
  </si>
  <si>
    <t>Sí. Establece procedimientos, controles y procesos de revisión para gestionar los riesgos de divulgación y confidencialidad.</t>
  </si>
  <si>
    <t>Diversidad e Inclusión</t>
  </si>
  <si>
    <t>Derechos Humanos</t>
  </si>
  <si>
    <t>Sí. Los Principios Rectores sobre las Empresas y los Derechos Humanos de las Naciones Unidas, la Declaración Universal de los Derechos Humanos de las Naciones Unidas y las Líneas Directrices de la OCDE para Empresas Multinacionales.</t>
  </si>
  <si>
    <t>Sí. Evalúa y realiza un seguimiento de la eficacia de la respuesta de la empresa; debida diligencia en relación con el desempeño y cumplimiento de los proveedores.</t>
  </si>
  <si>
    <t>Sí. Todas las leyes y normativas locales e internacionales aplicables.</t>
  </si>
  <si>
    <t>Sí. Requiere autorización previa, periodos de bloqueo, mecanismos de supervisión y aplicación para prevenir violaciones/desviaciones.</t>
  </si>
  <si>
    <t>Política Integrada de Salud, Seguridad, Ambiente y Comunidades</t>
  </si>
  <si>
    <t>Sí. Todas las leyes y regulaciones locales e internacionales aplicables.</t>
  </si>
  <si>
    <t>Sí. Prácticas de gestión de riesgos para identificar y controlar riesgos y minimizar los impactos ambientales.</t>
  </si>
  <si>
    <t>Gestión de Lixiviación y Roca Estéril</t>
  </si>
  <si>
    <t>Sí. Establece la gobernanza, los sistemas de gestión, la planificación del ciclo de vida, el monitoreo y la preparación ante emergencias para identificar y gestionar riesgos.</t>
  </si>
  <si>
    <t>Lugar de Trabajo Respetuoso</t>
  </si>
  <si>
    <t>Sí. Proceso de resolución de quejas y medidas correctivas.</t>
  </si>
  <si>
    <t>Abastecimiento Responsable</t>
  </si>
  <si>
    <t>Sí. Debida diligencia basada en riesgos para identificar y abordar el alineamiento de los proveedores con las expectativas de la empresa.</t>
  </si>
  <si>
    <t>Código de Conducta del Proveedor</t>
  </si>
  <si>
    <t>Sí. Leyes, reglamentos, códigos y otras regulaciones y requisitos gubernamentales en las jurisdicciones en las que operan y en aquellas jurisdicciones en las que realizan negocios con o para Capstone.</t>
  </si>
  <si>
    <t>Sí. Establecer y mantener un programa para reportar e investigar inquietudes.</t>
  </si>
  <si>
    <t>Gestión de Relaves</t>
  </si>
  <si>
    <t>Sí. Estándar Global de Gestión de Relaves para la Industria Minera (GISTM).</t>
  </si>
  <si>
    <t>Sí. Minimizar los impactos, riesgos y responsabilidades a largo plazo para las personas y el medio ambiente.</t>
  </si>
  <si>
    <t>Gestión Responsable del Agua</t>
  </si>
  <si>
    <t>Sí. Marco de Gestión Responsable del Agua del Consejo Internacional de Minería y Metales (ICMM).</t>
  </si>
  <si>
    <t>Sí. Identificar, evaluar y responder a los riesgos y oportunidades relacionados con el agua.</t>
  </si>
  <si>
    <t>Denuncia de Irregularidades</t>
  </si>
  <si>
    <t>Sí. Establecer y mantener un programa para reportar e investigar preocupaciones.</t>
  </si>
  <si>
    <t>Porcentaje de empleados, directores y socios comerciales que recibieron formación en anticorrupción</t>
  </si>
  <si>
    <t>Extendemos las medidas anticorrupción a nuestra cadena de suministro a través de nuestro Código de Conducta de Proveedores (SCC) y nuestros procesos de contratación. Los proveedores aceptan cumplir con nuestro SCC, incluidos los requisitos anticorrupción, cuando firman nuestroscontratos. No exigimos revisión anual ni aprobación una vez que los contratos están vigentes.</t>
  </si>
  <si>
    <r>
      <rPr>
        <vertAlign val="superscript"/>
        <sz val="8"/>
        <rFont val="Arial"/>
        <family val="2"/>
      </rPr>
      <t xml:space="preserve"> 1</t>
    </r>
    <r>
      <rPr>
        <sz val="8"/>
        <rFont val="Arial"/>
        <family val="2"/>
      </rPr>
      <t xml:space="preserve"> En 2024, realizamos una evaluación global del riesgo de fraude por corrupción. Una firma contable independiente realizó una evaluación del riesgo de fraude en todos los sitios, incluida la oficina corporativa, centrada en esquemas de fraude contra la corrupción como conflictos de interés, sobornos y manipulación de licitaciones. La evaluación incluyó una revisión de políticas, procedimientos y actas de reuniones de gobernanza y entrevistas. Identificó riesgos inherentes prioritarios en nuestras jurisdicciones operativas, incluyendo sobornos para licencias y sobornos para asegurar contratos. Los hallazgos nos ayudan a monitorizar los riesgos de corrupción y a mejorar procedimientos y prácticas para reducir y combatir la corrupción. Anualmente, evaluamos el riesgo de fraude financiero como parte de nuestros requisitos de certificación NI 52-109.</t>
    </r>
  </si>
  <si>
    <t>Sitios evaluados en riesgos de corrupción</t>
  </si>
  <si>
    <r>
      <t xml:space="preserve">Sí. En 2024 </t>
    </r>
    <r>
      <rPr>
        <vertAlign val="superscript"/>
        <sz val="9"/>
        <color rgb="FF000000"/>
        <rFont val="Arial"/>
        <family val="2"/>
      </rPr>
      <t>1</t>
    </r>
  </si>
  <si>
    <t>Sí. En 2024</t>
  </si>
  <si>
    <t xml:space="preserve">Sí. En 2024 </t>
  </si>
  <si>
    <t>Comunidad e Impacto Económico</t>
  </si>
  <si>
    <t>Producción (Toneladas)</t>
  </si>
  <si>
    <t>Proveedores / Socios comerciales</t>
  </si>
  <si>
    <t>Política de Uso de Información Privilegiada (Insider Trading, solo disponible en Inglés)</t>
  </si>
  <si>
    <t>Política de Relacionamiento con Accionistas (Shareholder Engagement, solo disponible en Inglés)</t>
  </si>
  <si>
    <t>Valor económico directo generado y distribuido, adquisiciones y contrataciones locales</t>
  </si>
  <si>
    <t>Sí. Mediante el compromiso de aplicar las mejores prácticas de la industria en una gestión segura y responsable de Lixiviación de Minerales y Depósitos de Roca Estéril, cumplimiento de todos los requisitos legales y regulatorios aplicables y cumplir con las prácticas de ingeniería generalmente aceptadas, razonables y prudentes.</t>
  </si>
  <si>
    <r>
      <t>Gasto en proveedores locales</t>
    </r>
    <r>
      <rPr>
        <vertAlign val="superscript"/>
        <sz val="10"/>
        <color theme="1"/>
        <rFont val="Arial"/>
        <family val="2"/>
      </rPr>
      <t xml:space="preserve"> 2</t>
    </r>
    <r>
      <rPr>
        <sz val="10"/>
        <color theme="1"/>
        <rFont val="Arial"/>
        <family val="2"/>
      </rPr>
      <t xml:space="preserve"> (millones de dólares estadounidenses)</t>
    </r>
  </si>
  <si>
    <r>
      <t>3</t>
    </r>
    <r>
      <rPr>
        <sz val="8"/>
        <rFont val="Arial"/>
        <family val="2"/>
      </rPr>
      <t xml:space="preserve"> Incluye a los empleados con contratos de trabajo a plazo fijo o limitado.</t>
    </r>
  </si>
  <si>
    <t>Número de horas trabajadas (empleados y contratista)</t>
  </si>
  <si>
    <r>
      <t>Empleados propios permanentes (a tiempo completo)</t>
    </r>
    <r>
      <rPr>
        <vertAlign val="superscript"/>
        <sz val="10"/>
        <rFont val="Arial"/>
        <family val="2"/>
      </rPr>
      <t>2</t>
    </r>
  </si>
  <si>
    <r>
      <t>2</t>
    </r>
    <r>
      <rPr>
        <sz val="8"/>
        <rFont val="Arial"/>
        <family val="2"/>
      </rPr>
      <t xml:space="preserve"> A efectos de las compras, cada sitio define "local" de la siguiente manera: Mantoverde – Región de Atacama, Mantos Blancos – Región de Antofagasta, Pinto Valley – Estado de Arizona, Cozamin – Estado de Zacatecas y el proyecto Santo Domingo – Región de Atacama. </t>
    </r>
  </si>
  <si>
    <r>
      <t>¿Estipula el principio precautorio?</t>
    </r>
    <r>
      <rPr>
        <b/>
        <vertAlign val="superscript"/>
        <sz val="11"/>
        <color rgb="FFFFFFFF"/>
        <rFont val="Calibri"/>
        <family val="2"/>
      </rPr>
      <t>1</t>
    </r>
  </si>
  <si>
    <r>
      <t xml:space="preserve">1 </t>
    </r>
    <r>
      <rPr>
        <sz val="8"/>
        <rFont val="Arial"/>
        <family val="2"/>
      </rPr>
      <t>Para efectos de las compras y adquisiciones, Mantos Blancos define como “local” a la región de Antofagasta.</t>
    </r>
  </si>
  <si>
    <r>
      <t>1</t>
    </r>
    <r>
      <rPr>
        <sz val="8"/>
        <rFont val="Arial"/>
        <family val="2"/>
      </rPr>
      <t xml:space="preserve"> "Local" se define como las comunidades en las que operamos y que se ven directamente impactadas económica, social o ambientalmente. Mantoverde define como «local» a las comunidades de la región de Atacama, incluidas Chañaral, Diego de Almagro y Copiapó. </t>
    </r>
  </si>
  <si>
    <t xml:space="preserve">Dotación Total </t>
  </si>
  <si>
    <r>
      <t>Total de empleados</t>
    </r>
    <r>
      <rPr>
        <b/>
        <vertAlign val="superscript"/>
        <sz val="10"/>
        <rFont val="Arial"/>
        <family val="2"/>
      </rPr>
      <t>4</t>
    </r>
  </si>
  <si>
    <r>
      <t>Santo Domingo</t>
    </r>
    <r>
      <rPr>
        <b/>
        <u/>
        <vertAlign val="superscript"/>
        <sz val="10"/>
        <color theme="10"/>
        <rFont val="Arial"/>
        <family val="2"/>
      </rPr>
      <t>1</t>
    </r>
  </si>
  <si>
    <r>
      <t xml:space="preserve">1 </t>
    </r>
    <r>
      <rPr>
        <sz val="8"/>
        <color theme="1"/>
        <rFont val="Arial"/>
        <family val="2"/>
      </rPr>
      <t>Se define como "Local" a aquellas comunidades cercanas a nuestros sitios (operaciones y proyectos) y que se ven directamente impactadas de manera económica, social o ambientalmente. Mantoverde define como "local" a las comunidades de la región de Atacama, incluidas Chañaral, Diego de Almagro y Copiapó. Mantos Blancos define como "local" a las comunidades de la región de Antofagasta, incluyendo Antofagasta y Baquedano. Las comunidades locales de Pinto Valley incluyen Miami, Globe, el área metropolitana de Globe-Miami y Claypool. Muchos empleados eligen vivir en el área metropolitana de Phoenix, que no está incluida en nuestra definición de "local". Las comunidades de Cozamin incluyen Hacienda Nueva, ciudad de Zacatecas, Morelos, Veta Grande, Guadalupe y Calera. Las comunidades de Santo Domingo incluyen Diego de Almagro (sitio minero), Chañaral (ruta de transporte) y Caldera (instalación portuaria).</t>
    </r>
  </si>
  <si>
    <r>
      <t>2</t>
    </r>
    <r>
      <rPr>
        <sz val="8"/>
        <rFont val="Arial"/>
        <family val="2"/>
      </rPr>
      <t xml:space="preserve"> Para efectos de las compras y adquisiciones, Santo Domingo define como "local" a la región de Atacama.</t>
    </r>
  </si>
  <si>
    <r>
      <rPr>
        <vertAlign val="superscript"/>
        <sz val="8"/>
        <color theme="1"/>
        <rFont val="Arial"/>
        <family val="2"/>
      </rPr>
      <t>1</t>
    </r>
    <r>
      <rPr>
        <sz val="8"/>
        <color theme="1"/>
        <rFont val="Arial"/>
        <family val="2"/>
      </rPr>
      <t xml:space="preserve"> Se define como "Local" a aquellas comunidades cercanas a nuestros sitios (operaciones y proyectos) y que se ven directamente impactadas de manera económica, social o ambientalmente. Las comunidades cercanas a Santo Domingo incluyen Diego de Almagro (sitio minero), Chañaral (ruta de transporte) y Caldera (instalación portuaria).
 </t>
    </r>
  </si>
  <si>
    <r>
      <rPr>
        <vertAlign val="superscript"/>
        <sz val="8"/>
        <color theme="1"/>
        <rFont val="Arial"/>
        <family val="2"/>
      </rPr>
      <t>7</t>
    </r>
    <r>
      <rPr>
        <sz val="8"/>
        <color theme="1"/>
        <rFont val="Arial"/>
        <family val="2"/>
      </rPr>
      <t xml:space="preserve"> </t>
    </r>
    <r>
      <rPr>
        <sz val="8"/>
        <rFont val="Arial"/>
        <family val="2"/>
      </rPr>
      <t xml:space="preserve">Cuasi accidente: Evento o cadena de eventos no planificados o no controlados que no han tenido como resultado una lesión registrable, enfermedad, daño físico o daño ambiental, pero que tenían el potencial de hacerlo en otras circunstancias. </t>
    </r>
    <r>
      <rPr>
        <b/>
        <sz val="8"/>
        <rFont val="Arial"/>
        <family val="2"/>
      </rPr>
      <t>Debido a un error en la clasificación de los eventos de cuasi accidentes en Pinto Valley, los datos de años anteriores se han reformulado de la siguiente manera: la cifra total de cuasi accidentes de contratistas de 2024 se reformuló a 34 desde 38, la cifra total de cuasi accidentes de empleados de 2024 se reformuló a 52 desde 73, y la cifra total de cuasi accidentes de la dotación de 2024 se reformuló a 86 desde 111. La cifra total de cuasi accidentes de contratistas de 2023 se reformuló a 25 desde 27, la cifra total de cuasi accidentes de empleados de 2023 se reformuló a 44 desde 62, y la cifra total de cuasi accidentes de la dotación de 2023 se reformuló a 69 desde 89.</t>
    </r>
  </si>
  <si>
    <r>
      <rPr>
        <vertAlign val="superscript"/>
        <sz val="8"/>
        <rFont val="Arial"/>
        <family val="2"/>
      </rPr>
      <t>8</t>
    </r>
    <r>
      <rPr>
        <sz val="8"/>
        <rFont val="Arial"/>
        <family val="2"/>
      </rPr>
      <t xml:space="preserve"> Tasa de frecuencia de cuasi accidentes: Número total de cuasi accidentes × 200.000 / Número de horas trabajadas. </t>
    </r>
    <r>
      <rPr>
        <b/>
        <sz val="8"/>
        <rFont val="Arial"/>
        <family val="2"/>
      </rPr>
      <t>Debido a un error en la clasificación de los eventos de cuasi accidentes en Pinto Valley, los datos de años anteriores se han reformulado de la siguiente manera: la tasa total de frecuencia de cuasi accidentes de contratistas de 2024 se reformuló a 0,82 desde 0,92, la tasa total de frecuencia de cuasi accidentes de empleados de 2024 se reformuló a 1,39 desde 1,95, y la tasa total de frecuencia de cuasi accidentes de la dotación de 2024 se reformuló a 1,09 desde 1,41. La tasa total de frecuencia de cuasi accidentes de contratistas de 2023 se reformuló a 0,38 desde 0,41, la tasa total de frecuencia de cuasi accidentes de empleados de 2023 se reformuló a 1,33 desde 1,87, y la tasa total de frecuencia de cuasi accidentes de la dotación de 2023 se reformuló a 0,70 desde 0,90.</t>
    </r>
  </si>
  <si>
    <r>
      <t>Cuasi accidente</t>
    </r>
    <r>
      <rPr>
        <vertAlign val="superscript"/>
        <sz val="10"/>
        <rFont val="Arial"/>
        <family val="2"/>
      </rPr>
      <t>8</t>
    </r>
  </si>
  <si>
    <r>
      <t>Cuasi accidente</t>
    </r>
    <r>
      <rPr>
        <vertAlign val="superscript"/>
        <sz val="10"/>
        <rFont val="Arial"/>
        <family val="2"/>
      </rPr>
      <t>7</t>
    </r>
  </si>
  <si>
    <t>Datos de Desempeño en Sostenibilidad 2025 - Oficina Corporativa</t>
  </si>
  <si>
    <r>
      <rPr>
        <vertAlign val="superscript"/>
        <sz val="8"/>
        <color theme="1"/>
        <rFont val="Arial"/>
        <family val="2"/>
      </rPr>
      <t>8</t>
    </r>
    <r>
      <rPr>
        <sz val="8"/>
        <color theme="1"/>
        <rFont val="Arial"/>
        <family val="2"/>
      </rPr>
      <t xml:space="preserve"> </t>
    </r>
    <r>
      <rPr>
        <sz val="8"/>
        <rFont val="Arial"/>
        <family val="2"/>
      </rPr>
      <t xml:space="preserve">Cuasi accidente: Evento o cadena de eventos no planificados o no controlados que no han tenido como resultado una lesión registrable, enfermedad, daño físico o daño ambiental, pero que tenían el potencial de hacerlo en otras circunstancias. Debido a un error en la clasificación de los eventos  de cuasi accidentes en Pinto Valley, los datos de años anteriores se han reformulado de la siguiente manera: la cifra total de cuasi accidentes de contratistas de </t>
    </r>
    <r>
      <rPr>
        <b/>
        <sz val="8"/>
        <rFont val="Arial"/>
        <family val="2"/>
      </rPr>
      <t>2024</t>
    </r>
    <r>
      <rPr>
        <sz val="8"/>
        <rFont val="Arial"/>
        <family val="2"/>
      </rPr>
      <t xml:space="preserve"> se reformuló a 34 desde 38, la cifra total de cuasi accidentes de empleados de 2024 se reformuló a 52 desde 73, y la cifra total de cuasi accidentes de la dotación de 2024 se reformuló a 86 desde 111. La cifra total de cuasi accidentes de contratistas de </t>
    </r>
    <r>
      <rPr>
        <b/>
        <sz val="8"/>
        <rFont val="Arial"/>
        <family val="2"/>
      </rPr>
      <t>2023</t>
    </r>
    <r>
      <rPr>
        <sz val="8"/>
        <rFont val="Arial"/>
        <family val="2"/>
      </rPr>
      <t xml:space="preserve"> se reformuló a 25 desde 27, la cifra total de cuasi accidentes de empleados de 2023 se reformuló a 44 desde 62, y la cifra total de cuasi accidentes de la dotación de 2023 se reformuló a 69 desde 89.</t>
    </r>
  </si>
  <si>
    <r>
      <rPr>
        <vertAlign val="superscript"/>
        <sz val="8"/>
        <rFont val="Arial"/>
        <family val="2"/>
      </rPr>
      <t>9</t>
    </r>
    <r>
      <rPr>
        <sz val="8"/>
        <rFont val="Arial"/>
        <family val="2"/>
      </rPr>
      <t xml:space="preserve"> Tasa de frecuencia de cuasi accidentes: Número total de cuasi accidentes × 200.000 / Número de horas trabajadas. Debido a un error en la clasificación de los eventos de cuasi accidentes en Pinto Valley, los datos de años anteriores se han reformulado de la siguiente manera: la tasa total de frecuencia de cuasi accidentes de contratistas de </t>
    </r>
    <r>
      <rPr>
        <b/>
        <sz val="8"/>
        <rFont val="Arial"/>
        <family val="2"/>
      </rPr>
      <t>2024</t>
    </r>
    <r>
      <rPr>
        <sz val="8"/>
        <rFont val="Arial"/>
        <family val="2"/>
      </rPr>
      <t xml:space="preserve"> se reformuló a 0,82 desde 0,92, la tasa  total de frecuencia de cuasi accidentes de empleados de 2024 se reformuló a 1,39 desde 1,95, y la tasa total de frecuencia de cuasi accidentes de la dotación de 2024 se reformuló a 1,09 desde 1,41. La tasa total de frecuencia de cuasi accidentes de contratistas de </t>
    </r>
    <r>
      <rPr>
        <b/>
        <sz val="8"/>
        <rFont val="Arial"/>
        <family val="2"/>
      </rPr>
      <t>2023</t>
    </r>
    <r>
      <rPr>
        <sz val="8"/>
        <rFont val="Arial"/>
        <family val="2"/>
      </rPr>
      <t xml:space="preserve"> se reformuló a 0,38 desde 0,41, la tasa total de frecuencia de cuasi accidentes de empleados de 2023 se reformuló a 1,33 desde 1,87, y la tasa total de frecuencia de cuasi accidentes de la dotación de 2023 se reformuló a 0,70 desde 0,90.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</si>
</sst>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_(&quot;$&quot;* #,##0.00_);_(&quot;$&quot;* \(#,##0.00\);_(&quot;$&quot;* &quot;-&quot;??_);_(@_)"/>
    <numFmt numFmtId="165" formatCode="_(* #,##0.00_);_(* \(#,##0.00\);_(* &quot;-&quot;??_);_(@_)"/>
    <numFmt numFmtId="166" formatCode="_(* #,##0_);_(* \(#,##0\);_(* &quot;-&quot;??_);_(@_)"/>
    <numFmt numFmtId="167" formatCode="#,##0.0"/>
    <numFmt numFmtId="168" formatCode="_-* #,##0_-;\-* #,##0_-;_-* &quot;-&quot;??_-;_-@_-"/>
    <numFmt numFmtId="169" formatCode="&quot;$&quot;#,##0.0"/>
    <numFmt numFmtId="170" formatCode="_(* #,##0.0000_);_(* \(#,##0.0000\);_(* &quot;-&quot;??_);_(@_)"/>
    <numFmt numFmtId="171" formatCode="#,##0.0#########;\-#,##0.0#########;#,##0.0#########"/>
    <numFmt numFmtId="172" formatCode="#,##0.000"/>
    <numFmt numFmtId="173" formatCode="0.000"/>
    <numFmt numFmtId="174" formatCode="#,##0.0000"/>
    <numFmt numFmtId="175" formatCode="_(&quot;$&quot;* #,##0.0_);_(&quot;$&quot;* \(#,##0.0\);_(&quot;$&quot;* &quot;-&quot;??_);_(@_)"/>
    <numFmt numFmtId="176" formatCode="0.0"/>
    <numFmt numFmtId="177" formatCode="0.0%"/>
  </numFmts>
  <fonts count="97">
    <font>
      <sz val="10"/>
      <name val="DejaVu Sans"/>
      <family val="2"/>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scheme val="minor"/>
    </font>
    <font>
      <sz val="12"/>
      <color theme="1"/>
      <name val="Arial"/>
      <family val="2"/>
      <scheme val="minor"/>
    </font>
    <font>
      <sz val="10"/>
      <name val="Arial"/>
      <family val="2"/>
    </font>
    <font>
      <sz val="10"/>
      <name val="DejaVu Serif"/>
      <family val="1"/>
    </font>
    <font>
      <b/>
      <sz val="10"/>
      <name val="DejaVu Serif"/>
      <family val="1"/>
    </font>
    <font>
      <u/>
      <sz val="10"/>
      <color theme="10"/>
      <name val="DejaVu Sans"/>
      <family val="2"/>
    </font>
    <font>
      <b/>
      <sz val="14"/>
      <color theme="1"/>
      <name val="Arial"/>
      <family val="2"/>
    </font>
    <font>
      <sz val="10"/>
      <color theme="1"/>
      <name val="Arial"/>
      <family val="2"/>
    </font>
    <font>
      <b/>
      <sz val="12"/>
      <color theme="1"/>
      <name val="Arial"/>
      <family val="2"/>
    </font>
    <font>
      <b/>
      <sz val="10"/>
      <color theme="1"/>
      <name val="Arial"/>
      <family val="2"/>
    </font>
    <font>
      <sz val="10"/>
      <color rgb="FF052B48"/>
      <name val="Arial"/>
      <family val="2"/>
    </font>
    <font>
      <b/>
      <sz val="10"/>
      <name val="Arial"/>
      <family val="2"/>
    </font>
    <font>
      <b/>
      <vertAlign val="superscript"/>
      <sz val="10"/>
      <name val="Arial"/>
      <family val="2"/>
    </font>
    <font>
      <sz val="11"/>
      <color theme="1"/>
      <name val="Arial"/>
      <family val="2"/>
      <scheme val="minor"/>
    </font>
    <font>
      <vertAlign val="superscript"/>
      <sz val="10"/>
      <name val="Arial"/>
      <family val="2"/>
    </font>
    <font>
      <sz val="11"/>
      <color theme="1"/>
      <name val="Arial"/>
      <family val="2"/>
    </font>
    <font>
      <b/>
      <sz val="11"/>
      <color theme="1"/>
      <name val="Arial"/>
      <family val="2"/>
    </font>
    <font>
      <sz val="11"/>
      <color rgb="FF052B48"/>
      <name val="Arial"/>
      <family val="2"/>
    </font>
    <font>
      <b/>
      <sz val="8"/>
      <name val="Arial"/>
      <family val="2"/>
    </font>
    <font>
      <vertAlign val="superscript"/>
      <sz val="8"/>
      <name val="Arial"/>
      <family val="2"/>
    </font>
    <font>
      <b/>
      <vertAlign val="superscript"/>
      <sz val="10"/>
      <color rgb="FF000000"/>
      <name val="Arial"/>
      <family val="2"/>
    </font>
    <font>
      <b/>
      <sz val="10"/>
      <color rgb="FF000000"/>
      <name val="Arial"/>
      <family val="2"/>
    </font>
    <font>
      <sz val="10"/>
      <color rgb="FF000000"/>
      <name val="Arial"/>
      <family val="2"/>
    </font>
    <font>
      <sz val="11"/>
      <name val="Arial"/>
      <family val="2"/>
    </font>
    <font>
      <b/>
      <sz val="11"/>
      <name val="Arial"/>
      <family val="2"/>
    </font>
    <font>
      <sz val="9"/>
      <name val="Arial"/>
      <family val="2"/>
    </font>
    <font>
      <vertAlign val="superscript"/>
      <sz val="9"/>
      <color rgb="FF000000"/>
      <name val="Arial"/>
      <family val="2"/>
    </font>
    <font>
      <sz val="11"/>
      <name val="Arial"/>
      <family val="1"/>
    </font>
    <font>
      <sz val="10"/>
      <name val="DejaVu Sans"/>
      <family val="2"/>
    </font>
    <font>
      <sz val="8"/>
      <name val="Arial"/>
      <family val="2"/>
    </font>
    <font>
      <vertAlign val="superscript"/>
      <sz val="8"/>
      <color theme="1"/>
      <name val="Arial"/>
      <family val="2"/>
    </font>
    <font>
      <sz val="8"/>
      <color theme="1"/>
      <name val="Arial"/>
      <family val="2"/>
    </font>
    <font>
      <sz val="8"/>
      <color rgb="FFFF0000"/>
      <name val="Arial"/>
      <family val="2"/>
    </font>
    <font>
      <vertAlign val="superscript"/>
      <sz val="8"/>
      <color rgb="FF0A263B"/>
      <name val="Arial"/>
      <family val="2"/>
    </font>
    <font>
      <sz val="8"/>
      <color rgb="FF0A263B"/>
      <name val="Arial"/>
      <family val="2"/>
    </font>
    <font>
      <sz val="8"/>
      <color rgb="FF000000"/>
      <name val="Arial"/>
      <family val="2"/>
    </font>
    <font>
      <sz val="9"/>
      <color theme="1"/>
      <name val="Arial"/>
      <family val="2"/>
    </font>
    <font>
      <vertAlign val="superscript"/>
      <sz val="8"/>
      <color rgb="FF000000"/>
      <name val="Arial"/>
      <family val="2"/>
    </font>
    <font>
      <sz val="10"/>
      <color rgb="FFFF0000"/>
      <name val="Arial"/>
      <family val="2"/>
    </font>
    <font>
      <vertAlign val="superscript"/>
      <sz val="10"/>
      <color theme="1"/>
      <name val="Arial"/>
      <family val="2"/>
    </font>
    <font>
      <sz val="8"/>
      <name val="DejaVu Sans"/>
      <family val="2"/>
    </font>
    <font>
      <vertAlign val="superscript"/>
      <sz val="10"/>
      <color rgb="FF000000"/>
      <name val="Arial"/>
      <family val="2"/>
    </font>
    <font>
      <sz val="9"/>
      <color rgb="FF000000"/>
      <name val="Arial"/>
      <family val="2"/>
    </font>
    <font>
      <vertAlign val="superscript"/>
      <sz val="9"/>
      <name val="Arial"/>
      <family val="2"/>
    </font>
    <font>
      <b/>
      <sz val="12"/>
      <name val="Arial"/>
      <family val="2"/>
    </font>
    <font>
      <b/>
      <sz val="10"/>
      <color rgb="FFFF0000"/>
      <name val="Arial"/>
      <family val="2"/>
    </font>
    <font>
      <b/>
      <sz val="10"/>
      <color rgb="FFFFFFFF"/>
      <name val="Calibri"/>
      <family val="2"/>
    </font>
    <font>
      <sz val="10"/>
      <color rgb="FFFFFFFF"/>
      <name val="Calibri"/>
      <family val="2"/>
    </font>
    <font>
      <sz val="10"/>
      <color rgb="FFA15633"/>
      <name val="Calibri"/>
      <family val="2"/>
    </font>
    <font>
      <b/>
      <vertAlign val="superscript"/>
      <sz val="8"/>
      <color rgb="FFFFFFFF"/>
      <name val="Calibri"/>
      <family val="2"/>
    </font>
    <font>
      <sz val="8"/>
      <color rgb="FFFFFFFF"/>
      <name val="Calibri"/>
      <family val="2"/>
    </font>
    <font>
      <b/>
      <sz val="10"/>
      <color rgb="FF455560"/>
      <name val="Calibri"/>
      <family val="2"/>
    </font>
    <font>
      <b/>
      <vertAlign val="superscript"/>
      <sz val="8"/>
      <color rgb="FF455560"/>
      <name val="Calibri"/>
      <family val="2"/>
    </font>
    <font>
      <sz val="8"/>
      <color rgb="FF455560"/>
      <name val="Calibri"/>
      <family val="2"/>
    </font>
    <font>
      <sz val="10"/>
      <color rgb="FF455560"/>
      <name val="Calibri"/>
      <family val="2"/>
    </font>
    <font>
      <sz val="10"/>
      <name val="Calibri"/>
      <family val="2"/>
    </font>
    <font>
      <sz val="10"/>
      <color rgb="FF00B050"/>
      <name val="Calibri"/>
      <family val="2"/>
    </font>
    <font>
      <b/>
      <sz val="8"/>
      <color rgb="FF455560"/>
      <name val="Calibri"/>
      <family val="2"/>
    </font>
    <font>
      <b/>
      <sz val="10"/>
      <name val="Arial"/>
      <family val="2"/>
    </font>
    <font>
      <sz val="11"/>
      <color theme="1"/>
      <name val="Arial"/>
      <family val="2"/>
    </font>
    <font>
      <sz val="11"/>
      <color theme="5"/>
      <name val="Arial"/>
      <family val="2"/>
    </font>
    <font>
      <u/>
      <sz val="11"/>
      <color theme="10"/>
      <name val="Arial"/>
      <family val="2"/>
    </font>
    <font>
      <b/>
      <sz val="10"/>
      <name val="DejaVu Sans"/>
      <family val="2"/>
    </font>
    <font>
      <sz val="8"/>
      <name val="Arial "/>
    </font>
    <font>
      <sz val="11"/>
      <name val="DejaVu Sans"/>
      <family val="2"/>
    </font>
    <font>
      <sz val="11"/>
      <color rgb="FF000000"/>
      <name val="Arial"/>
      <family val="2"/>
    </font>
    <font>
      <b/>
      <u/>
      <sz val="10"/>
      <color theme="10"/>
      <name val="Arial"/>
      <family val="2"/>
    </font>
    <font>
      <b/>
      <vertAlign val="subscript"/>
      <sz val="10"/>
      <color rgb="FF000000"/>
      <name val="Arial"/>
      <family val="2"/>
    </font>
    <font>
      <b/>
      <vertAlign val="superscript"/>
      <sz val="10"/>
      <color theme="1"/>
      <name val="Arial"/>
      <family val="2"/>
    </font>
    <font>
      <b/>
      <sz val="10"/>
      <color theme="5" tint="0.59999389629810485"/>
      <name val="Arial"/>
      <family val="2"/>
    </font>
    <font>
      <b/>
      <sz val="10"/>
      <color theme="3" tint="0.89999084444715716"/>
      <name val="Arial"/>
      <family val="2"/>
    </font>
    <font>
      <b/>
      <u/>
      <sz val="11"/>
      <color rgb="FF467886"/>
      <name val="Arial"/>
      <family val="2"/>
    </font>
    <font>
      <b/>
      <sz val="11"/>
      <color rgb="FF000000"/>
      <name val="Arial"/>
      <family val="2"/>
    </font>
    <font>
      <vertAlign val="subscript"/>
      <sz val="10"/>
      <name val="Arial"/>
      <family val="2"/>
    </font>
    <font>
      <b/>
      <u/>
      <sz val="11"/>
      <color theme="10"/>
      <name val="Arial"/>
      <family val="2"/>
    </font>
    <font>
      <vertAlign val="superscript"/>
      <sz val="9"/>
      <color theme="1"/>
      <name val="Arial"/>
      <family val="2"/>
    </font>
    <font>
      <b/>
      <u/>
      <vertAlign val="superscript"/>
      <sz val="10"/>
      <color theme="10"/>
      <name val="Arial"/>
      <family val="2"/>
    </font>
    <font>
      <b/>
      <sz val="9"/>
      <color rgb="FFFFFFFF"/>
      <name val="Arial"/>
      <family val="2"/>
    </font>
    <font>
      <sz val="9"/>
      <name val="DejaVu Sans"/>
      <family val="2"/>
    </font>
    <font>
      <vertAlign val="superscript"/>
      <sz val="12"/>
      <name val="Aptos"/>
      <family val="2"/>
    </font>
    <font>
      <u/>
      <sz val="11"/>
      <color theme="10"/>
      <name val="Arial"/>
      <family val="2"/>
      <scheme val="minor"/>
    </font>
    <font>
      <b/>
      <u/>
      <sz val="11"/>
      <color theme="10"/>
      <name val="Arial"/>
      <family val="2"/>
      <scheme val="minor"/>
    </font>
    <font>
      <b/>
      <sz val="8"/>
      <name val="Arial "/>
    </font>
    <font>
      <vertAlign val="subscript"/>
      <sz val="11"/>
      <color theme="1"/>
      <name val="Arial"/>
      <family val="2"/>
    </font>
    <font>
      <u/>
      <sz val="11"/>
      <color theme="10"/>
      <name val="Arial"/>
      <family val="2"/>
      <scheme val="major"/>
    </font>
    <font>
      <b/>
      <sz val="11"/>
      <color rgb="FFFFFFFF"/>
      <name val="Calibri"/>
      <family val="2"/>
    </font>
    <font>
      <b/>
      <u/>
      <sz val="10"/>
      <color theme="10"/>
      <name val="DejaVu Sans"/>
    </font>
    <font>
      <sz val="9"/>
      <name val="Arial"/>
      <family val="2"/>
      <scheme val="minor"/>
    </font>
    <font>
      <u/>
      <sz val="9"/>
      <color theme="10"/>
      <name val="Arial"/>
      <family val="2"/>
      <scheme val="minor"/>
    </font>
    <font>
      <b/>
      <vertAlign val="superscript"/>
      <sz val="11"/>
      <color rgb="FFFFFFFF"/>
      <name val="Calibri"/>
      <family val="2"/>
    </font>
    <font>
      <b/>
      <u/>
      <sz val="10"/>
      <color theme="10"/>
      <name val="Arial"/>
      <family val="2"/>
      <scheme val="minor"/>
    </font>
    <font>
      <b/>
      <u/>
      <sz val="11"/>
      <color theme="10"/>
      <name val="Arial"/>
      <family val="2"/>
      <scheme val="major"/>
    </font>
  </fonts>
  <fills count="19">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8CBAD"/>
        <bgColor indexed="64"/>
      </patternFill>
    </fill>
    <fill>
      <patternFill patternType="solid">
        <fgColor rgb="FFDDEBF7"/>
        <bgColor indexed="64"/>
      </patternFill>
    </fill>
    <fill>
      <patternFill patternType="solid">
        <fgColor theme="2"/>
        <bgColor indexed="64"/>
      </patternFill>
    </fill>
    <fill>
      <patternFill patternType="solid">
        <fgColor theme="5" tint="0.39997558519241921"/>
        <bgColor indexed="64"/>
      </patternFill>
    </fill>
    <fill>
      <patternFill patternType="solid">
        <fgColor rgb="FFDAE9F8"/>
        <bgColor rgb="FF000000"/>
      </patternFill>
    </fill>
    <fill>
      <patternFill patternType="solid">
        <fgColor theme="2" tint="-9.9978637043366805E-2"/>
        <bgColor indexed="64"/>
      </patternFill>
    </fill>
    <fill>
      <patternFill patternType="solid">
        <fgColor rgb="FFFFFFFF"/>
        <bgColor rgb="FF000000"/>
      </patternFill>
    </fill>
    <fill>
      <patternFill patternType="solid">
        <fgColor rgb="FFF7C7AC"/>
        <bgColor indexed="64"/>
      </patternFill>
    </fill>
    <fill>
      <patternFill patternType="solid">
        <fgColor theme="8" tint="0.59999389629810485"/>
        <bgColor indexed="64"/>
      </patternFill>
    </fill>
    <fill>
      <patternFill patternType="solid">
        <fgColor rgb="FF153D63"/>
        <bgColor indexed="64"/>
      </patternFill>
    </fill>
    <fill>
      <patternFill patternType="solid">
        <fgColor rgb="FFFFFFFF"/>
        <bgColor indexed="64"/>
      </patternFill>
    </fill>
    <fill>
      <patternFill patternType="solid">
        <fgColor theme="3" tint="9.9978637043366805E-2"/>
        <bgColor indexed="64"/>
      </patternFill>
    </fill>
  </fills>
  <borders count="41">
    <border>
      <left/>
      <right/>
      <top/>
      <bottom/>
      <diagonal/>
    </border>
    <border>
      <left/>
      <right/>
      <top style="thick">
        <color theme="5"/>
      </top>
      <bottom style="thick">
        <color theme="5"/>
      </bottom>
      <diagonal/>
    </border>
    <border>
      <left/>
      <right/>
      <top style="thick">
        <color theme="5"/>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top/>
      <bottom style="thick">
        <color theme="5"/>
      </bottom>
      <diagonal/>
    </border>
    <border>
      <left/>
      <right/>
      <top style="thin">
        <color theme="1"/>
      </top>
      <bottom/>
      <diagonal/>
    </border>
    <border>
      <left style="thin">
        <color theme="1"/>
      </left>
      <right/>
      <top/>
      <bottom/>
      <diagonal/>
    </border>
    <border>
      <left style="thin">
        <color theme="5"/>
      </left>
      <right/>
      <top style="thin">
        <color theme="1"/>
      </top>
      <bottom/>
      <diagonal/>
    </border>
    <border>
      <left/>
      <right style="thin">
        <color theme="1"/>
      </right>
      <top style="thin">
        <color theme="1"/>
      </top>
      <bottom style="thin">
        <color theme="1"/>
      </bottom>
      <diagonal/>
    </border>
    <border>
      <left style="thin">
        <color theme="5"/>
      </left>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ck">
        <color rgb="FFE97132"/>
      </top>
      <bottom style="thick">
        <color rgb="FFE97132"/>
      </bottom>
      <diagonal/>
    </border>
    <border>
      <left/>
      <right/>
      <top style="thick">
        <color rgb="FFE97132"/>
      </top>
      <bottom/>
      <diagonal/>
    </border>
    <border>
      <left/>
      <right/>
      <top style="thin">
        <color indexed="64"/>
      </top>
      <bottom/>
      <diagonal/>
    </border>
    <border>
      <left/>
      <right style="thin">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theme="1"/>
      </bottom>
      <diagonal/>
    </border>
    <border>
      <left/>
      <right style="medium">
        <color indexed="64"/>
      </right>
      <top/>
      <bottom style="medium">
        <color theme="1"/>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s>
  <cellStyleXfs count="37">
    <xf numFmtId="0" fontId="0" fillId="0" borderId="0"/>
    <xf numFmtId="165" fontId="7" fillId="0" borderId="0" applyBorder="0" applyAlignment="0" applyProtection="0"/>
    <xf numFmtId="0" fontId="10" fillId="0" borderId="0" applyNumberFormat="0" applyFill="0" applyBorder="0" applyAlignment="0" applyProtection="0"/>
    <xf numFmtId="0" fontId="18" fillId="0" borderId="0"/>
    <xf numFmtId="165"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6" fillId="0" borderId="0"/>
    <xf numFmtId="164" fontId="18" fillId="0" borderId="0" applyFont="0" applyFill="0" applyBorder="0" applyAlignment="0" applyProtection="0"/>
    <xf numFmtId="0" fontId="32" fillId="0" borderId="0"/>
    <xf numFmtId="0" fontId="5" fillId="0" borderId="0"/>
    <xf numFmtId="164" fontId="33" fillId="0" borderId="0" applyFont="0" applyFill="0" applyBorder="0" applyAlignment="0" applyProtection="0"/>
    <xf numFmtId="9" fontId="33" fillId="0" borderId="0" applyFont="0" applyFill="0" applyBorder="0" applyAlignment="0" applyProtection="0"/>
    <xf numFmtId="43" fontId="18" fillId="0" borderId="0" applyFont="0" applyFill="0" applyBorder="0" applyAlignment="0" applyProtection="0"/>
    <xf numFmtId="0" fontId="4" fillId="0" borderId="0"/>
    <xf numFmtId="165" fontId="4" fillId="0" borderId="0" applyFont="0" applyFill="0" applyBorder="0" applyAlignment="0" applyProtection="0"/>
    <xf numFmtId="43" fontId="7" fillId="0" borderId="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5" fillId="0" borderId="0"/>
    <xf numFmtId="164"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cellStyleXfs>
  <cellXfs count="1418">
    <xf numFmtId="0" fontId="0" fillId="0" borderId="0" xfId="0"/>
    <xf numFmtId="0" fontId="7" fillId="0" borderId="3" xfId="0" applyFont="1" applyBorder="1" applyAlignment="1">
      <alignment horizontal="left" vertical="top" wrapText="1"/>
    </xf>
    <xf numFmtId="0" fontId="28" fillId="0" borderId="0" xfId="9" applyFont="1"/>
    <xf numFmtId="171" fontId="0" fillId="0" borderId="0" xfId="0" applyNumberFormat="1"/>
    <xf numFmtId="0" fontId="11" fillId="0" borderId="0" xfId="0" applyFont="1" applyAlignment="1" applyProtection="1">
      <alignment vertical="top"/>
      <protection locked="0"/>
    </xf>
    <xf numFmtId="0" fontId="20" fillId="0" borderId="0" xfId="0" applyFont="1" applyAlignment="1" applyProtection="1">
      <alignment vertical="top"/>
      <protection locked="0"/>
    </xf>
    <xf numFmtId="0" fontId="13" fillId="0" borderId="1" xfId="0" applyFont="1" applyBorder="1" applyAlignment="1" applyProtection="1">
      <alignment vertical="top"/>
      <protection locked="0"/>
    </xf>
    <xf numFmtId="0" fontId="21" fillId="0" borderId="1" xfId="0" applyFont="1" applyBorder="1" applyAlignment="1" applyProtection="1">
      <alignment vertical="top"/>
      <protection locked="0"/>
    </xf>
    <xf numFmtId="0" fontId="14" fillId="0" borderId="0" xfId="0" applyFont="1" applyAlignment="1" applyProtection="1">
      <alignment vertical="top" wrapText="1"/>
      <protection locked="0"/>
    </xf>
    <xf numFmtId="0" fontId="14" fillId="0" borderId="1" xfId="0" applyFont="1" applyBorder="1" applyAlignment="1" applyProtection="1">
      <alignment vertical="top"/>
      <protection locked="0"/>
    </xf>
    <xf numFmtId="0" fontId="0" fillId="0" borderId="0" xfId="0" applyAlignment="1" applyProtection="1">
      <alignment vertical="top"/>
      <protection locked="0"/>
    </xf>
    <xf numFmtId="0" fontId="12" fillId="0" borderId="0" xfId="0" applyFont="1" applyAlignment="1" applyProtection="1">
      <alignment vertical="top"/>
      <protection locked="0"/>
    </xf>
    <xf numFmtId="0" fontId="14" fillId="0" borderId="0" xfId="0" applyFont="1" applyAlignment="1" applyProtection="1">
      <alignment vertical="top"/>
      <protection locked="0"/>
    </xf>
    <xf numFmtId="0" fontId="14" fillId="0" borderId="0" xfId="0" applyFont="1" applyAlignment="1" applyProtection="1">
      <alignment horizontal="center" vertical="top"/>
      <protection locked="0"/>
    </xf>
    <xf numFmtId="0" fontId="12" fillId="0" borderId="0" xfId="0" applyFont="1" applyAlignment="1" applyProtection="1">
      <alignment vertical="top" wrapText="1"/>
      <protection locked="0"/>
    </xf>
    <xf numFmtId="0" fontId="20" fillId="0" borderId="2" xfId="0" applyFont="1" applyBorder="1" applyAlignment="1" applyProtection="1">
      <alignment vertical="top"/>
      <protection locked="0"/>
    </xf>
    <xf numFmtId="0" fontId="22" fillId="0" borderId="0" xfId="0" applyFont="1" applyAlignment="1" applyProtection="1">
      <alignment horizontal="left" vertical="top" wrapText="1" readingOrder="1"/>
      <protection locked="0"/>
    </xf>
    <xf numFmtId="0" fontId="30" fillId="0" borderId="0" xfId="0" applyFont="1" applyAlignment="1" applyProtection="1">
      <alignment vertical="top"/>
      <protection locked="0"/>
    </xf>
    <xf numFmtId="0" fontId="20" fillId="0" borderId="0" xfId="0" applyFont="1" applyAlignment="1" applyProtection="1">
      <alignment vertical="top" wrapText="1"/>
      <protection locked="0"/>
    </xf>
    <xf numFmtId="0" fontId="16" fillId="0" borderId="0" xfId="0" applyFont="1" applyAlignment="1" applyProtection="1">
      <alignment vertical="top"/>
      <protection locked="0"/>
    </xf>
    <xf numFmtId="168" fontId="7" fillId="0" borderId="0" xfId="4" applyNumberFormat="1" applyFont="1" applyBorder="1" applyAlignment="1" applyProtection="1">
      <alignment vertical="top"/>
      <protection locked="0"/>
    </xf>
    <xf numFmtId="0" fontId="7" fillId="0" borderId="0" xfId="0" applyFont="1" applyAlignment="1" applyProtection="1">
      <alignment vertical="top"/>
      <protection locked="0"/>
    </xf>
    <xf numFmtId="0" fontId="7" fillId="0" borderId="0" xfId="0" applyFont="1" applyAlignment="1" applyProtection="1">
      <alignment vertical="top" wrapText="1"/>
      <protection locked="0"/>
    </xf>
    <xf numFmtId="170" fontId="7" fillId="0" borderId="0" xfId="1" applyNumberFormat="1" applyBorder="1" applyAlignment="1" applyProtection="1">
      <alignment horizontal="right" vertical="top"/>
      <protection locked="0"/>
    </xf>
    <xf numFmtId="0" fontId="16" fillId="0" borderId="0" xfId="0" applyFont="1" applyAlignment="1" applyProtection="1">
      <alignment vertical="top" wrapText="1"/>
      <protection locked="0"/>
    </xf>
    <xf numFmtId="0" fontId="7" fillId="0" borderId="0" xfId="0" applyFont="1" applyAlignment="1" applyProtection="1">
      <alignment horizontal="left" vertical="top" wrapText="1"/>
      <protection locked="0"/>
    </xf>
    <xf numFmtId="49" fontId="7" fillId="0" borderId="0" xfId="0" applyNumberFormat="1" applyFont="1" applyAlignment="1" applyProtection="1">
      <alignment horizontal="left" vertical="top" wrapText="1"/>
      <protection locked="0"/>
    </xf>
    <xf numFmtId="0" fontId="21" fillId="0" borderId="0" xfId="0" applyFont="1" applyAlignment="1" applyProtection="1">
      <alignment vertical="top"/>
      <protection locked="0"/>
    </xf>
    <xf numFmtId="0" fontId="16" fillId="0" borderId="3" xfId="0" applyFont="1" applyBorder="1" applyAlignment="1">
      <alignment horizontal="left" vertical="top" wrapText="1"/>
    </xf>
    <xf numFmtId="0" fontId="7" fillId="0" borderId="3" xfId="0" applyFont="1" applyBorder="1" applyAlignment="1">
      <alignment horizontal="left" vertical="top"/>
    </xf>
    <xf numFmtId="0" fontId="16" fillId="0" borderId="3" xfId="0" applyFont="1" applyBorder="1" applyAlignment="1">
      <alignment horizontal="left" vertical="top"/>
    </xf>
    <xf numFmtId="0" fontId="16" fillId="0" borderId="4" xfId="0" applyFont="1" applyBorder="1" applyAlignment="1">
      <alignment horizontal="left" vertical="top"/>
    </xf>
    <xf numFmtId="3" fontId="7" fillId="4" borderId="3" xfId="0" applyNumberFormat="1" applyFont="1" applyFill="1" applyBorder="1" applyAlignment="1">
      <alignment horizontal="right" vertical="top"/>
    </xf>
    <xf numFmtId="3" fontId="7" fillId="4" borderId="3" xfId="1" applyNumberFormat="1" applyFill="1" applyBorder="1" applyAlignment="1" applyProtection="1">
      <alignment horizontal="right" vertical="top"/>
    </xf>
    <xf numFmtId="0" fontId="20" fillId="0" borderId="0" xfId="0" applyFont="1" applyAlignment="1">
      <alignment vertical="top"/>
    </xf>
    <xf numFmtId="0" fontId="7" fillId="0" borderId="0" xfId="0" applyFont="1" applyAlignment="1">
      <alignment vertical="top"/>
    </xf>
    <xf numFmtId="0" fontId="20" fillId="0" borderId="0" xfId="0" applyFont="1" applyAlignment="1">
      <alignment horizontal="left" vertical="top"/>
    </xf>
    <xf numFmtId="0" fontId="20" fillId="0" borderId="0" xfId="0" applyFont="1" applyAlignment="1">
      <alignment vertical="top" wrapText="1"/>
    </xf>
    <xf numFmtId="0" fontId="7" fillId="0" borderId="0" xfId="0" applyFont="1" applyAlignment="1">
      <alignment vertical="top" wrapText="1"/>
    </xf>
    <xf numFmtId="0" fontId="23" fillId="0" borderId="0" xfId="0" applyFont="1" applyAlignment="1">
      <alignment vertical="top" wrapText="1"/>
    </xf>
    <xf numFmtId="0" fontId="12" fillId="0" borderId="0" xfId="0" applyFont="1" applyAlignment="1">
      <alignment vertical="top" wrapText="1"/>
    </xf>
    <xf numFmtId="0" fontId="12" fillId="0" borderId="0" xfId="0" applyFont="1" applyAlignment="1">
      <alignment vertical="top"/>
    </xf>
    <xf numFmtId="0" fontId="23" fillId="0" borderId="0" xfId="0" applyFont="1" applyAlignment="1">
      <alignment horizontal="left" vertical="top" wrapText="1"/>
    </xf>
    <xf numFmtId="0" fontId="11" fillId="0" borderId="0" xfId="0" applyFont="1" applyAlignment="1">
      <alignment vertical="top"/>
    </xf>
    <xf numFmtId="0" fontId="24" fillId="0" borderId="0" xfId="0" applyFont="1" applyAlignment="1">
      <alignment vertical="top"/>
    </xf>
    <xf numFmtId="0" fontId="34" fillId="0" borderId="0" xfId="0" applyFont="1" applyAlignment="1">
      <alignment vertical="top"/>
    </xf>
    <xf numFmtId="0" fontId="0" fillId="0" borderId="12" xfId="0" applyBorder="1"/>
    <xf numFmtId="0" fontId="21" fillId="9" borderId="1" xfId="0" applyFont="1" applyFill="1" applyBorder="1" applyAlignment="1">
      <alignment vertical="center"/>
    </xf>
    <xf numFmtId="0" fontId="34" fillId="0" borderId="0" xfId="0" applyFont="1" applyAlignment="1">
      <alignment vertical="top" wrapText="1"/>
    </xf>
    <xf numFmtId="0" fontId="20" fillId="0" borderId="0" xfId="0" applyFont="1" applyAlignment="1">
      <alignment horizontal="left" vertical="top" wrapText="1"/>
    </xf>
    <xf numFmtId="0" fontId="11" fillId="0" borderId="0" xfId="0" applyFont="1" applyAlignment="1">
      <alignment horizontal="left" vertical="top"/>
    </xf>
    <xf numFmtId="0" fontId="65" fillId="0" borderId="0" xfId="0" applyFont="1" applyAlignment="1">
      <alignment vertical="top" wrapText="1"/>
    </xf>
    <xf numFmtId="0" fontId="13" fillId="0" borderId="1" xfId="0" applyFont="1" applyBorder="1" applyAlignment="1">
      <alignment horizontal="left" vertical="top"/>
    </xf>
    <xf numFmtId="0" fontId="20" fillId="0" borderId="1" xfId="0" applyFont="1" applyBorder="1" applyAlignment="1">
      <alignment vertical="top"/>
    </xf>
    <xf numFmtId="0" fontId="21" fillId="0" borderId="1" xfId="0" applyFont="1" applyBorder="1" applyAlignment="1">
      <alignment vertical="top" wrapText="1"/>
    </xf>
    <xf numFmtId="0" fontId="66" fillId="9" borderId="3" xfId="2" applyFont="1" applyFill="1" applyBorder="1" applyAlignment="1">
      <alignment horizontal="left" vertical="top" wrapText="1"/>
    </xf>
    <xf numFmtId="0" fontId="67" fillId="0" borderId="0" xfId="0" applyFont="1" applyAlignment="1" applyProtection="1">
      <alignment vertical="top"/>
      <protection locked="0"/>
    </xf>
    <xf numFmtId="0" fontId="48" fillId="0" borderId="0" xfId="0" applyFont="1" applyAlignment="1">
      <alignment vertical="center" wrapText="1"/>
    </xf>
    <xf numFmtId="168" fontId="20" fillId="0" borderId="0" xfId="1" applyNumberFormat="1" applyFont="1" applyBorder="1" applyAlignment="1">
      <alignment vertical="top"/>
    </xf>
    <xf numFmtId="0" fontId="24" fillId="0" borderId="0" xfId="0" applyFont="1" applyAlignment="1">
      <alignment vertical="center" wrapText="1"/>
    </xf>
    <xf numFmtId="0" fontId="30" fillId="0" borderId="0" xfId="0" applyFont="1" applyAlignment="1">
      <alignment vertical="top" wrapText="1"/>
    </xf>
    <xf numFmtId="0" fontId="20" fillId="0" borderId="14" xfId="0" applyFont="1" applyBorder="1" applyAlignment="1">
      <alignment vertical="top"/>
    </xf>
    <xf numFmtId="0" fontId="20" fillId="9" borderId="16" xfId="0" applyFont="1" applyFill="1" applyBorder="1" applyAlignment="1">
      <alignment vertical="top"/>
    </xf>
    <xf numFmtId="0" fontId="20" fillId="0" borderId="13" xfId="0" applyFont="1" applyBorder="1" applyAlignment="1">
      <alignment vertical="top"/>
    </xf>
    <xf numFmtId="0" fontId="20" fillId="0" borderId="13" xfId="0" applyFont="1" applyBorder="1" applyAlignment="1">
      <alignment horizontal="left" vertical="top"/>
    </xf>
    <xf numFmtId="0" fontId="20" fillId="9" borderId="15" xfId="0" applyFont="1" applyFill="1" applyBorder="1" applyAlignment="1">
      <alignment horizontal="left" vertical="center"/>
    </xf>
    <xf numFmtId="49" fontId="0" fillId="0" borderId="0" xfId="0" applyNumberFormat="1" applyAlignment="1" applyProtection="1">
      <alignment vertical="top"/>
      <protection locked="0"/>
    </xf>
    <xf numFmtId="49" fontId="34" fillId="0" borderId="0" xfId="0" applyNumberFormat="1" applyFont="1" applyAlignment="1">
      <alignment horizontal="left" vertical="top" wrapText="1"/>
    </xf>
    <xf numFmtId="49" fontId="34" fillId="0" borderId="0" xfId="0" applyNumberFormat="1" applyFont="1" applyAlignment="1">
      <alignment vertical="top" wrapText="1"/>
    </xf>
    <xf numFmtId="0" fontId="69" fillId="0" borderId="0" xfId="0" applyFont="1" applyAlignment="1" applyProtection="1">
      <alignment vertical="top"/>
      <protection locked="0"/>
    </xf>
    <xf numFmtId="168" fontId="29" fillId="0" borderId="0" xfId="4" applyNumberFormat="1" applyFont="1" applyBorder="1" applyAlignment="1" applyProtection="1">
      <alignment vertical="top"/>
      <protection locked="0"/>
    </xf>
    <xf numFmtId="0" fontId="29" fillId="0" borderId="0" xfId="0" applyFont="1" applyAlignment="1" applyProtection="1">
      <alignment vertical="top"/>
      <protection locked="0"/>
    </xf>
    <xf numFmtId="0" fontId="20" fillId="9" borderId="17" xfId="0" applyFont="1" applyFill="1" applyBorder="1" applyAlignment="1">
      <alignment horizontal="left" vertical="center"/>
    </xf>
    <xf numFmtId="0" fontId="20" fillId="0" borderId="0" xfId="0" applyFont="1" applyAlignment="1" applyProtection="1">
      <alignment vertical="center"/>
      <protection locked="0"/>
    </xf>
    <xf numFmtId="0" fontId="20" fillId="0" borderId="0" xfId="0" applyFont="1" applyAlignment="1">
      <alignment vertical="center"/>
    </xf>
    <xf numFmtId="0" fontId="16" fillId="3" borderId="3" xfId="0" applyFont="1" applyFill="1" applyBorder="1" applyAlignment="1">
      <alignment horizontal="center" vertical="center"/>
    </xf>
    <xf numFmtId="0" fontId="14" fillId="4" borderId="3" xfId="1" applyNumberFormat="1" applyFont="1" applyFill="1" applyBorder="1" applyAlignment="1" applyProtection="1">
      <alignment horizontal="center" vertical="center"/>
    </xf>
    <xf numFmtId="0" fontId="14" fillId="4" borderId="3" xfId="1" quotePrefix="1" applyNumberFormat="1" applyFont="1" applyFill="1" applyBorder="1" applyAlignment="1" applyProtection="1">
      <alignment horizontal="center" vertical="center" wrapText="1"/>
    </xf>
    <xf numFmtId="0" fontId="16" fillId="4" borderId="3" xfId="0" applyFont="1" applyFill="1" applyBorder="1" applyAlignment="1">
      <alignment horizontal="center" vertical="center"/>
    </xf>
    <xf numFmtId="0" fontId="13" fillId="0" borderId="1" xfId="0" applyFont="1" applyBorder="1" applyAlignment="1" applyProtection="1">
      <alignment horizontal="left" vertical="center"/>
      <protection locked="0"/>
    </xf>
    <xf numFmtId="3" fontId="20" fillId="0" borderId="0" xfId="3" applyNumberFormat="1" applyFont="1" applyAlignment="1" applyProtection="1">
      <alignment vertical="center"/>
      <protection locked="0"/>
    </xf>
    <xf numFmtId="0" fontId="20" fillId="0" borderId="0" xfId="3" applyFont="1" applyAlignment="1" applyProtection="1">
      <alignment horizontal="left" vertical="center"/>
      <protection locked="0"/>
    </xf>
    <xf numFmtId="0" fontId="16" fillId="0" borderId="4" xfId="0" applyFont="1" applyBorder="1" applyAlignment="1">
      <alignment horizontal="left" vertical="center" wrapText="1"/>
    </xf>
    <xf numFmtId="0" fontId="16" fillId="3" borderId="4" xfId="3" applyFont="1" applyFill="1" applyBorder="1" applyAlignment="1">
      <alignment horizontal="center" vertical="center" wrapText="1"/>
    </xf>
    <xf numFmtId="0" fontId="14" fillId="4" borderId="4" xfId="4" applyNumberFormat="1" applyFont="1" applyFill="1" applyBorder="1" applyAlignment="1" applyProtection="1">
      <alignment horizontal="center" vertical="center"/>
    </xf>
    <xf numFmtId="0" fontId="20" fillId="0" borderId="0" xfId="3" applyFont="1" applyAlignment="1" applyProtection="1">
      <alignment vertical="center"/>
      <protection locked="0"/>
    </xf>
    <xf numFmtId="0" fontId="27" fillId="0" borderId="6" xfId="3" applyFont="1" applyBorder="1" applyAlignment="1">
      <alignment vertical="center" wrapText="1"/>
    </xf>
    <xf numFmtId="3" fontId="7" fillId="3" borderId="18" xfId="1" applyNumberFormat="1" applyFill="1" applyBorder="1" applyAlignment="1" applyProtection="1">
      <alignment horizontal="right" vertical="center"/>
    </xf>
    <xf numFmtId="3" fontId="7" fillId="4" borderId="18" xfId="1" applyNumberFormat="1" applyFill="1" applyBorder="1" applyAlignment="1" applyProtection="1">
      <alignment horizontal="right" vertical="center"/>
    </xf>
    <xf numFmtId="3" fontId="12" fillId="3" borderId="18" xfId="3" applyNumberFormat="1" applyFont="1" applyFill="1" applyBorder="1" applyAlignment="1">
      <alignment vertical="center"/>
    </xf>
    <xf numFmtId="3" fontId="12" fillId="4" borderId="18" xfId="3" applyNumberFormat="1" applyFont="1" applyFill="1" applyBorder="1" applyAlignment="1">
      <alignment vertical="center"/>
    </xf>
    <xf numFmtId="3" fontId="12" fillId="4" borderId="18" xfId="3" applyNumberFormat="1" applyFont="1" applyFill="1" applyBorder="1" applyAlignment="1">
      <alignment horizontal="right" vertical="center"/>
    </xf>
    <xf numFmtId="0" fontId="13" fillId="0" borderId="1" xfId="3" applyFont="1" applyBorder="1" applyAlignment="1" applyProtection="1">
      <alignment vertical="center"/>
      <protection locked="0"/>
    </xf>
    <xf numFmtId="3" fontId="21" fillId="0" borderId="1" xfId="3" applyNumberFormat="1" applyFont="1" applyBorder="1" applyAlignment="1" applyProtection="1">
      <alignment vertical="center"/>
      <protection locked="0"/>
    </xf>
    <xf numFmtId="0" fontId="21" fillId="0" borderId="0" xfId="3" applyFont="1" applyAlignment="1" applyProtection="1">
      <alignment horizontal="left" vertical="center"/>
      <protection locked="0"/>
    </xf>
    <xf numFmtId="3" fontId="21" fillId="0" borderId="0" xfId="3" applyNumberFormat="1" applyFont="1" applyAlignment="1" applyProtection="1">
      <alignment vertical="center"/>
      <protection locked="0"/>
    </xf>
    <xf numFmtId="0" fontId="16" fillId="0" borderId="3" xfId="3" applyFont="1" applyBorder="1" applyAlignment="1">
      <alignment horizontal="left" vertical="center" wrapText="1"/>
    </xf>
    <xf numFmtId="0" fontId="16" fillId="3" borderId="3" xfId="3" applyFont="1" applyFill="1" applyBorder="1" applyAlignment="1">
      <alignment horizontal="center" vertical="center" wrapText="1"/>
    </xf>
    <xf numFmtId="0" fontId="14" fillId="4" borderId="3" xfId="4" applyNumberFormat="1" applyFont="1" applyFill="1" applyBorder="1" applyAlignment="1" applyProtection="1">
      <alignment horizontal="center" vertical="center" wrapText="1"/>
    </xf>
    <xf numFmtId="0" fontId="16" fillId="4" borderId="3" xfId="3" applyFont="1" applyFill="1" applyBorder="1" applyAlignment="1">
      <alignment horizontal="center" vertical="center" wrapText="1"/>
    </xf>
    <xf numFmtId="0" fontId="7" fillId="0" borderId="3" xfId="3" applyFont="1" applyBorder="1" applyAlignment="1">
      <alignment horizontal="left" vertical="center"/>
    </xf>
    <xf numFmtId="3" fontId="7" fillId="3" borderId="3" xfId="1" applyNumberFormat="1" applyFill="1" applyBorder="1" applyAlignment="1" applyProtection="1">
      <alignment horizontal="right" vertical="center"/>
    </xf>
    <xf numFmtId="3" fontId="7" fillId="4" borderId="3" xfId="1" applyNumberFormat="1" applyFill="1" applyBorder="1" applyAlignment="1" applyProtection="1">
      <alignment horizontal="right" vertical="center"/>
    </xf>
    <xf numFmtId="9" fontId="7" fillId="4" borderId="3" xfId="12" applyFont="1" applyFill="1" applyBorder="1" applyAlignment="1" applyProtection="1">
      <alignment horizontal="right" vertical="center"/>
    </xf>
    <xf numFmtId="4" fontId="7" fillId="3" borderId="3" xfId="1" applyNumberFormat="1" applyFill="1" applyBorder="1" applyAlignment="1" applyProtection="1">
      <alignment horizontal="right" vertical="center"/>
    </xf>
    <xf numFmtId="4" fontId="7" fillId="4" borderId="3" xfId="1" applyNumberFormat="1" applyFill="1" applyBorder="1" applyAlignment="1" applyProtection="1">
      <alignment horizontal="right" vertical="center"/>
    </xf>
    <xf numFmtId="172" fontId="7" fillId="3" borderId="3" xfId="1" applyNumberFormat="1" applyFill="1" applyBorder="1" applyAlignment="1" applyProtection="1">
      <alignment horizontal="right" vertical="center"/>
    </xf>
    <xf numFmtId="172" fontId="7" fillId="4" borderId="3" xfId="1" applyNumberFormat="1" applyFill="1" applyBorder="1" applyAlignment="1" applyProtection="1">
      <alignment horizontal="right" vertical="center"/>
    </xf>
    <xf numFmtId="0" fontId="12" fillId="0" borderId="0" xfId="0" applyFont="1" applyAlignment="1" applyProtection="1">
      <alignment vertical="center"/>
      <protection locked="0"/>
    </xf>
    <xf numFmtId="0" fontId="16" fillId="4" borderId="4" xfId="3" applyFont="1" applyFill="1" applyBorder="1" applyAlignment="1">
      <alignment horizontal="center" vertical="center" wrapText="1"/>
    </xf>
    <xf numFmtId="3" fontId="12" fillId="5" borderId="3" xfId="4" applyNumberFormat="1" applyFont="1" applyFill="1" applyBorder="1" applyAlignment="1" applyProtection="1">
      <alignment horizontal="right" vertical="center"/>
      <protection locked="0"/>
    </xf>
    <xf numFmtId="3" fontId="12" fillId="6" borderId="3" xfId="4" applyNumberFormat="1" applyFont="1" applyFill="1" applyBorder="1" applyAlignment="1" applyProtection="1">
      <alignment horizontal="right" vertical="center"/>
      <protection locked="0"/>
    </xf>
    <xf numFmtId="3" fontId="12" fillId="4" borderId="3" xfId="4" applyNumberFormat="1" applyFont="1" applyFill="1" applyBorder="1" applyAlignment="1" applyProtection="1">
      <alignment horizontal="right" vertical="center"/>
      <protection locked="0"/>
    </xf>
    <xf numFmtId="3" fontId="16" fillId="5" borderId="3" xfId="4" applyNumberFormat="1" applyFont="1" applyFill="1" applyBorder="1" applyAlignment="1" applyProtection="1">
      <alignment horizontal="right" vertical="center"/>
      <protection locked="0"/>
    </xf>
    <xf numFmtId="3" fontId="16" fillId="6" borderId="3" xfId="4" applyNumberFormat="1" applyFont="1" applyFill="1" applyBorder="1" applyAlignment="1" applyProtection="1">
      <alignment horizontal="right" vertical="center"/>
      <protection locked="0"/>
    </xf>
    <xf numFmtId="3" fontId="16" fillId="4" borderId="3" xfId="4" applyNumberFormat="1" applyFont="1" applyFill="1" applyBorder="1" applyAlignment="1" applyProtection="1">
      <alignment horizontal="right" vertical="center"/>
      <protection locked="0"/>
    </xf>
    <xf numFmtId="9" fontId="7" fillId="5" borderId="3" xfId="3" applyNumberFormat="1" applyFont="1" applyFill="1" applyBorder="1" applyAlignment="1" applyProtection="1">
      <alignment horizontal="right" vertical="center"/>
      <protection locked="0"/>
    </xf>
    <xf numFmtId="9" fontId="7" fillId="6" borderId="3" xfId="3" applyNumberFormat="1" applyFont="1" applyFill="1" applyBorder="1" applyAlignment="1" applyProtection="1">
      <alignment horizontal="right" vertical="center"/>
      <protection locked="0"/>
    </xf>
    <xf numFmtId="9" fontId="7" fillId="4" borderId="3" xfId="3" applyNumberFormat="1" applyFont="1" applyFill="1" applyBorder="1" applyAlignment="1" applyProtection="1">
      <alignment horizontal="right" vertical="center"/>
      <protection locked="0"/>
    </xf>
    <xf numFmtId="1" fontId="16" fillId="5" borderId="3" xfId="3" applyNumberFormat="1" applyFont="1" applyFill="1" applyBorder="1" applyAlignment="1" applyProtection="1">
      <alignment horizontal="right" vertical="center"/>
      <protection locked="0"/>
    </xf>
    <xf numFmtId="1" fontId="16" fillId="6" borderId="3" xfId="4" applyNumberFormat="1" applyFont="1" applyFill="1" applyBorder="1" applyAlignment="1" applyProtection="1">
      <alignment horizontal="right" vertical="center"/>
      <protection locked="0"/>
    </xf>
    <xf numFmtId="1" fontId="16" fillId="4" borderId="3" xfId="4" applyNumberFormat="1" applyFont="1" applyFill="1" applyBorder="1" applyAlignment="1" applyProtection="1">
      <alignment horizontal="right" vertical="center"/>
      <protection locked="0"/>
    </xf>
    <xf numFmtId="0" fontId="24" fillId="0" borderId="0" xfId="0" applyFont="1" applyAlignment="1">
      <alignment horizontal="left" vertical="center" wrapText="1"/>
    </xf>
    <xf numFmtId="0" fontId="20" fillId="9" borderId="3" xfId="0" applyFont="1" applyFill="1" applyBorder="1" applyAlignment="1">
      <alignment horizontal="left" vertical="center" wrapText="1"/>
    </xf>
    <xf numFmtId="3" fontId="7" fillId="14" borderId="18" xfId="1" applyNumberFormat="1" applyFill="1" applyBorder="1" applyAlignment="1" applyProtection="1">
      <alignment horizontal="right" vertical="center"/>
    </xf>
    <xf numFmtId="3" fontId="12" fillId="14" borderId="18" xfId="3" applyNumberFormat="1" applyFont="1" applyFill="1" applyBorder="1" applyAlignment="1">
      <alignment vertical="center"/>
    </xf>
    <xf numFmtId="3" fontId="12" fillId="3" borderId="18" xfId="3" applyNumberFormat="1" applyFont="1" applyFill="1" applyBorder="1" applyAlignment="1">
      <alignment horizontal="right" vertical="center"/>
    </xf>
    <xf numFmtId="0" fontId="42" fillId="0" borderId="0" xfId="0" applyFont="1" applyAlignment="1">
      <alignment horizontal="left" vertical="center" wrapText="1"/>
    </xf>
    <xf numFmtId="0" fontId="12" fillId="0" borderId="0" xfId="0" applyFont="1" applyAlignment="1">
      <alignment vertical="center"/>
    </xf>
    <xf numFmtId="0" fontId="11" fillId="0" borderId="0" xfId="0" applyFont="1" applyAlignment="1">
      <alignment horizontal="left" vertical="center"/>
    </xf>
    <xf numFmtId="0" fontId="13" fillId="2" borderId="1" xfId="0" applyFont="1" applyFill="1" applyBorder="1" applyAlignment="1" applyProtection="1">
      <alignment vertical="center"/>
      <protection locked="0"/>
    </xf>
    <xf numFmtId="0" fontId="21" fillId="0" borderId="1" xfId="0" applyFont="1" applyBorder="1" applyAlignment="1" applyProtection="1">
      <alignment vertical="center"/>
      <protection locked="0"/>
    </xf>
    <xf numFmtId="0" fontId="21" fillId="0" borderId="0" xfId="0" applyFont="1" applyAlignment="1" applyProtection="1">
      <alignment vertical="center" wrapText="1"/>
      <protection locked="0"/>
    </xf>
    <xf numFmtId="0" fontId="16" fillId="0" borderId="3" xfId="0" applyFont="1" applyBorder="1" applyAlignment="1">
      <alignment horizontal="left" vertical="center" wrapText="1"/>
    </xf>
    <xf numFmtId="0" fontId="71" fillId="0" borderId="3" xfId="2" applyFont="1" applyBorder="1" applyAlignment="1">
      <alignment horizontal="center" vertical="center" wrapText="1"/>
    </xf>
    <xf numFmtId="0" fontId="16" fillId="3" borderId="3" xfId="0" applyFont="1" applyFill="1" applyBorder="1" applyAlignment="1">
      <alignment horizontal="center" vertical="center" wrapText="1"/>
    </xf>
    <xf numFmtId="0" fontId="14" fillId="4" borderId="4" xfId="4" applyNumberFormat="1" applyFont="1" applyFill="1" applyBorder="1" applyAlignment="1">
      <alignment horizontal="center" vertical="center"/>
    </xf>
    <xf numFmtId="0" fontId="14" fillId="4" borderId="3" xfId="4" quotePrefix="1" applyNumberFormat="1" applyFont="1" applyFill="1" applyBorder="1" applyAlignment="1" applyProtection="1">
      <alignment horizontal="center" vertical="center" wrapText="1"/>
    </xf>
    <xf numFmtId="0" fontId="16" fillId="4" borderId="3" xfId="0" quotePrefix="1" applyFont="1" applyFill="1" applyBorder="1" applyAlignment="1">
      <alignment horizontal="center" vertical="center" wrapText="1"/>
    </xf>
    <xf numFmtId="0" fontId="7" fillId="0" borderId="3" xfId="0" applyFont="1" applyBorder="1" applyAlignment="1">
      <alignment horizontal="left" vertical="center"/>
    </xf>
    <xf numFmtId="3" fontId="7" fillId="2" borderId="3" xfId="1" applyNumberFormat="1" applyFill="1" applyBorder="1" applyAlignment="1" applyProtection="1">
      <alignment horizontal="right" vertical="center"/>
    </xf>
    <xf numFmtId="0" fontId="21" fillId="0" borderId="0" xfId="0" applyFont="1" applyAlignment="1" applyProtection="1">
      <alignment vertical="center"/>
      <protection locked="0"/>
    </xf>
    <xf numFmtId="0" fontId="16" fillId="0" borderId="3" xfId="0" applyFont="1" applyBorder="1" applyAlignment="1">
      <alignment horizontal="left" vertical="center"/>
    </xf>
    <xf numFmtId="3" fontId="16" fillId="3" borderId="3" xfId="1" applyNumberFormat="1" applyFont="1" applyFill="1" applyBorder="1" applyAlignment="1" applyProtection="1">
      <alignment horizontal="right" vertical="center"/>
    </xf>
    <xf numFmtId="3" fontId="16" fillId="4" borderId="3" xfId="1" applyNumberFormat="1" applyFont="1" applyFill="1" applyBorder="1" applyAlignment="1" applyProtection="1">
      <alignment horizontal="right" vertical="center"/>
    </xf>
    <xf numFmtId="9" fontId="16" fillId="4" borderId="3" xfId="12" applyFont="1" applyFill="1" applyBorder="1" applyAlignment="1" applyProtection="1">
      <alignment horizontal="right" vertical="center"/>
    </xf>
    <xf numFmtId="166" fontId="14" fillId="2" borderId="0" xfId="15" applyNumberFormat="1" applyFont="1" applyFill="1" applyBorder="1" applyAlignment="1">
      <alignment vertical="center"/>
    </xf>
    <xf numFmtId="0" fontId="23" fillId="0" borderId="0" xfId="0" applyFont="1" applyAlignment="1">
      <alignment vertical="center" wrapText="1"/>
    </xf>
    <xf numFmtId="0" fontId="0" fillId="0" borderId="0" xfId="0" applyAlignment="1" applyProtection="1">
      <alignment vertical="center"/>
      <protection locked="0"/>
    </xf>
    <xf numFmtId="0" fontId="13" fillId="0" borderId="1" xfId="0" applyFont="1" applyBorder="1" applyAlignment="1">
      <alignment horizontal="left" vertical="center"/>
    </xf>
    <xf numFmtId="0" fontId="13" fillId="0" borderId="1" xfId="0" applyFont="1" applyBorder="1" applyAlignment="1">
      <alignment horizontal="left" vertical="center" wrapText="1"/>
    </xf>
    <xf numFmtId="0" fontId="66" fillId="9" borderId="3" xfId="2" applyFont="1" applyFill="1" applyBorder="1" applyAlignment="1">
      <alignment vertical="center" wrapText="1"/>
    </xf>
    <xf numFmtId="0" fontId="23" fillId="0" borderId="0" xfId="0" applyFont="1" applyAlignment="1">
      <alignment horizontal="left" vertical="center" wrapText="1"/>
    </xf>
    <xf numFmtId="0" fontId="12" fillId="0" borderId="0" xfId="0" applyFont="1" applyAlignment="1">
      <alignment horizontal="left" vertical="center"/>
    </xf>
    <xf numFmtId="49" fontId="16" fillId="2" borderId="3" xfId="0" applyNumberFormat="1" applyFont="1" applyFill="1" applyBorder="1" applyAlignment="1">
      <alignment horizontal="left" vertical="center" wrapText="1"/>
    </xf>
    <xf numFmtId="49" fontId="7" fillId="0" borderId="3" xfId="0" applyNumberFormat="1" applyFont="1" applyBorder="1" applyAlignment="1">
      <alignment horizontal="left" vertical="center" wrapText="1"/>
    </xf>
    <xf numFmtId="0" fontId="14" fillId="4" borderId="3" xfId="4" applyNumberFormat="1" applyFont="1" applyFill="1" applyBorder="1" applyAlignment="1" applyProtection="1">
      <alignment horizontal="center" vertical="center"/>
    </xf>
    <xf numFmtId="172" fontId="7" fillId="0" borderId="3" xfId="1" applyNumberFormat="1" applyBorder="1" applyAlignment="1" applyProtection="1">
      <alignment horizontal="right" vertical="center"/>
    </xf>
    <xf numFmtId="0" fontId="71" fillId="0" borderId="3" xfId="2" applyFont="1" applyBorder="1" applyAlignment="1" applyProtection="1">
      <alignment horizontal="center" vertical="center" wrapText="1"/>
      <protection locked="0"/>
    </xf>
    <xf numFmtId="3" fontId="7" fillId="0" borderId="3" xfId="1" applyNumberFormat="1" applyBorder="1" applyAlignment="1" applyProtection="1">
      <alignment horizontal="right" vertical="center"/>
    </xf>
    <xf numFmtId="37" fontId="7" fillId="4" borderId="3" xfId="1" applyNumberFormat="1" applyFill="1" applyBorder="1" applyAlignment="1" applyProtection="1">
      <alignment horizontal="right" vertical="center"/>
    </xf>
    <xf numFmtId="3" fontId="16" fillId="0" borderId="3" xfId="1" applyNumberFormat="1" applyFont="1" applyBorder="1" applyAlignment="1" applyProtection="1">
      <alignment horizontal="right" vertical="center"/>
    </xf>
    <xf numFmtId="37" fontId="16" fillId="4" borderId="3" xfId="1" applyNumberFormat="1" applyFont="1" applyFill="1" applyBorder="1" applyAlignment="1" applyProtection="1">
      <alignment horizontal="right" vertical="center"/>
    </xf>
    <xf numFmtId="9" fontId="7" fillId="0" borderId="3" xfId="1" applyNumberFormat="1" applyBorder="1" applyAlignment="1" applyProtection="1">
      <alignment horizontal="right" vertical="center"/>
    </xf>
    <xf numFmtId="9" fontId="7" fillId="3" borderId="3" xfId="1" applyNumberFormat="1" applyFill="1" applyBorder="1" applyAlignment="1" applyProtection="1">
      <alignment horizontal="right" vertical="center"/>
    </xf>
    <xf numFmtId="9" fontId="7" fillId="4" borderId="3" xfId="1" applyNumberFormat="1" applyFill="1" applyBorder="1" applyAlignment="1" applyProtection="1">
      <alignment horizontal="right" vertical="center"/>
    </xf>
    <xf numFmtId="49" fontId="16" fillId="0" borderId="3" xfId="0" applyNumberFormat="1" applyFont="1" applyBorder="1" applyAlignment="1">
      <alignment horizontal="left" vertical="center" wrapText="1"/>
    </xf>
    <xf numFmtId="49" fontId="7" fillId="0" borderId="3" xfId="0" applyNumberFormat="1" applyFont="1" applyBorder="1" applyAlignment="1">
      <alignment vertical="center" wrapText="1"/>
    </xf>
    <xf numFmtId="49" fontId="16" fillId="0" borderId="3" xfId="0" applyNumberFormat="1" applyFont="1" applyBorder="1" applyAlignment="1">
      <alignment vertical="center" wrapText="1"/>
    </xf>
    <xf numFmtId="0" fontId="12" fillId="0" borderId="0" xfId="0" applyFont="1" applyAlignment="1" applyProtection="1">
      <alignment vertical="center" wrapText="1"/>
      <protection locked="0"/>
    </xf>
    <xf numFmtId="0" fontId="12" fillId="0" borderId="0" xfId="0" applyFont="1" applyAlignment="1" applyProtection="1">
      <alignment horizontal="left" vertical="center"/>
      <protection locked="0"/>
    </xf>
    <xf numFmtId="0" fontId="12" fillId="0" borderId="0" xfId="0" applyFont="1" applyAlignment="1" applyProtection="1">
      <alignment horizontal="left" vertical="center" wrapText="1"/>
      <protection locked="0"/>
    </xf>
    <xf numFmtId="0" fontId="12" fillId="0" borderId="0" xfId="0" applyFont="1" applyAlignment="1">
      <alignment vertical="center" wrapText="1"/>
    </xf>
    <xf numFmtId="0" fontId="11" fillId="0" borderId="0" xfId="0" applyFont="1" applyAlignment="1">
      <alignment vertical="center"/>
    </xf>
    <xf numFmtId="0" fontId="14" fillId="0" borderId="1" xfId="0" applyFont="1" applyBorder="1" applyAlignment="1" applyProtection="1">
      <alignment vertical="center"/>
      <protection locked="0"/>
    </xf>
    <xf numFmtId="0" fontId="12" fillId="0" borderId="2" xfId="0" applyFont="1" applyBorder="1" applyAlignment="1" applyProtection="1">
      <alignment vertical="center"/>
      <protection locked="0"/>
    </xf>
    <xf numFmtId="0" fontId="69" fillId="0" borderId="0" xfId="0" applyFont="1" applyAlignment="1" applyProtection="1">
      <alignment vertical="center"/>
      <protection locked="0"/>
    </xf>
    <xf numFmtId="0" fontId="67" fillId="0" borderId="0" xfId="0" applyFont="1" applyAlignment="1" applyProtection="1">
      <alignment vertical="center"/>
      <protection locked="0"/>
    </xf>
    <xf numFmtId="0" fontId="7" fillId="0" borderId="0" xfId="0" applyFont="1" applyAlignment="1">
      <alignment vertical="center"/>
    </xf>
    <xf numFmtId="0" fontId="21" fillId="0" borderId="0" xfId="0" applyFont="1" applyAlignment="1" applyProtection="1">
      <alignment horizontal="center" vertical="center"/>
      <protection locked="0"/>
    </xf>
    <xf numFmtId="167" fontId="7" fillId="0" borderId="3" xfId="1" applyNumberFormat="1" applyBorder="1" applyAlignment="1" applyProtection="1">
      <alignment horizontal="right" vertical="center"/>
    </xf>
    <xf numFmtId="167" fontId="7" fillId="3" borderId="3" xfId="1" applyNumberFormat="1" applyFill="1" applyBorder="1" applyAlignment="1" applyProtection="1">
      <alignment horizontal="right" vertical="center"/>
    </xf>
    <xf numFmtId="167" fontId="7" fillId="4" borderId="3" xfId="1" applyNumberFormat="1" applyFill="1" applyBorder="1" applyAlignment="1" applyProtection="1">
      <alignment horizontal="right" vertical="center"/>
    </xf>
    <xf numFmtId="0" fontId="34" fillId="0" borderId="0" xfId="0" applyFont="1" applyAlignment="1">
      <alignment vertical="center" wrapText="1"/>
    </xf>
    <xf numFmtId="0" fontId="15" fillId="0" borderId="0" xfId="0" applyFont="1" applyAlignment="1" applyProtection="1">
      <alignment horizontal="left" vertical="center" wrapText="1" readingOrder="1"/>
      <protection locked="0"/>
    </xf>
    <xf numFmtId="0" fontId="11" fillId="0" borderId="0" xfId="0" applyFont="1" applyAlignment="1" applyProtection="1">
      <alignment vertical="center"/>
      <protection locked="0"/>
    </xf>
    <xf numFmtId="0" fontId="12" fillId="0" borderId="2" xfId="0" applyFont="1" applyBorder="1" applyAlignment="1" applyProtection="1">
      <alignment horizontal="left" vertical="center"/>
      <protection locked="0"/>
    </xf>
    <xf numFmtId="0" fontId="20" fillId="0" borderId="0" xfId="0" applyFont="1" applyAlignment="1" applyProtection="1">
      <alignment vertical="center" wrapText="1"/>
      <protection locked="0"/>
    </xf>
    <xf numFmtId="0" fontId="15" fillId="0" borderId="0" xfId="0" applyFont="1" applyAlignment="1" applyProtection="1">
      <alignment horizontal="left" vertical="top" wrapText="1" readingOrder="1"/>
      <protection locked="0"/>
    </xf>
    <xf numFmtId="0" fontId="7" fillId="0" borderId="0" xfId="0" applyFont="1" applyAlignment="1" applyProtection="1">
      <alignment horizontal="center" vertical="top"/>
      <protection locked="0"/>
    </xf>
    <xf numFmtId="0" fontId="14" fillId="0" borderId="2" xfId="0" applyFont="1" applyBorder="1" applyAlignment="1" applyProtection="1">
      <alignment horizontal="left" vertical="top"/>
      <protection locked="0"/>
    </xf>
    <xf numFmtId="0" fontId="20" fillId="0" borderId="2" xfId="0" applyFont="1" applyBorder="1" applyAlignment="1" applyProtection="1">
      <alignment horizontal="left" vertical="top"/>
      <protection locked="0"/>
    </xf>
    <xf numFmtId="0" fontId="29" fillId="0" borderId="0" xfId="0" applyFont="1" applyAlignment="1" applyProtection="1">
      <alignment horizontal="center" vertical="top" wrapText="1"/>
      <protection locked="0"/>
    </xf>
    <xf numFmtId="4" fontId="7" fillId="4" borderId="3" xfId="0" applyNumberFormat="1" applyFont="1" applyFill="1" applyBorder="1" applyAlignment="1">
      <alignment horizontal="right" vertical="top"/>
    </xf>
    <xf numFmtId="0" fontId="7" fillId="0" borderId="0" xfId="0" applyFont="1" applyAlignment="1">
      <alignment horizontal="center" vertical="top"/>
    </xf>
    <xf numFmtId="0" fontId="36" fillId="0" borderId="0" xfId="0" applyFont="1" applyAlignment="1">
      <alignment vertical="top"/>
    </xf>
    <xf numFmtId="0" fontId="14" fillId="0" borderId="0" xfId="0" applyFont="1" applyAlignment="1">
      <alignment horizontal="center" vertical="top"/>
    </xf>
    <xf numFmtId="0" fontId="21" fillId="0" borderId="0" xfId="0" applyFont="1" applyAlignment="1" applyProtection="1">
      <alignment horizontal="center" vertical="top" wrapText="1"/>
      <protection locked="0"/>
    </xf>
    <xf numFmtId="0" fontId="28" fillId="0" borderId="0" xfId="0" applyFont="1" applyAlignment="1" applyProtection="1">
      <alignment horizontal="center" vertical="top"/>
      <protection locked="0"/>
    </xf>
    <xf numFmtId="0" fontId="28" fillId="0" borderId="0" xfId="0" applyFont="1" applyAlignment="1" applyProtection="1">
      <alignment vertical="top"/>
      <protection locked="0"/>
    </xf>
    <xf numFmtId="0" fontId="75" fillId="4" borderId="6"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75" fillId="4" borderId="8" xfId="0" applyFont="1" applyFill="1" applyBorder="1" applyAlignment="1">
      <alignment horizontal="center" vertical="center" wrapText="1"/>
    </xf>
    <xf numFmtId="0" fontId="75" fillId="4" borderId="7" xfId="0" applyFont="1" applyFill="1" applyBorder="1" applyAlignment="1">
      <alignment horizontal="center" vertical="center" wrapText="1"/>
    </xf>
    <xf numFmtId="0" fontId="74"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74" fillId="3" borderId="7" xfId="0" applyFont="1" applyFill="1" applyBorder="1" applyAlignment="1">
      <alignment horizontal="center" vertical="center" wrapText="1"/>
    </xf>
    <xf numFmtId="0" fontId="16" fillId="5" borderId="3" xfId="0" applyFont="1" applyFill="1" applyBorder="1" applyAlignment="1">
      <alignment horizontal="center" vertical="center"/>
    </xf>
    <xf numFmtId="0" fontId="16" fillId="6" borderId="3" xfId="0" applyFont="1" applyFill="1" applyBorder="1" applyAlignment="1">
      <alignment horizontal="center" vertical="center" wrapText="1"/>
    </xf>
    <xf numFmtId="0" fontId="16" fillId="0" borderId="3" xfId="0" applyFont="1" applyBorder="1" applyAlignment="1">
      <alignment horizontal="center" vertical="center"/>
    </xf>
    <xf numFmtId="0" fontId="16" fillId="3" borderId="5"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20" fillId="0" borderId="0" xfId="0" applyFont="1" applyAlignment="1" applyProtection="1">
      <alignment horizontal="center" vertical="center"/>
      <protection locked="0"/>
    </xf>
    <xf numFmtId="3" fontId="12" fillId="5" borderId="3" xfId="4" applyNumberFormat="1" applyFont="1" applyFill="1" applyBorder="1" applyAlignment="1" applyProtection="1">
      <alignment horizontal="right" vertical="center"/>
    </xf>
    <xf numFmtId="3" fontId="12" fillId="6" borderId="3" xfId="4" applyNumberFormat="1" applyFont="1" applyFill="1" applyBorder="1" applyAlignment="1" applyProtection="1">
      <alignment horizontal="right" vertical="center"/>
    </xf>
    <xf numFmtId="3" fontId="12" fillId="0" borderId="3" xfId="4" applyNumberFormat="1" applyFont="1" applyFill="1" applyBorder="1" applyAlignment="1" applyProtection="1">
      <alignment horizontal="right" vertical="center"/>
    </xf>
    <xf numFmtId="3" fontId="7" fillId="3" borderId="3" xfId="4" applyNumberFormat="1" applyFont="1" applyFill="1" applyBorder="1" applyAlignment="1" applyProtection="1">
      <alignment horizontal="right" vertical="center"/>
    </xf>
    <xf numFmtId="3" fontId="7" fillId="5" borderId="3" xfId="4" applyNumberFormat="1" applyFont="1" applyFill="1" applyBorder="1" applyAlignment="1" applyProtection="1">
      <alignment horizontal="right" vertical="center"/>
    </xf>
    <xf numFmtId="3" fontId="7" fillId="6" borderId="3" xfId="4" applyNumberFormat="1" applyFont="1" applyFill="1" applyBorder="1" applyAlignment="1" applyProtection="1">
      <alignment horizontal="right" vertical="center"/>
    </xf>
    <xf numFmtId="3" fontId="7" fillId="4" borderId="3" xfId="4" applyNumberFormat="1" applyFont="1" applyFill="1" applyBorder="1" applyAlignment="1" applyProtection="1">
      <alignment horizontal="right" vertical="center"/>
    </xf>
    <xf numFmtId="9" fontId="7" fillId="5" borderId="3" xfId="12" applyFont="1" applyFill="1" applyBorder="1" applyAlignment="1" applyProtection="1">
      <alignment horizontal="right" vertical="center"/>
    </xf>
    <xf numFmtId="9" fontId="7" fillId="6" borderId="3" xfId="12" applyFont="1" applyFill="1" applyBorder="1" applyAlignment="1" applyProtection="1">
      <alignment horizontal="right" vertical="center"/>
    </xf>
    <xf numFmtId="37" fontId="7" fillId="4" borderId="3" xfId="4" applyNumberFormat="1" applyFont="1" applyFill="1" applyBorder="1" applyAlignment="1" applyProtection="1">
      <alignment horizontal="right" vertical="center"/>
    </xf>
    <xf numFmtId="0" fontId="7" fillId="0" borderId="3" xfId="0" applyFont="1" applyBorder="1" applyAlignment="1">
      <alignment horizontal="left" vertical="center" wrapText="1"/>
    </xf>
    <xf numFmtId="0" fontId="14" fillId="0" borderId="0" xfId="0" applyFont="1" applyAlignment="1" applyProtection="1">
      <alignment vertical="center"/>
      <protection locked="0"/>
    </xf>
    <xf numFmtId="3" fontId="14" fillId="5" borderId="3" xfId="4" applyNumberFormat="1" applyFont="1" applyFill="1" applyBorder="1" applyAlignment="1" applyProtection="1">
      <alignment horizontal="right" vertical="center"/>
    </xf>
    <xf numFmtId="3" fontId="14" fillId="6" borderId="3" xfId="4" applyNumberFormat="1" applyFont="1" applyFill="1" applyBorder="1" applyAlignment="1" applyProtection="1">
      <alignment horizontal="right" vertical="center"/>
    </xf>
    <xf numFmtId="3" fontId="14" fillId="0" borderId="3" xfId="4" applyNumberFormat="1" applyFont="1" applyFill="1" applyBorder="1" applyAlignment="1" applyProtection="1">
      <alignment horizontal="right" vertical="center"/>
    </xf>
    <xf numFmtId="3" fontId="16" fillId="3" borderId="3" xfId="4" applyNumberFormat="1" applyFont="1" applyFill="1" applyBorder="1" applyAlignment="1" applyProtection="1">
      <alignment horizontal="right" vertical="center"/>
    </xf>
    <xf numFmtId="3" fontId="16" fillId="5" borderId="3" xfId="4" applyNumberFormat="1" applyFont="1" applyFill="1" applyBorder="1" applyAlignment="1" applyProtection="1">
      <alignment horizontal="right" vertical="center"/>
    </xf>
    <xf numFmtId="3" fontId="16" fillId="6" borderId="3" xfId="4" applyNumberFormat="1" applyFont="1" applyFill="1" applyBorder="1" applyAlignment="1" applyProtection="1">
      <alignment horizontal="right" vertical="center"/>
    </xf>
    <xf numFmtId="3" fontId="16" fillId="4" borderId="3" xfId="4" applyNumberFormat="1" applyFont="1" applyFill="1" applyBorder="1" applyAlignment="1" applyProtection="1">
      <alignment horizontal="right" vertical="center"/>
    </xf>
    <xf numFmtId="9" fontId="16" fillId="5" borderId="3" xfId="12" applyFont="1" applyFill="1" applyBorder="1" applyAlignment="1" applyProtection="1">
      <alignment horizontal="right" vertical="center"/>
    </xf>
    <xf numFmtId="9" fontId="16" fillId="6" borderId="3" xfId="12" applyFont="1" applyFill="1" applyBorder="1" applyAlignment="1" applyProtection="1">
      <alignment horizontal="right" vertical="center"/>
    </xf>
    <xf numFmtId="37" fontId="16" fillId="4" borderId="3" xfId="4" applyNumberFormat="1" applyFont="1" applyFill="1" applyBorder="1" applyAlignment="1" applyProtection="1">
      <alignment horizontal="right" vertical="center"/>
    </xf>
    <xf numFmtId="3" fontId="16" fillId="5" borderId="3" xfId="12" applyNumberFormat="1" applyFont="1" applyFill="1" applyBorder="1" applyAlignment="1" applyProtection="1">
      <alignment horizontal="right" vertical="center"/>
    </xf>
    <xf numFmtId="0" fontId="50" fillId="0" borderId="0" xfId="3" applyFont="1" applyAlignment="1" applyProtection="1">
      <alignment vertical="center"/>
      <protection locked="0"/>
    </xf>
    <xf numFmtId="166" fontId="12" fillId="0" borderId="0" xfId="1" applyNumberFormat="1" applyFont="1" applyBorder="1" applyAlignment="1">
      <alignment horizontal="right" vertical="center"/>
    </xf>
    <xf numFmtId="166" fontId="14" fillId="0" borderId="0" xfId="1" applyNumberFormat="1" applyFont="1" applyBorder="1" applyAlignment="1">
      <alignment horizontal="right" vertical="center"/>
    </xf>
    <xf numFmtId="9" fontId="14" fillId="0" borderId="0" xfId="12" applyFont="1" applyFill="1" applyBorder="1" applyAlignment="1">
      <alignment horizontal="right" vertical="center"/>
    </xf>
    <xf numFmtId="0" fontId="14" fillId="0" borderId="0" xfId="0" applyFont="1" applyAlignment="1">
      <alignment vertical="center"/>
    </xf>
    <xf numFmtId="0" fontId="16" fillId="0" borderId="0" xfId="0" applyFont="1" applyAlignment="1">
      <alignment vertical="center"/>
    </xf>
    <xf numFmtId="0" fontId="21" fillId="0" borderId="0" xfId="0" applyFont="1" applyAlignment="1" applyProtection="1">
      <alignment horizontal="center" vertical="center" wrapText="1"/>
      <protection locked="0"/>
    </xf>
    <xf numFmtId="0" fontId="71" fillId="0" borderId="3" xfId="2" applyFont="1" applyBorder="1" applyAlignment="1" applyProtection="1">
      <alignment horizontal="center" vertical="center" wrapText="1"/>
    </xf>
    <xf numFmtId="0" fontId="16" fillId="4" borderId="10"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29" fillId="0" borderId="0" xfId="0" applyFont="1" applyAlignment="1" applyProtection="1">
      <alignment horizontal="center" vertical="center" wrapText="1"/>
      <protection locked="0"/>
    </xf>
    <xf numFmtId="0" fontId="27" fillId="0" borderId="3" xfId="0" applyFont="1" applyBorder="1" applyAlignment="1">
      <alignment vertical="center" wrapText="1"/>
    </xf>
    <xf numFmtId="0" fontId="7" fillId="0" borderId="0" xfId="0" applyFont="1" applyAlignment="1" applyProtection="1">
      <alignment vertical="center"/>
      <protection locked="0"/>
    </xf>
    <xf numFmtId="0" fontId="14" fillId="0" borderId="0" xfId="0" applyFont="1" applyAlignment="1" applyProtection="1">
      <alignment horizontal="center" vertical="center"/>
      <protection locked="0"/>
    </xf>
    <xf numFmtId="0" fontId="27" fillId="0" borderId="0" xfId="0" applyFont="1" applyAlignment="1">
      <alignment vertical="center"/>
    </xf>
    <xf numFmtId="0" fontId="29" fillId="0" borderId="0" xfId="0" applyFont="1" applyAlignment="1" applyProtection="1">
      <alignment vertical="center" wrapText="1"/>
      <protection locked="0"/>
    </xf>
    <xf numFmtId="0" fontId="29" fillId="0" borderId="0" xfId="0" applyFont="1" applyAlignment="1" applyProtection="1">
      <alignment horizontal="center" vertical="center"/>
      <protection locked="0"/>
    </xf>
    <xf numFmtId="165" fontId="12" fillId="0" borderId="0" xfId="0" applyNumberFormat="1" applyFont="1" applyAlignment="1" applyProtection="1">
      <alignment vertical="center"/>
      <protection locked="0"/>
    </xf>
    <xf numFmtId="172" fontId="12" fillId="5" borderId="3" xfId="4" applyNumberFormat="1" applyFont="1" applyFill="1" applyBorder="1" applyAlignment="1" applyProtection="1">
      <alignment horizontal="right" vertical="center"/>
    </xf>
    <xf numFmtId="172" fontId="12" fillId="6" borderId="3" xfId="4" applyNumberFormat="1" applyFont="1" applyFill="1" applyBorder="1" applyAlignment="1" applyProtection="1">
      <alignment horizontal="right" vertical="center"/>
    </xf>
    <xf numFmtId="172" fontId="12" fillId="0" borderId="3" xfId="4" applyNumberFormat="1" applyFont="1" applyFill="1" applyBorder="1" applyAlignment="1" applyProtection="1">
      <alignment horizontal="right" vertical="center"/>
    </xf>
    <xf numFmtId="173" fontId="12" fillId="6" borderId="3" xfId="4" applyNumberFormat="1" applyFont="1" applyFill="1" applyBorder="1" applyAlignment="1" applyProtection="1">
      <alignment horizontal="right" vertical="center"/>
    </xf>
    <xf numFmtId="173" fontId="12" fillId="0" borderId="3" xfId="4" applyNumberFormat="1" applyFont="1" applyFill="1" applyBorder="1" applyAlignment="1" applyProtection="1">
      <alignment horizontal="right" vertical="center"/>
    </xf>
    <xf numFmtId="173" fontId="12" fillId="5" borderId="3" xfId="4" applyNumberFormat="1" applyFont="1" applyFill="1" applyBorder="1" applyAlignment="1" applyProtection="1">
      <alignment horizontal="right" vertical="center"/>
    </xf>
    <xf numFmtId="173" fontId="12" fillId="3" borderId="3" xfId="4" applyNumberFormat="1" applyFont="1" applyFill="1" applyBorder="1" applyAlignment="1" applyProtection="1">
      <alignment horizontal="right" vertical="center"/>
    </xf>
    <xf numFmtId="173" fontId="7" fillId="5" borderId="3" xfId="4" applyNumberFormat="1" applyFont="1" applyFill="1" applyBorder="1" applyAlignment="1" applyProtection="1">
      <alignment horizontal="right" vertical="center"/>
    </xf>
    <xf numFmtId="173" fontId="7" fillId="6" borderId="3" xfId="4" applyNumberFormat="1" applyFont="1" applyFill="1" applyBorder="1" applyAlignment="1" applyProtection="1">
      <alignment horizontal="right" vertical="center"/>
    </xf>
    <xf numFmtId="173" fontId="7" fillId="4" borderId="3" xfId="4" applyNumberFormat="1" applyFont="1" applyFill="1" applyBorder="1" applyAlignment="1" applyProtection="1">
      <alignment horizontal="right" vertical="center"/>
    </xf>
    <xf numFmtId="176" fontId="12" fillId="5" borderId="3" xfId="4" applyNumberFormat="1" applyFont="1" applyFill="1" applyBorder="1" applyAlignment="1" applyProtection="1">
      <alignment horizontal="right" vertical="center"/>
    </xf>
    <xf numFmtId="176" fontId="12" fillId="6" borderId="3" xfId="4" applyNumberFormat="1" applyFont="1" applyFill="1" applyBorder="1" applyAlignment="1" applyProtection="1">
      <alignment horizontal="right" vertical="center"/>
    </xf>
    <xf numFmtId="176" fontId="12" fillId="0" borderId="3" xfId="4" applyNumberFormat="1" applyFont="1" applyFill="1" applyBorder="1" applyAlignment="1" applyProtection="1">
      <alignment horizontal="right" vertical="center"/>
    </xf>
    <xf numFmtId="176" fontId="12" fillId="3" borderId="3" xfId="4" applyNumberFormat="1" applyFont="1" applyFill="1" applyBorder="1" applyAlignment="1" applyProtection="1">
      <alignment horizontal="right" vertical="center"/>
    </xf>
    <xf numFmtId="176" fontId="7" fillId="5" borderId="3" xfId="4" applyNumberFormat="1" applyFont="1" applyFill="1" applyBorder="1" applyAlignment="1" applyProtection="1">
      <alignment horizontal="right" vertical="center"/>
    </xf>
    <xf numFmtId="176" fontId="7" fillId="6" borderId="3" xfId="4" applyNumberFormat="1" applyFont="1" applyFill="1" applyBorder="1" applyAlignment="1" applyProtection="1">
      <alignment horizontal="right" vertical="center"/>
    </xf>
    <xf numFmtId="176" fontId="7" fillId="4" borderId="3" xfId="4" applyNumberFormat="1" applyFont="1" applyFill="1" applyBorder="1" applyAlignment="1" applyProtection="1">
      <alignment horizontal="right" vertical="center"/>
    </xf>
    <xf numFmtId="166" fontId="12" fillId="0" borderId="0" xfId="1" applyNumberFormat="1" applyFont="1" applyAlignment="1">
      <alignment horizontal="right" vertical="center"/>
    </xf>
    <xf numFmtId="166" fontId="14" fillId="0" borderId="0" xfId="1" applyNumberFormat="1" applyFont="1" applyAlignment="1">
      <alignment horizontal="right" vertical="center"/>
    </xf>
    <xf numFmtId="9" fontId="14" fillId="0" borderId="0" xfId="6" applyFont="1" applyAlignment="1">
      <alignment horizontal="right" vertical="center"/>
    </xf>
    <xf numFmtId="9" fontId="27" fillId="0" borderId="3" xfId="12" applyFont="1" applyBorder="1" applyAlignment="1" applyProtection="1">
      <alignment horizontal="right" vertical="center"/>
    </xf>
    <xf numFmtId="0" fontId="16" fillId="0" borderId="3" xfId="0" applyFont="1" applyBorder="1" applyAlignment="1">
      <alignment vertical="center" wrapText="1"/>
    </xf>
    <xf numFmtId="0" fontId="7" fillId="0" borderId="3" xfId="0" applyFont="1" applyBorder="1" applyAlignment="1">
      <alignment vertical="center" wrapText="1"/>
    </xf>
    <xf numFmtId="176" fontId="7" fillId="0" borderId="3" xfId="0" applyNumberFormat="1" applyFont="1" applyBorder="1" applyAlignment="1">
      <alignment vertical="center"/>
    </xf>
    <xf numFmtId="176" fontId="7" fillId="3" borderId="3" xfId="0" applyNumberFormat="1" applyFont="1" applyFill="1" applyBorder="1" applyAlignment="1">
      <alignment vertical="center"/>
    </xf>
    <xf numFmtId="176" fontId="7" fillId="4" borderId="3" xfId="0" applyNumberFormat="1" applyFont="1" applyFill="1" applyBorder="1" applyAlignment="1">
      <alignment vertical="center"/>
    </xf>
    <xf numFmtId="0" fontId="27" fillId="0" borderId="3" xfId="0" applyFont="1" applyBorder="1" applyAlignment="1">
      <alignment vertical="center"/>
    </xf>
    <xf numFmtId="0" fontId="26" fillId="0" borderId="3" xfId="0" applyFont="1" applyBorder="1" applyAlignment="1">
      <alignment vertical="center"/>
    </xf>
    <xf numFmtId="167" fontId="16" fillId="0" borderId="3" xfId="1" applyNumberFormat="1" applyFont="1" applyBorder="1" applyAlignment="1" applyProtection="1">
      <alignment horizontal="right" vertical="center"/>
    </xf>
    <xf numFmtId="167" fontId="16" fillId="3" borderId="3" xfId="1" applyNumberFormat="1" applyFont="1" applyFill="1" applyBorder="1" applyAlignment="1" applyProtection="1">
      <alignment horizontal="right" vertical="center"/>
    </xf>
    <xf numFmtId="167" fontId="16" fillId="4" borderId="3" xfId="1" applyNumberFormat="1" applyFont="1" applyFill="1" applyBorder="1" applyAlignment="1" applyProtection="1">
      <alignment horizontal="right" vertical="center"/>
    </xf>
    <xf numFmtId="167" fontId="7" fillId="3" borderId="0" xfId="0" applyNumberFormat="1" applyFont="1" applyFill="1" applyAlignment="1">
      <alignment vertical="center"/>
    </xf>
    <xf numFmtId="9" fontId="7" fillId="3" borderId="3" xfId="12" applyFont="1" applyFill="1" applyBorder="1" applyAlignment="1" applyProtection="1">
      <alignment horizontal="right" vertical="center"/>
    </xf>
    <xf numFmtId="3" fontId="7" fillId="5" borderId="3" xfId="0" applyNumberFormat="1" applyFont="1" applyFill="1" applyBorder="1" applyAlignment="1">
      <alignment horizontal="right" vertical="center"/>
    </xf>
    <xf numFmtId="3" fontId="7" fillId="6" borderId="3" xfId="0" applyNumberFormat="1" applyFont="1" applyFill="1" applyBorder="1" applyAlignment="1">
      <alignment horizontal="right" vertical="center"/>
    </xf>
    <xf numFmtId="3" fontId="7" fillId="0" borderId="3" xfId="0" applyNumberFormat="1" applyFont="1" applyBorder="1" applyAlignment="1">
      <alignment horizontal="right" vertical="center"/>
    </xf>
    <xf numFmtId="3" fontId="7" fillId="3" borderId="3" xfId="0" applyNumberFormat="1" applyFont="1" applyFill="1" applyBorder="1" applyAlignment="1">
      <alignment horizontal="right" vertical="center"/>
    </xf>
    <xf numFmtId="3" fontId="7" fillId="4" borderId="3" xfId="0" applyNumberFormat="1" applyFont="1" applyFill="1" applyBorder="1" applyAlignment="1">
      <alignment horizontal="right" vertical="center"/>
    </xf>
    <xf numFmtId="9" fontId="7" fillId="5" borderId="3" xfId="12" applyFont="1" applyFill="1" applyBorder="1" applyAlignment="1">
      <alignment horizontal="right" vertical="center"/>
    </xf>
    <xf numFmtId="9" fontId="7" fillId="6" borderId="3" xfId="12" applyFont="1" applyFill="1" applyBorder="1" applyAlignment="1">
      <alignment horizontal="right" vertical="center"/>
    </xf>
    <xf numFmtId="9" fontId="7" fillId="4" borderId="3" xfId="12" applyFont="1" applyFill="1" applyBorder="1" applyAlignment="1">
      <alignment horizontal="right" vertical="center"/>
    </xf>
    <xf numFmtId="4" fontId="7" fillId="5" borderId="3" xfId="0" applyNumberFormat="1" applyFont="1" applyFill="1" applyBorder="1" applyAlignment="1">
      <alignment horizontal="right" vertical="center"/>
    </xf>
    <xf numFmtId="4" fontId="7" fillId="6" borderId="3" xfId="0" applyNumberFormat="1" applyFont="1" applyFill="1" applyBorder="1" applyAlignment="1">
      <alignment horizontal="right" vertical="center"/>
    </xf>
    <xf numFmtId="4" fontId="7" fillId="0" borderId="3" xfId="0" applyNumberFormat="1" applyFont="1" applyBorder="1" applyAlignment="1">
      <alignment horizontal="right" vertical="center"/>
    </xf>
    <xf numFmtId="4" fontId="7" fillId="3" borderId="3" xfId="0" applyNumberFormat="1" applyFont="1" applyFill="1" applyBorder="1" applyAlignment="1">
      <alignment horizontal="right" vertical="center"/>
    </xf>
    <xf numFmtId="4" fontId="7" fillId="4" borderId="3" xfId="0" applyNumberFormat="1" applyFont="1" applyFill="1" applyBorder="1" applyAlignment="1">
      <alignment horizontal="right" vertical="center"/>
    </xf>
    <xf numFmtId="0" fontId="74" fillId="3" borderId="8" xfId="0" applyFont="1" applyFill="1" applyBorder="1" applyAlignment="1">
      <alignment horizontal="center" vertical="center" wrapText="1"/>
    </xf>
    <xf numFmtId="0" fontId="16" fillId="5" borderId="5" xfId="0" applyFont="1" applyFill="1" applyBorder="1" applyAlignment="1">
      <alignment horizontal="center" vertical="center"/>
    </xf>
    <xf numFmtId="0" fontId="16" fillId="6" borderId="5" xfId="0" applyFont="1" applyFill="1" applyBorder="1" applyAlignment="1">
      <alignment horizontal="center" vertical="center"/>
    </xf>
    <xf numFmtId="0" fontId="16" fillId="0" borderId="5" xfId="0" applyFont="1" applyBorder="1" applyAlignment="1">
      <alignment horizontal="center" vertical="center" wrapText="1"/>
    </xf>
    <xf numFmtId="9" fontId="16" fillId="5" borderId="5" xfId="12" applyFont="1" applyFill="1" applyBorder="1" applyAlignment="1">
      <alignment horizontal="center" vertical="center"/>
    </xf>
    <xf numFmtId="9" fontId="16" fillId="6" borderId="5" xfId="12" applyFont="1" applyFill="1" applyBorder="1" applyAlignment="1">
      <alignment horizontal="center" vertical="center"/>
    </xf>
    <xf numFmtId="9" fontId="16" fillId="4" borderId="5" xfId="12" applyFont="1" applyFill="1" applyBorder="1" applyAlignment="1">
      <alignment horizontal="center" vertical="center" wrapText="1"/>
    </xf>
    <xf numFmtId="0" fontId="16" fillId="0" borderId="3" xfId="0" applyFont="1" applyBorder="1" applyAlignment="1">
      <alignment vertical="center"/>
    </xf>
    <xf numFmtId="0" fontId="7" fillId="0" borderId="3" xfId="0" applyFont="1" applyBorder="1" applyAlignment="1">
      <alignment vertical="center"/>
    </xf>
    <xf numFmtId="3" fontId="16" fillId="5" borderId="3" xfId="1" applyNumberFormat="1" applyFont="1" applyFill="1" applyBorder="1" applyAlignment="1" applyProtection="1">
      <alignment horizontal="right" vertical="center"/>
    </xf>
    <xf numFmtId="3" fontId="16" fillId="6" borderId="3" xfId="1" applyNumberFormat="1" applyFont="1" applyFill="1" applyBorder="1" applyAlignment="1" applyProtection="1">
      <alignment horizontal="right" vertical="center"/>
    </xf>
    <xf numFmtId="3" fontId="16" fillId="6" borderId="3" xfId="12" applyNumberFormat="1" applyFont="1" applyFill="1" applyBorder="1" applyAlignment="1">
      <alignment horizontal="right" vertical="center"/>
    </xf>
    <xf numFmtId="3" fontId="16" fillId="4" borderId="3" xfId="12" applyNumberFormat="1" applyFont="1" applyFill="1" applyBorder="1" applyAlignment="1" applyProtection="1">
      <alignment horizontal="right" vertical="center"/>
    </xf>
    <xf numFmtId="3" fontId="7" fillId="5" borderId="3" xfId="12" applyNumberFormat="1" applyFont="1" applyFill="1" applyBorder="1" applyAlignment="1" applyProtection="1">
      <alignment horizontal="right" vertical="center"/>
    </xf>
    <xf numFmtId="3" fontId="7" fillId="6" borderId="3" xfId="12" applyNumberFormat="1" applyFont="1" applyFill="1" applyBorder="1" applyAlignment="1">
      <alignment horizontal="right" vertical="center"/>
    </xf>
    <xf numFmtId="3" fontId="7" fillId="4" borderId="3" xfId="12" applyNumberFormat="1" applyFont="1" applyFill="1" applyBorder="1" applyAlignment="1" applyProtection="1">
      <alignment horizontal="right" vertical="center"/>
    </xf>
    <xf numFmtId="0" fontId="29" fillId="0" borderId="5" xfId="0" applyFont="1" applyBorder="1" applyAlignment="1" applyProtection="1">
      <alignment horizontal="left" vertical="center" wrapText="1"/>
      <protection locked="0"/>
    </xf>
    <xf numFmtId="0" fontId="22" fillId="0" borderId="0" xfId="0" applyFont="1" applyAlignment="1" applyProtection="1">
      <alignment horizontal="left" vertical="center" wrapText="1" readingOrder="1"/>
      <protection locked="0"/>
    </xf>
    <xf numFmtId="0" fontId="16" fillId="3" borderId="10" xfId="0" applyFont="1" applyFill="1" applyBorder="1" applyAlignment="1">
      <alignment horizontal="center" vertical="center" wrapText="1"/>
    </xf>
    <xf numFmtId="0" fontId="26" fillId="11" borderId="3" xfId="0" applyFont="1" applyFill="1" applyBorder="1" applyAlignment="1">
      <alignment horizontal="center" vertical="center" wrapText="1"/>
    </xf>
    <xf numFmtId="0" fontId="7" fillId="0" borderId="0" xfId="0" applyFont="1" applyAlignment="1" applyProtection="1">
      <alignment vertical="center" wrapText="1"/>
      <protection locked="0"/>
    </xf>
    <xf numFmtId="0" fontId="7" fillId="0" borderId="0" xfId="0" applyFont="1" applyAlignment="1" applyProtection="1">
      <alignment horizontal="center" vertical="center" wrapText="1"/>
      <protection locked="0"/>
    </xf>
    <xf numFmtId="0" fontId="16" fillId="0" borderId="0" xfId="0" applyFont="1" applyAlignment="1" applyProtection="1">
      <alignment vertical="center" wrapText="1"/>
      <protection locked="0"/>
    </xf>
    <xf numFmtId="9" fontId="16"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0" fontId="42" fillId="0" borderId="0" xfId="0" applyFont="1" applyAlignment="1">
      <alignment vertical="center"/>
    </xf>
    <xf numFmtId="0" fontId="42" fillId="0" borderId="0" xfId="0" applyFont="1" applyAlignment="1">
      <alignment vertical="center" wrapText="1"/>
    </xf>
    <xf numFmtId="9" fontId="7" fillId="0" borderId="0" xfId="0" applyNumberFormat="1" applyFont="1" applyAlignment="1">
      <alignment horizontal="center" vertical="center" wrapText="1"/>
    </xf>
    <xf numFmtId="0" fontId="7" fillId="0" borderId="0" xfId="0" applyFont="1" applyAlignment="1">
      <alignment vertical="center" wrapText="1"/>
    </xf>
    <xf numFmtId="0" fontId="20" fillId="0" borderId="0" xfId="0" applyFont="1" applyAlignment="1">
      <alignment vertical="center" wrapText="1"/>
    </xf>
    <xf numFmtId="9" fontId="7" fillId="0" borderId="0" xfId="0" applyNumberFormat="1" applyFont="1" applyAlignment="1">
      <alignment vertical="center" wrapText="1"/>
    </xf>
    <xf numFmtId="0" fontId="16" fillId="5" borderId="3" xfId="3" applyFont="1" applyFill="1" applyBorder="1" applyAlignment="1">
      <alignment horizontal="center" vertical="center"/>
    </xf>
    <xf numFmtId="0" fontId="16" fillId="6" borderId="3" xfId="3" applyFont="1" applyFill="1" applyBorder="1" applyAlignment="1">
      <alignment horizontal="center" vertical="center"/>
    </xf>
    <xf numFmtId="0" fontId="28" fillId="0" borderId="0" xfId="0" applyFont="1" applyAlignment="1" applyProtection="1">
      <alignment vertical="center" wrapText="1"/>
      <protection locked="0"/>
    </xf>
    <xf numFmtId="9" fontId="7" fillId="5" borderId="3" xfId="0" applyNumberFormat="1" applyFont="1" applyFill="1" applyBorder="1" applyAlignment="1">
      <alignment horizontal="right" vertical="center"/>
    </xf>
    <xf numFmtId="9" fontId="7" fillId="6" borderId="3" xfId="0" applyNumberFormat="1" applyFont="1" applyFill="1" applyBorder="1" applyAlignment="1">
      <alignment horizontal="right" vertical="center"/>
    </xf>
    <xf numFmtId="9" fontId="7" fillId="0" borderId="3" xfId="0" applyNumberFormat="1" applyFont="1" applyBorder="1" applyAlignment="1">
      <alignment horizontal="right" vertical="center"/>
    </xf>
    <xf numFmtId="9" fontId="7" fillId="3" borderId="3" xfId="0" applyNumberFormat="1" applyFont="1" applyFill="1" applyBorder="1" applyAlignment="1">
      <alignment horizontal="right" vertical="center"/>
    </xf>
    <xf numFmtId="9" fontId="7" fillId="4" borderId="3" xfId="0" applyNumberFormat="1" applyFont="1" applyFill="1" applyBorder="1" applyAlignment="1">
      <alignment horizontal="right" vertical="center"/>
    </xf>
    <xf numFmtId="9" fontId="7" fillId="0" borderId="0" xfId="0" applyNumberFormat="1" applyFont="1" applyAlignment="1" applyProtection="1">
      <alignment horizontal="right" vertical="center" wrapText="1"/>
      <protection locked="0"/>
    </xf>
    <xf numFmtId="9" fontId="20" fillId="0" borderId="0" xfId="5" applyFont="1" applyBorder="1" applyAlignment="1" applyProtection="1">
      <alignment horizontal="right" vertical="center" wrapText="1"/>
      <protection locked="0"/>
    </xf>
    <xf numFmtId="0" fontId="12" fillId="0" borderId="0" xfId="0" applyFont="1" applyAlignment="1" applyProtection="1">
      <alignment horizontal="center" vertical="center"/>
      <protection locked="0"/>
    </xf>
    <xf numFmtId="0" fontId="16" fillId="2" borderId="3" xfId="0" applyFont="1" applyFill="1" applyBorder="1" applyAlignment="1" applyProtection="1">
      <alignment horizontal="left" vertical="center" wrapText="1"/>
      <protection locked="0"/>
    </xf>
    <xf numFmtId="0" fontId="14" fillId="0" borderId="0" xfId="0" applyFont="1" applyAlignment="1" applyProtection="1">
      <alignment vertical="center" wrapText="1"/>
      <protection locked="0"/>
    </xf>
    <xf numFmtId="0" fontId="7" fillId="0" borderId="3" xfId="0" applyFont="1" applyBorder="1" applyAlignment="1" applyProtection="1">
      <alignment vertical="center" wrapText="1"/>
      <protection locked="0"/>
    </xf>
    <xf numFmtId="0" fontId="7" fillId="2" borderId="3" xfId="0" applyFont="1" applyFill="1" applyBorder="1" applyAlignment="1" applyProtection="1">
      <alignment vertical="center" wrapText="1"/>
      <protection locked="0"/>
    </xf>
    <xf numFmtId="0" fontId="16" fillId="2" borderId="3" xfId="0" applyFont="1" applyFill="1" applyBorder="1" applyAlignment="1">
      <alignment horizontal="left" vertical="center" wrapText="1"/>
    </xf>
    <xf numFmtId="0" fontId="16" fillId="0" borderId="3" xfId="0" applyFont="1" applyBorder="1" applyAlignment="1" applyProtection="1">
      <alignment horizontal="center" vertical="center" wrapText="1"/>
      <protection locked="0"/>
    </xf>
    <xf numFmtId="0" fontId="16" fillId="3" borderId="3" xfId="0" applyFont="1" applyFill="1" applyBorder="1" applyAlignment="1" applyProtection="1">
      <alignment horizontal="center" vertical="center" wrapText="1"/>
      <protection locked="0"/>
    </xf>
    <xf numFmtId="0" fontId="16" fillId="4" borderId="3" xfId="0" applyFont="1" applyFill="1" applyBorder="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3" fontId="7" fillId="0" borderId="3" xfId="1" applyNumberFormat="1" applyBorder="1" applyAlignment="1" applyProtection="1">
      <alignment horizontal="right" vertical="center"/>
      <protection locked="0"/>
    </xf>
    <xf numFmtId="3" fontId="7" fillId="3" borderId="3" xfId="1" applyNumberFormat="1" applyFill="1" applyBorder="1" applyAlignment="1" applyProtection="1">
      <alignment horizontal="right" vertical="center"/>
      <protection locked="0"/>
    </xf>
    <xf numFmtId="3" fontId="7" fillId="4" borderId="3" xfId="1" applyNumberFormat="1" applyFill="1" applyBorder="1" applyAlignment="1" applyProtection="1">
      <alignment horizontal="right" vertical="center"/>
      <protection locked="0"/>
    </xf>
    <xf numFmtId="0" fontId="16" fillId="0" borderId="3" xfId="0" applyFont="1" applyBorder="1" applyAlignment="1" applyProtection="1">
      <alignment vertical="center" wrapText="1"/>
      <protection locked="0"/>
    </xf>
    <xf numFmtId="3" fontId="16" fillId="5" borderId="3" xfId="1" applyNumberFormat="1" applyFont="1" applyFill="1" applyBorder="1" applyAlignment="1" applyProtection="1">
      <alignment horizontal="right" vertical="center"/>
      <protection locked="0"/>
    </xf>
    <xf numFmtId="3" fontId="16" fillId="6" borderId="3" xfId="1" applyNumberFormat="1" applyFont="1" applyFill="1" applyBorder="1" applyAlignment="1" applyProtection="1">
      <alignment horizontal="right" vertical="center"/>
      <protection locked="0"/>
    </xf>
    <xf numFmtId="3" fontId="16" fillId="0" borderId="3" xfId="1" applyNumberFormat="1" applyFont="1" applyBorder="1" applyAlignment="1" applyProtection="1">
      <alignment horizontal="right" vertical="center"/>
      <protection locked="0"/>
    </xf>
    <xf numFmtId="3" fontId="16" fillId="3" borderId="3" xfId="1" applyNumberFormat="1" applyFont="1" applyFill="1" applyBorder="1" applyAlignment="1" applyProtection="1">
      <alignment horizontal="right" vertical="center"/>
      <protection locked="0"/>
    </xf>
    <xf numFmtId="3" fontId="16" fillId="4" borderId="3" xfId="1" applyNumberFormat="1" applyFont="1" applyFill="1" applyBorder="1" applyAlignment="1" applyProtection="1">
      <alignment horizontal="right" vertical="center"/>
      <protection locked="0"/>
    </xf>
    <xf numFmtId="9" fontId="7" fillId="5" borderId="3" xfId="0" applyNumberFormat="1" applyFont="1" applyFill="1" applyBorder="1" applyAlignment="1" applyProtection="1">
      <alignment horizontal="right" vertical="center"/>
      <protection locked="0"/>
    </xf>
    <xf numFmtId="9" fontId="7" fillId="6" borderId="3" xfId="0" applyNumberFormat="1" applyFont="1" applyFill="1" applyBorder="1" applyAlignment="1" applyProtection="1">
      <alignment horizontal="right" vertical="center"/>
      <protection locked="0"/>
    </xf>
    <xf numFmtId="9" fontId="7" fillId="0" borderId="3" xfId="0" applyNumberFormat="1" applyFont="1" applyBorder="1" applyAlignment="1" applyProtection="1">
      <alignment horizontal="right" vertical="center"/>
      <protection locked="0"/>
    </xf>
    <xf numFmtId="9" fontId="7" fillId="3" borderId="3" xfId="0" applyNumberFormat="1" applyFont="1" applyFill="1" applyBorder="1" applyAlignment="1" applyProtection="1">
      <alignment horizontal="right" vertical="center"/>
      <protection locked="0"/>
    </xf>
    <xf numFmtId="9" fontId="7" fillId="4" borderId="3" xfId="0" applyNumberFormat="1" applyFont="1" applyFill="1" applyBorder="1" applyAlignment="1" applyProtection="1">
      <alignment horizontal="right" vertical="center"/>
      <protection locked="0"/>
    </xf>
    <xf numFmtId="3" fontId="16" fillId="0" borderId="0" xfId="0" applyNumberFormat="1" applyFont="1" applyAlignment="1" applyProtection="1">
      <alignment horizontal="right" vertical="center" wrapText="1"/>
      <protection locked="0"/>
    </xf>
    <xf numFmtId="3" fontId="16" fillId="0" borderId="0" xfId="0" applyNumberFormat="1" applyFont="1" applyAlignment="1" applyProtection="1">
      <alignment vertical="center" wrapText="1"/>
      <protection locked="0"/>
    </xf>
    <xf numFmtId="0" fontId="13" fillId="0" borderId="0" xfId="0" applyFont="1" applyAlignment="1" applyProtection="1">
      <alignment vertical="center"/>
      <protection locked="0"/>
    </xf>
    <xf numFmtId="9" fontId="20" fillId="0" borderId="0" xfId="5" applyFont="1" applyAlignment="1" applyProtection="1">
      <alignment vertical="center" wrapText="1"/>
      <protection locked="0"/>
    </xf>
    <xf numFmtId="0" fontId="28" fillId="0" borderId="0" xfId="0" applyFont="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9" fontId="21" fillId="0" borderId="0" xfId="5" applyFont="1" applyAlignment="1" applyProtection="1">
      <alignment vertical="center" wrapText="1"/>
      <protection locked="0"/>
    </xf>
    <xf numFmtId="9" fontId="7" fillId="0" borderId="3" xfId="1" applyNumberFormat="1" applyBorder="1" applyAlignment="1" applyProtection="1">
      <alignment horizontal="right" vertical="center"/>
      <protection locked="0"/>
    </xf>
    <xf numFmtId="9" fontId="7" fillId="3" borderId="3" xfId="1" applyNumberFormat="1" applyFill="1" applyBorder="1" applyAlignment="1" applyProtection="1">
      <alignment horizontal="right" vertical="center"/>
      <protection locked="0"/>
    </xf>
    <xf numFmtId="9" fontId="7" fillId="4" borderId="3" xfId="1" applyNumberFormat="1" applyFill="1" applyBorder="1" applyAlignment="1" applyProtection="1">
      <alignment horizontal="right" vertical="center"/>
      <protection locked="0"/>
    </xf>
    <xf numFmtId="0" fontId="7" fillId="6" borderId="6" xfId="0" applyFont="1" applyFill="1" applyBorder="1" applyAlignment="1">
      <alignment vertical="center" wrapText="1"/>
    </xf>
    <xf numFmtId="3" fontId="7" fillId="6" borderId="7" xfId="3" applyNumberFormat="1" applyFont="1" applyFill="1" applyBorder="1" applyAlignment="1">
      <alignment vertical="center" wrapText="1"/>
    </xf>
    <xf numFmtId="9" fontId="7" fillId="6" borderId="7" xfId="3" applyNumberFormat="1" applyFont="1" applyFill="1" applyBorder="1" applyAlignment="1">
      <alignment vertical="center" wrapText="1"/>
    </xf>
    <xf numFmtId="3" fontId="7" fillId="6" borderId="8" xfId="3" applyNumberFormat="1" applyFont="1" applyFill="1" applyBorder="1" applyAlignment="1">
      <alignment vertical="center" wrapText="1"/>
    </xf>
    <xf numFmtId="0" fontId="7" fillId="6" borderId="3" xfId="3" applyFont="1" applyFill="1" applyBorder="1" applyAlignment="1">
      <alignment vertical="center" wrapText="1"/>
    </xf>
    <xf numFmtId="9" fontId="7" fillId="6" borderId="7" xfId="12" applyFont="1" applyFill="1" applyBorder="1" applyAlignment="1">
      <alignment vertical="center" wrapText="1"/>
    </xf>
    <xf numFmtId="0" fontId="7" fillId="6" borderId="3" xfId="0" applyFont="1" applyFill="1" applyBorder="1" applyAlignment="1">
      <alignment vertical="center" wrapText="1"/>
    </xf>
    <xf numFmtId="0" fontId="40" fillId="0" borderId="0" xfId="0" applyFont="1" applyAlignment="1">
      <alignment vertical="center"/>
    </xf>
    <xf numFmtId="9" fontId="12" fillId="0" borderId="0" xfId="5" applyFont="1" applyAlignment="1" applyProtection="1">
      <alignment vertical="center" wrapText="1"/>
      <protection locked="0"/>
    </xf>
    <xf numFmtId="0" fontId="42" fillId="0" borderId="0" xfId="0" applyFont="1" applyAlignment="1">
      <alignment horizontal="left" vertical="center"/>
    </xf>
    <xf numFmtId="166" fontId="7" fillId="0" borderId="0" xfId="1" applyNumberFormat="1" applyAlignment="1" applyProtection="1">
      <alignment vertical="center"/>
      <protection locked="0"/>
    </xf>
    <xf numFmtId="3" fontId="7" fillId="5" borderId="3" xfId="1" applyNumberFormat="1" applyFill="1" applyBorder="1" applyAlignment="1" applyProtection="1">
      <alignment horizontal="right" vertical="center"/>
    </xf>
    <xf numFmtId="3" fontId="7" fillId="6" borderId="3" xfId="1" applyNumberFormat="1" applyFill="1" applyBorder="1" applyAlignment="1" applyProtection="1">
      <alignment horizontal="right" vertical="center"/>
    </xf>
    <xf numFmtId="166" fontId="7" fillId="0" borderId="0" xfId="1" applyNumberFormat="1" applyAlignment="1" applyProtection="1">
      <alignment vertical="center" wrapText="1"/>
      <protection locked="0"/>
    </xf>
    <xf numFmtId="37" fontId="7" fillId="0" borderId="3" xfId="1" applyNumberFormat="1" applyBorder="1" applyAlignment="1" applyProtection="1">
      <alignment horizontal="right" vertical="center"/>
    </xf>
    <xf numFmtId="37" fontId="7" fillId="3" borderId="3" xfId="1" applyNumberFormat="1" applyFill="1" applyBorder="1" applyAlignment="1" applyProtection="1">
      <alignment horizontal="right" vertical="center"/>
    </xf>
    <xf numFmtId="9" fontId="7" fillId="0" borderId="0" xfId="1" applyNumberFormat="1" applyBorder="1" applyAlignment="1" applyProtection="1">
      <alignment horizontal="right" vertical="center"/>
      <protection locked="0"/>
    </xf>
    <xf numFmtId="3" fontId="7" fillId="6" borderId="3" xfId="1" applyNumberFormat="1" applyFill="1" applyBorder="1" applyAlignment="1" applyProtection="1">
      <alignment horizontal="right" vertical="center"/>
      <protection locked="0"/>
    </xf>
    <xf numFmtId="3" fontId="7" fillId="5" borderId="3" xfId="1" applyNumberFormat="1" applyFill="1" applyBorder="1" applyAlignment="1" applyProtection="1">
      <alignment horizontal="right" vertical="center"/>
      <protection locked="0"/>
    </xf>
    <xf numFmtId="3" fontId="7" fillId="0" borderId="0" xfId="1" applyNumberFormat="1" applyBorder="1" applyAlignment="1" applyProtection="1">
      <alignment horizontal="right" vertical="center"/>
      <protection locked="0"/>
    </xf>
    <xf numFmtId="176" fontId="7" fillId="0" borderId="3" xfId="1" applyNumberFormat="1" applyBorder="1" applyAlignment="1" applyProtection="1">
      <alignment horizontal="right" vertical="center"/>
    </xf>
    <xf numFmtId="176" fontId="7" fillId="4" borderId="3" xfId="1" applyNumberFormat="1" applyFill="1" applyBorder="1" applyAlignment="1" applyProtection="1">
      <alignment horizontal="right" vertical="center"/>
    </xf>
    <xf numFmtId="4" fontId="7" fillId="0" borderId="0" xfId="1" applyNumberFormat="1" applyBorder="1" applyAlignment="1" applyProtection="1">
      <alignment horizontal="right" vertical="top"/>
      <protection locked="0"/>
    </xf>
    <xf numFmtId="9" fontId="7" fillId="0" borderId="0" xfId="1" applyNumberFormat="1" applyBorder="1" applyAlignment="1" applyProtection="1">
      <alignment horizontal="right" vertical="top"/>
      <protection locked="0"/>
    </xf>
    <xf numFmtId="0" fontId="16" fillId="0" borderId="3" xfId="0" applyFont="1" applyBorder="1" applyAlignment="1" applyProtection="1">
      <alignment horizontal="left" vertical="center"/>
      <protection locked="0"/>
    </xf>
    <xf numFmtId="0" fontId="14" fillId="0" borderId="3" xfId="0" applyFont="1" applyBorder="1" applyAlignment="1" applyProtection="1">
      <alignment vertical="center" wrapText="1"/>
      <protection locked="0"/>
    </xf>
    <xf numFmtId="0" fontId="12" fillId="0" borderId="3" xfId="0" applyFont="1" applyBorder="1" applyAlignment="1">
      <alignment vertical="center" wrapText="1"/>
    </xf>
    <xf numFmtId="9" fontId="7" fillId="4" borderId="3" xfId="12" applyFont="1" applyFill="1" applyBorder="1" applyAlignment="1" applyProtection="1">
      <alignment horizontal="right" vertical="center" wrapText="1"/>
      <protection locked="0"/>
    </xf>
    <xf numFmtId="0" fontId="14" fillId="0" borderId="3" xfId="0" applyFont="1" applyBorder="1" applyAlignment="1">
      <alignment horizontal="left" vertical="center"/>
    </xf>
    <xf numFmtId="0" fontId="26" fillId="0" borderId="5" xfId="0" applyFont="1" applyBorder="1" applyAlignment="1" applyProtection="1">
      <alignment vertical="center" wrapText="1"/>
      <protection locked="0"/>
    </xf>
    <xf numFmtId="0" fontId="26" fillId="0" borderId="3" xfId="0" applyFont="1" applyBorder="1" applyAlignment="1" applyProtection="1">
      <alignment vertical="center" wrapText="1"/>
      <protection locked="0"/>
    </xf>
    <xf numFmtId="0" fontId="27" fillId="0" borderId="3" xfId="0" applyFont="1" applyBorder="1" applyAlignment="1" applyProtection="1">
      <alignment vertical="center"/>
      <protection locked="0"/>
    </xf>
    <xf numFmtId="0" fontId="16" fillId="0" borderId="4" xfId="0" applyFont="1" applyBorder="1" applyAlignment="1">
      <alignment horizontal="left" vertical="center"/>
    </xf>
    <xf numFmtId="0" fontId="2" fillId="0" borderId="3" xfId="26" applyBorder="1" applyAlignment="1">
      <alignment vertical="top"/>
    </xf>
    <xf numFmtId="0" fontId="56" fillId="9" borderId="3" xfId="26" applyFont="1" applyFill="1" applyBorder="1" applyAlignment="1">
      <alignment horizontal="left" vertical="top" wrapText="1"/>
    </xf>
    <xf numFmtId="0" fontId="51" fillId="9" borderId="3" xfId="26" applyFont="1" applyFill="1" applyBorder="1" applyAlignment="1">
      <alignment horizontal="center" vertical="top" wrapText="1"/>
    </xf>
    <xf numFmtId="0" fontId="2" fillId="2" borderId="3" xfId="26" applyFill="1" applyBorder="1" applyAlignment="1">
      <alignment vertical="top"/>
    </xf>
    <xf numFmtId="0" fontId="56" fillId="0" borderId="3" xfId="26" applyFont="1" applyBorder="1" applyAlignment="1">
      <alignment horizontal="center" vertical="top" wrapText="1"/>
    </xf>
    <xf numFmtId="168" fontId="59" fillId="0" borderId="3" xfId="27" applyNumberFormat="1" applyFont="1" applyFill="1" applyBorder="1" applyAlignment="1">
      <alignment horizontal="center" vertical="center" wrapText="1"/>
    </xf>
    <xf numFmtId="2" fontId="59" fillId="0" borderId="3" xfId="26" applyNumberFormat="1" applyFont="1" applyBorder="1" applyAlignment="1">
      <alignment horizontal="center" vertical="center" wrapText="1"/>
    </xf>
    <xf numFmtId="2" fontId="59" fillId="0" borderId="3" xfId="26" quotePrefix="1" applyNumberFormat="1" applyFont="1" applyBorder="1" applyAlignment="1">
      <alignment horizontal="center" vertical="center" wrapText="1"/>
    </xf>
    <xf numFmtId="173" fontId="59" fillId="0" borderId="3" xfId="26" applyNumberFormat="1" applyFont="1" applyBorder="1" applyAlignment="1">
      <alignment horizontal="center" vertical="center" wrapText="1"/>
    </xf>
    <xf numFmtId="2" fontId="59" fillId="9" borderId="3" xfId="26" applyNumberFormat="1" applyFont="1" applyFill="1" applyBorder="1" applyAlignment="1">
      <alignment horizontal="center" vertical="center" wrapText="1"/>
    </xf>
    <xf numFmtId="1" fontId="59" fillId="0" borderId="3" xfId="26" applyNumberFormat="1" applyFont="1" applyBorder="1" applyAlignment="1">
      <alignment horizontal="center" vertical="center" wrapText="1"/>
    </xf>
    <xf numFmtId="0" fontId="56" fillId="2" borderId="3" xfId="26" applyFont="1" applyFill="1" applyBorder="1" applyAlignment="1">
      <alignment horizontal="center" vertical="top" wrapText="1"/>
    </xf>
    <xf numFmtId="168" fontId="56" fillId="2" borderId="3" xfId="27" applyNumberFormat="1" applyFont="1" applyFill="1" applyBorder="1" applyAlignment="1">
      <alignment horizontal="center" vertical="center" wrapText="1"/>
    </xf>
    <xf numFmtId="2" fontId="56" fillId="2" borderId="3" xfId="26" applyNumberFormat="1" applyFont="1" applyFill="1" applyBorder="1" applyAlignment="1">
      <alignment horizontal="center" vertical="center" wrapText="1"/>
    </xf>
    <xf numFmtId="173" fontId="56" fillId="2" borderId="3" xfId="26" applyNumberFormat="1" applyFont="1" applyFill="1" applyBorder="1" applyAlignment="1">
      <alignment horizontal="center" vertical="center" wrapText="1"/>
    </xf>
    <xf numFmtId="2" fontId="56" fillId="9" borderId="3" xfId="26" applyNumberFormat="1" applyFont="1" applyFill="1" applyBorder="1" applyAlignment="1">
      <alignment horizontal="center" vertical="center" wrapText="1"/>
    </xf>
    <xf numFmtId="1" fontId="56" fillId="0" borderId="3" xfId="26" applyNumberFormat="1" applyFont="1" applyBorder="1" applyAlignment="1">
      <alignment horizontal="center" vertical="center" wrapText="1"/>
    </xf>
    <xf numFmtId="0" fontId="59" fillId="15" borderId="3" xfId="26" applyFont="1" applyFill="1" applyBorder="1" applyAlignment="1">
      <alignment horizontal="center" vertical="top" wrapText="1"/>
    </xf>
    <xf numFmtId="168" fontId="59" fillId="15" borderId="3" xfId="27" applyNumberFormat="1" applyFont="1" applyFill="1" applyBorder="1" applyAlignment="1">
      <alignment horizontal="center" vertical="center" wrapText="1"/>
    </xf>
    <xf numFmtId="2" fontId="59" fillId="15" borderId="3" xfId="26" applyNumberFormat="1" applyFont="1" applyFill="1" applyBorder="1" applyAlignment="1">
      <alignment horizontal="center" vertical="center" wrapText="1"/>
    </xf>
    <xf numFmtId="2" fontId="59" fillId="15" borderId="3" xfId="26" quotePrefix="1" applyNumberFormat="1" applyFont="1" applyFill="1" applyBorder="1" applyAlignment="1">
      <alignment horizontal="center" vertical="center" wrapText="1"/>
    </xf>
    <xf numFmtId="173" fontId="59" fillId="15" borderId="3" xfId="26" applyNumberFormat="1" applyFont="1" applyFill="1" applyBorder="1" applyAlignment="1">
      <alignment horizontal="center" vertical="center" wrapText="1"/>
    </xf>
    <xf numFmtId="1" fontId="59" fillId="15" borderId="3" xfId="27" applyNumberFormat="1" applyFont="1" applyFill="1" applyBorder="1" applyAlignment="1">
      <alignment horizontal="center" vertical="center" wrapText="1"/>
    </xf>
    <xf numFmtId="1" fontId="59" fillId="15" borderId="3" xfId="26" applyNumberFormat="1" applyFont="1" applyFill="1" applyBorder="1" applyAlignment="1">
      <alignment horizontal="center" vertical="center" wrapText="1"/>
    </xf>
    <xf numFmtId="0" fontId="60" fillId="9" borderId="3" xfId="26" applyFont="1" applyFill="1" applyBorder="1" applyAlignment="1">
      <alignment horizontal="left" vertical="top" wrapText="1"/>
    </xf>
    <xf numFmtId="168" fontId="60" fillId="9" borderId="3" xfId="27" applyNumberFormat="1" applyFont="1" applyFill="1" applyBorder="1" applyAlignment="1">
      <alignment horizontal="center" vertical="center" wrapText="1"/>
    </xf>
    <xf numFmtId="2" fontId="60" fillId="9" borderId="3" xfId="26" applyNumberFormat="1" applyFont="1" applyFill="1" applyBorder="1" applyAlignment="1">
      <alignment horizontal="center" vertical="center" wrapText="1"/>
    </xf>
    <xf numFmtId="176" fontId="60" fillId="9" borderId="3" xfId="26" applyNumberFormat="1" applyFont="1" applyFill="1" applyBorder="1" applyAlignment="1">
      <alignment horizontal="center" vertical="center" wrapText="1"/>
    </xf>
    <xf numFmtId="1" fontId="60" fillId="9" borderId="3" xfId="26" applyNumberFormat="1" applyFont="1" applyFill="1" applyBorder="1" applyAlignment="1">
      <alignment horizontal="center" vertical="center" wrapText="1"/>
    </xf>
    <xf numFmtId="176" fontId="59" fillId="0" borderId="3" xfId="26" applyNumberFormat="1" applyFont="1" applyBorder="1" applyAlignment="1">
      <alignment horizontal="center" vertical="center" wrapText="1"/>
    </xf>
    <xf numFmtId="0" fontId="2" fillId="0" borderId="0" xfId="26" applyAlignment="1">
      <alignment vertical="top"/>
    </xf>
    <xf numFmtId="0" fontId="59" fillId="0" borderId="0" xfId="26" applyFont="1" applyAlignment="1">
      <alignment horizontal="left" vertical="top" wrapText="1"/>
    </xf>
    <xf numFmtId="168" fontId="56" fillId="0" borderId="3" xfId="27" applyNumberFormat="1" applyFont="1" applyFill="1" applyBorder="1" applyAlignment="1">
      <alignment horizontal="center" vertical="center" wrapText="1"/>
    </xf>
    <xf numFmtId="2" fontId="56" fillId="0" borderId="3" xfId="26" applyNumberFormat="1" applyFont="1" applyBorder="1" applyAlignment="1">
      <alignment horizontal="center" vertical="center" wrapText="1"/>
    </xf>
    <xf numFmtId="176" fontId="56" fillId="0" borderId="3" xfId="26" applyNumberFormat="1" applyFont="1" applyBorder="1" applyAlignment="1">
      <alignment horizontal="center" vertical="center" wrapText="1"/>
    </xf>
    <xf numFmtId="168" fontId="61" fillId="0" borderId="3" xfId="27" applyNumberFormat="1" applyFont="1" applyFill="1" applyBorder="1" applyAlignment="1">
      <alignment horizontal="center" vertical="center" wrapText="1"/>
    </xf>
    <xf numFmtId="2" fontId="61" fillId="0" borderId="3" xfId="26" applyNumberFormat="1" applyFont="1" applyBorder="1" applyAlignment="1">
      <alignment horizontal="center" vertical="center" wrapText="1"/>
    </xf>
    <xf numFmtId="176" fontId="61" fillId="0" borderId="3" xfId="26" applyNumberFormat="1" applyFont="1" applyBorder="1" applyAlignment="1">
      <alignment horizontal="center" vertical="center" wrapText="1"/>
    </xf>
    <xf numFmtId="1" fontId="61" fillId="0" borderId="3" xfId="26" applyNumberFormat="1" applyFont="1" applyBorder="1" applyAlignment="1">
      <alignment horizontal="center" vertical="center" wrapText="1"/>
    </xf>
    <xf numFmtId="168" fontId="59" fillId="0" borderId="3" xfId="26" applyNumberFormat="1" applyFont="1" applyBorder="1" applyAlignment="1">
      <alignment horizontal="center" vertical="center" wrapText="1"/>
    </xf>
    <xf numFmtId="168" fontId="56" fillId="0" borderId="3" xfId="26" applyNumberFormat="1" applyFont="1" applyBorder="1" applyAlignment="1">
      <alignment horizontal="center" vertical="center" wrapText="1"/>
    </xf>
    <xf numFmtId="1" fontId="59" fillId="0" borderId="3" xfId="26" applyNumberFormat="1" applyFont="1" applyBorder="1" applyAlignment="1">
      <alignment horizontal="right" vertical="center" wrapText="1"/>
    </xf>
    <xf numFmtId="0" fontId="2" fillId="0" borderId="3" xfId="26" applyBorder="1" applyAlignment="1">
      <alignment horizontal="center" vertical="top"/>
    </xf>
    <xf numFmtId="0" fontId="59" fillId="10" borderId="3" xfId="26" applyFont="1" applyFill="1" applyBorder="1" applyAlignment="1">
      <alignment horizontal="center" vertical="top" wrapText="1"/>
    </xf>
    <xf numFmtId="168" fontId="59" fillId="10" borderId="3" xfId="27" applyNumberFormat="1" applyFont="1" applyFill="1" applyBorder="1" applyAlignment="1">
      <alignment horizontal="center" vertical="center" wrapText="1"/>
    </xf>
    <xf numFmtId="2" fontId="59" fillId="10" borderId="3" xfId="26" applyNumberFormat="1" applyFont="1" applyFill="1" applyBorder="1" applyAlignment="1">
      <alignment horizontal="center" vertical="center" wrapText="1"/>
    </xf>
    <xf numFmtId="176" fontId="59" fillId="10" borderId="3" xfId="26" applyNumberFormat="1" applyFont="1" applyFill="1" applyBorder="1" applyAlignment="1">
      <alignment horizontal="center" vertical="center" wrapText="1"/>
    </xf>
    <xf numFmtId="1" fontId="59" fillId="10" borderId="3" xfId="26" applyNumberFormat="1" applyFont="1" applyFill="1" applyBorder="1" applyAlignment="1">
      <alignment horizontal="center" vertical="center" wrapText="1"/>
    </xf>
    <xf numFmtId="168" fontId="56" fillId="9" borderId="3" xfId="26" applyNumberFormat="1" applyFont="1" applyFill="1" applyBorder="1" applyAlignment="1">
      <alignment horizontal="center" vertical="center" wrapText="1"/>
    </xf>
    <xf numFmtId="0" fontId="56" fillId="9" borderId="3" xfId="26" applyFont="1" applyFill="1" applyBorder="1" applyAlignment="1">
      <alignment horizontal="center" vertical="center" wrapText="1"/>
    </xf>
    <xf numFmtId="1" fontId="56" fillId="9" borderId="3" xfId="26" applyNumberFormat="1" applyFont="1" applyFill="1" applyBorder="1" applyAlignment="1">
      <alignment horizontal="center" vertical="center" wrapText="1"/>
    </xf>
    <xf numFmtId="0" fontId="56" fillId="15" borderId="3" xfId="26" applyFont="1" applyFill="1" applyBorder="1" applyAlignment="1">
      <alignment horizontal="center" vertical="center" wrapText="1"/>
    </xf>
    <xf numFmtId="0" fontId="56" fillId="15" borderId="3" xfId="26" applyFont="1" applyFill="1" applyBorder="1" applyAlignment="1">
      <alignment horizontal="left" vertical="top" wrapText="1"/>
    </xf>
    <xf numFmtId="9" fontId="56" fillId="15" borderId="3" xfId="28" applyFont="1" applyFill="1" applyBorder="1" applyAlignment="1">
      <alignment horizontal="center" vertical="center" wrapText="1"/>
    </xf>
    <xf numFmtId="0" fontId="56" fillId="10" borderId="3" xfId="26" applyFont="1" applyFill="1" applyBorder="1" applyAlignment="1">
      <alignment horizontal="center" vertical="center" wrapText="1"/>
    </xf>
    <xf numFmtId="0" fontId="56" fillId="10" borderId="3" xfId="26" applyFont="1" applyFill="1" applyBorder="1" applyAlignment="1">
      <alignment horizontal="left" vertical="top" wrapText="1"/>
    </xf>
    <xf numFmtId="9" fontId="56" fillId="10" borderId="3" xfId="28" applyFont="1" applyFill="1" applyBorder="1" applyAlignment="1">
      <alignment horizontal="center" vertical="center" wrapText="1"/>
    </xf>
    <xf numFmtId="177" fontId="56" fillId="10" borderId="3" xfId="28" applyNumberFormat="1" applyFont="1" applyFill="1" applyBorder="1" applyAlignment="1">
      <alignment horizontal="center" vertical="center" wrapText="1"/>
    </xf>
    <xf numFmtId="0" fontId="60" fillId="0" borderId="3" xfId="26" applyFont="1" applyBorder="1" applyAlignment="1">
      <alignment horizontal="left" vertical="top" wrapText="1"/>
    </xf>
    <xf numFmtId="0" fontId="2" fillId="9" borderId="3" xfId="26" applyFill="1" applyBorder="1" applyAlignment="1">
      <alignment vertical="top"/>
    </xf>
    <xf numFmtId="0" fontId="56" fillId="15" borderId="8" xfId="26" applyFont="1" applyFill="1" applyBorder="1" applyAlignment="1">
      <alignment horizontal="left" vertical="top" wrapText="1"/>
    </xf>
    <xf numFmtId="0" fontId="56" fillId="10" borderId="8" xfId="26" applyFont="1" applyFill="1" applyBorder="1" applyAlignment="1">
      <alignment horizontal="left" vertical="top" wrapText="1"/>
    </xf>
    <xf numFmtId="0" fontId="26" fillId="2" borderId="3" xfId="0" applyFont="1" applyFill="1" applyBorder="1" applyAlignment="1">
      <alignment vertical="center" wrapText="1"/>
    </xf>
    <xf numFmtId="49" fontId="14" fillId="4" borderId="3" xfId="4" applyNumberFormat="1" applyFont="1" applyFill="1" applyBorder="1" applyAlignment="1" applyProtection="1">
      <alignment horizontal="center" vertical="center"/>
    </xf>
    <xf numFmtId="0" fontId="26" fillId="2" borderId="3" xfId="0" applyFont="1" applyFill="1" applyBorder="1" applyAlignment="1">
      <alignment horizontal="left" vertical="center" wrapText="1"/>
    </xf>
    <xf numFmtId="49" fontId="26" fillId="0" borderId="3" xfId="0" applyNumberFormat="1" applyFont="1" applyBorder="1" applyAlignment="1">
      <alignment horizontal="left" vertical="top" wrapText="1"/>
    </xf>
    <xf numFmtId="174" fontId="7" fillId="0" borderId="3" xfId="1" applyNumberFormat="1" applyBorder="1" applyAlignment="1" applyProtection="1">
      <alignment horizontal="right" vertical="center"/>
    </xf>
    <xf numFmtId="174" fontId="7" fillId="3" borderId="3" xfId="1" applyNumberFormat="1" applyFill="1" applyBorder="1" applyAlignment="1" applyProtection="1">
      <alignment horizontal="right" vertical="center"/>
    </xf>
    <xf numFmtId="174" fontId="7" fillId="4" borderId="3" xfId="1" applyNumberFormat="1" applyFill="1" applyBorder="1" applyAlignment="1" applyProtection="1">
      <alignment horizontal="right" vertical="center"/>
    </xf>
    <xf numFmtId="1" fontId="16" fillId="0" borderId="0" xfId="3" applyNumberFormat="1" applyFont="1" applyAlignment="1" applyProtection="1">
      <alignment vertical="center" wrapText="1"/>
      <protection locked="0"/>
    </xf>
    <xf numFmtId="1" fontId="16" fillId="0" borderId="0" xfId="4" applyNumberFormat="1" applyFont="1" applyFill="1" applyBorder="1" applyAlignment="1" applyProtection="1">
      <alignment vertical="center" wrapText="1"/>
      <protection locked="0"/>
    </xf>
    <xf numFmtId="0" fontId="20" fillId="0" borderId="0" xfId="0" applyFont="1" applyAlignment="1">
      <alignment horizontal="left" vertical="center" wrapText="1"/>
    </xf>
    <xf numFmtId="0" fontId="70" fillId="0" borderId="0" xfId="14" applyFont="1" applyAlignment="1" applyProtection="1">
      <alignment vertical="center" wrapText="1"/>
      <protection locked="0"/>
    </xf>
    <xf numFmtId="3" fontId="20" fillId="0" borderId="0" xfId="3" applyNumberFormat="1" applyFont="1" applyAlignment="1" applyProtection="1">
      <alignment vertical="center" wrapText="1"/>
      <protection locked="0"/>
    </xf>
    <xf numFmtId="0" fontId="20" fillId="0" borderId="0" xfId="3" applyFont="1" applyAlignment="1" applyProtection="1">
      <alignment vertical="center" wrapText="1"/>
      <protection locked="0"/>
    </xf>
    <xf numFmtId="0" fontId="13" fillId="0" borderId="0" xfId="3" applyFont="1" applyAlignment="1" applyProtection="1">
      <alignment vertical="center"/>
      <protection locked="0"/>
    </xf>
    <xf numFmtId="0" fontId="76" fillId="0" borderId="20" xfId="2" applyFont="1" applyFill="1" applyBorder="1" applyAlignment="1" applyProtection="1">
      <alignment vertical="center" wrapText="1"/>
      <protection locked="0"/>
    </xf>
    <xf numFmtId="3" fontId="13" fillId="0" borderId="1" xfId="3" applyNumberFormat="1" applyFont="1" applyBorder="1" applyAlignment="1" applyProtection="1">
      <alignment vertical="center" wrapText="1"/>
      <protection locked="0"/>
    </xf>
    <xf numFmtId="0" fontId="13" fillId="0" borderId="0" xfId="3" applyFont="1" applyAlignment="1" applyProtection="1">
      <alignment vertical="center" wrapText="1"/>
      <protection locked="0"/>
    </xf>
    <xf numFmtId="0" fontId="70" fillId="0" borderId="21" xfId="14" applyFont="1" applyBorder="1" applyAlignment="1" applyProtection="1">
      <alignment horizontal="left" vertical="center"/>
      <protection locked="0"/>
    </xf>
    <xf numFmtId="3" fontId="22" fillId="0" borderId="0" xfId="3" applyNumberFormat="1" applyFont="1" applyAlignment="1" applyProtection="1">
      <alignment horizontal="left" vertical="center" wrapText="1" readingOrder="1"/>
      <protection locked="0"/>
    </xf>
    <xf numFmtId="0" fontId="14" fillId="0" borderId="0" xfId="3" applyFont="1" applyAlignment="1" applyProtection="1">
      <alignment vertical="center" wrapText="1"/>
      <protection locked="0"/>
    </xf>
    <xf numFmtId="0" fontId="14" fillId="0" borderId="0" xfId="3" applyFont="1" applyAlignment="1" applyProtection="1">
      <alignment vertical="center"/>
      <protection locked="0"/>
    </xf>
    <xf numFmtId="3" fontId="7" fillId="3" borderId="3" xfId="1" applyNumberFormat="1" applyFill="1" applyBorder="1" applyAlignment="1" applyProtection="1">
      <alignment horizontal="right" vertical="center" wrapText="1"/>
    </xf>
    <xf numFmtId="3" fontId="7" fillId="4" borderId="3" xfId="1" applyNumberFormat="1" applyFill="1" applyBorder="1" applyAlignment="1" applyProtection="1">
      <alignment horizontal="right" vertical="center" wrapText="1"/>
    </xf>
    <xf numFmtId="0" fontId="21" fillId="0" borderId="0" xfId="3" applyFont="1" applyAlignment="1" applyProtection="1">
      <alignment vertical="center"/>
      <protection locked="0"/>
    </xf>
    <xf numFmtId="3" fontId="16" fillId="3" borderId="3" xfId="1" applyNumberFormat="1" applyFont="1" applyFill="1" applyBorder="1" applyAlignment="1" applyProtection="1">
      <alignment horizontal="right" vertical="center" wrapText="1"/>
    </xf>
    <xf numFmtId="3" fontId="16" fillId="4" borderId="3" xfId="1" applyNumberFormat="1" applyFont="1" applyFill="1" applyBorder="1" applyAlignment="1" applyProtection="1">
      <alignment horizontal="right" vertical="center" wrapText="1"/>
    </xf>
    <xf numFmtId="0" fontId="21" fillId="0" borderId="0" xfId="3" applyFont="1" applyAlignment="1" applyProtection="1">
      <alignment vertical="center" wrapText="1"/>
      <protection locked="0"/>
    </xf>
    <xf numFmtId="0" fontId="27" fillId="0" borderId="21" xfId="14" applyFont="1" applyBorder="1" applyAlignment="1" applyProtection="1">
      <alignment vertical="center" wrapText="1"/>
      <protection locked="0"/>
    </xf>
    <xf numFmtId="3" fontId="15" fillId="0" borderId="0" xfId="3" applyNumberFormat="1" applyFont="1" applyAlignment="1" applyProtection="1">
      <alignment horizontal="left" vertical="center" wrapText="1" readingOrder="1"/>
      <protection locked="0"/>
    </xf>
    <xf numFmtId="3" fontId="12" fillId="0" borderId="0" xfId="3" applyNumberFormat="1" applyFont="1" applyAlignment="1" applyProtection="1">
      <alignment vertical="center" wrapText="1"/>
      <protection locked="0"/>
    </xf>
    <xf numFmtId="0" fontId="12" fillId="0" borderId="0" xfId="3" applyFont="1" applyAlignment="1" applyProtection="1">
      <alignment vertical="center" wrapText="1"/>
      <protection locked="0"/>
    </xf>
    <xf numFmtId="0" fontId="12" fillId="0" borderId="0" xfId="3" applyFont="1" applyAlignment="1" applyProtection="1">
      <alignment vertical="center"/>
      <protection locked="0"/>
    </xf>
    <xf numFmtId="49" fontId="16" fillId="13" borderId="3" xfId="0" applyNumberFormat="1" applyFont="1" applyFill="1" applyBorder="1" applyAlignment="1">
      <alignment horizontal="left" vertical="center" wrapText="1"/>
    </xf>
    <xf numFmtId="3" fontId="14" fillId="0" borderId="0" xfId="3" applyNumberFormat="1" applyFont="1" applyAlignment="1" applyProtection="1">
      <alignment vertical="center" wrapText="1"/>
      <protection locked="0"/>
    </xf>
    <xf numFmtId="166" fontId="7" fillId="3" borderId="3" xfId="1" applyNumberFormat="1" applyFill="1" applyBorder="1" applyAlignment="1" applyProtection="1">
      <alignment horizontal="right" vertical="center" wrapText="1"/>
    </xf>
    <xf numFmtId="3" fontId="7" fillId="4" borderId="3" xfId="4" applyNumberFormat="1" applyFont="1" applyFill="1" applyBorder="1" applyAlignment="1" applyProtection="1">
      <alignment horizontal="right" vertical="center" wrapText="1"/>
    </xf>
    <xf numFmtId="166" fontId="7" fillId="3" borderId="8" xfId="1" applyNumberFormat="1" applyFill="1" applyBorder="1" applyAlignment="1" applyProtection="1">
      <alignment horizontal="right" vertical="center" wrapText="1"/>
    </xf>
    <xf numFmtId="166" fontId="16" fillId="3" borderId="3" xfId="1" applyNumberFormat="1" applyFont="1" applyFill="1" applyBorder="1" applyAlignment="1" applyProtection="1">
      <alignment horizontal="right" vertical="center" wrapText="1"/>
    </xf>
    <xf numFmtId="3" fontId="16" fillId="4" borderId="3" xfId="4" applyNumberFormat="1" applyFont="1" applyFill="1" applyBorder="1" applyAlignment="1" applyProtection="1">
      <alignment horizontal="right" vertical="center" wrapText="1"/>
    </xf>
    <xf numFmtId="3" fontId="16" fillId="3" borderId="3" xfId="4" applyNumberFormat="1" applyFont="1" applyFill="1" applyBorder="1" applyAlignment="1" applyProtection="1">
      <alignment horizontal="right" vertical="center" wrapText="1"/>
    </xf>
    <xf numFmtId="3" fontId="7" fillId="3" borderId="3" xfId="4" applyNumberFormat="1" applyFont="1" applyFill="1" applyBorder="1" applyAlignment="1" applyProtection="1">
      <alignment horizontal="right" vertical="center" wrapText="1"/>
    </xf>
    <xf numFmtId="49" fontId="7" fillId="0" borderId="0" xfId="3" applyNumberFormat="1" applyFont="1" applyAlignment="1" applyProtection="1">
      <alignment vertical="center" wrapText="1"/>
      <protection locked="0"/>
    </xf>
    <xf numFmtId="166" fontId="12" fillId="0" borderId="0" xfId="15" applyNumberFormat="1" applyFont="1" applyAlignment="1">
      <alignment horizontal="right" vertical="center" wrapText="1"/>
    </xf>
    <xf numFmtId="166" fontId="12" fillId="0" borderId="0" xfId="15" applyNumberFormat="1" applyFont="1" applyAlignment="1">
      <alignment horizontal="right" vertical="center"/>
    </xf>
    <xf numFmtId="166" fontId="14" fillId="0" borderId="0" xfId="15" applyNumberFormat="1" applyFont="1" applyAlignment="1">
      <alignment horizontal="right" vertical="center"/>
    </xf>
    <xf numFmtId="9" fontId="14" fillId="0" borderId="0" xfId="12" applyFont="1" applyAlignment="1">
      <alignment horizontal="right" vertical="center"/>
    </xf>
    <xf numFmtId="165" fontId="34" fillId="0" borderId="0" xfId="15" applyFont="1" applyAlignment="1">
      <alignment vertical="center" wrapText="1"/>
    </xf>
    <xf numFmtId="0" fontId="34" fillId="0" borderId="0" xfId="0" applyFont="1" applyAlignment="1">
      <alignment vertical="center"/>
    </xf>
    <xf numFmtId="172" fontId="14" fillId="0" borderId="0" xfId="3" applyNumberFormat="1" applyFont="1" applyAlignment="1" applyProtection="1">
      <alignment vertical="center" wrapText="1"/>
      <protection locked="0"/>
    </xf>
    <xf numFmtId="172" fontId="12" fillId="3" borderId="3" xfId="4" applyNumberFormat="1" applyFont="1" applyFill="1" applyBorder="1" applyAlignment="1" applyProtection="1">
      <alignment horizontal="right" vertical="center" wrapText="1"/>
    </xf>
    <xf numFmtId="172" fontId="12" fillId="4" borderId="3" xfId="4" applyNumberFormat="1" applyFont="1" applyFill="1" applyBorder="1" applyAlignment="1" applyProtection="1">
      <alignment horizontal="right" vertical="center" wrapText="1"/>
    </xf>
    <xf numFmtId="172" fontId="12" fillId="4" borderId="3" xfId="4" applyNumberFormat="1" applyFont="1" applyFill="1" applyBorder="1" applyAlignment="1" applyProtection="1">
      <alignment vertical="center" wrapText="1"/>
    </xf>
    <xf numFmtId="172" fontId="12" fillId="0" borderId="0" xfId="3" applyNumberFormat="1" applyFont="1" applyAlignment="1" applyProtection="1">
      <alignment vertical="center" wrapText="1"/>
      <protection locked="0"/>
    </xf>
    <xf numFmtId="167" fontId="12" fillId="3" borderId="3" xfId="4" applyNumberFormat="1" applyFont="1" applyFill="1" applyBorder="1" applyAlignment="1" applyProtection="1">
      <alignment horizontal="right" vertical="center" wrapText="1"/>
    </xf>
    <xf numFmtId="167" fontId="12" fillId="4" borderId="3" xfId="4" applyNumberFormat="1" applyFont="1" applyFill="1" applyBorder="1" applyAlignment="1" applyProtection="1">
      <alignment horizontal="right" vertical="center" wrapText="1"/>
    </xf>
    <xf numFmtId="167" fontId="12" fillId="4" borderId="3" xfId="4" applyNumberFormat="1" applyFont="1" applyFill="1" applyBorder="1" applyAlignment="1" applyProtection="1">
      <alignment vertical="center" wrapText="1"/>
    </xf>
    <xf numFmtId="0" fontId="12" fillId="0" borderId="0" xfId="3" applyFont="1" applyAlignment="1" applyProtection="1">
      <alignment horizontal="left" vertical="center" wrapText="1"/>
      <protection locked="0"/>
    </xf>
    <xf numFmtId="0" fontId="23" fillId="0" borderId="0" xfId="3" applyFont="1" applyAlignment="1" applyProtection="1">
      <alignment horizontal="left" vertical="center" wrapText="1"/>
      <protection locked="0"/>
    </xf>
    <xf numFmtId="0" fontId="76" fillId="0" borderId="20" xfId="2" applyFont="1" applyFill="1" applyBorder="1" applyAlignment="1" applyProtection="1">
      <alignment vertical="center"/>
      <protection locked="0"/>
    </xf>
    <xf numFmtId="0" fontId="70" fillId="0" borderId="0" xfId="3" applyFont="1" applyAlignment="1" applyProtection="1">
      <alignment horizontal="left" vertical="center" wrapText="1"/>
      <protection locked="0"/>
    </xf>
    <xf numFmtId="0" fontId="26" fillId="13" borderId="3" xfId="0" applyFont="1" applyFill="1" applyBorder="1" applyAlignment="1">
      <alignment vertical="center" wrapText="1"/>
    </xf>
    <xf numFmtId="3" fontId="12" fillId="3" borderId="3" xfId="4" applyNumberFormat="1" applyFont="1" applyFill="1" applyBorder="1" applyAlignment="1" applyProtection="1">
      <alignment horizontal="right" vertical="center" wrapText="1"/>
    </xf>
    <xf numFmtId="3" fontId="12" fillId="4" borderId="3" xfId="4" applyNumberFormat="1" applyFont="1" applyFill="1" applyBorder="1" applyAlignment="1" applyProtection="1">
      <alignment horizontal="right" vertical="center" wrapText="1"/>
    </xf>
    <xf numFmtId="3" fontId="12" fillId="4" borderId="3" xfId="4" applyNumberFormat="1" applyFont="1" applyFill="1" applyBorder="1" applyAlignment="1" applyProtection="1">
      <alignment vertical="center" wrapText="1"/>
    </xf>
    <xf numFmtId="0" fontId="8" fillId="0" borderId="0" xfId="0" applyFont="1" applyAlignment="1">
      <alignment vertical="center" wrapText="1"/>
    </xf>
    <xf numFmtId="0" fontId="8" fillId="0" borderId="0" xfId="0" applyFont="1" applyAlignment="1">
      <alignment vertical="center"/>
    </xf>
    <xf numFmtId="49" fontId="8" fillId="0" borderId="0" xfId="0" applyNumberFormat="1" applyFont="1" applyAlignment="1">
      <alignment vertical="center"/>
    </xf>
    <xf numFmtId="0" fontId="0" fillId="0" borderId="0" xfId="0" applyAlignment="1">
      <alignment vertical="center"/>
    </xf>
    <xf numFmtId="3" fontId="14" fillId="3" borderId="3" xfId="4" applyNumberFormat="1" applyFont="1" applyFill="1" applyBorder="1" applyAlignment="1" applyProtection="1">
      <alignment horizontal="right" vertical="center" wrapText="1"/>
    </xf>
    <xf numFmtId="3" fontId="14" fillId="4" borderId="3" xfId="4" applyNumberFormat="1" applyFont="1" applyFill="1" applyBorder="1" applyAlignment="1" applyProtection="1">
      <alignment horizontal="right" vertical="center" wrapText="1"/>
    </xf>
    <xf numFmtId="3" fontId="14" fillId="4" borderId="3" xfId="4" applyNumberFormat="1" applyFont="1" applyFill="1" applyBorder="1" applyAlignment="1" applyProtection="1">
      <alignment vertical="center" wrapText="1"/>
    </xf>
    <xf numFmtId="49" fontId="26" fillId="0" borderId="3" xfId="0" applyNumberFormat="1" applyFont="1" applyBorder="1" applyAlignment="1">
      <alignment vertical="center" wrapText="1"/>
    </xf>
    <xf numFmtId="9" fontId="14" fillId="3" borderId="3" xfId="4" applyNumberFormat="1" applyFont="1" applyFill="1" applyBorder="1" applyAlignment="1" applyProtection="1">
      <alignment horizontal="right" vertical="center" wrapText="1"/>
    </xf>
    <xf numFmtId="9" fontId="14" fillId="4" borderId="3" xfId="4" applyNumberFormat="1" applyFont="1" applyFill="1" applyBorder="1" applyAlignment="1" applyProtection="1">
      <alignment horizontal="right" vertical="center" wrapText="1"/>
    </xf>
    <xf numFmtId="9" fontId="14" fillId="4" borderId="3" xfId="4" applyNumberFormat="1" applyFont="1" applyFill="1" applyBorder="1" applyAlignment="1" applyProtection="1">
      <alignment vertical="center" wrapText="1"/>
    </xf>
    <xf numFmtId="3" fontId="21" fillId="0" borderId="0" xfId="3" applyNumberFormat="1" applyFont="1" applyAlignment="1" applyProtection="1">
      <alignment vertical="center" wrapText="1"/>
      <protection locked="0"/>
    </xf>
    <xf numFmtId="168" fontId="20" fillId="0" borderId="0" xfId="1" applyNumberFormat="1" applyFont="1" applyBorder="1" applyAlignment="1">
      <alignment vertical="center"/>
    </xf>
    <xf numFmtId="49" fontId="34" fillId="0" borderId="0" xfId="0" applyNumberFormat="1" applyFont="1" applyAlignment="1">
      <alignment horizontal="left" vertical="center" wrapText="1"/>
    </xf>
    <xf numFmtId="0" fontId="23" fillId="0" borderId="0" xfId="3" applyFont="1" applyAlignment="1" applyProtection="1">
      <alignment vertical="center" wrapText="1"/>
      <protection locked="0"/>
    </xf>
    <xf numFmtId="3" fontId="36" fillId="0" borderId="0" xfId="3" applyNumberFormat="1" applyFont="1" applyAlignment="1" applyProtection="1">
      <alignment vertical="center" wrapText="1"/>
      <protection locked="0"/>
    </xf>
    <xf numFmtId="174" fontId="7" fillId="3" borderId="3" xfId="3" applyNumberFormat="1" applyFont="1" applyFill="1" applyBorder="1" applyAlignment="1">
      <alignment vertical="center" wrapText="1"/>
    </xf>
    <xf numFmtId="174" fontId="7" fillId="4" borderId="3" xfId="3" applyNumberFormat="1" applyFont="1" applyFill="1" applyBorder="1" applyAlignment="1">
      <alignment vertical="center" wrapText="1"/>
    </xf>
    <xf numFmtId="9" fontId="7" fillId="4" borderId="3" xfId="12" applyFont="1" applyFill="1" applyBorder="1" applyAlignment="1" applyProtection="1">
      <alignment horizontal="right" vertical="center" wrapText="1"/>
    </xf>
    <xf numFmtId="0" fontId="7" fillId="0" borderId="0" xfId="3" applyFont="1" applyAlignment="1" applyProtection="1">
      <alignment vertical="center"/>
      <protection locked="0"/>
    </xf>
    <xf numFmtId="167" fontId="7" fillId="3" borderId="3" xfId="3" applyNumberFormat="1" applyFont="1" applyFill="1" applyBorder="1" applyAlignment="1">
      <alignment vertical="center" wrapText="1"/>
    </xf>
    <xf numFmtId="167" fontId="7" fillId="4" borderId="3" xfId="3" applyNumberFormat="1" applyFont="1" applyFill="1" applyBorder="1" applyAlignment="1">
      <alignment vertical="center" wrapText="1"/>
    </xf>
    <xf numFmtId="0" fontId="13" fillId="0" borderId="1" xfId="3" applyFont="1" applyBorder="1" applyAlignment="1" applyProtection="1">
      <alignment vertical="center" wrapText="1"/>
      <protection locked="0"/>
    </xf>
    <xf numFmtId="0" fontId="49" fillId="0" borderId="0" xfId="3" applyFont="1" applyAlignment="1" applyProtection="1">
      <alignment vertical="center" wrapText="1"/>
      <protection locked="0"/>
    </xf>
    <xf numFmtId="0" fontId="74" fillId="3" borderId="6" xfId="0" applyFont="1" applyFill="1" applyBorder="1" applyAlignment="1" applyProtection="1">
      <alignment horizontal="center" vertical="center" wrapText="1"/>
      <protection locked="0"/>
    </xf>
    <xf numFmtId="0" fontId="16" fillId="3" borderId="7" xfId="0" applyFont="1" applyFill="1" applyBorder="1" applyAlignment="1" applyProtection="1">
      <alignment horizontal="center" vertical="center" wrapText="1"/>
      <protection locked="0"/>
    </xf>
    <xf numFmtId="0" fontId="74" fillId="3" borderId="8" xfId="0" applyFont="1" applyFill="1" applyBorder="1" applyAlignment="1" applyProtection="1">
      <alignment horizontal="center" vertical="center" wrapText="1"/>
      <protection locked="0"/>
    </xf>
    <xf numFmtId="0" fontId="75" fillId="4" borderId="6" xfId="0" applyFont="1" applyFill="1" applyBorder="1" applyAlignment="1" applyProtection="1">
      <alignment horizontal="center" vertical="center" wrapText="1"/>
      <protection locked="0"/>
    </xf>
    <xf numFmtId="0" fontId="16" fillId="4" borderId="7" xfId="0" applyFont="1" applyFill="1" applyBorder="1" applyAlignment="1" applyProtection="1">
      <alignment horizontal="center" vertical="center" wrapText="1"/>
      <protection locked="0"/>
    </xf>
    <xf numFmtId="0" fontId="75" fillId="4" borderId="8" xfId="0" applyFont="1" applyFill="1" applyBorder="1" applyAlignment="1" applyProtection="1">
      <alignment horizontal="center" vertical="center" wrapText="1"/>
      <protection locked="0"/>
    </xf>
    <xf numFmtId="0" fontId="14" fillId="0" borderId="0" xfId="3" applyFont="1" applyAlignment="1" applyProtection="1">
      <alignment horizontal="center" vertical="center"/>
      <protection locked="0"/>
    </xf>
    <xf numFmtId="3" fontId="16" fillId="3" borderId="3" xfId="3" applyNumberFormat="1" applyFont="1" applyFill="1" applyBorder="1" applyAlignment="1" applyProtection="1">
      <alignment horizontal="center" vertical="center" wrapText="1"/>
      <protection locked="0"/>
    </xf>
    <xf numFmtId="3" fontId="16" fillId="4" borderId="3" xfId="3" applyNumberFormat="1" applyFont="1" applyFill="1" applyBorder="1" applyAlignment="1" applyProtection="1">
      <alignment horizontal="center" vertical="center" wrapText="1"/>
      <protection locked="0"/>
    </xf>
    <xf numFmtId="0" fontId="16" fillId="4" borderId="3" xfId="3" applyFont="1" applyFill="1" applyBorder="1" applyAlignment="1" applyProtection="1">
      <alignment horizontal="center" vertical="center"/>
      <protection locked="0"/>
    </xf>
    <xf numFmtId="0" fontId="16" fillId="0" borderId="0" xfId="3" applyFont="1" applyAlignment="1" applyProtection="1">
      <alignment horizontal="center" vertical="center"/>
      <protection locked="0"/>
    </xf>
    <xf numFmtId="3" fontId="7" fillId="5" borderId="3" xfId="4" applyNumberFormat="1" applyFont="1" applyFill="1" applyBorder="1" applyAlignment="1" applyProtection="1">
      <alignment vertical="center" wrapText="1"/>
      <protection locked="0"/>
    </xf>
    <xf numFmtId="3" fontId="7" fillId="6" borderId="3" xfId="4" applyNumberFormat="1" applyFont="1" applyFill="1" applyBorder="1" applyAlignment="1" applyProtection="1">
      <alignment vertical="center" wrapText="1"/>
      <protection locked="0"/>
    </xf>
    <xf numFmtId="3" fontId="7" fillId="3" borderId="3" xfId="4" applyNumberFormat="1" applyFont="1" applyFill="1" applyBorder="1" applyAlignment="1" applyProtection="1">
      <alignment vertical="center" wrapText="1"/>
      <protection locked="0"/>
    </xf>
    <xf numFmtId="3" fontId="7" fillId="4" borderId="3" xfId="4" applyNumberFormat="1" applyFont="1" applyFill="1" applyBorder="1" applyAlignment="1" applyProtection="1">
      <alignment vertical="center" wrapText="1"/>
      <protection locked="0"/>
    </xf>
    <xf numFmtId="3" fontId="7" fillId="6" borderId="3" xfId="4" applyNumberFormat="1" applyFont="1" applyFill="1" applyBorder="1" applyAlignment="1" applyProtection="1">
      <alignment vertical="center"/>
      <protection locked="0"/>
    </xf>
    <xf numFmtId="3" fontId="7" fillId="4" borderId="3" xfId="4" applyNumberFormat="1" applyFont="1" applyFill="1" applyBorder="1" applyAlignment="1" applyProtection="1">
      <alignment vertical="center"/>
      <protection locked="0"/>
    </xf>
    <xf numFmtId="3" fontId="7" fillId="5" borderId="3" xfId="4" applyNumberFormat="1" applyFont="1" applyFill="1" applyBorder="1" applyAlignment="1" applyProtection="1">
      <alignment vertical="center"/>
      <protection locked="0"/>
    </xf>
    <xf numFmtId="0" fontId="28" fillId="0" borderId="0" xfId="3" applyFont="1" applyAlignment="1" applyProtection="1">
      <alignment vertical="center"/>
      <protection locked="0"/>
    </xf>
    <xf numFmtId="3" fontId="16" fillId="6" borderId="3" xfId="4" applyNumberFormat="1" applyFont="1" applyFill="1" applyBorder="1" applyAlignment="1" applyProtection="1">
      <alignment vertical="center" wrapText="1"/>
      <protection locked="0"/>
    </xf>
    <xf numFmtId="3" fontId="16" fillId="4" borderId="3" xfId="4" applyNumberFormat="1" applyFont="1" applyFill="1" applyBorder="1" applyAlignment="1" applyProtection="1">
      <alignment vertical="center" wrapText="1"/>
      <protection locked="0"/>
    </xf>
    <xf numFmtId="0" fontId="12" fillId="0" borderId="0" xfId="3" applyFont="1" applyAlignment="1" applyProtection="1">
      <alignment horizontal="center" vertical="center"/>
      <protection locked="0"/>
    </xf>
    <xf numFmtId="165" fontId="12" fillId="0" borderId="0" xfId="3" applyNumberFormat="1" applyFont="1" applyAlignment="1" applyProtection="1">
      <alignment vertical="center"/>
      <protection locked="0"/>
    </xf>
    <xf numFmtId="3" fontId="16" fillId="5" borderId="3" xfId="4" applyNumberFormat="1" applyFont="1" applyFill="1" applyBorder="1" applyAlignment="1" applyProtection="1">
      <alignment vertical="center" wrapText="1"/>
      <protection locked="0"/>
    </xf>
    <xf numFmtId="3" fontId="16" fillId="3" borderId="3" xfId="4" applyNumberFormat="1" applyFont="1" applyFill="1" applyBorder="1" applyAlignment="1" applyProtection="1">
      <alignment vertical="center" wrapText="1"/>
      <protection locked="0"/>
    </xf>
    <xf numFmtId="3" fontId="16" fillId="6" borderId="3" xfId="4" applyNumberFormat="1" applyFont="1" applyFill="1" applyBorder="1" applyAlignment="1" applyProtection="1">
      <alignment vertical="center"/>
      <protection locked="0"/>
    </xf>
    <xf numFmtId="3" fontId="16" fillId="4" borderId="3" xfId="4" applyNumberFormat="1" applyFont="1" applyFill="1" applyBorder="1" applyAlignment="1" applyProtection="1">
      <alignment vertical="center"/>
      <protection locked="0"/>
    </xf>
    <xf numFmtId="3" fontId="16" fillId="5" borderId="3" xfId="4" applyNumberFormat="1" applyFont="1" applyFill="1" applyBorder="1" applyAlignment="1" applyProtection="1">
      <alignment vertical="center"/>
      <protection locked="0"/>
    </xf>
    <xf numFmtId="9" fontId="7" fillId="5" borderId="3" xfId="3" applyNumberFormat="1" applyFont="1" applyFill="1" applyBorder="1" applyAlignment="1" applyProtection="1">
      <alignment horizontal="right" vertical="center" wrapText="1"/>
      <protection locked="0"/>
    </xf>
    <xf numFmtId="9" fontId="7" fillId="6" borderId="3" xfId="3" applyNumberFormat="1" applyFont="1" applyFill="1" applyBorder="1" applyAlignment="1" applyProtection="1">
      <alignment horizontal="right" vertical="center" wrapText="1"/>
      <protection locked="0"/>
    </xf>
    <xf numFmtId="9" fontId="7" fillId="3" borderId="3" xfId="3" applyNumberFormat="1" applyFont="1" applyFill="1" applyBorder="1" applyAlignment="1" applyProtection="1">
      <alignment horizontal="right" vertical="center" wrapText="1"/>
      <protection locked="0"/>
    </xf>
    <xf numFmtId="9" fontId="7" fillId="4" borderId="3" xfId="3" applyNumberFormat="1" applyFont="1" applyFill="1" applyBorder="1" applyAlignment="1" applyProtection="1">
      <alignment horizontal="right" vertical="center" wrapText="1"/>
      <protection locked="0"/>
    </xf>
    <xf numFmtId="3" fontId="16" fillId="5" borderId="3" xfId="3" applyNumberFormat="1" applyFont="1" applyFill="1" applyBorder="1" applyAlignment="1" applyProtection="1">
      <alignment vertical="center" wrapText="1"/>
      <protection locked="0"/>
    </xf>
    <xf numFmtId="1" fontId="16" fillId="5" borderId="3" xfId="3" applyNumberFormat="1" applyFont="1" applyFill="1" applyBorder="1" applyAlignment="1" applyProtection="1">
      <alignment vertical="center" wrapText="1"/>
      <protection locked="0"/>
    </xf>
    <xf numFmtId="3" fontId="16" fillId="5" borderId="3" xfId="3" applyNumberFormat="1" applyFont="1" applyFill="1" applyBorder="1" applyAlignment="1" applyProtection="1">
      <alignment vertical="center"/>
      <protection locked="0"/>
    </xf>
    <xf numFmtId="0" fontId="29" fillId="0" borderId="0" xfId="3" applyFont="1" applyAlignment="1" applyProtection="1">
      <alignment vertical="center"/>
      <protection locked="0"/>
    </xf>
    <xf numFmtId="0" fontId="16" fillId="0" borderId="0" xfId="3" applyFont="1" applyAlignment="1" applyProtection="1">
      <alignment vertical="center"/>
      <protection locked="0"/>
    </xf>
    <xf numFmtId="0" fontId="50" fillId="0" borderId="0" xfId="3" applyFont="1" applyAlignment="1" applyProtection="1">
      <alignment vertical="center" wrapText="1"/>
      <protection locked="0"/>
    </xf>
    <xf numFmtId="3" fontId="16" fillId="0" borderId="0" xfId="3" applyNumberFormat="1" applyFont="1" applyAlignment="1" applyProtection="1">
      <alignment vertical="center" wrapText="1"/>
      <protection locked="0"/>
    </xf>
    <xf numFmtId="3" fontId="16" fillId="0" borderId="0" xfId="4" applyNumberFormat="1" applyFont="1" applyFill="1" applyBorder="1" applyAlignment="1" applyProtection="1">
      <alignment vertical="center" wrapText="1"/>
      <protection locked="0"/>
    </xf>
    <xf numFmtId="1" fontId="16" fillId="0" borderId="0" xfId="4" applyNumberFormat="1" applyFont="1" applyFill="1" applyBorder="1" applyAlignment="1" applyProtection="1">
      <alignment vertical="center"/>
      <protection locked="0"/>
    </xf>
    <xf numFmtId="3" fontId="16" fillId="0" borderId="0" xfId="15" applyNumberFormat="1" applyFont="1" applyFill="1" applyBorder="1" applyAlignment="1">
      <alignment vertical="center"/>
    </xf>
    <xf numFmtId="0" fontId="29" fillId="0" borderId="0" xfId="0" applyFont="1" applyAlignment="1">
      <alignment vertical="center"/>
    </xf>
    <xf numFmtId="3" fontId="16" fillId="0" borderId="0" xfId="15" applyNumberFormat="1" applyFont="1" applyFill="1" applyBorder="1" applyAlignment="1">
      <alignment vertical="center" wrapText="1"/>
    </xf>
    <xf numFmtId="3" fontId="16" fillId="0" borderId="0" xfId="0" applyNumberFormat="1" applyFont="1" applyAlignment="1">
      <alignment vertical="center" wrapText="1"/>
    </xf>
    <xf numFmtId="0" fontId="27" fillId="0" borderId="0" xfId="0" applyFont="1" applyAlignment="1">
      <alignment vertical="center" wrapText="1"/>
    </xf>
    <xf numFmtId="3" fontId="7" fillId="0" borderId="0" xfId="1" applyNumberFormat="1" applyBorder="1" applyAlignment="1" applyProtection="1">
      <alignment horizontal="right" vertical="center" wrapText="1"/>
    </xf>
    <xf numFmtId="1" fontId="16" fillId="0" borderId="0" xfId="14" applyNumberFormat="1" applyFont="1" applyAlignment="1" applyProtection="1">
      <alignment vertical="center" wrapText="1"/>
      <protection locked="0"/>
    </xf>
    <xf numFmtId="173" fontId="7" fillId="5" borderId="3" xfId="3" applyNumberFormat="1" applyFont="1" applyFill="1" applyBorder="1" applyAlignment="1">
      <alignment vertical="center" wrapText="1"/>
    </xf>
    <xf numFmtId="173" fontId="7" fillId="6" borderId="3" xfId="3" applyNumberFormat="1" applyFont="1" applyFill="1" applyBorder="1" applyAlignment="1">
      <alignment vertical="center" wrapText="1"/>
    </xf>
    <xf numFmtId="173" fontId="7" fillId="3" borderId="3" xfId="3" applyNumberFormat="1" applyFont="1" applyFill="1" applyBorder="1" applyAlignment="1">
      <alignment vertical="center" wrapText="1"/>
    </xf>
    <xf numFmtId="173" fontId="7" fillId="4" borderId="3" xfId="3" applyNumberFormat="1" applyFont="1" applyFill="1" applyBorder="1" applyAlignment="1">
      <alignment vertical="center" wrapText="1"/>
    </xf>
    <xf numFmtId="9" fontId="7" fillId="5" borderId="3" xfId="12" applyFont="1" applyFill="1" applyBorder="1" applyAlignment="1" applyProtection="1">
      <alignment horizontal="right" vertical="center" wrapText="1"/>
    </xf>
    <xf numFmtId="9" fontId="7" fillId="6" borderId="3" xfId="12" applyFont="1" applyFill="1" applyBorder="1" applyAlignment="1">
      <alignment horizontal="right" vertical="center" wrapText="1"/>
    </xf>
    <xf numFmtId="9" fontId="7" fillId="4" borderId="3" xfId="12" applyFont="1" applyFill="1" applyBorder="1" applyAlignment="1">
      <alignment horizontal="right" vertical="center" wrapText="1"/>
    </xf>
    <xf numFmtId="173" fontId="7" fillId="6" borderId="3" xfId="3" applyNumberFormat="1" applyFont="1" applyFill="1" applyBorder="1" applyAlignment="1">
      <alignment vertical="center"/>
    </xf>
    <xf numFmtId="173" fontId="7" fillId="4" borderId="3" xfId="3" applyNumberFormat="1" applyFont="1" applyFill="1" applyBorder="1" applyAlignment="1">
      <alignment vertical="center"/>
    </xf>
    <xf numFmtId="173" fontId="7" fillId="5" borderId="3" xfId="3" applyNumberFormat="1" applyFont="1" applyFill="1" applyBorder="1" applyAlignment="1">
      <alignment vertical="center"/>
    </xf>
    <xf numFmtId="167" fontId="7" fillId="5" borderId="3" xfId="3" applyNumberFormat="1" applyFont="1" applyFill="1" applyBorder="1" applyAlignment="1">
      <alignment vertical="center" wrapText="1"/>
    </xf>
    <xf numFmtId="167" fontId="7" fillId="6" borderId="3" xfId="3" applyNumberFormat="1" applyFont="1" applyFill="1" applyBorder="1" applyAlignment="1">
      <alignment vertical="center" wrapText="1"/>
    </xf>
    <xf numFmtId="167" fontId="7" fillId="6" borderId="3" xfId="3" applyNumberFormat="1" applyFont="1" applyFill="1" applyBorder="1" applyAlignment="1">
      <alignment vertical="center"/>
    </xf>
    <xf numFmtId="167" fontId="7" fillId="4" borderId="3" xfId="3" applyNumberFormat="1" applyFont="1" applyFill="1" applyBorder="1" applyAlignment="1">
      <alignment vertical="center"/>
    </xf>
    <xf numFmtId="167" fontId="7" fillId="5" borderId="3" xfId="3" applyNumberFormat="1" applyFont="1" applyFill="1" applyBorder="1" applyAlignment="1">
      <alignment vertical="center"/>
    </xf>
    <xf numFmtId="0" fontId="7" fillId="0" borderId="0" xfId="3" applyFont="1" applyAlignment="1" applyProtection="1">
      <alignment horizontal="left" vertical="center" wrapText="1"/>
      <protection locked="0"/>
    </xf>
    <xf numFmtId="3" fontId="7" fillId="0" borderId="0" xfId="3" applyNumberFormat="1" applyFont="1" applyAlignment="1" applyProtection="1">
      <alignment vertical="center" wrapText="1"/>
      <protection locked="0"/>
    </xf>
    <xf numFmtId="0" fontId="7" fillId="0" borderId="0" xfId="3" applyFont="1" applyAlignment="1" applyProtection="1">
      <alignment vertical="center" wrapText="1"/>
      <protection locked="0"/>
    </xf>
    <xf numFmtId="3" fontId="7" fillId="0" borderId="0" xfId="14" applyNumberFormat="1" applyFont="1" applyAlignment="1" applyProtection="1">
      <alignment vertical="center" wrapText="1"/>
      <protection locked="0"/>
    </xf>
    <xf numFmtId="166" fontId="7" fillId="0" borderId="0" xfId="15" applyNumberFormat="1" applyFont="1" applyAlignment="1">
      <alignment horizontal="right" vertical="center" wrapText="1"/>
    </xf>
    <xf numFmtId="166" fontId="7" fillId="0" borderId="0" xfId="15" applyNumberFormat="1" applyFont="1" applyAlignment="1">
      <alignment horizontal="right" vertical="center"/>
    </xf>
    <xf numFmtId="166" fontId="16" fillId="0" borderId="0" xfId="15" applyNumberFormat="1" applyFont="1" applyAlignment="1">
      <alignment horizontal="right" vertical="center"/>
    </xf>
    <xf numFmtId="0" fontId="28" fillId="0" borderId="0" xfId="0" applyFont="1" applyAlignment="1">
      <alignment vertical="center" wrapText="1"/>
    </xf>
    <xf numFmtId="0" fontId="28" fillId="0" borderId="0" xfId="0" applyFont="1" applyAlignment="1">
      <alignment vertical="center"/>
    </xf>
    <xf numFmtId="0" fontId="24" fillId="0" borderId="0" xfId="14" applyFont="1" applyAlignment="1" applyProtection="1">
      <alignment vertical="center"/>
      <protection locked="0"/>
    </xf>
    <xf numFmtId="0" fontId="21" fillId="0" borderId="0" xfId="14" applyFont="1" applyAlignment="1" applyProtection="1">
      <alignment horizontal="left" vertical="center" wrapText="1"/>
      <protection locked="0"/>
    </xf>
    <xf numFmtId="0" fontId="16" fillId="0" borderId="3" xfId="14" applyFont="1" applyBorder="1" applyAlignment="1" applyProtection="1">
      <alignment horizontal="left" vertical="center"/>
      <protection locked="0"/>
    </xf>
    <xf numFmtId="167" fontId="7" fillId="4" borderId="3" xfId="3" applyNumberFormat="1" applyFont="1" applyFill="1" applyBorder="1" applyAlignment="1">
      <alignment horizontal="right" vertical="center" wrapText="1"/>
    </xf>
    <xf numFmtId="3" fontId="7" fillId="0" borderId="0" xfId="3" applyNumberFormat="1" applyFont="1" applyAlignment="1" applyProtection="1">
      <alignment horizontal="center" vertical="center" wrapText="1"/>
      <protection locked="0"/>
    </xf>
    <xf numFmtId="0" fontId="7" fillId="0" borderId="0" xfId="0" applyFont="1" applyAlignment="1">
      <alignment horizontal="center" vertical="center" wrapText="1"/>
    </xf>
    <xf numFmtId="167" fontId="7" fillId="3" borderId="3" xfId="1" applyNumberFormat="1" applyFill="1" applyBorder="1" applyAlignment="1" applyProtection="1">
      <alignment horizontal="right" vertical="center" wrapText="1"/>
    </xf>
    <xf numFmtId="167" fontId="7" fillId="4" borderId="3" xfId="1" applyNumberFormat="1" applyFill="1" applyBorder="1" applyAlignment="1" applyProtection="1">
      <alignment horizontal="right" vertical="center" wrapText="1"/>
    </xf>
    <xf numFmtId="167" fontId="16" fillId="3" borderId="3" xfId="1" applyNumberFormat="1" applyFont="1" applyFill="1" applyBorder="1" applyAlignment="1" applyProtection="1">
      <alignment horizontal="right" vertical="center" wrapText="1"/>
    </xf>
    <xf numFmtId="167" fontId="16" fillId="4" borderId="3" xfId="1" applyNumberFormat="1" applyFont="1" applyFill="1" applyBorder="1" applyAlignment="1" applyProtection="1">
      <alignment horizontal="right" vertical="center" wrapText="1"/>
    </xf>
    <xf numFmtId="9" fontId="16" fillId="4" borderId="3" xfId="12" applyFont="1" applyFill="1" applyBorder="1" applyAlignment="1" applyProtection="1">
      <alignment horizontal="right" vertical="center" wrapText="1"/>
    </xf>
    <xf numFmtId="0" fontId="16" fillId="0" borderId="0" xfId="3" applyFont="1" applyAlignment="1" applyProtection="1">
      <alignment vertical="center" wrapText="1"/>
      <protection locked="0"/>
    </xf>
    <xf numFmtId="0" fontId="26" fillId="0" borderId="0" xfId="3" applyFont="1" applyAlignment="1">
      <alignment vertical="center" wrapText="1"/>
    </xf>
    <xf numFmtId="9" fontId="7" fillId="3" borderId="3" xfId="12" applyFont="1" applyFill="1" applyBorder="1" applyAlignment="1" applyProtection="1">
      <alignment horizontal="right" vertical="center" wrapText="1"/>
    </xf>
    <xf numFmtId="0" fontId="27" fillId="0" borderId="0" xfId="3" applyFont="1" applyAlignment="1">
      <alignment vertical="center" wrapText="1"/>
    </xf>
    <xf numFmtId="0" fontId="21" fillId="0" borderId="0" xfId="3" applyFont="1" applyAlignment="1" applyProtection="1">
      <alignment horizontal="left" vertical="center" wrapText="1"/>
      <protection locked="0"/>
    </xf>
    <xf numFmtId="0" fontId="16" fillId="0" borderId="0" xfId="3" applyFont="1" applyAlignment="1" applyProtection="1">
      <alignment horizontal="center" vertical="center" wrapText="1"/>
      <protection locked="0"/>
    </xf>
    <xf numFmtId="3" fontId="7" fillId="5" borderId="3" xfId="1" applyNumberFormat="1" applyFill="1" applyBorder="1" applyAlignment="1" applyProtection="1">
      <alignment horizontal="right" vertical="center" wrapText="1"/>
    </xf>
    <xf numFmtId="3" fontId="7" fillId="6" borderId="3" xfId="1" applyNumberFormat="1" applyFill="1" applyBorder="1" applyAlignment="1" applyProtection="1">
      <alignment horizontal="right" vertical="center" wrapText="1"/>
    </xf>
    <xf numFmtId="9" fontId="7" fillId="6" borderId="3" xfId="12" applyFont="1" applyFill="1" applyBorder="1" applyAlignment="1" applyProtection="1">
      <alignment horizontal="right" vertical="center" wrapText="1"/>
    </xf>
    <xf numFmtId="4" fontId="7" fillId="5" borderId="3" xfId="1" applyNumberFormat="1" applyFill="1" applyBorder="1" applyAlignment="1" applyProtection="1">
      <alignment horizontal="right" vertical="center" wrapText="1"/>
    </xf>
    <xf numFmtId="4" fontId="7" fillId="6" borderId="3" xfId="1" applyNumberFormat="1" applyFill="1" applyBorder="1" applyAlignment="1" applyProtection="1">
      <alignment horizontal="right" vertical="center" wrapText="1"/>
    </xf>
    <xf numFmtId="4" fontId="7" fillId="3" borderId="3" xfId="1" applyNumberFormat="1" applyFill="1" applyBorder="1" applyAlignment="1" applyProtection="1">
      <alignment horizontal="right" vertical="center" wrapText="1"/>
    </xf>
    <xf numFmtId="4" fontId="7" fillId="4" borderId="3" xfId="1" applyNumberFormat="1" applyFill="1" applyBorder="1" applyAlignment="1" applyProtection="1">
      <alignment horizontal="right" vertical="center" wrapText="1"/>
    </xf>
    <xf numFmtId="4" fontId="7" fillId="6" borderId="3" xfId="1" applyNumberFormat="1" applyFill="1" applyBorder="1" applyAlignment="1" applyProtection="1">
      <alignment horizontal="right" vertical="center"/>
    </xf>
    <xf numFmtId="4" fontId="7" fillId="5" borderId="3" xfId="1" applyNumberFormat="1" applyFill="1" applyBorder="1" applyAlignment="1" applyProtection="1">
      <alignment horizontal="right" vertical="center"/>
    </xf>
    <xf numFmtId="49" fontId="7" fillId="0" borderId="0" xfId="3" applyNumberFormat="1" applyFont="1" applyAlignment="1" applyProtection="1">
      <alignment horizontal="left" vertical="center" wrapText="1"/>
      <protection locked="0"/>
    </xf>
    <xf numFmtId="3" fontId="7" fillId="0" borderId="0" xfId="14" applyNumberFormat="1" applyFont="1" applyAlignment="1" applyProtection="1">
      <alignment vertical="center"/>
      <protection locked="0"/>
    </xf>
    <xf numFmtId="0" fontId="7" fillId="0" borderId="0" xfId="14" applyFont="1" applyAlignment="1" applyProtection="1">
      <alignment vertical="center" wrapText="1"/>
      <protection locked="0"/>
    </xf>
    <xf numFmtId="0" fontId="27" fillId="0" borderId="0" xfId="14" applyFont="1" applyAlignment="1">
      <alignment vertical="center" wrapText="1"/>
    </xf>
    <xf numFmtId="3" fontId="7" fillId="0" borderId="0" xfId="0" applyNumberFormat="1" applyFont="1" applyAlignment="1" applyProtection="1">
      <alignment vertical="center" wrapText="1"/>
      <protection locked="0"/>
    </xf>
    <xf numFmtId="0" fontId="16" fillId="0" borderId="0" xfId="0" applyFont="1" applyAlignment="1" applyProtection="1">
      <alignment vertical="center"/>
      <protection locked="0"/>
    </xf>
    <xf numFmtId="3" fontId="16" fillId="5" borderId="3" xfId="1" applyNumberFormat="1" applyFont="1" applyFill="1" applyBorder="1" applyAlignment="1" applyProtection="1">
      <alignment horizontal="right" vertical="center" wrapText="1"/>
    </xf>
    <xf numFmtId="3" fontId="16" fillId="6" borderId="3" xfId="1" applyNumberFormat="1" applyFont="1" applyFill="1" applyBorder="1" applyAlignment="1" applyProtection="1">
      <alignment horizontal="right" vertical="center" wrapText="1"/>
    </xf>
    <xf numFmtId="9" fontId="16" fillId="5" borderId="3" xfId="12" applyFont="1" applyFill="1" applyBorder="1" applyAlignment="1" applyProtection="1">
      <alignment horizontal="right" vertical="center" wrapText="1"/>
    </xf>
    <xf numFmtId="9" fontId="16" fillId="6" borderId="3" xfId="12" applyFont="1" applyFill="1" applyBorder="1" applyAlignment="1" applyProtection="1">
      <alignment horizontal="right" vertical="center" wrapText="1"/>
    </xf>
    <xf numFmtId="3" fontId="7" fillId="5" borderId="3" xfId="0" applyNumberFormat="1" applyFont="1" applyFill="1" applyBorder="1" applyAlignment="1">
      <alignment horizontal="right" vertical="center" wrapText="1"/>
    </xf>
    <xf numFmtId="3" fontId="7" fillId="6" borderId="3" xfId="0" applyNumberFormat="1" applyFont="1" applyFill="1" applyBorder="1" applyAlignment="1">
      <alignment horizontal="right" vertical="center" wrapText="1"/>
    </xf>
    <xf numFmtId="3" fontId="7" fillId="3" borderId="3" xfId="0" applyNumberFormat="1" applyFont="1" applyFill="1" applyBorder="1" applyAlignment="1">
      <alignment horizontal="right" vertical="center" wrapText="1"/>
    </xf>
    <xf numFmtId="3" fontId="7" fillId="4" borderId="3" xfId="0" applyNumberFormat="1" applyFont="1" applyFill="1" applyBorder="1" applyAlignment="1">
      <alignment horizontal="right" vertical="center" wrapText="1"/>
    </xf>
    <xf numFmtId="9" fontId="7" fillId="5" borderId="3" xfId="12" applyFont="1" applyFill="1" applyBorder="1" applyAlignment="1">
      <alignment horizontal="right" vertical="center" wrapText="1"/>
    </xf>
    <xf numFmtId="49" fontId="7" fillId="0" borderId="0" xfId="0" applyNumberFormat="1" applyFont="1" applyAlignment="1" applyProtection="1">
      <alignment horizontal="left" vertical="center" wrapText="1"/>
      <protection locked="0"/>
    </xf>
    <xf numFmtId="0" fontId="70" fillId="0" borderId="0" xfId="14" applyFont="1" applyAlignment="1" applyProtection="1">
      <alignment horizontal="left" vertical="center" wrapText="1"/>
      <protection locked="0"/>
    </xf>
    <xf numFmtId="9" fontId="7" fillId="4" borderId="3" xfId="1" applyNumberFormat="1" applyFill="1" applyBorder="1" applyAlignment="1" applyProtection="1">
      <alignment horizontal="right" vertical="center" wrapText="1"/>
    </xf>
    <xf numFmtId="0" fontId="7" fillId="0" borderId="0" xfId="3" applyFont="1" applyAlignment="1" applyProtection="1">
      <alignment horizontal="center" vertical="center"/>
      <protection locked="0"/>
    </xf>
    <xf numFmtId="0" fontId="7" fillId="0" borderId="0" xfId="3" applyFont="1" applyAlignment="1" applyProtection="1">
      <alignment horizontal="center" vertical="center" wrapText="1"/>
      <protection locked="0"/>
    </xf>
    <xf numFmtId="9" fontId="16" fillId="4" borderId="3" xfId="1" applyNumberFormat="1" applyFont="1" applyFill="1" applyBorder="1" applyAlignment="1" applyProtection="1">
      <alignment horizontal="right" vertical="center" wrapText="1"/>
    </xf>
    <xf numFmtId="9" fontId="7" fillId="3" borderId="3" xfId="1" applyNumberFormat="1" applyFill="1" applyBorder="1" applyAlignment="1" applyProtection="1">
      <alignment horizontal="right" vertical="center" wrapText="1"/>
    </xf>
    <xf numFmtId="0" fontId="31" fillId="0" borderId="0" xfId="3" applyFont="1" applyAlignment="1" applyProtection="1">
      <alignment vertical="center" wrapText="1"/>
      <protection locked="0"/>
    </xf>
    <xf numFmtId="3" fontId="7" fillId="0" borderId="0" xfId="3" applyNumberFormat="1" applyFont="1" applyAlignment="1" applyProtection="1">
      <alignment horizontal="right" vertical="center" wrapText="1"/>
      <protection locked="0"/>
    </xf>
    <xf numFmtId="0" fontId="16" fillId="5" borderId="3" xfId="14" applyFont="1" applyFill="1" applyBorder="1" applyAlignment="1">
      <alignment horizontal="center" vertical="center"/>
    </xf>
    <xf numFmtId="0" fontId="16" fillId="6" borderId="3" xfId="14" applyFont="1" applyFill="1" applyBorder="1" applyAlignment="1">
      <alignment horizontal="center" vertical="center"/>
    </xf>
    <xf numFmtId="3" fontId="16" fillId="3" borderId="3" xfId="3" applyNumberFormat="1" applyFont="1" applyFill="1" applyBorder="1" applyAlignment="1">
      <alignment horizontal="center" vertical="center" wrapText="1"/>
    </xf>
    <xf numFmtId="3" fontId="16" fillId="4" borderId="3" xfId="3" applyNumberFormat="1" applyFont="1" applyFill="1" applyBorder="1" applyAlignment="1">
      <alignment horizontal="center" vertical="center" wrapText="1"/>
    </xf>
    <xf numFmtId="1" fontId="7" fillId="5" borderId="3" xfId="1" applyNumberFormat="1" applyFill="1" applyBorder="1" applyAlignment="1" applyProtection="1">
      <alignment horizontal="right" vertical="center" wrapText="1"/>
    </xf>
    <xf numFmtId="1" fontId="7" fillId="6" borderId="3" xfId="1" applyNumberFormat="1" applyFill="1" applyBorder="1" applyAlignment="1" applyProtection="1">
      <alignment horizontal="right" vertical="center" wrapText="1"/>
    </xf>
    <xf numFmtId="1" fontId="7" fillId="3" borderId="3" xfId="1" applyNumberFormat="1" applyFill="1" applyBorder="1" applyAlignment="1" applyProtection="1">
      <alignment horizontal="right" vertical="center" wrapText="1"/>
    </xf>
    <xf numFmtId="1" fontId="7" fillId="4" borderId="3" xfId="1" applyNumberFormat="1" applyFill="1" applyBorder="1" applyAlignment="1" applyProtection="1">
      <alignment horizontal="right" vertical="center" wrapText="1"/>
    </xf>
    <xf numFmtId="1" fontId="7" fillId="6" borderId="3" xfId="1" applyNumberFormat="1" applyFill="1" applyBorder="1" applyAlignment="1" applyProtection="1">
      <alignment horizontal="right" vertical="center"/>
    </xf>
    <xf numFmtId="1" fontId="7" fillId="4" borderId="3" xfId="1" applyNumberFormat="1" applyFill="1" applyBorder="1" applyAlignment="1" applyProtection="1">
      <alignment horizontal="right" vertical="center"/>
    </xf>
    <xf numFmtId="1" fontId="7" fillId="5" borderId="3" xfId="1" applyNumberFormat="1" applyFill="1" applyBorder="1" applyAlignment="1" applyProtection="1">
      <alignment horizontal="right" vertical="center"/>
    </xf>
    <xf numFmtId="9" fontId="7" fillId="5" borderId="3" xfId="1" applyNumberFormat="1" applyFill="1" applyBorder="1" applyAlignment="1" applyProtection="1">
      <alignment horizontal="right" vertical="center" wrapText="1"/>
    </xf>
    <xf numFmtId="9" fontId="7" fillId="6" borderId="3" xfId="1" applyNumberFormat="1" applyFill="1" applyBorder="1" applyAlignment="1" applyProtection="1">
      <alignment horizontal="right" vertical="center" wrapText="1"/>
    </xf>
    <xf numFmtId="9" fontId="7" fillId="6" borderId="3" xfId="1" applyNumberFormat="1" applyFill="1" applyBorder="1" applyAlignment="1" applyProtection="1">
      <alignment horizontal="right" vertical="center"/>
    </xf>
    <xf numFmtId="9" fontId="7" fillId="5" borderId="3" xfId="1" applyNumberFormat="1" applyFill="1" applyBorder="1" applyAlignment="1" applyProtection="1">
      <alignment horizontal="right" vertical="center"/>
    </xf>
    <xf numFmtId="9" fontId="7" fillId="0" borderId="0" xfId="3" applyNumberFormat="1" applyFont="1" applyAlignment="1" applyProtection="1">
      <alignment horizontal="right" vertical="center" wrapText="1"/>
      <protection locked="0"/>
    </xf>
    <xf numFmtId="0" fontId="12" fillId="0" borderId="0" xfId="0" applyFont="1" applyAlignment="1">
      <alignment horizontal="center" vertical="center"/>
    </xf>
    <xf numFmtId="3" fontId="7" fillId="0" borderId="0" xfId="1" applyNumberFormat="1" applyBorder="1" applyAlignment="1" applyProtection="1">
      <alignment horizontal="right" vertical="center" wrapText="1"/>
      <protection locked="0"/>
    </xf>
    <xf numFmtId="166" fontId="7" fillId="0" borderId="0" xfId="1" applyNumberFormat="1" applyBorder="1" applyAlignment="1" applyProtection="1">
      <alignment horizontal="right" vertical="center" wrapText="1"/>
      <protection locked="0"/>
    </xf>
    <xf numFmtId="166" fontId="7" fillId="0" borderId="0" xfId="1" applyNumberFormat="1" applyBorder="1" applyAlignment="1" applyProtection="1">
      <alignment horizontal="right" vertical="center"/>
      <protection locked="0"/>
    </xf>
    <xf numFmtId="0" fontId="16" fillId="0" borderId="0" xfId="14" applyFont="1" applyAlignment="1" applyProtection="1">
      <alignment vertical="center" wrapText="1"/>
      <protection locked="0"/>
    </xf>
    <xf numFmtId="0" fontId="49" fillId="0" borderId="0" xfId="3" applyFont="1" applyAlignment="1" applyProtection="1">
      <alignment horizontal="center" vertical="center" wrapText="1"/>
      <protection locked="0"/>
    </xf>
    <xf numFmtId="3" fontId="7" fillId="6" borderId="0" xfId="3" applyNumberFormat="1" applyFont="1" applyFill="1" applyAlignment="1">
      <alignment vertical="center" wrapText="1"/>
    </xf>
    <xf numFmtId="9" fontId="7" fillId="6" borderId="0" xfId="3" applyNumberFormat="1" applyFont="1" applyFill="1" applyAlignment="1">
      <alignment vertical="center" wrapText="1"/>
    </xf>
    <xf numFmtId="0" fontId="43" fillId="0" borderId="0" xfId="3" applyFont="1" applyAlignment="1" applyProtection="1">
      <alignment vertical="center" wrapText="1"/>
      <protection locked="0"/>
    </xf>
    <xf numFmtId="0" fontId="7" fillId="0" borderId="0" xfId="14" applyFont="1" applyAlignment="1" applyProtection="1">
      <alignment vertical="center"/>
      <protection locked="0"/>
    </xf>
    <xf numFmtId="0" fontId="7" fillId="0" borderId="0" xfId="14" applyFont="1" applyAlignment="1" applyProtection="1">
      <alignment horizontal="left" vertical="center"/>
      <protection locked="0"/>
    </xf>
    <xf numFmtId="9" fontId="20" fillId="0" borderId="0" xfId="0" applyNumberFormat="1" applyFont="1" applyAlignment="1">
      <alignment vertical="center" wrapText="1"/>
    </xf>
    <xf numFmtId="0" fontId="7" fillId="0" borderId="0" xfId="3" applyFont="1" applyAlignment="1" applyProtection="1">
      <alignment horizontal="left" vertical="center"/>
      <protection locked="0"/>
    </xf>
    <xf numFmtId="0" fontId="16" fillId="0" borderId="0" xfId="3" applyFont="1" applyAlignment="1" applyProtection="1">
      <alignment horizontal="left" vertical="center" wrapText="1"/>
      <protection locked="0"/>
    </xf>
    <xf numFmtId="0" fontId="43" fillId="0" borderId="0" xfId="3" applyFont="1" applyAlignment="1" applyProtection="1">
      <alignment vertical="center"/>
      <protection locked="0"/>
    </xf>
    <xf numFmtId="0" fontId="13" fillId="0" borderId="0" xfId="0" applyFont="1" applyAlignment="1" applyProtection="1">
      <alignment vertical="center" wrapText="1"/>
      <protection locked="0"/>
    </xf>
    <xf numFmtId="0" fontId="20" fillId="0" borderId="2" xfId="14" applyFont="1" applyBorder="1" applyAlignment="1" applyProtection="1">
      <alignment horizontal="left" vertical="center" wrapText="1"/>
      <protection locked="0"/>
    </xf>
    <xf numFmtId="169" fontId="16" fillId="3" borderId="3" xfId="11" applyNumberFormat="1" applyFont="1" applyFill="1" applyBorder="1" applyAlignment="1" applyProtection="1">
      <alignment horizontal="right" vertical="center" wrapText="1"/>
    </xf>
    <xf numFmtId="169" fontId="16" fillId="4" borderId="3" xfId="11" applyNumberFormat="1" applyFont="1" applyFill="1" applyBorder="1" applyAlignment="1" applyProtection="1">
      <alignment horizontal="right" vertical="center" wrapText="1"/>
    </xf>
    <xf numFmtId="169" fontId="7" fillId="3" borderId="3" xfId="11" applyNumberFormat="1" applyFont="1" applyFill="1" applyBorder="1" applyAlignment="1" applyProtection="1">
      <alignment horizontal="right" vertical="center" wrapText="1"/>
    </xf>
    <xf numFmtId="169" fontId="7" fillId="4" borderId="3" xfId="11" applyNumberFormat="1" applyFont="1" applyFill="1" applyBorder="1" applyAlignment="1" applyProtection="1">
      <alignment horizontal="right" vertical="center" wrapText="1"/>
    </xf>
    <xf numFmtId="9" fontId="7" fillId="4" borderId="3" xfId="11" applyNumberFormat="1" applyFont="1" applyFill="1" applyBorder="1" applyAlignment="1" applyProtection="1">
      <alignment horizontal="right" vertical="center" wrapText="1"/>
    </xf>
    <xf numFmtId="0" fontId="20" fillId="0" borderId="0" xfId="3" applyFont="1" applyAlignment="1" applyProtection="1">
      <alignment horizontal="left" vertical="center" wrapText="1"/>
      <protection locked="0"/>
    </xf>
    <xf numFmtId="166" fontId="12" fillId="0" borderId="0" xfId="4" applyNumberFormat="1" applyFont="1" applyAlignment="1" applyProtection="1">
      <alignment horizontal="right" vertical="center"/>
      <protection locked="0"/>
    </xf>
    <xf numFmtId="166" fontId="14" fillId="0" borderId="0" xfId="4" applyNumberFormat="1" applyFont="1" applyAlignment="1" applyProtection="1">
      <alignment horizontal="right" vertical="center"/>
      <protection locked="0"/>
    </xf>
    <xf numFmtId="9" fontId="14" fillId="0" borderId="0" xfId="6" applyFont="1" applyAlignment="1" applyProtection="1">
      <alignment horizontal="right" vertical="center"/>
      <protection locked="0"/>
    </xf>
    <xf numFmtId="0" fontId="28" fillId="0" borderId="0" xfId="9" applyFont="1" applyAlignment="1" applyProtection="1">
      <alignment vertical="center" wrapText="1"/>
      <protection locked="0"/>
    </xf>
    <xf numFmtId="3" fontId="20" fillId="0" borderId="0" xfId="3" applyNumberFormat="1" applyFont="1" applyAlignment="1">
      <alignment vertical="center" wrapText="1"/>
    </xf>
    <xf numFmtId="0" fontId="27" fillId="0" borderId="0" xfId="0" applyFont="1" applyAlignment="1" applyProtection="1">
      <alignment vertical="center" wrapText="1"/>
      <protection locked="0"/>
    </xf>
    <xf numFmtId="0" fontId="28" fillId="0" borderId="0" xfId="9" applyFont="1" applyAlignment="1">
      <alignment vertical="center" wrapText="1"/>
    </xf>
    <xf numFmtId="9" fontId="7" fillId="3" borderId="0" xfId="12" applyFont="1" applyFill="1" applyBorder="1" applyAlignment="1" applyProtection="1">
      <alignment horizontal="right" vertical="center" wrapText="1"/>
    </xf>
    <xf numFmtId="9" fontId="7" fillId="4" borderId="0" xfId="12" applyFont="1" applyFill="1" applyBorder="1" applyAlignment="1" applyProtection="1">
      <alignment horizontal="right" vertical="center" wrapText="1"/>
    </xf>
    <xf numFmtId="0" fontId="20" fillId="0" borderId="0" xfId="3" applyFont="1" applyAlignment="1">
      <alignment vertical="center"/>
    </xf>
    <xf numFmtId="0" fontId="20" fillId="0" borderId="0" xfId="3" applyFont="1" applyAlignment="1">
      <alignment vertical="center" wrapText="1"/>
    </xf>
    <xf numFmtId="0" fontId="13" fillId="0" borderId="0" xfId="3" applyFont="1" applyAlignment="1">
      <alignment vertical="center"/>
    </xf>
    <xf numFmtId="3" fontId="13" fillId="0" borderId="1" xfId="3" applyNumberFormat="1" applyFont="1" applyBorder="1" applyAlignment="1">
      <alignment vertical="center" wrapText="1"/>
    </xf>
    <xf numFmtId="3" fontId="21" fillId="0" borderId="0" xfId="3" applyNumberFormat="1" applyFont="1" applyAlignment="1">
      <alignment vertical="center" wrapText="1"/>
    </xf>
    <xf numFmtId="0" fontId="14" fillId="0" borderId="0" xfId="3" applyFont="1" applyAlignment="1">
      <alignment vertical="center" wrapText="1"/>
    </xf>
    <xf numFmtId="0" fontId="16" fillId="0" borderId="0" xfId="3" applyFont="1" applyAlignment="1">
      <alignment horizontal="center" vertical="center" wrapText="1"/>
    </xf>
    <xf numFmtId="0" fontId="14" fillId="0" borderId="0" xfId="3" applyFont="1" applyAlignment="1">
      <alignment vertical="center"/>
    </xf>
    <xf numFmtId="0" fontId="12" fillId="0" borderId="0" xfId="3" applyFont="1" applyAlignment="1">
      <alignment vertical="center"/>
    </xf>
    <xf numFmtId="0" fontId="7" fillId="0" borderId="0" xfId="3" applyFont="1" applyAlignment="1">
      <alignment vertical="center"/>
    </xf>
    <xf numFmtId="0" fontId="14" fillId="0" borderId="0" xfId="3" applyFont="1" applyAlignment="1">
      <alignment horizontal="center" vertical="center"/>
    </xf>
    <xf numFmtId="0" fontId="12" fillId="0" borderId="0" xfId="3" applyFont="1" applyAlignment="1">
      <alignment vertical="center" wrapText="1"/>
    </xf>
    <xf numFmtId="0" fontId="7" fillId="0" borderId="0" xfId="3" applyFont="1" applyAlignment="1">
      <alignment vertical="center" wrapText="1"/>
    </xf>
    <xf numFmtId="3" fontId="7" fillId="0" borderId="0" xfId="3" applyNumberFormat="1" applyFont="1" applyAlignment="1">
      <alignment vertical="center" wrapText="1"/>
    </xf>
    <xf numFmtId="0" fontId="7" fillId="0" borderId="0" xfId="0" applyFont="1" applyAlignment="1">
      <alignment horizontal="left" vertical="center" wrapText="1"/>
    </xf>
    <xf numFmtId="0" fontId="13" fillId="0" borderId="1" xfId="3" applyFont="1" applyBorder="1" applyAlignment="1">
      <alignment vertical="center" wrapText="1"/>
    </xf>
    <xf numFmtId="0" fontId="13" fillId="0" borderId="1" xfId="3" applyFont="1" applyBorder="1" applyAlignment="1">
      <alignment vertical="center"/>
    </xf>
    <xf numFmtId="0" fontId="13" fillId="0" borderId="0" xfId="3" applyFont="1" applyAlignment="1">
      <alignment vertical="center" wrapText="1"/>
    </xf>
    <xf numFmtId="0" fontId="16" fillId="0" borderId="0" xfId="3" applyFont="1" applyAlignment="1">
      <alignment vertical="center" wrapText="1"/>
    </xf>
    <xf numFmtId="3" fontId="7" fillId="3" borderId="3" xfId="3" applyNumberFormat="1" applyFont="1" applyFill="1" applyBorder="1" applyAlignment="1">
      <alignment horizontal="right" vertical="center" wrapText="1"/>
    </xf>
    <xf numFmtId="3" fontId="7" fillId="4" borderId="3" xfId="3" applyNumberFormat="1" applyFont="1" applyFill="1" applyBorder="1" applyAlignment="1">
      <alignment horizontal="right" vertical="center" wrapText="1"/>
    </xf>
    <xf numFmtId="3" fontId="7" fillId="4" borderId="3" xfId="3" applyNumberFormat="1" applyFont="1" applyFill="1" applyBorder="1" applyAlignment="1">
      <alignment horizontal="right" vertical="center"/>
    </xf>
    <xf numFmtId="3" fontId="16" fillId="3" borderId="3" xfId="3" applyNumberFormat="1" applyFont="1" applyFill="1" applyBorder="1" applyAlignment="1">
      <alignment horizontal="right" vertical="center" wrapText="1"/>
    </xf>
    <xf numFmtId="3" fontId="16" fillId="4" borderId="3" xfId="3" applyNumberFormat="1" applyFont="1" applyFill="1" applyBorder="1" applyAlignment="1">
      <alignment horizontal="right" vertical="center" wrapText="1"/>
    </xf>
    <xf numFmtId="3" fontId="16" fillId="4" borderId="3" xfId="3" applyNumberFormat="1" applyFont="1" applyFill="1" applyBorder="1" applyAlignment="1">
      <alignment horizontal="right" vertical="center"/>
    </xf>
    <xf numFmtId="9" fontId="7" fillId="3" borderId="3" xfId="3" applyNumberFormat="1" applyFont="1" applyFill="1" applyBorder="1" applyAlignment="1">
      <alignment horizontal="right" vertical="center" wrapText="1"/>
    </xf>
    <xf numFmtId="9" fontId="7" fillId="4" borderId="3" xfId="3" applyNumberFormat="1" applyFont="1" applyFill="1" applyBorder="1" applyAlignment="1">
      <alignment horizontal="right" vertical="center" wrapText="1"/>
    </xf>
    <xf numFmtId="9" fontId="7" fillId="4" borderId="3" xfId="3" applyNumberFormat="1" applyFont="1" applyFill="1" applyBorder="1" applyAlignment="1">
      <alignment horizontal="right" vertical="center"/>
    </xf>
    <xf numFmtId="3" fontId="16" fillId="4" borderId="3" xfId="3" applyNumberFormat="1" applyFont="1" applyFill="1" applyBorder="1" applyAlignment="1">
      <alignment horizontal="center" vertical="center"/>
    </xf>
    <xf numFmtId="3" fontId="7" fillId="5" borderId="3" xfId="3" applyNumberFormat="1" applyFont="1" applyFill="1" applyBorder="1" applyAlignment="1">
      <alignment horizontal="right" vertical="center" wrapText="1"/>
    </xf>
    <xf numFmtId="3" fontId="7" fillId="6" borderId="3" xfId="3" applyNumberFormat="1" applyFont="1" applyFill="1" applyBorder="1" applyAlignment="1">
      <alignment horizontal="right" vertical="center" wrapText="1"/>
    </xf>
    <xf numFmtId="3" fontId="7" fillId="6" borderId="3" xfId="3" applyNumberFormat="1" applyFont="1" applyFill="1" applyBorder="1" applyAlignment="1">
      <alignment horizontal="right" vertical="center"/>
    </xf>
    <xf numFmtId="3" fontId="7" fillId="5" borderId="3" xfId="3" applyNumberFormat="1" applyFont="1" applyFill="1" applyBorder="1" applyAlignment="1">
      <alignment horizontal="right" vertical="center"/>
    </xf>
    <xf numFmtId="9" fontId="7" fillId="5" borderId="3" xfId="3" applyNumberFormat="1" applyFont="1" applyFill="1" applyBorder="1" applyAlignment="1">
      <alignment horizontal="right" vertical="center" wrapText="1"/>
    </xf>
    <xf numFmtId="9" fontId="7" fillId="6" borderId="3" xfId="3" applyNumberFormat="1" applyFont="1" applyFill="1" applyBorder="1" applyAlignment="1">
      <alignment horizontal="right" vertical="center" wrapText="1"/>
    </xf>
    <xf numFmtId="9" fontId="7" fillId="6" borderId="3" xfId="3" applyNumberFormat="1" applyFont="1" applyFill="1" applyBorder="1" applyAlignment="1">
      <alignment horizontal="right" vertical="center"/>
    </xf>
    <xf numFmtId="9" fontId="7" fillId="5" borderId="3" xfId="3" applyNumberFormat="1" applyFont="1" applyFill="1" applyBorder="1" applyAlignment="1">
      <alignment horizontal="right" vertical="center"/>
    </xf>
    <xf numFmtId="0" fontId="64" fillId="0" borderId="0" xfId="3" applyFont="1" applyAlignment="1" applyProtection="1">
      <alignment vertical="center"/>
      <protection locked="0"/>
    </xf>
    <xf numFmtId="9" fontId="7" fillId="4" borderId="3" xfId="12" quotePrefix="1" applyFont="1" applyFill="1" applyBorder="1" applyAlignment="1" applyProtection="1">
      <alignment horizontal="right" vertical="center"/>
    </xf>
    <xf numFmtId="0" fontId="63" fillId="0" borderId="0" xfId="3" applyFont="1" applyAlignment="1" applyProtection="1">
      <alignment vertical="center"/>
      <protection locked="0"/>
    </xf>
    <xf numFmtId="0" fontId="64" fillId="0" borderId="0" xfId="3" applyFont="1" applyAlignment="1">
      <alignment vertical="center"/>
    </xf>
    <xf numFmtId="0" fontId="9" fillId="0" borderId="0" xfId="0" applyFont="1" applyAlignment="1" applyProtection="1">
      <alignment vertical="center"/>
      <protection locked="0"/>
    </xf>
    <xf numFmtId="3" fontId="7" fillId="5" borderId="3" xfId="3" applyNumberFormat="1" applyFont="1" applyFill="1" applyBorder="1" applyAlignment="1">
      <alignment vertical="center" wrapText="1"/>
    </xf>
    <xf numFmtId="3" fontId="7" fillId="6" borderId="3" xfId="3" applyNumberFormat="1" applyFont="1" applyFill="1" applyBorder="1" applyAlignment="1">
      <alignment vertical="center" wrapText="1"/>
    </xf>
    <xf numFmtId="3" fontId="7" fillId="3" borderId="3" xfId="3" applyNumberFormat="1" applyFont="1" applyFill="1" applyBorder="1" applyAlignment="1">
      <alignment vertical="center" wrapText="1"/>
    </xf>
    <xf numFmtId="3" fontId="7" fillId="4" borderId="3" xfId="3" applyNumberFormat="1" applyFont="1" applyFill="1" applyBorder="1" applyAlignment="1">
      <alignment vertical="center" wrapText="1"/>
    </xf>
    <xf numFmtId="0" fontId="40" fillId="0" borderId="0" xfId="3" applyFont="1" applyAlignment="1">
      <alignment vertical="center" wrapText="1"/>
    </xf>
    <xf numFmtId="3" fontId="13" fillId="0" borderId="1" xfId="3" applyNumberFormat="1" applyFont="1" applyBorder="1" applyAlignment="1" applyProtection="1">
      <alignment vertical="center"/>
      <protection locked="0"/>
    </xf>
    <xf numFmtId="0" fontId="49" fillId="0" borderId="0" xfId="3" applyFont="1" applyAlignment="1" applyProtection="1">
      <alignment horizontal="center" vertical="center"/>
      <protection locked="0"/>
    </xf>
    <xf numFmtId="0" fontId="49" fillId="0" borderId="0" xfId="3" applyFont="1" applyAlignment="1" applyProtection="1">
      <alignment vertical="center"/>
      <protection locked="0"/>
    </xf>
    <xf numFmtId="3" fontId="7" fillId="0" borderId="0" xfId="3" applyNumberFormat="1" applyFont="1" applyAlignment="1" applyProtection="1">
      <alignment horizontal="center" vertical="center"/>
      <protection locked="0"/>
    </xf>
    <xf numFmtId="0" fontId="16" fillId="13" borderId="3" xfId="0" applyFont="1" applyFill="1" applyBorder="1" applyAlignment="1">
      <alignment horizontal="left" vertical="center" wrapText="1"/>
    </xf>
    <xf numFmtId="0" fontId="16" fillId="0" borderId="0" xfId="3" applyFont="1" applyAlignment="1">
      <alignment vertical="center"/>
    </xf>
    <xf numFmtId="9" fontId="7" fillId="3" borderId="4" xfId="3" applyNumberFormat="1" applyFont="1" applyFill="1" applyBorder="1" applyAlignment="1">
      <alignment horizontal="right" vertical="center" wrapText="1"/>
    </xf>
    <xf numFmtId="9" fontId="7" fillId="4" borderId="4" xfId="3" applyNumberFormat="1" applyFont="1" applyFill="1" applyBorder="1" applyAlignment="1">
      <alignment horizontal="right" vertical="center" wrapText="1"/>
    </xf>
    <xf numFmtId="0" fontId="7" fillId="6" borderId="7" xfId="3" applyFont="1" applyFill="1" applyBorder="1" applyAlignment="1">
      <alignment horizontal="right" vertical="center" wrapText="1"/>
    </xf>
    <xf numFmtId="0" fontId="7" fillId="6" borderId="8" xfId="3" applyFont="1" applyFill="1" applyBorder="1" applyAlignment="1">
      <alignment horizontal="right" vertical="center" wrapText="1"/>
    </xf>
    <xf numFmtId="3" fontId="7" fillId="3" borderId="5" xfId="3" applyNumberFormat="1" applyFont="1" applyFill="1" applyBorder="1" applyAlignment="1">
      <alignment horizontal="right" vertical="center" wrapText="1"/>
    </xf>
    <xf numFmtId="3" fontId="7" fillId="4" borderId="5" xfId="3" applyNumberFormat="1" applyFont="1" applyFill="1" applyBorder="1" applyAlignment="1">
      <alignment horizontal="right" vertical="center" wrapText="1"/>
    </xf>
    <xf numFmtId="3" fontId="7" fillId="6" borderId="0" xfId="3" applyNumberFormat="1" applyFont="1" applyFill="1" applyAlignment="1">
      <alignment horizontal="right" vertical="center" wrapText="1"/>
    </xf>
    <xf numFmtId="0" fontId="47" fillId="0" borderId="0" xfId="0" applyFont="1" applyAlignment="1">
      <alignment vertical="center" wrapText="1"/>
    </xf>
    <xf numFmtId="0" fontId="49" fillId="0" borderId="0" xfId="0" applyFont="1" applyAlignment="1">
      <alignment vertical="center" wrapText="1"/>
    </xf>
    <xf numFmtId="0" fontId="13" fillId="0" borderId="0" xfId="0" applyFont="1" applyAlignment="1">
      <alignment vertical="center" wrapText="1"/>
    </xf>
    <xf numFmtId="0" fontId="20" fillId="0" borderId="2" xfId="3" applyFont="1" applyBorder="1" applyAlignment="1" applyProtection="1">
      <alignment horizontal="left" vertical="center" wrapText="1"/>
      <protection locked="0"/>
    </xf>
    <xf numFmtId="0" fontId="21" fillId="0" borderId="0" xfId="3" applyFont="1" applyAlignment="1">
      <alignment vertical="center" wrapText="1"/>
    </xf>
    <xf numFmtId="0" fontId="16" fillId="0" borderId="0" xfId="0" applyFont="1" applyAlignment="1">
      <alignment vertical="center" wrapText="1"/>
    </xf>
    <xf numFmtId="0" fontId="14" fillId="0" borderId="0" xfId="0" applyFont="1" applyAlignment="1">
      <alignment vertical="center" wrapText="1"/>
    </xf>
    <xf numFmtId="0" fontId="21" fillId="0" borderId="0" xfId="3" applyFont="1" applyAlignment="1">
      <alignment vertical="center"/>
    </xf>
    <xf numFmtId="0" fontId="14" fillId="3" borderId="3" xfId="3" applyFont="1" applyFill="1" applyBorder="1" applyAlignment="1">
      <alignment horizontal="right" vertical="center" wrapText="1"/>
    </xf>
    <xf numFmtId="0" fontId="14" fillId="4" borderId="3" xfId="3" applyFont="1" applyFill="1" applyBorder="1" applyAlignment="1">
      <alignment horizontal="right" vertical="center" wrapText="1"/>
    </xf>
    <xf numFmtId="0" fontId="12" fillId="4" borderId="3" xfId="0" applyFont="1" applyFill="1" applyBorder="1" applyAlignment="1">
      <alignment horizontal="right" vertical="center" wrapText="1"/>
    </xf>
    <xf numFmtId="0" fontId="12" fillId="3" borderId="3" xfId="3" applyFont="1" applyFill="1" applyBorder="1" applyAlignment="1">
      <alignment horizontal="right" vertical="center" wrapText="1"/>
    </xf>
    <xf numFmtId="0" fontId="12" fillId="4" borderId="3" xfId="3" applyFont="1" applyFill="1" applyBorder="1" applyAlignment="1">
      <alignment horizontal="right" vertical="center" wrapText="1"/>
    </xf>
    <xf numFmtId="9" fontId="12" fillId="4" borderId="3" xfId="0" applyNumberFormat="1" applyFont="1" applyFill="1" applyBorder="1" applyAlignment="1">
      <alignment horizontal="right" vertical="center" wrapText="1"/>
    </xf>
    <xf numFmtId="9" fontId="12" fillId="3" borderId="3" xfId="3" applyNumberFormat="1" applyFont="1" applyFill="1" applyBorder="1" applyAlignment="1">
      <alignment horizontal="right" vertical="center" wrapText="1"/>
    </xf>
    <xf numFmtId="9" fontId="12" fillId="4" borderId="3" xfId="3" applyNumberFormat="1" applyFont="1" applyFill="1" applyBorder="1" applyAlignment="1">
      <alignment horizontal="right" vertical="center" wrapText="1"/>
    </xf>
    <xf numFmtId="166" fontId="12" fillId="0" borderId="0" xfId="4" applyNumberFormat="1" applyFont="1" applyAlignment="1">
      <alignment horizontal="right" vertical="center"/>
    </xf>
    <xf numFmtId="166" fontId="14" fillId="0" borderId="0" xfId="4" applyNumberFormat="1" applyFont="1" applyAlignment="1">
      <alignment horizontal="right" vertical="center"/>
    </xf>
    <xf numFmtId="0" fontId="35" fillId="0" borderId="0" xfId="3" applyFont="1" applyAlignment="1">
      <alignment vertical="center" wrapText="1"/>
    </xf>
    <xf numFmtId="0" fontId="20" fillId="0" borderId="0" xfId="3" applyFont="1" applyAlignment="1">
      <alignment horizontal="left" vertical="center" wrapText="1"/>
    </xf>
    <xf numFmtId="0" fontId="20" fillId="0" borderId="0" xfId="14" applyFont="1" applyAlignment="1" applyProtection="1">
      <alignment vertical="center" wrapText="1"/>
      <protection locked="0"/>
    </xf>
    <xf numFmtId="3" fontId="21" fillId="0" borderId="1" xfId="3" applyNumberFormat="1" applyFont="1" applyBorder="1" applyAlignment="1" applyProtection="1">
      <alignment vertical="center" wrapText="1"/>
      <protection locked="0"/>
    </xf>
    <xf numFmtId="0" fontId="20" fillId="0" borderId="2" xfId="14" applyFont="1" applyBorder="1" applyAlignment="1" applyProtection="1">
      <alignment horizontal="left" vertical="center"/>
      <protection locked="0"/>
    </xf>
    <xf numFmtId="0" fontId="35" fillId="0" borderId="0" xfId="0" applyFont="1" applyAlignment="1">
      <alignment vertical="center" wrapText="1"/>
    </xf>
    <xf numFmtId="0" fontId="12" fillId="0" borderId="2" xfId="14" applyFont="1" applyBorder="1" applyAlignment="1" applyProtection="1">
      <alignment vertical="center" wrapText="1"/>
      <protection locked="0"/>
    </xf>
    <xf numFmtId="0" fontId="7" fillId="3" borderId="0" xfId="3" applyFont="1" applyFill="1" applyAlignment="1">
      <alignment horizontal="right" vertical="center" wrapText="1"/>
    </xf>
    <xf numFmtId="0" fontId="7" fillId="3" borderId="8" xfId="0" applyFont="1" applyFill="1" applyBorder="1" applyAlignment="1">
      <alignment horizontal="right" vertical="center" wrapText="1"/>
    </xf>
    <xf numFmtId="0" fontId="7" fillId="3" borderId="3" xfId="3" applyFont="1" applyFill="1" applyBorder="1" applyAlignment="1">
      <alignment horizontal="right" vertical="center" wrapText="1"/>
    </xf>
    <xf numFmtId="9" fontId="7" fillId="3" borderId="3" xfId="5" applyFont="1" applyFill="1" applyBorder="1" applyAlignment="1" applyProtection="1">
      <alignment horizontal="right" vertical="center" wrapText="1"/>
    </xf>
    <xf numFmtId="9" fontId="7" fillId="4" borderId="3" xfId="5" applyFont="1" applyFill="1" applyBorder="1" applyAlignment="1" applyProtection="1">
      <alignment horizontal="right" vertical="center" wrapText="1"/>
    </xf>
    <xf numFmtId="3" fontId="12" fillId="0" borderId="0" xfId="4" applyNumberFormat="1" applyFont="1" applyBorder="1" applyAlignment="1" applyProtection="1">
      <alignment horizontal="right" vertical="center" wrapText="1"/>
      <protection locked="0"/>
    </xf>
    <xf numFmtId="0" fontId="36" fillId="0" borderId="0" xfId="0" applyFont="1" applyAlignment="1">
      <alignment vertical="center" wrapText="1"/>
    </xf>
    <xf numFmtId="174" fontId="7" fillId="3" borderId="3" xfId="3" applyNumberFormat="1" applyFont="1" applyFill="1" applyBorder="1" applyAlignment="1" applyProtection="1">
      <alignment vertical="center" wrapText="1"/>
      <protection locked="0"/>
    </xf>
    <xf numFmtId="174" fontId="7" fillId="4" borderId="3" xfId="3" applyNumberFormat="1" applyFont="1" applyFill="1" applyBorder="1" applyAlignment="1" applyProtection="1">
      <alignment vertical="center" wrapText="1"/>
      <protection locked="0"/>
    </xf>
    <xf numFmtId="167" fontId="7" fillId="3" borderId="3" xfId="3" applyNumberFormat="1" applyFont="1" applyFill="1" applyBorder="1" applyAlignment="1" applyProtection="1">
      <alignment vertical="center" wrapText="1"/>
      <protection locked="0"/>
    </xf>
    <xf numFmtId="167" fontId="7" fillId="4" borderId="3" xfId="3" applyNumberFormat="1" applyFont="1" applyFill="1" applyBorder="1" applyAlignment="1" applyProtection="1">
      <alignment vertical="center" wrapText="1"/>
      <protection locked="0"/>
    </xf>
    <xf numFmtId="4" fontId="7" fillId="4" borderId="3" xfId="3" applyNumberFormat="1" applyFont="1" applyFill="1" applyBorder="1" applyAlignment="1" applyProtection="1">
      <alignment vertical="center" wrapText="1"/>
      <protection locked="0"/>
    </xf>
    <xf numFmtId="49" fontId="7" fillId="0" borderId="0" xfId="14" applyNumberFormat="1" applyFont="1" applyAlignment="1" applyProtection="1">
      <alignment vertical="center" wrapText="1"/>
      <protection locked="0"/>
    </xf>
    <xf numFmtId="0" fontId="24" fillId="0" borderId="0" xfId="0" applyFont="1" applyAlignment="1">
      <alignment vertical="center"/>
    </xf>
    <xf numFmtId="3" fontId="12" fillId="5" borderId="3" xfId="4" applyNumberFormat="1" applyFont="1" applyFill="1" applyBorder="1" applyAlignment="1" applyProtection="1">
      <alignment vertical="center" wrapText="1"/>
    </xf>
    <xf numFmtId="3" fontId="12" fillId="6" borderId="3" xfId="4" applyNumberFormat="1" applyFont="1" applyFill="1" applyBorder="1" applyAlignment="1" applyProtection="1">
      <alignment vertical="center" wrapText="1"/>
    </xf>
    <xf numFmtId="3" fontId="12" fillId="3" borderId="3" xfId="4" applyNumberFormat="1" applyFont="1" applyFill="1" applyBorder="1" applyAlignment="1" applyProtection="1">
      <alignment vertical="center" wrapText="1"/>
    </xf>
    <xf numFmtId="9" fontId="12" fillId="5" borderId="3" xfId="4" applyNumberFormat="1" applyFont="1" applyFill="1" applyBorder="1" applyAlignment="1" applyProtection="1">
      <alignment horizontal="right" vertical="center" wrapText="1"/>
    </xf>
    <xf numFmtId="9" fontId="12" fillId="6" borderId="3" xfId="4" applyNumberFormat="1" applyFont="1" applyFill="1" applyBorder="1" applyAlignment="1" applyProtection="1">
      <alignment horizontal="right" vertical="center" wrapText="1"/>
    </xf>
    <xf numFmtId="9" fontId="12" fillId="4" borderId="3" xfId="4" applyNumberFormat="1" applyFont="1" applyFill="1" applyBorder="1" applyAlignment="1" applyProtection="1">
      <alignment horizontal="right" vertical="center" wrapText="1"/>
    </xf>
    <xf numFmtId="3" fontId="12" fillId="6" borderId="3" xfId="4" applyNumberFormat="1" applyFont="1" applyFill="1" applyBorder="1" applyAlignment="1" applyProtection="1">
      <alignment vertical="center"/>
    </xf>
    <xf numFmtId="3" fontId="12" fillId="4" borderId="3" xfId="4" applyNumberFormat="1" applyFont="1" applyFill="1" applyBorder="1" applyAlignment="1" applyProtection="1">
      <alignment vertical="center"/>
    </xf>
    <xf numFmtId="3" fontId="12" fillId="5" borderId="3" xfId="4" applyNumberFormat="1" applyFont="1" applyFill="1" applyBorder="1" applyAlignment="1" applyProtection="1">
      <alignment vertical="center"/>
    </xf>
    <xf numFmtId="3" fontId="16" fillId="5" borderId="3" xfId="4" applyNumberFormat="1" applyFont="1" applyFill="1" applyBorder="1" applyAlignment="1" applyProtection="1">
      <alignment vertical="center" wrapText="1"/>
    </xf>
    <xf numFmtId="3" fontId="16" fillId="6" borderId="3" xfId="4" applyNumberFormat="1" applyFont="1" applyFill="1" applyBorder="1" applyAlignment="1" applyProtection="1">
      <alignment vertical="center" wrapText="1"/>
    </xf>
    <xf numFmtId="3" fontId="16" fillId="3" borderId="3" xfId="4" applyNumberFormat="1" applyFont="1" applyFill="1" applyBorder="1" applyAlignment="1" applyProtection="1">
      <alignment vertical="center" wrapText="1"/>
    </xf>
    <xf numFmtId="3" fontId="16" fillId="4" borderId="3" xfId="4" applyNumberFormat="1" applyFont="1" applyFill="1" applyBorder="1" applyAlignment="1" applyProtection="1">
      <alignment vertical="center" wrapText="1"/>
    </xf>
    <xf numFmtId="9" fontId="16" fillId="5" borderId="3" xfId="4" applyNumberFormat="1" applyFont="1" applyFill="1" applyBorder="1" applyAlignment="1" applyProtection="1">
      <alignment horizontal="right" vertical="center" wrapText="1"/>
    </xf>
    <xf numFmtId="9" fontId="16" fillId="6" borderId="3" xfId="4" applyNumberFormat="1" applyFont="1" applyFill="1" applyBorder="1" applyAlignment="1" applyProtection="1">
      <alignment horizontal="right" vertical="center" wrapText="1"/>
    </xf>
    <xf numFmtId="9" fontId="16" fillId="4" borderId="3" xfId="4" applyNumberFormat="1" applyFont="1" applyFill="1" applyBorder="1" applyAlignment="1" applyProtection="1">
      <alignment horizontal="right" vertical="center" wrapText="1"/>
    </xf>
    <xf numFmtId="3" fontId="16" fillId="6" borderId="3" xfId="4" applyNumberFormat="1" applyFont="1" applyFill="1" applyBorder="1" applyAlignment="1" applyProtection="1">
      <alignment vertical="center"/>
    </xf>
    <xf numFmtId="3" fontId="16" fillId="4" borderId="3" xfId="4" applyNumberFormat="1" applyFont="1" applyFill="1" applyBorder="1" applyAlignment="1" applyProtection="1">
      <alignment vertical="center"/>
    </xf>
    <xf numFmtId="3" fontId="16" fillId="5" borderId="3" xfId="4" applyNumberFormat="1" applyFont="1" applyFill="1" applyBorder="1" applyAlignment="1" applyProtection="1">
      <alignment vertical="center"/>
    </xf>
    <xf numFmtId="3" fontId="16" fillId="5" borderId="3" xfId="3" applyNumberFormat="1" applyFont="1" applyFill="1" applyBorder="1" applyAlignment="1">
      <alignment vertical="center" wrapText="1"/>
    </xf>
    <xf numFmtId="3" fontId="16" fillId="5" borderId="3" xfId="3" applyNumberFormat="1" applyFont="1" applyFill="1" applyBorder="1" applyAlignment="1">
      <alignment vertical="center"/>
    </xf>
    <xf numFmtId="0" fontId="26" fillId="0" borderId="0" xfId="3" applyFont="1" applyAlignment="1" applyProtection="1">
      <alignment vertical="center" wrapText="1"/>
      <protection locked="0"/>
    </xf>
    <xf numFmtId="1" fontId="16" fillId="0" borderId="0" xfId="15" applyNumberFormat="1" applyFont="1" applyFill="1" applyBorder="1" applyAlignment="1">
      <alignment vertical="center"/>
    </xf>
    <xf numFmtId="1" fontId="16" fillId="0" borderId="0" xfId="15" applyNumberFormat="1" applyFont="1" applyFill="1" applyBorder="1" applyAlignment="1" applyProtection="1">
      <alignment vertical="center" wrapText="1"/>
      <protection locked="0"/>
    </xf>
    <xf numFmtId="0" fontId="37" fillId="0" borderId="0" xfId="3" applyFont="1" applyAlignment="1" applyProtection="1">
      <alignment vertical="center" wrapText="1"/>
      <protection locked="0"/>
    </xf>
    <xf numFmtId="173" fontId="7" fillId="5" borderId="3" xfId="3" applyNumberFormat="1" applyFont="1" applyFill="1" applyBorder="1" applyAlignment="1">
      <alignment horizontal="right" vertical="center" wrapText="1"/>
    </xf>
    <xf numFmtId="173" fontId="7" fillId="6" borderId="3" xfId="3" applyNumberFormat="1" applyFont="1" applyFill="1" applyBorder="1" applyAlignment="1">
      <alignment horizontal="right" vertical="center" wrapText="1"/>
    </xf>
    <xf numFmtId="173" fontId="7" fillId="3" borderId="3" xfId="3" applyNumberFormat="1" applyFont="1" applyFill="1" applyBorder="1" applyAlignment="1">
      <alignment horizontal="right" vertical="center" wrapText="1"/>
    </xf>
    <xf numFmtId="173" fontId="7" fillId="4" borderId="3" xfId="3" applyNumberFormat="1" applyFont="1" applyFill="1" applyBorder="1" applyAlignment="1">
      <alignment horizontal="right" vertical="center" wrapText="1"/>
    </xf>
    <xf numFmtId="173" fontId="7" fillId="6" borderId="3" xfId="3" applyNumberFormat="1" applyFont="1" applyFill="1" applyBorder="1" applyAlignment="1">
      <alignment horizontal="right" vertical="center"/>
    </xf>
    <xf numFmtId="173" fontId="7" fillId="4" borderId="3" xfId="3" applyNumberFormat="1" applyFont="1" applyFill="1" applyBorder="1" applyAlignment="1">
      <alignment horizontal="right" vertical="center"/>
    </xf>
    <xf numFmtId="173" fontId="7" fillId="5" borderId="3" xfId="3" applyNumberFormat="1" applyFont="1" applyFill="1" applyBorder="1" applyAlignment="1">
      <alignment horizontal="right" vertical="center"/>
    </xf>
    <xf numFmtId="167" fontId="7" fillId="5" borderId="3" xfId="3" applyNumberFormat="1" applyFont="1" applyFill="1" applyBorder="1" applyAlignment="1">
      <alignment horizontal="right" vertical="center" wrapText="1"/>
    </xf>
    <xf numFmtId="167" fontId="7" fillId="6" borderId="3" xfId="3" applyNumberFormat="1" applyFont="1" applyFill="1" applyBorder="1" applyAlignment="1">
      <alignment horizontal="right" vertical="center" wrapText="1"/>
    </xf>
    <xf numFmtId="167" fontId="7" fillId="3" borderId="3" xfId="3" applyNumberFormat="1" applyFont="1" applyFill="1" applyBorder="1" applyAlignment="1">
      <alignment horizontal="right" vertical="center" wrapText="1"/>
    </xf>
    <xf numFmtId="167" fontId="7" fillId="6" borderId="3" xfId="3" applyNumberFormat="1" applyFont="1" applyFill="1" applyBorder="1" applyAlignment="1">
      <alignment horizontal="right" vertical="center"/>
    </xf>
    <xf numFmtId="167" fontId="7" fillId="4" borderId="3" xfId="3" applyNumberFormat="1" applyFont="1" applyFill="1" applyBorder="1" applyAlignment="1">
      <alignment horizontal="right" vertical="center"/>
    </xf>
    <xf numFmtId="167" fontId="7" fillId="5" borderId="3" xfId="3" applyNumberFormat="1" applyFont="1" applyFill="1" applyBorder="1" applyAlignment="1">
      <alignment horizontal="right" vertical="center"/>
    </xf>
    <xf numFmtId="0" fontId="41" fillId="0" borderId="0" xfId="15" applyNumberFormat="1" applyFont="1" applyAlignment="1">
      <alignment vertical="center"/>
    </xf>
    <xf numFmtId="0" fontId="30" fillId="0" borderId="0" xfId="0" applyFont="1" applyAlignment="1">
      <alignment vertical="center"/>
    </xf>
    <xf numFmtId="166" fontId="41" fillId="0" borderId="0" xfId="15" applyNumberFormat="1" applyFont="1" applyAlignment="1">
      <alignment vertical="center"/>
    </xf>
    <xf numFmtId="0" fontId="41" fillId="0" borderId="0" xfId="0" applyFont="1" applyAlignment="1">
      <alignment vertical="center" wrapText="1"/>
    </xf>
    <xf numFmtId="0" fontId="30" fillId="0" borderId="0" xfId="0" applyFont="1" applyAlignment="1">
      <alignment vertical="center" wrapText="1"/>
    </xf>
    <xf numFmtId="166" fontId="41" fillId="0" borderId="0" xfId="15" applyNumberFormat="1" applyFont="1" applyAlignment="1">
      <alignment vertical="center" wrapText="1"/>
    </xf>
    <xf numFmtId="0" fontId="41" fillId="0" borderId="0" xfId="15" applyNumberFormat="1" applyFont="1" applyAlignment="1">
      <alignment vertical="center" wrapText="1"/>
    </xf>
    <xf numFmtId="0" fontId="21" fillId="0" borderId="0" xfId="14" applyFont="1" applyAlignment="1" applyProtection="1">
      <alignment horizontal="left" vertical="center"/>
      <protection locked="0"/>
    </xf>
    <xf numFmtId="49" fontId="7" fillId="0" borderId="0" xfId="14" applyNumberFormat="1" applyFont="1" applyAlignment="1" applyProtection="1">
      <alignment horizontal="left" vertical="center" wrapText="1"/>
      <protection locked="0"/>
    </xf>
    <xf numFmtId="3" fontId="7" fillId="0" borderId="0" xfId="0" applyNumberFormat="1" applyFont="1" applyAlignment="1">
      <alignment horizontal="right" vertical="center" wrapText="1"/>
    </xf>
    <xf numFmtId="3" fontId="7" fillId="0" borderId="0" xfId="0" applyNumberFormat="1" applyFont="1" applyAlignment="1">
      <alignment horizontal="right" vertical="center"/>
    </xf>
    <xf numFmtId="0" fontId="20" fillId="0" borderId="0" xfId="14" applyFont="1" applyAlignment="1" applyProtection="1">
      <alignment horizontal="left" vertical="center" wrapText="1"/>
      <protection locked="0"/>
    </xf>
    <xf numFmtId="0" fontId="7" fillId="0" borderId="11" xfId="3" applyFont="1" applyBorder="1" applyAlignment="1" applyProtection="1">
      <alignment vertical="center" wrapText="1"/>
      <protection locked="0"/>
    </xf>
    <xf numFmtId="9" fontId="20" fillId="0" borderId="0" xfId="12" applyFont="1" applyAlignment="1">
      <alignment vertical="center" wrapText="1"/>
    </xf>
    <xf numFmtId="166" fontId="12" fillId="0" borderId="0" xfId="4" applyNumberFormat="1" applyFont="1" applyAlignment="1" applyProtection="1">
      <alignment horizontal="right" vertical="center" wrapText="1"/>
      <protection locked="0"/>
    </xf>
    <xf numFmtId="166" fontId="14" fillId="0" borderId="0" xfId="4" applyNumberFormat="1" applyFont="1" applyAlignment="1" applyProtection="1">
      <alignment horizontal="right" vertical="center" wrapText="1"/>
      <protection locked="0"/>
    </xf>
    <xf numFmtId="9" fontId="14" fillId="0" borderId="0" xfId="6" applyFont="1" applyAlignment="1" applyProtection="1">
      <alignment horizontal="right" vertical="center" wrapText="1"/>
      <protection locked="0"/>
    </xf>
    <xf numFmtId="0" fontId="20" fillId="0" borderId="0" xfId="0" applyFont="1" applyAlignment="1">
      <alignment horizontal="left" vertical="center"/>
    </xf>
    <xf numFmtId="0" fontId="20" fillId="0" borderId="2" xfId="3" applyFont="1" applyBorder="1" applyAlignment="1" applyProtection="1">
      <alignment horizontal="left" vertical="center"/>
      <protection locked="0"/>
    </xf>
    <xf numFmtId="0" fontId="35" fillId="0" borderId="0" xfId="0" applyFont="1" applyAlignment="1">
      <alignment vertical="center"/>
    </xf>
    <xf numFmtId="3" fontId="14" fillId="0" borderId="1" xfId="3" applyNumberFormat="1" applyFont="1" applyBorder="1" applyAlignment="1" applyProtection="1">
      <alignment vertical="center"/>
      <protection locked="0"/>
    </xf>
    <xf numFmtId="3" fontId="12" fillId="0" borderId="0" xfId="3" applyNumberFormat="1" applyFont="1" applyAlignment="1" applyProtection="1">
      <alignment vertical="center"/>
      <protection locked="0"/>
    </xf>
    <xf numFmtId="0" fontId="7" fillId="3" borderId="0" xfId="3" applyFont="1" applyFill="1" applyAlignment="1">
      <alignment horizontal="right" vertical="center"/>
    </xf>
    <xf numFmtId="166" fontId="16" fillId="3" borderId="3" xfId="1" applyNumberFormat="1" applyFont="1" applyFill="1" applyBorder="1" applyAlignment="1" applyProtection="1">
      <alignment horizontal="right" vertical="center"/>
    </xf>
    <xf numFmtId="9" fontId="7" fillId="4" borderId="3" xfId="5" applyFont="1" applyFill="1" applyBorder="1" applyAlignment="1" applyProtection="1">
      <alignment horizontal="right" vertical="center"/>
    </xf>
    <xf numFmtId="3" fontId="12" fillId="0" borderId="0" xfId="4" applyNumberFormat="1" applyFont="1" applyBorder="1" applyAlignment="1" applyProtection="1">
      <alignment horizontal="right" vertical="center"/>
      <protection locked="0"/>
    </xf>
    <xf numFmtId="165" fontId="7" fillId="0" borderId="0" xfId="15" applyFont="1" applyAlignment="1">
      <alignment vertical="center"/>
    </xf>
    <xf numFmtId="172" fontId="12" fillId="3" borderId="3" xfId="4" applyNumberFormat="1" applyFont="1" applyFill="1" applyBorder="1" applyAlignment="1" applyProtection="1">
      <alignment horizontal="right" vertical="center"/>
    </xf>
    <xf numFmtId="172" fontId="12" fillId="4" borderId="3" xfId="4" applyNumberFormat="1" applyFont="1" applyFill="1" applyBorder="1" applyAlignment="1" applyProtection="1">
      <alignment horizontal="right" vertical="center"/>
    </xf>
    <xf numFmtId="172" fontId="12" fillId="4" borderId="3" xfId="4" applyNumberFormat="1" applyFont="1" applyFill="1" applyBorder="1" applyAlignment="1" applyProtection="1">
      <alignment vertical="center"/>
    </xf>
    <xf numFmtId="167" fontId="12" fillId="3" borderId="3" xfId="4" applyNumberFormat="1" applyFont="1" applyFill="1" applyBorder="1" applyAlignment="1" applyProtection="1">
      <alignment horizontal="right" vertical="center"/>
    </xf>
    <xf numFmtId="167" fontId="12" fillId="4" borderId="3" xfId="4" applyNumberFormat="1" applyFont="1" applyFill="1" applyBorder="1" applyAlignment="1" applyProtection="1">
      <alignment horizontal="right" vertical="center"/>
    </xf>
    <xf numFmtId="167" fontId="12" fillId="4" borderId="3" xfId="4" applyNumberFormat="1" applyFont="1" applyFill="1" applyBorder="1" applyAlignment="1" applyProtection="1">
      <alignment vertical="center"/>
    </xf>
    <xf numFmtId="0" fontId="12" fillId="0" borderId="0" xfId="3" applyFont="1" applyAlignment="1" applyProtection="1">
      <alignment horizontal="left" vertical="center"/>
      <protection locked="0"/>
    </xf>
    <xf numFmtId="3" fontId="12" fillId="3" borderId="3" xfId="4" applyNumberFormat="1" applyFont="1" applyFill="1" applyBorder="1" applyAlignment="1" applyProtection="1">
      <alignment horizontal="right" vertical="center"/>
    </xf>
    <xf numFmtId="3" fontId="12" fillId="4" borderId="3" xfId="4" applyNumberFormat="1" applyFont="1" applyFill="1" applyBorder="1" applyAlignment="1" applyProtection="1">
      <alignment horizontal="right" vertical="center"/>
    </xf>
    <xf numFmtId="3" fontId="14" fillId="3" borderId="3" xfId="4" applyNumberFormat="1" applyFont="1" applyFill="1" applyBorder="1" applyAlignment="1" applyProtection="1">
      <alignment horizontal="right" vertical="center"/>
    </xf>
    <xf numFmtId="3" fontId="14" fillId="4" borderId="3" xfId="4" applyNumberFormat="1" applyFont="1" applyFill="1" applyBorder="1" applyAlignment="1" applyProtection="1">
      <alignment horizontal="right" vertical="center"/>
    </xf>
    <xf numFmtId="3" fontId="14" fillId="4" borderId="3" xfId="4" applyNumberFormat="1" applyFont="1" applyFill="1" applyBorder="1" applyAlignment="1" applyProtection="1">
      <alignment vertical="center"/>
    </xf>
    <xf numFmtId="0" fontId="9" fillId="0" borderId="0" xfId="0" applyFont="1" applyAlignment="1">
      <alignment vertical="center"/>
    </xf>
    <xf numFmtId="49" fontId="9" fillId="0" borderId="0" xfId="0" applyNumberFormat="1" applyFont="1" applyAlignment="1">
      <alignment vertical="center"/>
    </xf>
    <xf numFmtId="9" fontId="14" fillId="3" borderId="3" xfId="4" applyNumberFormat="1" applyFont="1" applyFill="1" applyBorder="1" applyAlignment="1" applyProtection="1">
      <alignment horizontal="right" vertical="center"/>
    </xf>
    <xf numFmtId="9" fontId="14" fillId="4" borderId="3" xfId="4" applyNumberFormat="1" applyFont="1" applyFill="1" applyBorder="1" applyAlignment="1" applyProtection="1">
      <alignment horizontal="right" vertical="center"/>
    </xf>
    <xf numFmtId="9" fontId="14" fillId="4" borderId="3" xfId="4" applyNumberFormat="1" applyFont="1" applyFill="1" applyBorder="1" applyAlignment="1" applyProtection="1">
      <alignment vertical="center"/>
    </xf>
    <xf numFmtId="174" fontId="7" fillId="3" borderId="3" xfId="3" applyNumberFormat="1" applyFont="1" applyFill="1" applyBorder="1" applyAlignment="1">
      <alignment vertical="center"/>
    </xf>
    <xf numFmtId="174" fontId="7" fillId="4" borderId="3" xfId="3" applyNumberFormat="1" applyFont="1" applyFill="1" applyBorder="1" applyAlignment="1">
      <alignment vertical="center"/>
    </xf>
    <xf numFmtId="167" fontId="7" fillId="3" borderId="3" xfId="3" applyNumberFormat="1" applyFont="1" applyFill="1" applyBorder="1" applyAlignment="1">
      <alignment vertical="center"/>
    </xf>
    <xf numFmtId="0" fontId="21" fillId="0" borderId="1" xfId="3" applyFont="1" applyBorder="1" applyAlignment="1" applyProtection="1">
      <alignment vertical="center"/>
      <protection locked="0"/>
    </xf>
    <xf numFmtId="3" fontId="16" fillId="3" borderId="3" xfId="3" applyNumberFormat="1" applyFont="1" applyFill="1" applyBorder="1" applyAlignment="1" applyProtection="1">
      <alignment horizontal="center" vertical="center"/>
      <protection locked="0"/>
    </xf>
    <xf numFmtId="3" fontId="16" fillId="4" borderId="3" xfId="3" applyNumberFormat="1" applyFont="1" applyFill="1" applyBorder="1" applyAlignment="1" applyProtection="1">
      <alignment horizontal="center" vertical="center"/>
      <protection locked="0"/>
    </xf>
    <xf numFmtId="165" fontId="14" fillId="0" borderId="0" xfId="3" applyNumberFormat="1" applyFont="1" applyAlignment="1" applyProtection="1">
      <alignment vertical="center"/>
      <protection locked="0"/>
    </xf>
    <xf numFmtId="9" fontId="7" fillId="3" borderId="3" xfId="3" applyNumberFormat="1" applyFont="1" applyFill="1" applyBorder="1" applyAlignment="1">
      <alignment horizontal="right" vertical="center"/>
    </xf>
    <xf numFmtId="3" fontId="16" fillId="5" borderId="3" xfId="3" applyNumberFormat="1" applyFont="1" applyFill="1" applyBorder="1" applyAlignment="1">
      <alignment horizontal="right" vertical="center"/>
    </xf>
    <xf numFmtId="1" fontId="16" fillId="5" borderId="3" xfId="3" applyNumberFormat="1" applyFont="1" applyFill="1" applyBorder="1" applyAlignment="1">
      <alignment horizontal="right" vertical="center"/>
    </xf>
    <xf numFmtId="1" fontId="16" fillId="6" borderId="3" xfId="4" applyNumberFormat="1" applyFont="1" applyFill="1" applyBorder="1" applyAlignment="1" applyProtection="1">
      <alignment horizontal="right" vertical="center"/>
    </xf>
    <xf numFmtId="1" fontId="16" fillId="4" borderId="3" xfId="4" applyNumberFormat="1" applyFont="1" applyFill="1" applyBorder="1" applyAlignment="1" applyProtection="1">
      <alignment horizontal="right" vertical="center"/>
    </xf>
    <xf numFmtId="0" fontId="26" fillId="0" borderId="0" xfId="3" applyFont="1" applyAlignment="1" applyProtection="1">
      <alignment vertical="center"/>
      <protection locked="0"/>
    </xf>
    <xf numFmtId="3" fontId="16" fillId="0" borderId="0" xfId="3" applyNumberFormat="1" applyFont="1" applyAlignment="1" applyProtection="1">
      <alignment vertical="center"/>
      <protection locked="0"/>
    </xf>
    <xf numFmtId="3" fontId="16" fillId="0" borderId="0" xfId="4" applyNumberFormat="1" applyFont="1" applyFill="1" applyBorder="1" applyAlignment="1" applyProtection="1">
      <alignment vertical="center"/>
      <protection locked="0"/>
    </xf>
    <xf numFmtId="1" fontId="16" fillId="0" borderId="0" xfId="3" applyNumberFormat="1" applyFont="1" applyAlignment="1" applyProtection="1">
      <alignment vertical="center"/>
      <protection locked="0"/>
    </xf>
    <xf numFmtId="0" fontId="37" fillId="0" borderId="0" xfId="0" applyFont="1" applyAlignment="1">
      <alignment vertical="center"/>
    </xf>
    <xf numFmtId="1" fontId="16" fillId="0" borderId="0" xfId="0" applyNumberFormat="1" applyFont="1" applyAlignment="1">
      <alignment vertical="center"/>
    </xf>
    <xf numFmtId="173" fontId="28" fillId="5" borderId="3" xfId="3" applyNumberFormat="1" applyFont="1" applyFill="1" applyBorder="1" applyAlignment="1">
      <alignment vertical="center"/>
    </xf>
    <xf numFmtId="173" fontId="28" fillId="6" borderId="3" xfId="3" applyNumberFormat="1" applyFont="1" applyFill="1" applyBorder="1" applyAlignment="1">
      <alignment vertical="center"/>
    </xf>
    <xf numFmtId="173" fontId="28" fillId="3" borderId="3" xfId="3" applyNumberFormat="1" applyFont="1" applyFill="1" applyBorder="1" applyAlignment="1">
      <alignment vertical="center"/>
    </xf>
    <xf numFmtId="173" fontId="28" fillId="4" borderId="3" xfId="3" applyNumberFormat="1" applyFont="1" applyFill="1" applyBorder="1" applyAlignment="1">
      <alignment vertical="center"/>
    </xf>
    <xf numFmtId="9" fontId="28" fillId="5" borderId="3" xfId="12" applyFont="1" applyFill="1" applyBorder="1" applyAlignment="1" applyProtection="1">
      <alignment vertical="center"/>
    </xf>
    <xf numFmtId="9" fontId="28" fillId="6" borderId="3" xfId="12" applyFont="1" applyFill="1" applyBorder="1" applyAlignment="1" applyProtection="1">
      <alignment vertical="center"/>
    </xf>
    <xf numFmtId="9" fontId="28" fillId="4" borderId="3" xfId="12" applyFont="1" applyFill="1" applyBorder="1" applyAlignment="1" applyProtection="1">
      <alignment vertical="center"/>
    </xf>
    <xf numFmtId="9" fontId="7" fillId="5" borderId="3" xfId="12" applyFont="1" applyFill="1" applyBorder="1" applyAlignment="1" applyProtection="1">
      <alignment vertical="center"/>
    </xf>
    <xf numFmtId="9" fontId="7" fillId="6" borderId="3" xfId="12" applyFont="1" applyFill="1" applyBorder="1" applyAlignment="1" applyProtection="1">
      <alignment vertical="center"/>
    </xf>
    <xf numFmtId="9" fontId="7" fillId="4" borderId="3" xfId="12" applyFont="1" applyFill="1" applyBorder="1" applyAlignment="1" applyProtection="1">
      <alignment vertical="center"/>
    </xf>
    <xf numFmtId="9" fontId="41" fillId="0" borderId="0" xfId="12" applyFont="1" applyAlignment="1">
      <alignment vertical="center"/>
    </xf>
    <xf numFmtId="3" fontId="7" fillId="0" borderId="0" xfId="3" applyNumberFormat="1" applyFont="1" applyAlignment="1" applyProtection="1">
      <alignment vertical="center"/>
      <protection locked="0"/>
    </xf>
    <xf numFmtId="0" fontId="24" fillId="0" borderId="0" xfId="3" applyFont="1" applyAlignment="1" applyProtection="1">
      <alignment vertical="center"/>
      <protection locked="0"/>
    </xf>
    <xf numFmtId="3" fontId="41" fillId="0" borderId="0" xfId="3" applyNumberFormat="1" applyFont="1" applyAlignment="1" applyProtection="1">
      <alignment vertical="center"/>
      <protection locked="0"/>
    </xf>
    <xf numFmtId="0" fontId="30" fillId="0" borderId="0" xfId="3" applyFont="1" applyAlignment="1" applyProtection="1">
      <alignment vertical="center"/>
      <protection locked="0"/>
    </xf>
    <xf numFmtId="166" fontId="41" fillId="0" borderId="0" xfId="4" applyNumberFormat="1" applyFont="1" applyAlignment="1" applyProtection="1">
      <alignment vertical="center"/>
      <protection locked="0"/>
    </xf>
    <xf numFmtId="0" fontId="41" fillId="0" borderId="0" xfId="4" applyNumberFormat="1" applyFont="1" applyAlignment="1" applyProtection="1">
      <alignment vertical="center"/>
      <protection locked="0"/>
    </xf>
    <xf numFmtId="9" fontId="41" fillId="0" borderId="0" xfId="5" applyFont="1" applyAlignment="1" applyProtection="1">
      <alignment vertical="center"/>
      <protection locked="0"/>
    </xf>
    <xf numFmtId="0" fontId="16" fillId="0" borderId="3" xfId="3" applyFont="1" applyBorder="1" applyAlignment="1" applyProtection="1">
      <alignment horizontal="left" vertical="center"/>
      <protection locked="0"/>
    </xf>
    <xf numFmtId="9" fontId="7" fillId="0" borderId="0" xfId="0" applyNumberFormat="1" applyFont="1" applyAlignment="1">
      <alignment horizontal="center" vertical="center"/>
    </xf>
    <xf numFmtId="0" fontId="31" fillId="0" borderId="0" xfId="3" applyFont="1" applyAlignment="1" applyProtection="1">
      <alignment vertical="center"/>
      <protection locked="0"/>
    </xf>
    <xf numFmtId="9" fontId="7" fillId="0" borderId="0" xfId="3" applyNumberFormat="1" applyFont="1" applyAlignment="1" applyProtection="1">
      <alignment vertical="center"/>
      <protection locked="0"/>
    </xf>
    <xf numFmtId="176" fontId="7" fillId="3" borderId="3" xfId="1" applyNumberFormat="1" applyFill="1" applyBorder="1" applyAlignment="1" applyProtection="1">
      <alignment horizontal="right" vertical="center"/>
    </xf>
    <xf numFmtId="176" fontId="16" fillId="3" borderId="3" xfId="1" applyNumberFormat="1" applyFont="1" applyFill="1" applyBorder="1" applyAlignment="1" applyProtection="1">
      <alignment horizontal="right" vertical="center"/>
    </xf>
    <xf numFmtId="176" fontId="16" fillId="4" borderId="3" xfId="1" applyNumberFormat="1" applyFont="1" applyFill="1" applyBorder="1" applyAlignment="1" applyProtection="1">
      <alignment horizontal="right" vertical="center"/>
    </xf>
    <xf numFmtId="9" fontId="16" fillId="4" borderId="3" xfId="12" applyFont="1" applyFill="1" applyBorder="1" applyAlignment="1" applyProtection="1">
      <alignment vertical="center"/>
    </xf>
    <xf numFmtId="0" fontId="26" fillId="0" borderId="0" xfId="3" applyFont="1" applyAlignment="1">
      <alignment vertical="center"/>
    </xf>
    <xf numFmtId="0" fontId="27" fillId="0" borderId="0" xfId="3" applyFont="1" applyAlignment="1">
      <alignment vertical="center"/>
    </xf>
    <xf numFmtId="3" fontId="7" fillId="0" borderId="0" xfId="3" applyNumberFormat="1" applyFont="1" applyAlignment="1" applyProtection="1">
      <alignment horizontal="right" vertical="center"/>
      <protection locked="0"/>
    </xf>
    <xf numFmtId="9" fontId="16" fillId="4" borderId="3" xfId="1" applyNumberFormat="1" applyFont="1" applyFill="1" applyBorder="1" applyAlignment="1" applyProtection="1">
      <alignment horizontal="right" vertical="center"/>
    </xf>
    <xf numFmtId="1" fontId="7" fillId="3" borderId="3" xfId="1" applyNumberFormat="1" applyFill="1" applyBorder="1" applyAlignment="1" applyProtection="1">
      <alignment horizontal="right" vertical="center"/>
    </xf>
    <xf numFmtId="3" fontId="7" fillId="12" borderId="3" xfId="1" applyNumberFormat="1" applyFill="1" applyBorder="1" applyAlignment="1" applyProtection="1">
      <alignment horizontal="right" vertical="center"/>
    </xf>
    <xf numFmtId="9" fontId="7" fillId="2" borderId="3" xfId="1" applyNumberFormat="1" applyFill="1" applyBorder="1" applyAlignment="1" applyProtection="1">
      <alignment horizontal="right" vertical="center"/>
    </xf>
    <xf numFmtId="9" fontId="7" fillId="12" borderId="3" xfId="1" applyNumberFormat="1" applyFill="1" applyBorder="1" applyAlignment="1" applyProtection="1">
      <alignment horizontal="right" vertical="center"/>
    </xf>
    <xf numFmtId="9" fontId="7" fillId="0" borderId="0" xfId="3" applyNumberFormat="1" applyFont="1" applyAlignment="1" applyProtection="1">
      <alignment horizontal="right" vertical="center"/>
      <protection locked="0"/>
    </xf>
    <xf numFmtId="0" fontId="28" fillId="0" borderId="0" xfId="3" applyFont="1" applyAlignment="1" applyProtection="1">
      <alignment vertical="center" wrapText="1"/>
      <protection locked="0"/>
    </xf>
    <xf numFmtId="9" fontId="7" fillId="0" borderId="0" xfId="12" applyFont="1" applyFill="1" applyBorder="1" applyAlignment="1" applyProtection="1">
      <alignment horizontal="right" vertical="center"/>
    </xf>
    <xf numFmtId="0" fontId="33" fillId="0" borderId="0" xfId="0" applyFont="1" applyAlignment="1" applyProtection="1">
      <alignment vertical="center"/>
      <protection locked="0"/>
    </xf>
    <xf numFmtId="49" fontId="8" fillId="0" borderId="0" xfId="0" applyNumberFormat="1" applyFont="1" applyAlignment="1" applyProtection="1">
      <alignment vertical="center"/>
      <protection locked="0"/>
    </xf>
    <xf numFmtId="0" fontId="9" fillId="0" borderId="0" xfId="0" applyFont="1" applyAlignment="1" applyProtection="1">
      <alignment horizontal="center" vertical="center"/>
      <protection locked="0"/>
    </xf>
    <xf numFmtId="3" fontId="7" fillId="0" borderId="0" xfId="0" applyNumberFormat="1" applyFont="1" applyAlignment="1" applyProtection="1">
      <alignment vertical="center"/>
      <protection locked="0"/>
    </xf>
    <xf numFmtId="0" fontId="16" fillId="0" borderId="0" xfId="3" applyFont="1" applyAlignment="1" applyProtection="1">
      <alignment horizontal="left" vertical="center"/>
      <protection locked="0"/>
    </xf>
    <xf numFmtId="0" fontId="31" fillId="0" borderId="0" xfId="14" applyFont="1" applyAlignment="1" applyProtection="1">
      <alignment vertical="center" wrapText="1"/>
      <protection locked="0"/>
    </xf>
    <xf numFmtId="169" fontId="16" fillId="3" borderId="3" xfId="11" applyNumberFormat="1" applyFont="1" applyFill="1" applyBorder="1" applyAlignment="1" applyProtection="1">
      <alignment horizontal="right" vertical="center"/>
    </xf>
    <xf numFmtId="169" fontId="16" fillId="4" borderId="3" xfId="11" applyNumberFormat="1" applyFont="1" applyFill="1" applyBorder="1" applyAlignment="1" applyProtection="1">
      <alignment horizontal="right" vertical="center"/>
    </xf>
    <xf numFmtId="169" fontId="7" fillId="3" borderId="3" xfId="11" applyNumberFormat="1" applyFont="1" applyFill="1" applyBorder="1" applyAlignment="1" applyProtection="1">
      <alignment horizontal="right" vertical="center"/>
    </xf>
    <xf numFmtId="169" fontId="7" fillId="4" borderId="3" xfId="11" applyNumberFormat="1" applyFont="1" applyFill="1" applyBorder="1" applyAlignment="1" applyProtection="1">
      <alignment horizontal="right" vertical="center"/>
    </xf>
    <xf numFmtId="0" fontId="28" fillId="0" borderId="0" xfId="9" applyFont="1" applyAlignment="1" applyProtection="1">
      <alignment vertical="center"/>
      <protection locked="0"/>
    </xf>
    <xf numFmtId="3" fontId="20" fillId="0" borderId="0" xfId="3" applyNumberFormat="1" applyFont="1" applyAlignment="1">
      <alignment vertical="center"/>
    </xf>
    <xf numFmtId="0" fontId="27" fillId="0" borderId="0" xfId="0" applyFont="1" applyAlignment="1" applyProtection="1">
      <alignment vertical="center"/>
      <protection locked="0"/>
    </xf>
    <xf numFmtId="0" fontId="28" fillId="0" borderId="0" xfId="9" applyFont="1" applyAlignment="1">
      <alignment vertical="center"/>
    </xf>
    <xf numFmtId="0" fontId="12" fillId="0" borderId="2" xfId="3" applyFont="1" applyBorder="1" applyAlignment="1" applyProtection="1">
      <alignment vertical="center" wrapText="1"/>
      <protection locked="0"/>
    </xf>
    <xf numFmtId="9" fontId="14" fillId="0" borderId="0" xfId="5" applyFont="1" applyAlignment="1" applyProtection="1">
      <alignment horizontal="right" vertical="center"/>
      <protection locked="0"/>
    </xf>
    <xf numFmtId="0" fontId="0" fillId="0" borderId="0" xfId="0" applyAlignment="1">
      <alignment vertical="center" wrapText="1"/>
    </xf>
    <xf numFmtId="49" fontId="34" fillId="0" borderId="0" xfId="0" applyNumberFormat="1" applyFont="1" applyAlignment="1">
      <alignment vertical="center" wrapText="1"/>
    </xf>
    <xf numFmtId="3" fontId="12" fillId="5" borderId="3" xfId="4" applyNumberFormat="1" applyFont="1" applyFill="1" applyBorder="1" applyAlignment="1" applyProtection="1">
      <alignment horizontal="right" vertical="center" wrapText="1"/>
    </xf>
    <xf numFmtId="3" fontId="12" fillId="6" borderId="3" xfId="4" applyNumberFormat="1" applyFont="1" applyFill="1" applyBorder="1" applyAlignment="1" applyProtection="1">
      <alignment horizontal="right" vertical="center" wrapText="1"/>
    </xf>
    <xf numFmtId="3" fontId="16" fillId="5" borderId="3" xfId="4" applyNumberFormat="1" applyFont="1" applyFill="1" applyBorder="1" applyAlignment="1" applyProtection="1">
      <alignment horizontal="right" vertical="center" wrapText="1"/>
    </xf>
    <xf numFmtId="3" fontId="16" fillId="6" borderId="3" xfId="4" applyNumberFormat="1" applyFont="1" applyFill="1" applyBorder="1" applyAlignment="1" applyProtection="1">
      <alignment horizontal="right" vertical="center" wrapText="1"/>
    </xf>
    <xf numFmtId="3" fontId="16" fillId="5" borderId="3" xfId="3" applyNumberFormat="1" applyFont="1" applyFill="1" applyBorder="1" applyAlignment="1">
      <alignment horizontal="right" vertical="center" wrapText="1"/>
    </xf>
    <xf numFmtId="1" fontId="16" fillId="5" borderId="3" xfId="3" applyNumberFormat="1" applyFont="1" applyFill="1" applyBorder="1" applyAlignment="1">
      <alignment horizontal="right" vertical="center" wrapText="1"/>
    </xf>
    <xf numFmtId="3" fontId="12" fillId="0" borderId="0" xfId="4" applyNumberFormat="1" applyFont="1" applyAlignment="1" applyProtection="1">
      <alignment horizontal="right" vertical="center" wrapText="1"/>
      <protection locked="0"/>
    </xf>
    <xf numFmtId="0" fontId="39" fillId="0" borderId="0" xfId="0" applyFont="1" applyAlignment="1">
      <alignment vertical="center" wrapText="1"/>
    </xf>
    <xf numFmtId="0" fontId="42" fillId="0" borderId="0" xfId="3" applyFont="1" applyAlignment="1" applyProtection="1">
      <alignment vertical="center" wrapText="1"/>
      <protection locked="0"/>
    </xf>
    <xf numFmtId="9" fontId="7" fillId="0" borderId="0" xfId="3" applyNumberFormat="1" applyFont="1" applyAlignment="1" applyProtection="1">
      <alignment horizontal="center" vertical="center" wrapText="1"/>
      <protection locked="0"/>
    </xf>
    <xf numFmtId="0" fontId="16" fillId="5" borderId="3" xfId="3" applyFont="1" applyFill="1" applyBorder="1" applyAlignment="1">
      <alignment horizontal="center" vertical="center" wrapText="1"/>
    </xf>
    <xf numFmtId="0" fontId="16" fillId="6" borderId="3" xfId="3" applyFont="1" applyFill="1" applyBorder="1" applyAlignment="1">
      <alignment horizontal="center" vertical="center" wrapText="1"/>
    </xf>
    <xf numFmtId="0" fontId="16" fillId="4" borderId="3" xfId="3" applyFont="1" applyFill="1" applyBorder="1" applyAlignment="1">
      <alignment horizontal="center" vertical="center"/>
    </xf>
    <xf numFmtId="3" fontId="7" fillId="0" borderId="3" xfId="1" applyNumberFormat="1" applyBorder="1" applyAlignment="1" applyProtection="1">
      <alignment horizontal="right" vertical="center" wrapText="1"/>
    </xf>
    <xf numFmtId="3" fontId="16" fillId="0" borderId="3" xfId="1" applyNumberFormat="1" applyFont="1" applyBorder="1" applyAlignment="1" applyProtection="1">
      <alignment horizontal="right" vertical="center" wrapText="1"/>
    </xf>
    <xf numFmtId="175" fontId="16" fillId="3" borderId="3" xfId="11" applyNumberFormat="1" applyFont="1" applyFill="1" applyBorder="1" applyAlignment="1" applyProtection="1">
      <alignment vertical="center" wrapText="1"/>
    </xf>
    <xf numFmtId="175" fontId="7" fillId="3" borderId="3" xfId="11" applyNumberFormat="1" applyFont="1" applyFill="1" applyBorder="1" applyAlignment="1" applyProtection="1">
      <alignment horizontal="right" vertical="center" wrapText="1"/>
    </xf>
    <xf numFmtId="3" fontId="7" fillId="2" borderId="11" xfId="3" applyNumberFormat="1" applyFont="1" applyFill="1" applyBorder="1" applyAlignment="1" applyProtection="1">
      <alignment vertical="center" wrapText="1"/>
      <protection locked="0"/>
    </xf>
    <xf numFmtId="3" fontId="7" fillId="2" borderId="0" xfId="3" applyNumberFormat="1" applyFont="1" applyFill="1" applyAlignment="1" applyProtection="1">
      <alignment vertical="center" wrapText="1"/>
      <protection locked="0"/>
    </xf>
    <xf numFmtId="9" fontId="12" fillId="0" borderId="0" xfId="0" applyNumberFormat="1" applyFont="1" applyAlignment="1">
      <alignment vertical="center"/>
    </xf>
    <xf numFmtId="9" fontId="12" fillId="0" borderId="0" xfId="0" applyNumberFormat="1" applyFont="1" applyAlignment="1">
      <alignment vertical="center" wrapText="1"/>
    </xf>
    <xf numFmtId="3" fontId="7" fillId="3" borderId="0" xfId="3" applyNumberFormat="1" applyFont="1" applyFill="1" applyAlignment="1">
      <alignment horizontal="right" vertical="center" wrapText="1"/>
    </xf>
    <xf numFmtId="3" fontId="7" fillId="3" borderId="8" xfId="0" applyNumberFormat="1" applyFont="1" applyFill="1" applyBorder="1" applyAlignment="1">
      <alignment horizontal="right" vertical="center" wrapText="1"/>
    </xf>
    <xf numFmtId="3" fontId="16" fillId="11" borderId="9" xfId="0" applyNumberFormat="1" applyFont="1" applyFill="1" applyBorder="1" applyAlignment="1" applyProtection="1">
      <alignment horizontal="center" vertical="center" wrapText="1"/>
      <protection locked="0"/>
    </xf>
    <xf numFmtId="0" fontId="26" fillId="0" borderId="0" xfId="0" applyFont="1" applyAlignment="1">
      <alignment vertical="center"/>
    </xf>
    <xf numFmtId="0" fontId="38" fillId="0" borderId="0" xfId="0" applyFont="1" applyAlignment="1">
      <alignment vertical="center" wrapText="1"/>
    </xf>
    <xf numFmtId="0" fontId="26" fillId="0" borderId="0" xfId="0" applyFont="1" applyAlignment="1">
      <alignment vertical="center" wrapText="1"/>
    </xf>
    <xf numFmtId="1" fontId="16" fillId="0" borderId="0" xfId="3" applyNumberFormat="1" applyFont="1" applyAlignment="1">
      <alignment vertical="center" wrapText="1"/>
    </xf>
    <xf numFmtId="1" fontId="16" fillId="0" borderId="0" xfId="4" applyNumberFormat="1" applyFont="1" applyFill="1" applyBorder="1" applyAlignment="1" applyProtection="1">
      <alignment vertical="center" wrapText="1"/>
    </xf>
    <xf numFmtId="1" fontId="16" fillId="0" borderId="0" xfId="4" applyNumberFormat="1" applyFont="1" applyFill="1" applyBorder="1" applyAlignment="1" applyProtection="1">
      <alignment vertical="center"/>
    </xf>
    <xf numFmtId="0" fontId="29" fillId="0" borderId="0" xfId="3" applyFont="1" applyAlignment="1">
      <alignment vertical="center"/>
    </xf>
    <xf numFmtId="3" fontId="41" fillId="0" borderId="0" xfId="3" applyNumberFormat="1" applyFont="1" applyAlignment="1" applyProtection="1">
      <alignment vertical="center" wrapText="1"/>
      <protection locked="0"/>
    </xf>
    <xf numFmtId="167" fontId="7" fillId="4" borderId="3" xfId="12" applyNumberFormat="1" applyFont="1" applyFill="1" applyBorder="1" applyAlignment="1" applyProtection="1">
      <alignment horizontal="right" vertical="center" wrapText="1"/>
    </xf>
    <xf numFmtId="0" fontId="77" fillId="0" borderId="0" xfId="3" applyFont="1" applyAlignment="1" applyProtection="1">
      <alignment horizontal="left" vertical="center" wrapText="1"/>
      <protection locked="0"/>
    </xf>
    <xf numFmtId="3" fontId="13" fillId="0" borderId="0" xfId="3" applyNumberFormat="1" applyFont="1" applyAlignment="1" applyProtection="1">
      <alignment vertical="center" wrapText="1"/>
      <protection locked="0"/>
    </xf>
    <xf numFmtId="3" fontId="22" fillId="0" borderId="0" xfId="3" applyNumberFormat="1" applyFont="1" applyAlignment="1">
      <alignment horizontal="left" vertical="center" wrapText="1" readingOrder="1"/>
    </xf>
    <xf numFmtId="3" fontId="20" fillId="0" borderId="0" xfId="14" applyNumberFormat="1" applyFont="1" applyAlignment="1" applyProtection="1">
      <alignment vertical="center" wrapText="1"/>
      <protection locked="0"/>
    </xf>
    <xf numFmtId="175" fontId="16" fillId="3" borderId="3" xfId="11" applyNumberFormat="1" applyFont="1" applyFill="1" applyBorder="1" applyAlignment="1" applyProtection="1">
      <alignment horizontal="right" vertical="top" wrapText="1"/>
    </xf>
    <xf numFmtId="175" fontId="16" fillId="4" borderId="3" xfId="11" applyNumberFormat="1" applyFont="1" applyFill="1" applyBorder="1" applyAlignment="1" applyProtection="1">
      <alignment horizontal="right" vertical="top" wrapText="1"/>
    </xf>
    <xf numFmtId="9" fontId="16" fillId="4" borderId="3" xfId="12" applyFont="1" applyFill="1" applyBorder="1" applyAlignment="1" applyProtection="1">
      <alignment horizontal="right" vertical="top" wrapText="1"/>
    </xf>
    <xf numFmtId="175" fontId="7" fillId="3" borderId="3" xfId="11" applyNumberFormat="1" applyFont="1" applyFill="1" applyBorder="1" applyAlignment="1" applyProtection="1">
      <alignment horizontal="right" vertical="top" wrapText="1"/>
    </xf>
    <xf numFmtId="175" fontId="7" fillId="4" borderId="3" xfId="11" applyNumberFormat="1" applyFont="1" applyFill="1" applyBorder="1" applyAlignment="1" applyProtection="1">
      <alignment horizontal="right" vertical="top" wrapText="1"/>
    </xf>
    <xf numFmtId="9" fontId="7" fillId="4" borderId="3" xfId="12" applyFont="1" applyFill="1" applyBorder="1" applyAlignment="1" applyProtection="1">
      <alignment horizontal="right" vertical="top" wrapText="1"/>
    </xf>
    <xf numFmtId="9" fontId="7" fillId="3" borderId="3" xfId="12" applyFont="1" applyFill="1" applyBorder="1" applyAlignment="1" applyProtection="1">
      <alignment horizontal="right" vertical="top" wrapText="1"/>
    </xf>
    <xf numFmtId="0" fontId="20" fillId="0" borderId="13" xfId="0" applyFont="1" applyBorder="1" applyAlignment="1">
      <alignment horizontal="left" vertical="top"/>
    </xf>
    <xf numFmtId="0" fontId="71" fillId="0" borderId="6" xfId="2" applyFont="1" applyBorder="1" applyAlignment="1" applyProtection="1">
      <alignment horizontal="center" vertical="center" wrapText="1"/>
    </xf>
    <xf numFmtId="0" fontId="2" fillId="0" borderId="0" xfId="26" applyBorder="1" applyAlignment="1">
      <alignment vertical="top"/>
    </xf>
    <xf numFmtId="0" fontId="56" fillId="9" borderId="8" xfId="26" applyFont="1" applyFill="1" applyBorder="1" applyAlignment="1">
      <alignment horizontal="left" vertical="top" wrapText="1"/>
    </xf>
    <xf numFmtId="0" fontId="2" fillId="0" borderId="23" xfId="26" applyBorder="1" applyAlignment="1">
      <alignment vertical="top"/>
    </xf>
    <xf numFmtId="0" fontId="59" fillId="0" borderId="23" xfId="26" applyFont="1" applyBorder="1" applyAlignment="1">
      <alignment horizontal="left" vertical="top" wrapText="1"/>
    </xf>
    <xf numFmtId="0" fontId="60" fillId="15" borderId="9" xfId="26" applyFont="1" applyFill="1" applyBorder="1" applyAlignment="1">
      <alignment horizontal="left" vertical="top" wrapText="1"/>
    </xf>
    <xf numFmtId="0" fontId="59" fillId="0" borderId="23" xfId="26" applyFont="1" applyBorder="1" applyAlignment="1">
      <alignment horizontal="center" vertical="top" wrapText="1"/>
    </xf>
    <xf numFmtId="0" fontId="60" fillId="10" borderId="9" xfId="26" applyFont="1" applyFill="1" applyBorder="1" applyAlignment="1">
      <alignment horizontal="left" vertical="top" wrapText="1"/>
    </xf>
    <xf numFmtId="0" fontId="56" fillId="10" borderId="7" xfId="26" applyFont="1" applyFill="1" applyBorder="1" applyAlignment="1">
      <alignment horizontal="left" vertical="top" wrapText="1"/>
    </xf>
    <xf numFmtId="0" fontId="52" fillId="0" borderId="8" xfId="26" applyFont="1" applyBorder="1" applyAlignment="1">
      <alignment horizontal="left" vertical="top" wrapText="1"/>
    </xf>
    <xf numFmtId="0" fontId="2" fillId="0" borderId="8" xfId="26" applyBorder="1" applyAlignment="1">
      <alignment horizontal="left" vertical="top"/>
    </xf>
    <xf numFmtId="0" fontId="2" fillId="2" borderId="23" xfId="26" applyFill="1" applyBorder="1" applyAlignment="1">
      <alignment vertical="top"/>
    </xf>
    <xf numFmtId="0" fontId="2" fillId="0" borderId="23" xfId="26" applyBorder="1" applyAlignment="1">
      <alignment horizontal="center" vertical="top"/>
    </xf>
    <xf numFmtId="0" fontId="56" fillId="0" borderId="23" xfId="26" applyFont="1" applyBorder="1" applyAlignment="1">
      <alignment horizontal="center" vertical="top" wrapText="1"/>
    </xf>
    <xf numFmtId="0" fontId="56" fillId="15" borderId="7" xfId="26" applyFont="1" applyFill="1" applyBorder="1" applyAlignment="1">
      <alignment horizontal="left" vertical="top"/>
    </xf>
    <xf numFmtId="0" fontId="13" fillId="2" borderId="1" xfId="0" applyFont="1" applyFill="1" applyBorder="1" applyAlignment="1">
      <alignment vertical="top"/>
    </xf>
    <xf numFmtId="0" fontId="21" fillId="0" borderId="1" xfId="0" applyFont="1" applyBorder="1" applyAlignment="1">
      <alignment vertical="top"/>
    </xf>
    <xf numFmtId="0" fontId="21" fillId="0" borderId="0" xfId="0" applyFont="1" applyAlignment="1">
      <alignment vertical="top"/>
    </xf>
    <xf numFmtId="0" fontId="82" fillId="16" borderId="25" xfId="0" applyFont="1" applyFill="1" applyBorder="1" applyAlignment="1">
      <alignment vertical="center" wrapText="1"/>
    </xf>
    <xf numFmtId="0" fontId="82" fillId="16" borderId="26" xfId="0" applyFont="1" applyFill="1" applyBorder="1" applyAlignment="1">
      <alignment horizontal="center" vertical="center" wrapText="1"/>
    </xf>
    <xf numFmtId="0" fontId="47" fillId="0" borderId="28" xfId="0" applyFont="1" applyBorder="1" applyAlignment="1">
      <alignment vertical="top" wrapText="1"/>
    </xf>
    <xf numFmtId="0" fontId="30" fillId="0" borderId="28" xfId="0" applyFont="1" applyBorder="1" applyAlignment="1">
      <alignment vertical="top" wrapText="1"/>
    </xf>
    <xf numFmtId="0" fontId="47" fillId="17" borderId="27" xfId="0" applyFont="1" applyFill="1" applyBorder="1" applyAlignment="1">
      <alignment vertical="center" wrapText="1"/>
    </xf>
    <xf numFmtId="9" fontId="47" fillId="17" borderId="28" xfId="0" applyNumberFormat="1" applyFont="1" applyFill="1" applyBorder="1" applyAlignment="1">
      <alignment horizontal="center" vertical="center" wrapText="1"/>
    </xf>
    <xf numFmtId="0" fontId="47" fillId="17" borderId="28" xfId="0" applyFont="1" applyFill="1" applyBorder="1" applyAlignment="1">
      <alignment wrapText="1"/>
    </xf>
    <xf numFmtId="0" fontId="7" fillId="0" borderId="0" xfId="0" applyFont="1"/>
    <xf numFmtId="0" fontId="47" fillId="0" borderId="29" xfId="0" applyFont="1" applyBorder="1" applyAlignment="1">
      <alignment vertical="top" wrapText="1"/>
    </xf>
    <xf numFmtId="0" fontId="82" fillId="16" borderId="24" xfId="0" applyFont="1" applyFill="1" applyBorder="1" applyAlignment="1">
      <alignment horizontal="center" vertical="center" wrapText="1"/>
    </xf>
    <xf numFmtId="0" fontId="30" fillId="0" borderId="25" xfId="0" applyFont="1" applyBorder="1" applyAlignment="1">
      <alignment vertical="top" wrapText="1"/>
    </xf>
    <xf numFmtId="0" fontId="47" fillId="17" borderId="30" xfId="0" applyFont="1" applyFill="1" applyBorder="1" applyAlignment="1">
      <alignment vertical="center" wrapText="1"/>
    </xf>
    <xf numFmtId="0" fontId="47" fillId="17" borderId="31" xfId="0" applyFont="1" applyFill="1" applyBorder="1" applyAlignment="1">
      <alignment horizontal="center" vertical="center" wrapText="1"/>
    </xf>
    <xf numFmtId="0" fontId="30" fillId="0" borderId="29" xfId="0" applyFont="1" applyBorder="1" applyAlignment="1">
      <alignment vertical="top" wrapText="1"/>
    </xf>
    <xf numFmtId="0" fontId="30" fillId="0" borderId="33" xfId="0" applyFont="1" applyBorder="1" applyAlignment="1">
      <alignment vertical="top" wrapText="1"/>
    </xf>
    <xf numFmtId="0" fontId="47" fillId="0" borderId="26" xfId="0" applyFont="1" applyBorder="1" applyAlignment="1">
      <alignment vertical="top" wrapText="1"/>
    </xf>
    <xf numFmtId="0" fontId="47" fillId="0" borderId="25" xfId="0" applyFont="1" applyBorder="1" applyAlignment="1">
      <alignment vertical="top" wrapText="1"/>
    </xf>
    <xf numFmtId="0" fontId="83" fillId="0" borderId="0" xfId="0" applyFont="1" applyAlignment="1">
      <alignment vertical="top"/>
    </xf>
    <xf numFmtId="0" fontId="48" fillId="0" borderId="0" xfId="0" applyFont="1" applyAlignment="1">
      <alignment vertical="top"/>
    </xf>
    <xf numFmtId="0" fontId="84" fillId="0" borderId="0" xfId="0" applyFont="1" applyAlignment="1">
      <alignment vertical="top"/>
    </xf>
    <xf numFmtId="0" fontId="0" fillId="0" borderId="0" xfId="0" applyAlignment="1">
      <alignment vertical="top"/>
    </xf>
    <xf numFmtId="0" fontId="2" fillId="0" borderId="0" xfId="26" applyFill="1" applyBorder="1" applyAlignment="1">
      <alignment horizontal="left" vertical="top"/>
    </xf>
    <xf numFmtId="0" fontId="2" fillId="0" borderId="0" xfId="26" applyFill="1" applyBorder="1" applyAlignment="1">
      <alignment vertical="top"/>
    </xf>
    <xf numFmtId="0" fontId="11" fillId="0" borderId="1" xfId="0" applyFont="1" applyFill="1" applyBorder="1" applyAlignment="1">
      <alignment horizontal="left" vertical="center"/>
    </xf>
    <xf numFmtId="0" fontId="13" fillId="0" borderId="1" xfId="0" applyFont="1" applyFill="1" applyBorder="1" applyAlignment="1">
      <alignment horizontal="left" vertical="center"/>
    </xf>
    <xf numFmtId="0" fontId="51" fillId="9" borderId="6" xfId="26" applyFont="1" applyFill="1" applyBorder="1" applyAlignment="1">
      <alignment horizontal="center" vertical="top" wrapText="1"/>
    </xf>
    <xf numFmtId="2" fontId="59" fillId="0" borderId="6" xfId="26" quotePrefix="1" applyNumberFormat="1" applyFont="1" applyBorder="1" applyAlignment="1">
      <alignment horizontal="center" vertical="center" wrapText="1"/>
    </xf>
    <xf numFmtId="2" fontId="59" fillId="15" borderId="6" xfId="26" quotePrefix="1" applyNumberFormat="1" applyFont="1" applyFill="1" applyBorder="1" applyAlignment="1">
      <alignment horizontal="center" vertical="center" wrapText="1"/>
    </xf>
    <xf numFmtId="1" fontId="60" fillId="9" borderId="6" xfId="26" applyNumberFormat="1" applyFont="1" applyFill="1" applyBorder="1" applyAlignment="1">
      <alignment horizontal="center" vertical="center" wrapText="1"/>
    </xf>
    <xf numFmtId="1" fontId="61" fillId="0" borderId="6" xfId="26" applyNumberFormat="1" applyFont="1" applyBorder="1" applyAlignment="1">
      <alignment horizontal="center" vertical="center" wrapText="1"/>
    </xf>
    <xf numFmtId="2" fontId="61" fillId="0" borderId="6" xfId="26" applyNumberFormat="1" applyFont="1" applyBorder="1" applyAlignment="1">
      <alignment horizontal="center" vertical="center" wrapText="1"/>
    </xf>
    <xf numFmtId="1" fontId="56" fillId="0" borderId="6" xfId="26" applyNumberFormat="1" applyFont="1" applyBorder="1" applyAlignment="1">
      <alignment horizontal="center" vertical="center" wrapText="1"/>
    </xf>
    <xf numFmtId="1" fontId="59" fillId="10" borderId="6" xfId="26" applyNumberFormat="1" applyFont="1" applyFill="1" applyBorder="1" applyAlignment="1">
      <alignment horizontal="center" vertical="center" wrapText="1"/>
    </xf>
    <xf numFmtId="1" fontId="59" fillId="0" borderId="6" xfId="26" applyNumberFormat="1" applyFont="1" applyBorder="1" applyAlignment="1">
      <alignment horizontal="center" vertical="center" wrapText="1"/>
    </xf>
    <xf numFmtId="1" fontId="56" fillId="9" borderId="6" xfId="26" applyNumberFormat="1" applyFont="1" applyFill="1" applyBorder="1" applyAlignment="1">
      <alignment horizontal="center" vertical="center" wrapText="1"/>
    </xf>
    <xf numFmtId="0" fontId="56" fillId="15" borderId="6" xfId="26" applyFont="1" applyFill="1" applyBorder="1" applyAlignment="1">
      <alignment horizontal="center" vertical="center" wrapText="1"/>
    </xf>
    <xf numFmtId="9" fontId="56" fillId="15" borderId="6" xfId="28" applyFont="1" applyFill="1" applyBorder="1" applyAlignment="1">
      <alignment horizontal="center" vertical="center" wrapText="1"/>
    </xf>
    <xf numFmtId="0" fontId="56" fillId="10" borderId="6" xfId="26" applyFont="1" applyFill="1" applyBorder="1" applyAlignment="1">
      <alignment horizontal="center" vertical="center" wrapText="1"/>
    </xf>
    <xf numFmtId="0" fontId="60" fillId="0" borderId="6" xfId="26" applyFont="1" applyBorder="1" applyAlignment="1">
      <alignment horizontal="left" vertical="top" wrapText="1"/>
    </xf>
    <xf numFmtId="0" fontId="2" fillId="2" borderId="0" xfId="26" applyFill="1" applyBorder="1" applyAlignment="1">
      <alignment vertical="top"/>
    </xf>
    <xf numFmtId="0" fontId="2" fillId="0" borderId="0" xfId="26" applyBorder="1" applyAlignment="1">
      <alignment horizontal="center" vertical="top"/>
    </xf>
    <xf numFmtId="0" fontId="56" fillId="0" borderId="0" xfId="26" applyFont="1" applyBorder="1" applyAlignment="1">
      <alignment horizontal="center" vertical="top" wrapText="1"/>
    </xf>
    <xf numFmtId="0" fontId="2" fillId="0" borderId="0" xfId="26" applyBorder="1" applyAlignment="1">
      <alignment horizontal="left" vertical="top"/>
    </xf>
    <xf numFmtId="0" fontId="2" fillId="9" borderId="0" xfId="26" applyFill="1" applyBorder="1" applyAlignment="1">
      <alignment vertical="top"/>
    </xf>
    <xf numFmtId="0" fontId="21" fillId="0" borderId="0" xfId="3" applyFont="1" applyFill="1" applyAlignment="1">
      <alignment horizontal="left" vertical="center" wrapText="1"/>
    </xf>
    <xf numFmtId="0" fontId="79" fillId="0" borderId="20" xfId="2" applyFont="1" applyFill="1" applyBorder="1" applyAlignment="1" applyProtection="1">
      <alignment vertical="center" wrapText="1"/>
      <protection locked="0"/>
    </xf>
    <xf numFmtId="0" fontId="21" fillId="9" borderId="3" xfId="0" applyFont="1" applyFill="1" applyBorder="1" applyAlignment="1">
      <alignment horizontal="left" vertical="center" wrapText="1"/>
    </xf>
    <xf numFmtId="0" fontId="85" fillId="9" borderId="3" xfId="2" applyFont="1" applyFill="1" applyBorder="1" applyAlignment="1">
      <alignment horizontal="left" vertical="center" wrapText="1"/>
    </xf>
    <xf numFmtId="0" fontId="86" fillId="0" borderId="1" xfId="2" applyFont="1" applyFill="1" applyBorder="1" applyAlignment="1" applyProtection="1">
      <alignment vertical="center" wrapText="1"/>
    </xf>
    <xf numFmtId="9" fontId="7" fillId="4" borderId="3" xfId="12" applyNumberFormat="1" applyFont="1" applyFill="1" applyBorder="1" applyAlignment="1" applyProtection="1">
      <alignment horizontal="right" vertical="center"/>
    </xf>
    <xf numFmtId="9" fontId="16" fillId="4" borderId="3" xfId="12" applyNumberFormat="1" applyFont="1" applyFill="1" applyBorder="1" applyAlignment="1" applyProtection="1">
      <alignment horizontal="right" vertical="center"/>
    </xf>
    <xf numFmtId="9" fontId="12" fillId="5" borderId="3" xfId="5" applyNumberFormat="1" applyFont="1" applyFill="1" applyBorder="1" applyAlignment="1" applyProtection="1">
      <alignment horizontal="right" vertical="center"/>
    </xf>
    <xf numFmtId="9" fontId="12" fillId="6" borderId="3" xfId="5" applyNumberFormat="1" applyFont="1" applyFill="1" applyBorder="1" applyAlignment="1" applyProtection="1">
      <alignment horizontal="right" vertical="center"/>
    </xf>
    <xf numFmtId="9" fontId="12" fillId="0" borderId="3" xfId="5" applyNumberFormat="1" applyFont="1" applyFill="1" applyBorder="1" applyAlignment="1" applyProtection="1">
      <alignment horizontal="right" vertical="center"/>
    </xf>
    <xf numFmtId="9" fontId="7" fillId="3" borderId="3" xfId="5" applyNumberFormat="1" applyFont="1" applyFill="1" applyBorder="1" applyAlignment="1" applyProtection="1">
      <alignment horizontal="right" vertical="center"/>
    </xf>
    <xf numFmtId="9" fontId="7" fillId="5" borderId="3" xfId="5" applyNumberFormat="1" applyFont="1" applyFill="1" applyBorder="1" applyAlignment="1" applyProtection="1">
      <alignment horizontal="right" vertical="center"/>
    </xf>
    <xf numFmtId="9" fontId="7" fillId="6" borderId="3" xfId="5" applyNumberFormat="1" applyFont="1" applyFill="1" applyBorder="1" applyAlignment="1" applyProtection="1">
      <alignment horizontal="right" vertical="center"/>
    </xf>
    <xf numFmtId="9" fontId="7" fillId="4" borderId="3" xfId="4" applyNumberFormat="1" applyFont="1" applyFill="1" applyBorder="1" applyAlignment="1" applyProtection="1">
      <alignment horizontal="right" vertical="center"/>
    </xf>
    <xf numFmtId="9" fontId="7" fillId="5" borderId="3" xfId="12" applyNumberFormat="1" applyFont="1" applyFill="1" applyBorder="1" applyAlignment="1" applyProtection="1">
      <alignment horizontal="right" vertical="center"/>
    </xf>
    <xf numFmtId="9" fontId="7" fillId="6" borderId="3" xfId="12" applyNumberFormat="1" applyFont="1" applyFill="1" applyBorder="1" applyAlignment="1" applyProtection="1">
      <alignment horizontal="right" vertical="center"/>
    </xf>
    <xf numFmtId="9" fontId="16" fillId="5" borderId="3" xfId="12" applyNumberFormat="1" applyFont="1" applyFill="1" applyBorder="1" applyAlignment="1" applyProtection="1">
      <alignment horizontal="right" vertical="center"/>
    </xf>
    <xf numFmtId="9" fontId="16" fillId="6" borderId="3" xfId="12" applyNumberFormat="1" applyFont="1" applyFill="1" applyBorder="1" applyAlignment="1" applyProtection="1">
      <alignment horizontal="right" vertical="center"/>
    </xf>
    <xf numFmtId="9" fontId="7" fillId="4" borderId="3" xfId="12" applyNumberFormat="1" applyFont="1" applyFill="1" applyBorder="1" applyAlignment="1" applyProtection="1">
      <alignment horizontal="right" vertical="center" wrapText="1"/>
    </xf>
    <xf numFmtId="9" fontId="7" fillId="4" borderId="3" xfId="4" applyNumberFormat="1" applyFont="1" applyFill="1" applyBorder="1" applyAlignment="1" applyProtection="1">
      <alignment horizontal="right" vertical="center" wrapText="1"/>
    </xf>
    <xf numFmtId="9" fontId="7" fillId="3" borderId="3" xfId="4" applyNumberFormat="1" applyFont="1" applyFill="1" applyBorder="1" applyAlignment="1" applyProtection="1">
      <alignment horizontal="right" vertical="center" wrapText="1"/>
    </xf>
    <xf numFmtId="1" fontId="7" fillId="3" borderId="0" xfId="1" applyNumberFormat="1" applyFill="1" applyAlignment="1" applyProtection="1">
      <alignment horizontal="right" vertical="center" wrapText="1"/>
    </xf>
    <xf numFmtId="9" fontId="7" fillId="5" borderId="3" xfId="12" applyFont="1" applyFill="1" applyBorder="1" applyAlignment="1" applyProtection="1">
      <alignment horizontal="right" vertical="center" wrapText="1"/>
      <protection locked="0"/>
    </xf>
    <xf numFmtId="9" fontId="7" fillId="6" borderId="3" xfId="12" applyFont="1" applyFill="1" applyBorder="1" applyAlignment="1" applyProtection="1">
      <alignment horizontal="right" vertical="center" wrapText="1"/>
      <protection locked="0"/>
    </xf>
    <xf numFmtId="9" fontId="16" fillId="5" borderId="3" xfId="12" applyFont="1" applyFill="1" applyBorder="1" applyAlignment="1" applyProtection="1">
      <alignment horizontal="right" vertical="center" wrapText="1"/>
      <protection locked="0"/>
    </xf>
    <xf numFmtId="9" fontId="16" fillId="6" borderId="3" xfId="12" applyFont="1" applyFill="1" applyBorder="1" applyAlignment="1" applyProtection="1">
      <alignment horizontal="right" vertical="center" wrapText="1"/>
      <protection locked="0"/>
    </xf>
    <xf numFmtId="9" fontId="16" fillId="4" borderId="3" xfId="12" applyFont="1" applyFill="1" applyBorder="1" applyAlignment="1" applyProtection="1">
      <alignment horizontal="right" vertical="center" wrapText="1"/>
      <protection locked="0"/>
    </xf>
    <xf numFmtId="0" fontId="23" fillId="0" borderId="0" xfId="0" applyFont="1" applyFill="1" applyAlignment="1">
      <alignment horizontal="left" vertical="center" wrapText="1"/>
    </xf>
    <xf numFmtId="1" fontId="16" fillId="0" borderId="0" xfId="14" applyNumberFormat="1" applyFont="1" applyFill="1" applyAlignment="1" applyProtection="1">
      <alignment vertical="center" wrapText="1"/>
      <protection locked="0"/>
    </xf>
    <xf numFmtId="1" fontId="16" fillId="0" borderId="0" xfId="3" applyNumberFormat="1" applyFont="1" applyFill="1" applyAlignment="1" applyProtection="1">
      <alignment vertical="center" wrapText="1"/>
      <protection locked="0"/>
    </xf>
    <xf numFmtId="0" fontId="27" fillId="0" borderId="0" xfId="0" applyFont="1" applyFill="1" applyAlignment="1">
      <alignment vertical="center" wrapText="1"/>
    </xf>
    <xf numFmtId="0" fontId="16" fillId="0" borderId="0" xfId="3" applyFont="1" applyFill="1" applyAlignment="1" applyProtection="1">
      <alignment vertical="center"/>
      <protection locked="0"/>
    </xf>
    <xf numFmtId="3" fontId="7" fillId="0" borderId="0" xfId="1" applyNumberFormat="1" applyFill="1" applyBorder="1" applyAlignment="1" applyProtection="1">
      <alignment horizontal="right" vertical="center" wrapText="1"/>
    </xf>
    <xf numFmtId="9" fontId="16" fillId="4" borderId="3" xfId="12" applyNumberFormat="1" applyFont="1" applyFill="1" applyBorder="1" applyAlignment="1" applyProtection="1">
      <alignment horizontal="right" vertical="center" wrapText="1"/>
    </xf>
    <xf numFmtId="9" fontId="7" fillId="3" borderId="3" xfId="12" applyNumberFormat="1" applyFont="1" applyFill="1" applyBorder="1" applyAlignment="1" applyProtection="1">
      <alignment horizontal="right" vertical="center" wrapText="1"/>
    </xf>
    <xf numFmtId="9" fontId="7" fillId="5" borderId="3" xfId="12" applyNumberFormat="1" applyFont="1" applyFill="1" applyBorder="1" applyAlignment="1" applyProtection="1">
      <alignment horizontal="right" vertical="center" wrapText="1"/>
    </xf>
    <xf numFmtId="165" fontId="7" fillId="5" borderId="3" xfId="1" applyNumberFormat="1" applyFill="1" applyBorder="1" applyAlignment="1" applyProtection="1">
      <alignment horizontal="right" vertical="center" wrapText="1"/>
    </xf>
    <xf numFmtId="0" fontId="86" fillId="0" borderId="20" xfId="2" applyFont="1" applyFill="1" applyBorder="1" applyAlignment="1" applyProtection="1">
      <alignment vertical="center" wrapText="1"/>
      <protection locked="0"/>
    </xf>
    <xf numFmtId="9" fontId="7" fillId="4" borderId="3" xfId="5" applyNumberFormat="1" applyFont="1" applyFill="1" applyBorder="1" applyAlignment="1" applyProtection="1">
      <alignment horizontal="right" vertical="center" wrapText="1"/>
    </xf>
    <xf numFmtId="9" fontId="7" fillId="3" borderId="3" xfId="5" applyNumberFormat="1" applyFont="1" applyFill="1" applyBorder="1" applyAlignment="1" applyProtection="1">
      <alignment horizontal="right" vertical="center" wrapText="1"/>
    </xf>
    <xf numFmtId="0" fontId="16" fillId="0" borderId="3" xfId="0" applyFont="1" applyFill="1" applyBorder="1" applyAlignment="1">
      <alignment vertical="center" wrapText="1"/>
    </xf>
    <xf numFmtId="9" fontId="7" fillId="4" borderId="3" xfId="12" applyNumberFormat="1" applyFont="1" applyFill="1" applyBorder="1" applyAlignment="1" applyProtection="1">
      <alignment horizontal="right" vertical="center" wrapText="1"/>
      <protection locked="0"/>
    </xf>
    <xf numFmtId="9" fontId="7" fillId="6" borderId="3" xfId="12" applyNumberFormat="1" applyFont="1" applyFill="1" applyBorder="1" applyAlignment="1" applyProtection="1">
      <alignment horizontal="right" vertical="center" wrapText="1"/>
    </xf>
    <xf numFmtId="0" fontId="24" fillId="0" borderId="0" xfId="0" applyFont="1" applyAlignment="1">
      <alignment horizontal="left" vertical="center" wrapText="1"/>
    </xf>
    <xf numFmtId="49" fontId="34" fillId="0" borderId="0" xfId="0" applyNumberFormat="1" applyFont="1" applyAlignment="1">
      <alignment horizontal="left" vertical="top" wrapText="1"/>
    </xf>
    <xf numFmtId="0" fontId="24" fillId="0" borderId="0" xfId="0" applyFont="1" applyFill="1" applyAlignment="1">
      <alignment horizontal="left" vertical="center" wrapText="1"/>
    </xf>
    <xf numFmtId="177" fontId="7" fillId="4" borderId="3" xfId="12" applyNumberFormat="1" applyFont="1" applyFill="1" applyBorder="1" applyAlignment="1" applyProtection="1">
      <alignment horizontal="right" vertical="center" wrapText="1"/>
    </xf>
    <xf numFmtId="9" fontId="12" fillId="5" borderId="3" xfId="12" applyFont="1" applyFill="1" applyBorder="1" applyAlignment="1" applyProtection="1">
      <alignment horizontal="right" vertical="center" wrapText="1"/>
    </xf>
    <xf numFmtId="9" fontId="12" fillId="6" borderId="3" xfId="12" applyFont="1" applyFill="1" applyBorder="1" applyAlignment="1" applyProtection="1">
      <alignment horizontal="right" vertical="center" wrapText="1"/>
    </xf>
    <xf numFmtId="9" fontId="12" fillId="4" borderId="3" xfId="12" applyFont="1" applyFill="1" applyBorder="1" applyAlignment="1" applyProtection="1">
      <alignment horizontal="right" vertical="center" wrapText="1"/>
    </xf>
    <xf numFmtId="0" fontId="21" fillId="0" borderId="1" xfId="0" applyFont="1" applyBorder="1" applyAlignment="1" applyProtection="1">
      <alignment horizontal="left" vertical="center"/>
      <protection locked="0"/>
    </xf>
    <xf numFmtId="9" fontId="7" fillId="4" borderId="3" xfId="5" applyNumberFormat="1" applyFont="1" applyFill="1" applyBorder="1" applyAlignment="1" applyProtection="1">
      <alignment horizontal="right" vertical="center"/>
    </xf>
    <xf numFmtId="9" fontId="12" fillId="4" borderId="3" xfId="4" applyNumberFormat="1" applyFont="1" applyFill="1" applyBorder="1" applyAlignment="1" applyProtection="1">
      <alignment horizontal="right" vertical="center"/>
    </xf>
    <xf numFmtId="9" fontId="12" fillId="5" borderId="3" xfId="12" applyFont="1" applyFill="1" applyBorder="1" applyAlignment="1" applyProtection="1">
      <alignment horizontal="right" vertical="center"/>
    </xf>
    <xf numFmtId="9" fontId="12" fillId="6" borderId="3" xfId="12" applyFont="1" applyFill="1" applyBorder="1" applyAlignment="1" applyProtection="1">
      <alignment horizontal="right" vertical="center"/>
    </xf>
    <xf numFmtId="9" fontId="12" fillId="4" borderId="3" xfId="12" applyFont="1" applyFill="1" applyBorder="1" applyAlignment="1" applyProtection="1">
      <alignment horizontal="right" vertical="center"/>
    </xf>
    <xf numFmtId="9" fontId="7" fillId="3" borderId="3" xfId="12" applyNumberFormat="1" applyFont="1" applyFill="1" applyBorder="1" applyAlignment="1" applyProtection="1">
      <alignment horizontal="right" vertical="center"/>
    </xf>
    <xf numFmtId="0" fontId="34" fillId="0" borderId="0" xfId="0" applyFont="1" applyAlignment="1">
      <alignment horizontal="left" vertical="center" wrapText="1"/>
    </xf>
    <xf numFmtId="0" fontId="24" fillId="0" borderId="0" xfId="0" applyFont="1" applyAlignment="1">
      <alignment horizontal="left" vertical="center" wrapText="1"/>
    </xf>
    <xf numFmtId="0" fontId="42" fillId="0" borderId="0" xfId="0" applyFont="1" applyAlignment="1">
      <alignment horizontal="left" vertical="center" wrapText="1"/>
    </xf>
    <xf numFmtId="10" fontId="7" fillId="4" borderId="3" xfId="1" applyNumberFormat="1" applyFill="1" applyBorder="1" applyAlignment="1" applyProtection="1">
      <alignment horizontal="right" vertical="center"/>
    </xf>
    <xf numFmtId="9" fontId="16" fillId="6" borderId="3" xfId="1" applyNumberFormat="1" applyFont="1" applyFill="1" applyBorder="1" applyAlignment="1" applyProtection="1">
      <alignment horizontal="right" vertical="center" wrapText="1"/>
    </xf>
    <xf numFmtId="9" fontId="7" fillId="0" borderId="3" xfId="12" applyNumberFormat="1" applyFont="1" applyBorder="1" applyAlignment="1" applyProtection="1">
      <alignment horizontal="right" vertical="center" wrapText="1"/>
    </xf>
    <xf numFmtId="9" fontId="14" fillId="4" borderId="3" xfId="12" applyFont="1" applyFill="1" applyBorder="1" applyAlignment="1" applyProtection="1">
      <alignment horizontal="right" vertical="center" wrapText="1"/>
    </xf>
    <xf numFmtId="9" fontId="12" fillId="3" borderId="3" xfId="12" applyFont="1" applyFill="1" applyBorder="1" applyAlignment="1" applyProtection="1">
      <alignment horizontal="right" vertical="center" wrapText="1"/>
    </xf>
    <xf numFmtId="9" fontId="12" fillId="5" borderId="3" xfId="12" applyFont="1" applyFill="1" applyBorder="1" applyAlignment="1" applyProtection="1">
      <alignment horizontal="right" vertical="top" wrapText="1"/>
    </xf>
    <xf numFmtId="9" fontId="12" fillId="6" borderId="3" xfId="12" applyFont="1" applyFill="1" applyBorder="1" applyAlignment="1" applyProtection="1">
      <alignment horizontal="right" vertical="top" wrapText="1"/>
    </xf>
    <xf numFmtId="9" fontId="12" fillId="3" borderId="3" xfId="12" applyFont="1" applyFill="1" applyBorder="1" applyAlignment="1" applyProtection="1">
      <alignment horizontal="right" vertical="top" wrapText="1"/>
    </xf>
    <xf numFmtId="3" fontId="13" fillId="0" borderId="0" xfId="3" applyNumberFormat="1" applyFont="1" applyBorder="1" applyAlignment="1" applyProtection="1">
      <alignment vertical="center" wrapText="1"/>
      <protection locked="0"/>
    </xf>
    <xf numFmtId="0" fontId="13" fillId="0" borderId="0" xfId="3" applyFont="1" applyBorder="1" applyAlignment="1" applyProtection="1">
      <alignment vertical="center" wrapText="1"/>
      <protection locked="0"/>
    </xf>
    <xf numFmtId="0" fontId="13" fillId="0" borderId="0" xfId="3" applyFont="1" applyBorder="1" applyAlignment="1" applyProtection="1">
      <alignment vertical="center"/>
      <protection locked="0"/>
    </xf>
    <xf numFmtId="0" fontId="34" fillId="2" borderId="0" xfId="0" applyFont="1" applyFill="1" applyAlignment="1">
      <alignment vertical="center" wrapText="1"/>
    </xf>
    <xf numFmtId="0" fontId="34" fillId="0" borderId="0" xfId="0" applyFont="1" applyFill="1" applyAlignment="1">
      <alignment vertical="center" wrapText="1"/>
    </xf>
    <xf numFmtId="0" fontId="24" fillId="0" borderId="0" xfId="0" applyFont="1" applyFill="1" applyAlignment="1">
      <alignment vertical="center" wrapText="1"/>
    </xf>
    <xf numFmtId="9" fontId="16" fillId="4" borderId="3" xfId="3" applyNumberFormat="1" applyFont="1" applyFill="1" applyBorder="1" applyAlignment="1">
      <alignment horizontal="right" vertical="center" wrapText="1"/>
    </xf>
    <xf numFmtId="9" fontId="20" fillId="3" borderId="3" xfId="5" applyNumberFormat="1" applyFont="1" applyFill="1" applyBorder="1" applyAlignment="1" applyProtection="1">
      <alignment horizontal="right" vertical="center" wrapText="1"/>
    </xf>
    <xf numFmtId="9" fontId="20" fillId="4" borderId="3" xfId="5" applyNumberFormat="1" applyFont="1" applyFill="1" applyBorder="1" applyAlignment="1" applyProtection="1">
      <alignment horizontal="right" vertical="center"/>
    </xf>
    <xf numFmtId="9" fontId="7" fillId="4" borderId="3" xfId="12" quotePrefix="1" applyNumberFormat="1" applyFont="1" applyFill="1" applyBorder="1" applyAlignment="1" applyProtection="1">
      <alignment horizontal="right" vertical="center" wrapText="1"/>
    </xf>
    <xf numFmtId="9" fontId="16" fillId="5" borderId="3" xfId="12" applyNumberFormat="1" applyFont="1" applyFill="1" applyBorder="1" applyAlignment="1" applyProtection="1">
      <alignment horizontal="right" vertical="center" wrapText="1"/>
    </xf>
    <xf numFmtId="9" fontId="16" fillId="6" borderId="3" xfId="12" applyNumberFormat="1" applyFont="1" applyFill="1" applyBorder="1" applyAlignment="1" applyProtection="1">
      <alignment horizontal="right" vertical="center" wrapText="1"/>
    </xf>
    <xf numFmtId="9" fontId="16" fillId="3" borderId="3" xfId="12" applyNumberFormat="1" applyFont="1" applyFill="1" applyBorder="1" applyAlignment="1" applyProtection="1">
      <alignment horizontal="right" vertical="center" wrapText="1"/>
    </xf>
    <xf numFmtId="9" fontId="16" fillId="4" borderId="3" xfId="12" applyFont="1" applyFill="1" applyBorder="1" applyAlignment="1">
      <alignment horizontal="right" vertical="center" wrapText="1"/>
    </xf>
    <xf numFmtId="9" fontId="7" fillId="4" borderId="4" xfId="12" applyFont="1" applyFill="1" applyBorder="1" applyAlignment="1">
      <alignment horizontal="right" vertical="center" wrapText="1"/>
    </xf>
    <xf numFmtId="9" fontId="7" fillId="6" borderId="7" xfId="12" applyFont="1" applyFill="1" applyBorder="1" applyAlignment="1">
      <alignment horizontal="right" vertical="center" wrapText="1"/>
    </xf>
    <xf numFmtId="9" fontId="7" fillId="4" borderId="5" xfId="12" applyFont="1" applyFill="1" applyBorder="1" applyAlignment="1">
      <alignment horizontal="right" vertical="center" wrapText="1"/>
    </xf>
    <xf numFmtId="9" fontId="7" fillId="6" borderId="0" xfId="12" applyFont="1" applyFill="1" applyAlignment="1">
      <alignment horizontal="right" vertical="center" wrapText="1"/>
    </xf>
    <xf numFmtId="9" fontId="14" fillId="4" borderId="3" xfId="12" applyFont="1" applyFill="1" applyBorder="1" applyAlignment="1">
      <alignment horizontal="right" vertical="center" wrapText="1"/>
    </xf>
    <xf numFmtId="9" fontId="12" fillId="4" borderId="3" xfId="12" applyFont="1" applyFill="1" applyBorder="1" applyAlignment="1">
      <alignment horizontal="right" vertical="center" wrapText="1"/>
    </xf>
    <xf numFmtId="9" fontId="20" fillId="4" borderId="3" xfId="12" applyFont="1" applyFill="1" applyBorder="1" applyAlignment="1" applyProtection="1">
      <alignment horizontal="right" vertical="center"/>
    </xf>
    <xf numFmtId="9" fontId="12" fillId="5" borderId="3" xfId="5" applyNumberFormat="1" applyFont="1" applyFill="1" applyBorder="1" applyAlignment="1" applyProtection="1">
      <alignment horizontal="right" vertical="center" wrapText="1"/>
    </xf>
    <xf numFmtId="9" fontId="12" fillId="6" borderId="3" xfId="5" applyNumberFormat="1" applyFont="1" applyFill="1" applyBorder="1" applyAlignment="1" applyProtection="1">
      <alignment horizontal="right" vertical="center" wrapText="1"/>
    </xf>
    <xf numFmtId="9" fontId="12" fillId="3" borderId="3" xfId="5" applyNumberFormat="1" applyFont="1" applyFill="1" applyBorder="1" applyAlignment="1" applyProtection="1">
      <alignment horizontal="right" vertical="center" wrapText="1"/>
    </xf>
    <xf numFmtId="9" fontId="12" fillId="4" borderId="3" xfId="5" applyNumberFormat="1" applyFont="1" applyFill="1" applyBorder="1" applyAlignment="1" applyProtection="1">
      <alignment horizontal="right" vertical="center"/>
    </xf>
    <xf numFmtId="49" fontId="34" fillId="0" borderId="0" xfId="0" applyNumberFormat="1" applyFont="1" applyFill="1" applyAlignment="1">
      <alignment vertical="top" wrapText="1"/>
    </xf>
    <xf numFmtId="0" fontId="16" fillId="4" borderId="3" xfId="0" applyNumberFormat="1" applyFont="1" applyFill="1" applyBorder="1" applyAlignment="1">
      <alignment horizontal="center" vertical="center"/>
    </xf>
    <xf numFmtId="9" fontId="7" fillId="4" borderId="0" xfId="12" applyNumberFormat="1" applyFont="1" applyFill="1" applyAlignment="1" applyProtection="1">
      <alignment horizontal="right" vertical="center"/>
    </xf>
    <xf numFmtId="9" fontId="7" fillId="0" borderId="3" xfId="12" applyNumberFormat="1" applyFont="1" applyFill="1" applyBorder="1" applyAlignment="1" applyProtection="1">
      <alignment horizontal="right" vertical="center"/>
    </xf>
    <xf numFmtId="167" fontId="7" fillId="4" borderId="3" xfId="12" applyNumberFormat="1" applyFont="1" applyFill="1" applyBorder="1" applyAlignment="1" applyProtection="1">
      <alignment horizontal="right" vertical="center"/>
    </xf>
    <xf numFmtId="9" fontId="7" fillId="5" borderId="3" xfId="12" applyNumberFormat="1" applyFont="1" applyFill="1" applyBorder="1" applyAlignment="1">
      <alignment horizontal="right" vertical="center"/>
    </xf>
    <xf numFmtId="9" fontId="7" fillId="6" borderId="3" xfId="12" applyNumberFormat="1" applyFont="1" applyFill="1" applyBorder="1" applyAlignment="1">
      <alignment horizontal="right" vertical="center"/>
    </xf>
    <xf numFmtId="9" fontId="7" fillId="4" borderId="3" xfId="12" applyNumberFormat="1" applyFont="1" applyFill="1" applyBorder="1" applyAlignment="1">
      <alignment horizontal="right" vertical="center"/>
    </xf>
    <xf numFmtId="0" fontId="30" fillId="0" borderId="0" xfId="0" applyFont="1" applyFill="1" applyAlignment="1">
      <alignment vertical="center" wrapText="1"/>
    </xf>
    <xf numFmtId="0" fontId="7" fillId="0" borderId="5" xfId="0" applyFont="1" applyBorder="1" applyAlignment="1" applyProtection="1">
      <alignment vertical="center" wrapText="1"/>
      <protection locked="0"/>
    </xf>
    <xf numFmtId="37" fontId="7" fillId="0" borderId="5" xfId="1" applyNumberFormat="1" applyBorder="1" applyAlignment="1" applyProtection="1">
      <alignment horizontal="right" vertical="center"/>
    </xf>
    <xf numFmtId="37" fontId="7" fillId="3" borderId="5" xfId="1" applyNumberFormat="1" applyFill="1" applyBorder="1" applyAlignment="1" applyProtection="1">
      <alignment horizontal="right" vertical="center"/>
    </xf>
    <xf numFmtId="37" fontId="7" fillId="4" borderId="5" xfId="1" applyNumberFormat="1" applyFill="1" applyBorder="1" applyAlignment="1" applyProtection="1">
      <alignment horizontal="right" vertical="center"/>
    </xf>
    <xf numFmtId="0" fontId="14" fillId="0" borderId="37" xfId="0" applyFont="1" applyBorder="1" applyAlignment="1" applyProtection="1">
      <alignment horizontal="center" vertical="center"/>
      <protection locked="0"/>
    </xf>
    <xf numFmtId="0" fontId="16" fillId="3" borderId="38" xfId="0" applyFont="1" applyFill="1" applyBorder="1" applyAlignment="1">
      <alignment horizontal="center" vertical="center" wrapText="1"/>
    </xf>
    <xf numFmtId="0" fontId="16" fillId="4" borderId="38" xfId="0" applyFont="1" applyFill="1" applyBorder="1" applyAlignment="1">
      <alignment horizontal="center" vertical="center" wrapText="1"/>
    </xf>
    <xf numFmtId="0" fontId="16" fillId="0" borderId="37" xfId="0" applyFont="1" applyBorder="1" applyAlignment="1" applyProtection="1">
      <alignment vertical="center" wrapText="1"/>
      <protection locked="0"/>
    </xf>
    <xf numFmtId="0" fontId="7" fillId="0" borderId="37" xfId="0" applyFont="1" applyBorder="1" applyAlignment="1" applyProtection="1">
      <alignment vertical="center" wrapText="1"/>
      <protection locked="0"/>
    </xf>
    <xf numFmtId="0" fontId="16" fillId="0" borderId="37" xfId="0" applyFont="1" applyBorder="1" applyAlignment="1" applyProtection="1">
      <alignment horizontal="center" vertical="center" wrapText="1"/>
      <protection locked="0"/>
    </xf>
    <xf numFmtId="0" fontId="14" fillId="0" borderId="37" xfId="0" applyFont="1" applyBorder="1" applyAlignment="1" applyProtection="1">
      <alignment vertical="center" wrapText="1"/>
      <protection locked="0"/>
    </xf>
    <xf numFmtId="9" fontId="7" fillId="5" borderId="3" xfId="12" applyNumberFormat="1" applyFont="1" applyFill="1" applyBorder="1" applyAlignment="1" applyProtection="1">
      <alignment horizontal="right" vertical="center"/>
      <protection locked="0"/>
    </xf>
    <xf numFmtId="9" fontId="7" fillId="6" borderId="3" xfId="12" applyNumberFormat="1" applyFont="1" applyFill="1" applyBorder="1" applyAlignment="1" applyProtection="1">
      <alignment horizontal="right" vertical="center"/>
      <protection locked="0"/>
    </xf>
    <xf numFmtId="9" fontId="7" fillId="4" borderId="3" xfId="12" applyNumberFormat="1" applyFont="1" applyFill="1" applyBorder="1" applyAlignment="1" applyProtection="1">
      <alignment horizontal="right" vertical="center"/>
      <protection locked="0"/>
    </xf>
    <xf numFmtId="9" fontId="16" fillId="5" borderId="3" xfId="12" applyNumberFormat="1" applyFont="1" applyFill="1" applyBorder="1" applyAlignment="1" applyProtection="1">
      <alignment horizontal="right" vertical="center"/>
      <protection locked="0"/>
    </xf>
    <xf numFmtId="9" fontId="16" fillId="6" borderId="3" xfId="12" applyNumberFormat="1" applyFont="1" applyFill="1" applyBorder="1" applyAlignment="1" applyProtection="1">
      <alignment horizontal="right" vertical="center"/>
      <protection locked="0"/>
    </xf>
    <xf numFmtId="9" fontId="16" fillId="4" borderId="3" xfId="12" applyNumberFormat="1" applyFont="1" applyFill="1" applyBorder="1" applyAlignment="1" applyProtection="1">
      <alignment horizontal="right" vertical="center"/>
      <protection locked="0"/>
    </xf>
    <xf numFmtId="9" fontId="7" fillId="4" borderId="5" xfId="12" applyNumberFormat="1" applyFont="1" applyFill="1" applyBorder="1" applyAlignment="1" applyProtection="1">
      <alignment horizontal="right" vertical="center"/>
    </xf>
    <xf numFmtId="0" fontId="23" fillId="0" borderId="0" xfId="0" applyFont="1" applyFill="1" applyAlignment="1">
      <alignment vertical="center" wrapText="1"/>
    </xf>
    <xf numFmtId="0" fontId="42" fillId="0" borderId="0" xfId="0" applyFont="1" applyFill="1" applyAlignment="1">
      <alignment vertical="center"/>
    </xf>
    <xf numFmtId="0" fontId="20" fillId="0" borderId="0" xfId="0" applyFont="1" applyFill="1" applyAlignment="1" applyProtection="1">
      <alignment vertical="center"/>
      <protection locked="0"/>
    </xf>
    <xf numFmtId="0" fontId="7" fillId="0" borderId="0" xfId="0" applyFont="1" applyBorder="1" applyAlignment="1" applyProtection="1">
      <alignment vertical="center" wrapText="1"/>
      <protection locked="0"/>
    </xf>
    <xf numFmtId="9" fontId="7" fillId="0" borderId="0" xfId="12" applyNumberFormat="1" applyFont="1" applyFill="1" applyBorder="1" applyAlignment="1" applyProtection="1">
      <alignment horizontal="right" vertical="center" wrapText="1"/>
    </xf>
    <xf numFmtId="9" fontId="7" fillId="0" borderId="0" xfId="12" applyFont="1" applyFill="1" applyBorder="1" applyAlignment="1" applyProtection="1">
      <alignment horizontal="right" vertical="center" wrapText="1"/>
    </xf>
    <xf numFmtId="0" fontId="12" fillId="0" borderId="0" xfId="3" applyFont="1" applyFill="1" applyAlignment="1" applyProtection="1">
      <alignment vertical="center"/>
      <protection locked="0"/>
    </xf>
    <xf numFmtId="0" fontId="7" fillId="0" borderId="0" xfId="0" applyFont="1" applyFill="1" applyBorder="1" applyAlignment="1">
      <alignment vertical="center" wrapText="1"/>
    </xf>
    <xf numFmtId="9" fontId="7" fillId="0" borderId="0" xfId="12" applyNumberFormat="1" applyFont="1" applyFill="1" applyBorder="1" applyAlignment="1" applyProtection="1">
      <alignment horizontal="right" vertical="center"/>
    </xf>
    <xf numFmtId="0" fontId="20" fillId="0" borderId="0" xfId="3" applyFont="1" applyFill="1" applyAlignment="1" applyProtection="1">
      <alignment vertical="center"/>
      <protection locked="0"/>
    </xf>
    <xf numFmtId="0" fontId="40" fillId="0" borderId="0" xfId="3" applyFont="1" applyFill="1" applyAlignment="1">
      <alignment vertical="center" wrapText="1"/>
    </xf>
    <xf numFmtId="0" fontId="89" fillId="9" borderId="3" xfId="2" applyFont="1" applyFill="1" applyBorder="1" applyAlignment="1">
      <alignment vertical="center" wrapText="1"/>
    </xf>
    <xf numFmtId="3" fontId="16" fillId="3" borderId="3" xfId="1" applyNumberFormat="1" applyFont="1" applyFill="1" applyBorder="1" applyAlignment="1" applyProtection="1">
      <alignment horizontal="center" vertical="center" wrapText="1"/>
    </xf>
    <xf numFmtId="37" fontId="7" fillId="2" borderId="3" xfId="1" applyNumberFormat="1" applyFill="1" applyBorder="1" applyAlignment="1" applyProtection="1">
      <alignment horizontal="right" vertical="center"/>
    </xf>
    <xf numFmtId="37" fontId="16" fillId="2" borderId="3" xfId="1" applyNumberFormat="1" applyFont="1" applyFill="1" applyBorder="1" applyAlignment="1" applyProtection="1">
      <alignment horizontal="right" vertical="center"/>
    </xf>
    <xf numFmtId="37" fontId="16" fillId="3" borderId="3" xfId="1" applyNumberFormat="1" applyFont="1" applyFill="1" applyBorder="1" applyAlignment="1" applyProtection="1">
      <alignment horizontal="right" vertical="center"/>
    </xf>
    <xf numFmtId="0" fontId="47" fillId="17" borderId="0" xfId="0" applyFont="1" applyFill="1" applyBorder="1" applyAlignment="1">
      <alignment vertical="center" wrapText="1"/>
    </xf>
    <xf numFmtId="9" fontId="47" fillId="17" borderId="0" xfId="0" applyNumberFormat="1" applyFont="1" applyFill="1" applyBorder="1" applyAlignment="1">
      <alignment horizontal="center" vertical="center" wrapText="1"/>
    </xf>
    <xf numFmtId="0" fontId="47" fillId="17" borderId="0" xfId="0" applyFont="1" applyFill="1" applyBorder="1" applyAlignment="1">
      <alignment wrapText="1"/>
    </xf>
    <xf numFmtId="0" fontId="21" fillId="9" borderId="3" xfId="0" applyFont="1" applyFill="1" applyBorder="1" applyAlignment="1">
      <alignment vertical="center" wrapText="1"/>
    </xf>
    <xf numFmtId="0" fontId="89" fillId="9" borderId="3" xfId="2" applyFont="1" applyFill="1" applyBorder="1" applyAlignment="1">
      <alignment horizontal="left" vertical="center" wrapText="1"/>
    </xf>
    <xf numFmtId="0" fontId="85" fillId="9" borderId="3" xfId="2" applyFont="1" applyFill="1" applyBorder="1" applyAlignment="1">
      <alignment vertical="center" wrapText="1"/>
    </xf>
    <xf numFmtId="0" fontId="20" fillId="9" borderId="3" xfId="0" applyFont="1" applyFill="1" applyBorder="1" applyAlignment="1">
      <alignment horizontal="left" vertical="center" wrapText="1"/>
    </xf>
    <xf numFmtId="0" fontId="20" fillId="9" borderId="13" xfId="0" applyFont="1" applyFill="1" applyBorder="1" applyAlignment="1">
      <alignment horizontal="left" vertical="center"/>
    </xf>
    <xf numFmtId="0" fontId="20" fillId="0" borderId="0" xfId="0" applyFont="1" applyBorder="1" applyAlignment="1">
      <alignment horizontal="left" vertical="top"/>
    </xf>
    <xf numFmtId="0" fontId="13" fillId="0" borderId="1" xfId="0" applyFont="1" applyFill="1" applyBorder="1" applyAlignment="1" applyProtection="1">
      <alignment vertical="center"/>
      <protection locked="0"/>
    </xf>
    <xf numFmtId="0" fontId="16" fillId="0" borderId="3" xfId="0" applyFont="1" applyFill="1" applyBorder="1" applyAlignment="1">
      <alignment horizontal="left" vertical="center" wrapText="1"/>
    </xf>
    <xf numFmtId="0" fontId="47" fillId="0" borderId="39" xfId="0" applyFont="1" applyBorder="1" applyAlignment="1">
      <alignment vertical="top" wrapText="1"/>
    </xf>
    <xf numFmtId="0" fontId="30" fillId="0" borderId="28" xfId="0" applyFont="1" applyBorder="1" applyAlignment="1">
      <alignment horizontal="center" vertical="top" wrapText="1"/>
    </xf>
    <xf numFmtId="0" fontId="47" fillId="0" borderId="29" xfId="0" applyFont="1" applyBorder="1" applyAlignment="1">
      <alignment horizontal="center" vertical="top" wrapText="1"/>
    </xf>
    <xf numFmtId="0" fontId="30" fillId="0" borderId="25" xfId="0" applyFont="1" applyBorder="1" applyAlignment="1">
      <alignment horizontal="center" vertical="top" wrapText="1"/>
    </xf>
    <xf numFmtId="0" fontId="30" fillId="0" borderId="29" xfId="0" applyFont="1" applyBorder="1" applyAlignment="1">
      <alignment horizontal="center" vertical="top" wrapText="1"/>
    </xf>
    <xf numFmtId="0" fontId="47" fillId="0" borderId="28" xfId="0" applyFont="1" applyBorder="1" applyAlignment="1">
      <alignment horizontal="center" vertical="top" wrapText="1"/>
    </xf>
    <xf numFmtId="0" fontId="30" fillId="0" borderId="34" xfId="0" applyFont="1" applyBorder="1" applyAlignment="1">
      <alignment horizontal="center" vertical="top" wrapText="1"/>
    </xf>
    <xf numFmtId="0" fontId="30" fillId="0" borderId="35" xfId="0" applyFont="1" applyBorder="1" applyAlignment="1">
      <alignment horizontal="center" vertical="top" wrapText="1"/>
    </xf>
    <xf numFmtId="0" fontId="92" fillId="0" borderId="32" xfId="0" applyFont="1" applyBorder="1" applyAlignment="1">
      <alignment vertical="top" wrapText="1"/>
    </xf>
    <xf numFmtId="0" fontId="93" fillId="0" borderId="27" xfId="2" applyFont="1" applyBorder="1" applyAlignment="1">
      <alignment vertical="top" wrapText="1"/>
    </xf>
    <xf numFmtId="0" fontId="93" fillId="0" borderId="29" xfId="2" applyFont="1" applyBorder="1" applyAlignment="1">
      <alignment vertical="top" wrapText="1"/>
    </xf>
    <xf numFmtId="0" fontId="93" fillId="0" borderId="25" xfId="2" applyFont="1" applyBorder="1" applyAlignment="1">
      <alignment vertical="top" wrapText="1"/>
    </xf>
    <xf numFmtId="0" fontId="93" fillId="0" borderId="40" xfId="2" applyFont="1" applyBorder="1" applyAlignment="1">
      <alignment vertical="top" wrapText="1"/>
    </xf>
    <xf numFmtId="0" fontId="93" fillId="0" borderId="32" xfId="2" applyFont="1" applyBorder="1" applyAlignment="1">
      <alignment vertical="top" wrapText="1"/>
    </xf>
    <xf numFmtId="0" fontId="21" fillId="0" borderId="0" xfId="0" applyFont="1" applyAlignment="1">
      <alignment vertical="center"/>
    </xf>
    <xf numFmtId="0" fontId="95" fillId="0" borderId="20" xfId="2" applyFont="1" applyFill="1" applyBorder="1" applyAlignment="1" applyProtection="1">
      <alignment vertical="center" wrapText="1"/>
      <protection locked="0"/>
    </xf>
    <xf numFmtId="0" fontId="2" fillId="0" borderId="3" xfId="26" applyFill="1" applyBorder="1" applyAlignment="1">
      <alignment vertical="top"/>
    </xf>
    <xf numFmtId="0" fontId="2" fillId="0" borderId="8" xfId="26" applyFill="1" applyBorder="1" applyAlignment="1">
      <alignment vertical="top"/>
    </xf>
    <xf numFmtId="0" fontId="1" fillId="0" borderId="3" xfId="26" applyFont="1" applyFill="1" applyBorder="1" applyAlignment="1">
      <alignment vertical="top"/>
    </xf>
    <xf numFmtId="0" fontId="1" fillId="0" borderId="0" xfId="26" applyFont="1" applyFill="1" applyBorder="1" applyAlignment="1">
      <alignment vertical="top"/>
    </xf>
    <xf numFmtId="0" fontId="2" fillId="0" borderId="0" xfId="26" applyFill="1" applyBorder="1" applyAlignment="1">
      <alignment horizontal="center" vertical="top"/>
    </xf>
    <xf numFmtId="0" fontId="56" fillId="0" borderId="0" xfId="26" applyFont="1" applyFill="1" applyBorder="1" applyAlignment="1">
      <alignment horizontal="center" vertical="top" wrapText="1"/>
    </xf>
    <xf numFmtId="0" fontId="1" fillId="0" borderId="0" xfId="26" applyFont="1" applyFill="1" applyAlignment="1">
      <alignment vertical="top"/>
    </xf>
    <xf numFmtId="0" fontId="2" fillId="0" borderId="11" xfId="26" applyFill="1" applyBorder="1" applyAlignment="1">
      <alignment vertical="top"/>
    </xf>
    <xf numFmtId="0" fontId="2" fillId="0" borderId="11" xfId="26" applyFill="1" applyBorder="1" applyAlignment="1">
      <alignment horizontal="center" vertical="top"/>
    </xf>
    <xf numFmtId="0" fontId="56" fillId="0" borderId="11" xfId="26" applyFont="1" applyFill="1" applyBorder="1" applyAlignment="1">
      <alignment horizontal="center" vertical="top" wrapText="1"/>
    </xf>
    <xf numFmtId="0" fontId="2" fillId="0" borderId="6" xfId="26" applyFill="1" applyBorder="1" applyAlignment="1">
      <alignment vertical="top"/>
    </xf>
    <xf numFmtId="0" fontId="51" fillId="18" borderId="5" xfId="26" applyFont="1" applyFill="1" applyBorder="1" applyAlignment="1">
      <alignment horizontal="center" vertical="top" wrapText="1"/>
    </xf>
    <xf numFmtId="0" fontId="51" fillId="18" borderId="3" xfId="26" applyFont="1" applyFill="1" applyBorder="1" applyAlignment="1">
      <alignment horizontal="center" vertical="top" wrapText="1"/>
    </xf>
    <xf numFmtId="0" fontId="51" fillId="18" borderId="6" xfId="26" applyFont="1" applyFill="1" applyBorder="1" applyAlignment="1">
      <alignment horizontal="center" vertical="top" wrapText="1"/>
    </xf>
    <xf numFmtId="49" fontId="86" fillId="0" borderId="18" xfId="2" applyNumberFormat="1" applyFont="1" applyFill="1" applyBorder="1" applyAlignment="1">
      <alignment horizontal="center" vertical="center" wrapText="1"/>
    </xf>
    <xf numFmtId="0" fontId="96" fillId="0" borderId="3" xfId="2" applyFont="1" applyBorder="1" applyAlignment="1">
      <alignment horizontal="center" vertical="center"/>
    </xf>
    <xf numFmtId="0" fontId="96" fillId="0" borderId="3" xfId="2" applyFont="1" applyFill="1" applyBorder="1" applyAlignment="1">
      <alignment horizontal="center" vertical="center"/>
    </xf>
    <xf numFmtId="0" fontId="12" fillId="0" borderId="0" xfId="0" applyFont="1" applyAlignment="1" applyProtection="1">
      <alignment vertical="top"/>
    </xf>
    <xf numFmtId="0" fontId="12" fillId="0" borderId="0" xfId="0" applyFont="1" applyAlignment="1" applyProtection="1">
      <alignment vertical="top" wrapText="1"/>
    </xf>
    <xf numFmtId="0" fontId="20" fillId="0" borderId="0" xfId="0" applyFont="1" applyAlignment="1" applyProtection="1">
      <alignment vertical="top"/>
    </xf>
    <xf numFmtId="0" fontId="11" fillId="0" borderId="0" xfId="0" applyFont="1" applyAlignment="1" applyProtection="1">
      <alignment vertical="top"/>
    </xf>
    <xf numFmtId="0" fontId="13" fillId="0" borderId="1" xfId="0" applyFont="1" applyBorder="1" applyAlignment="1" applyProtection="1">
      <alignment horizontal="left" vertical="top"/>
    </xf>
    <xf numFmtId="0" fontId="14" fillId="0" borderId="1" xfId="0" applyFont="1" applyBorder="1" applyAlignment="1" applyProtection="1">
      <alignment vertical="top"/>
    </xf>
    <xf numFmtId="0" fontId="20" fillId="0" borderId="0" xfId="0" applyFont="1" applyAlignment="1" applyProtection="1">
      <alignment vertical="top" wrapText="1"/>
    </xf>
    <xf numFmtId="0" fontId="9" fillId="0" borderId="0" xfId="0" applyFont="1" applyAlignment="1" applyProtection="1">
      <alignment horizontal="left" vertical="top"/>
    </xf>
    <xf numFmtId="9" fontId="12" fillId="0" borderId="0" xfId="0" applyNumberFormat="1" applyFont="1" applyAlignment="1" applyProtection="1">
      <alignment vertical="top" wrapText="1"/>
    </xf>
    <xf numFmtId="0" fontId="7" fillId="0" borderId="0" xfId="0" applyFont="1" applyAlignment="1" applyProtection="1">
      <alignment vertical="top" wrapText="1"/>
    </xf>
    <xf numFmtId="0" fontId="16" fillId="0" borderId="3" xfId="0" applyFont="1" applyBorder="1" applyAlignment="1" applyProtection="1">
      <alignment horizontal="left" vertical="center" wrapText="1"/>
    </xf>
    <xf numFmtId="0" fontId="16" fillId="2" borderId="3" xfId="0" applyFont="1" applyFill="1" applyBorder="1" applyAlignment="1" applyProtection="1">
      <alignment horizontal="center" vertical="center" wrapText="1"/>
    </xf>
    <xf numFmtId="0" fontId="26" fillId="7" borderId="3" xfId="0" applyFont="1" applyFill="1" applyBorder="1" applyAlignment="1" applyProtection="1">
      <alignment horizontal="center" vertical="center" wrapText="1"/>
    </xf>
    <xf numFmtId="0" fontId="26" fillId="8" borderId="3" xfId="0" applyFont="1" applyFill="1" applyBorder="1" applyAlignment="1" applyProtection="1">
      <alignment horizontal="center" vertical="center" wrapText="1"/>
    </xf>
    <xf numFmtId="0" fontId="26" fillId="11" borderId="3" xfId="0" applyFont="1" applyFill="1" applyBorder="1" applyAlignment="1" applyProtection="1">
      <alignment horizontal="center" vertical="center" wrapText="1"/>
    </xf>
    <xf numFmtId="0" fontId="7" fillId="0" borderId="0" xfId="0" applyFont="1" applyAlignment="1" applyProtection="1">
      <alignment vertical="top"/>
    </xf>
    <xf numFmtId="0" fontId="16" fillId="0" borderId="3" xfId="0" applyFont="1" applyBorder="1" applyAlignment="1" applyProtection="1">
      <alignment vertical="center"/>
    </xf>
    <xf numFmtId="0" fontId="16" fillId="0" borderId="7" xfId="0" applyFont="1" applyBorder="1" applyAlignment="1" applyProtection="1">
      <alignment vertical="top"/>
    </xf>
    <xf numFmtId="0" fontId="16" fillId="0" borderId="8" xfId="0" applyFont="1" applyBorder="1" applyAlignment="1" applyProtection="1">
      <alignment vertical="top"/>
    </xf>
    <xf numFmtId="0" fontId="28" fillId="0" borderId="3" xfId="0" applyFont="1" applyBorder="1" applyAlignment="1" applyProtection="1">
      <alignment vertical="top" wrapText="1"/>
    </xf>
    <xf numFmtId="0" fontId="7" fillId="0" borderId="3" xfId="0" applyFont="1" applyBorder="1" applyAlignment="1" applyProtection="1">
      <alignment vertical="top"/>
    </xf>
    <xf numFmtId="0" fontId="7" fillId="0" borderId="3" xfId="0" applyFont="1" applyBorder="1" applyAlignment="1" applyProtection="1">
      <alignment vertical="center" wrapText="1"/>
    </xf>
    <xf numFmtId="3" fontId="7" fillId="0" borderId="3" xfId="0" applyNumberFormat="1" applyFont="1" applyBorder="1" applyAlignment="1" applyProtection="1">
      <alignment horizontal="right" vertical="center"/>
    </xf>
    <xf numFmtId="3" fontId="7" fillId="3" borderId="3" xfId="0" applyNumberFormat="1" applyFont="1" applyFill="1" applyBorder="1" applyAlignment="1" applyProtection="1">
      <alignment horizontal="right" vertical="center"/>
    </xf>
    <xf numFmtId="3" fontId="7" fillId="4" borderId="3" xfId="0" applyNumberFormat="1" applyFont="1" applyFill="1" applyBorder="1" applyAlignment="1" applyProtection="1">
      <alignment horizontal="right" vertical="center"/>
    </xf>
    <xf numFmtId="0" fontId="16" fillId="0" borderId="3" xfId="0" applyFont="1" applyBorder="1" applyAlignment="1" applyProtection="1">
      <alignment horizontal="right" vertical="center"/>
    </xf>
    <xf numFmtId="0" fontId="7" fillId="0" borderId="3" xfId="0" applyFont="1" applyBorder="1" applyAlignment="1" applyProtection="1">
      <alignment horizontal="right" vertical="center"/>
    </xf>
    <xf numFmtId="9" fontId="7" fillId="0" borderId="3" xfId="12" applyFont="1" applyBorder="1" applyAlignment="1" applyProtection="1">
      <alignment horizontal="right" vertical="center"/>
    </xf>
    <xf numFmtId="0" fontId="7" fillId="0" borderId="0" xfId="0" applyFont="1" applyAlignment="1" applyProtection="1">
      <alignment horizontal="left" vertical="top" wrapText="1"/>
    </xf>
    <xf numFmtId="3" fontId="7" fillId="0" borderId="0" xfId="0" applyNumberFormat="1" applyFont="1" applyAlignment="1" applyProtection="1">
      <alignment horizontal="right" vertical="top"/>
    </xf>
    <xf numFmtId="9" fontId="7" fillId="0" borderId="0" xfId="12" applyFont="1" applyFill="1" applyBorder="1" applyAlignment="1" applyProtection="1">
      <alignment horizontal="right" vertical="top"/>
    </xf>
    <xf numFmtId="0" fontId="23" fillId="0" borderId="0" xfId="0" applyFont="1" applyAlignment="1" applyProtection="1">
      <alignment horizontal="left" vertical="center" wrapText="1"/>
    </xf>
    <xf numFmtId="3" fontId="7" fillId="0" borderId="0" xfId="0" applyNumberFormat="1" applyFont="1" applyAlignment="1" applyProtection="1">
      <alignment horizontal="right" vertical="center"/>
    </xf>
    <xf numFmtId="0" fontId="7" fillId="0" borderId="0" xfId="0" applyFont="1" applyAlignment="1" applyProtection="1">
      <alignment vertical="center"/>
    </xf>
    <xf numFmtId="0" fontId="24" fillId="0" borderId="0" xfId="0" applyFont="1" applyAlignment="1" applyProtection="1">
      <alignment vertical="center"/>
    </xf>
    <xf numFmtId="0" fontId="24" fillId="0" borderId="0" xfId="0" applyFont="1" applyAlignment="1" applyProtection="1">
      <alignment horizontal="left" vertical="center" wrapText="1"/>
    </xf>
    <xf numFmtId="0" fontId="14" fillId="0" borderId="0" xfId="0" applyFont="1" applyAlignment="1" applyProtection="1">
      <alignment vertical="top"/>
    </xf>
    <xf numFmtId="0" fontId="16" fillId="0" borderId="3" xfId="0" applyFont="1" applyBorder="1" applyAlignment="1" applyProtection="1">
      <alignment horizontal="left" vertical="center"/>
    </xf>
    <xf numFmtId="0" fontId="16" fillId="4" borderId="10" xfId="0" applyFont="1" applyFill="1" applyBorder="1" applyAlignment="1" applyProtection="1">
      <alignment horizontal="center" vertical="center" wrapText="1"/>
    </xf>
    <xf numFmtId="0" fontId="16" fillId="0" borderId="0" xfId="0" applyFont="1" applyAlignment="1" applyProtection="1">
      <alignment horizontal="center" vertical="top"/>
    </xf>
    <xf numFmtId="0" fontId="14" fillId="0" borderId="3" xfId="0" applyFont="1" applyBorder="1" applyAlignment="1" applyProtection="1">
      <alignment vertical="center" wrapText="1"/>
    </xf>
    <xf numFmtId="169" fontId="14" fillId="0" borderId="3" xfId="0" applyNumberFormat="1" applyFont="1" applyBorder="1" applyAlignment="1" applyProtection="1">
      <alignment horizontal="right" vertical="center" wrapText="1"/>
    </xf>
    <xf numFmtId="169" fontId="14" fillId="3" borderId="3" xfId="0" applyNumberFormat="1" applyFont="1" applyFill="1" applyBorder="1" applyAlignment="1" applyProtection="1">
      <alignment horizontal="right" vertical="center" wrapText="1"/>
    </xf>
    <xf numFmtId="169" fontId="14" fillId="4" borderId="3" xfId="0" applyNumberFormat="1" applyFont="1" applyFill="1" applyBorder="1" applyAlignment="1" applyProtection="1">
      <alignment horizontal="right" vertical="center" wrapText="1"/>
    </xf>
    <xf numFmtId="9" fontId="14" fillId="4" borderId="3" xfId="0" applyNumberFormat="1" applyFont="1" applyFill="1" applyBorder="1" applyAlignment="1" applyProtection="1">
      <alignment horizontal="right" vertical="center" wrapText="1"/>
    </xf>
    <xf numFmtId="0" fontId="21" fillId="0" borderId="0" xfId="0" applyFont="1" applyAlignment="1" applyProtection="1">
      <alignment vertical="top"/>
    </xf>
    <xf numFmtId="0" fontId="12" fillId="0" borderId="3" xfId="0" applyFont="1" applyBorder="1" applyAlignment="1" applyProtection="1">
      <alignment vertical="center" wrapText="1"/>
    </xf>
    <xf numFmtId="169" fontId="12" fillId="0" borderId="3" xfId="0" applyNumberFormat="1" applyFont="1" applyBorder="1" applyAlignment="1" applyProtection="1">
      <alignment horizontal="right" vertical="center" wrapText="1"/>
    </xf>
    <xf numFmtId="169" fontId="12" fillId="3" borderId="3" xfId="0" applyNumberFormat="1" applyFont="1" applyFill="1" applyBorder="1" applyAlignment="1" applyProtection="1">
      <alignment horizontal="right" vertical="center" wrapText="1"/>
    </xf>
    <xf numFmtId="169" fontId="12" fillId="4" borderId="3" xfId="0" applyNumberFormat="1" applyFont="1" applyFill="1" applyBorder="1" applyAlignment="1" applyProtection="1">
      <alignment horizontal="right" vertical="center" wrapText="1"/>
    </xf>
    <xf numFmtId="9" fontId="12" fillId="4" borderId="3" xfId="12" applyNumberFormat="1" applyFont="1" applyFill="1" applyBorder="1" applyAlignment="1" applyProtection="1">
      <alignment horizontal="right" vertical="center" wrapText="1"/>
    </xf>
    <xf numFmtId="1" fontId="7" fillId="0" borderId="3" xfId="12" applyNumberFormat="1" applyFont="1" applyBorder="1" applyAlignment="1" applyProtection="1">
      <alignment horizontal="right" vertical="center" wrapText="1"/>
    </xf>
    <xf numFmtId="1" fontId="7" fillId="3" borderId="3" xfId="12" applyNumberFormat="1" applyFont="1" applyFill="1" applyBorder="1" applyAlignment="1" applyProtection="1">
      <alignment horizontal="right" vertical="center" wrapText="1"/>
    </xf>
    <xf numFmtId="1" fontId="7" fillId="4" borderId="3" xfId="12" applyNumberFormat="1" applyFont="1" applyFill="1" applyBorder="1" applyAlignment="1" applyProtection="1">
      <alignment horizontal="right" vertical="center" wrapText="1"/>
    </xf>
    <xf numFmtId="0" fontId="12" fillId="0" borderId="0" xfId="0" applyFont="1" applyAlignment="1" applyProtection="1">
      <alignment horizontal="left" vertical="top"/>
    </xf>
    <xf numFmtId="169" fontId="12" fillId="0" borderId="0" xfId="0" applyNumberFormat="1" applyFont="1" applyFill="1" applyAlignment="1" applyProtection="1">
      <alignment horizontal="right" vertical="top" wrapText="1"/>
    </xf>
    <xf numFmtId="0" fontId="36" fillId="0" borderId="0" xfId="0" applyFont="1" applyAlignment="1" applyProtection="1">
      <alignment vertical="center"/>
    </xf>
    <xf numFmtId="0" fontId="36" fillId="0" borderId="0" xfId="0" applyFont="1" applyFill="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vertical="center" wrapText="1"/>
    </xf>
    <xf numFmtId="0" fontId="48" fillId="0" borderId="0" xfId="0" applyFont="1" applyAlignment="1" applyProtection="1">
      <alignment vertical="center" wrapText="1"/>
    </xf>
    <xf numFmtId="0" fontId="14" fillId="0" borderId="3" xfId="0" applyFont="1" applyBorder="1" applyAlignment="1" applyProtection="1">
      <alignment horizontal="left" vertical="center"/>
    </xf>
    <xf numFmtId="0" fontId="14" fillId="0" borderId="0" xfId="0" applyFont="1" applyAlignment="1" applyProtection="1">
      <alignment vertical="top" wrapText="1"/>
    </xf>
    <xf numFmtId="0" fontId="26" fillId="0" borderId="5" xfId="0" applyFont="1" applyBorder="1" applyAlignment="1" applyProtection="1">
      <alignment vertical="center" wrapText="1"/>
    </xf>
    <xf numFmtId="0" fontId="21" fillId="0" borderId="0" xfId="0" applyFont="1" applyAlignment="1" applyProtection="1">
      <alignment vertical="top" wrapText="1"/>
    </xf>
    <xf numFmtId="0" fontId="27" fillId="0" borderId="3" xfId="0" applyFont="1" applyBorder="1" applyAlignment="1" applyProtection="1">
      <alignment vertical="center" wrapText="1"/>
    </xf>
    <xf numFmtId="0" fontId="26" fillId="0" borderId="3" xfId="0" applyFont="1" applyBorder="1" applyAlignment="1" applyProtection="1">
      <alignment vertical="center" wrapText="1"/>
    </xf>
    <xf numFmtId="0" fontId="27" fillId="0" borderId="3" xfId="0" applyFont="1" applyBorder="1" applyAlignment="1" applyProtection="1">
      <alignment vertical="center"/>
    </xf>
    <xf numFmtId="0" fontId="23" fillId="0" borderId="0" xfId="0" applyFont="1" applyAlignment="1" applyProtection="1">
      <alignment horizontal="left" vertical="top" wrapText="1"/>
    </xf>
    <xf numFmtId="9" fontId="36" fillId="0" borderId="0" xfId="0" applyNumberFormat="1" applyFont="1" applyAlignment="1" applyProtection="1">
      <alignment vertical="top" wrapText="1"/>
    </xf>
    <xf numFmtId="166" fontId="12" fillId="0" borderId="0" xfId="15" applyNumberFormat="1" applyFont="1" applyAlignment="1" applyProtection="1">
      <alignment horizontal="right" vertical="top"/>
    </xf>
    <xf numFmtId="166" fontId="14" fillId="0" borderId="0" xfId="15" applyNumberFormat="1" applyFont="1" applyAlignment="1" applyProtection="1">
      <alignment horizontal="right" vertical="top"/>
    </xf>
    <xf numFmtId="0" fontId="0" fillId="0" borderId="0" xfId="0" applyAlignment="1" applyProtection="1">
      <alignment vertical="top"/>
    </xf>
    <xf numFmtId="0" fontId="13" fillId="2" borderId="1" xfId="0" applyFont="1" applyFill="1" applyBorder="1" applyAlignment="1">
      <alignment horizontal="left" vertical="center"/>
    </xf>
    <xf numFmtId="0" fontId="20" fillId="9" borderId="19" xfId="0" applyFont="1" applyFill="1" applyBorder="1" applyAlignment="1">
      <alignment horizontal="left" vertical="center" wrapText="1"/>
    </xf>
    <xf numFmtId="0" fontId="20" fillId="9" borderId="16" xfId="0" applyFont="1" applyFill="1" applyBorder="1" applyAlignment="1">
      <alignment horizontal="left" vertical="center" wrapText="1"/>
    </xf>
    <xf numFmtId="0" fontId="20" fillId="0" borderId="0" xfId="0" applyFont="1" applyAlignment="1">
      <alignment horizontal="left" vertical="top"/>
    </xf>
    <xf numFmtId="0" fontId="20" fillId="0" borderId="13" xfId="0" applyFont="1" applyBorder="1" applyAlignment="1">
      <alignment horizontal="left" vertical="top"/>
    </xf>
    <xf numFmtId="0" fontId="20" fillId="9" borderId="3" xfId="0" applyFont="1" applyFill="1" applyBorder="1" applyAlignment="1">
      <alignment horizontal="left" vertical="center" wrapText="1"/>
    </xf>
    <xf numFmtId="0" fontId="20" fillId="9" borderId="3" xfId="0" applyFont="1" applyFill="1" applyBorder="1" applyAlignment="1">
      <alignment horizontal="left" vertical="top" wrapText="1"/>
    </xf>
    <xf numFmtId="0" fontId="20" fillId="9" borderId="3" xfId="0" applyFont="1" applyFill="1" applyBorder="1" applyAlignment="1">
      <alignment horizontal="left" vertical="top"/>
    </xf>
    <xf numFmtId="0" fontId="48" fillId="0" borderId="0" xfId="0" applyFont="1" applyAlignment="1">
      <alignment horizontal="left" vertical="center" wrapText="1"/>
    </xf>
    <xf numFmtId="0" fontId="34" fillId="0" borderId="0" xfId="0" applyFont="1" applyAlignment="1">
      <alignment horizontal="left" vertical="center" wrapText="1"/>
    </xf>
    <xf numFmtId="0" fontId="24" fillId="0" borderId="0" xfId="0" applyFont="1" applyAlignment="1">
      <alignment horizontal="left" vertical="center" wrapText="1"/>
    </xf>
    <xf numFmtId="0" fontId="24" fillId="0" borderId="0" xfId="0" applyFont="1" applyFill="1" applyAlignment="1">
      <alignment horizontal="left" vertical="center" wrapText="1"/>
    </xf>
    <xf numFmtId="0" fontId="34" fillId="0" borderId="0" xfId="0" applyFont="1" applyFill="1" applyAlignment="1">
      <alignment horizontal="left" vertical="center" wrapText="1"/>
    </xf>
    <xf numFmtId="49" fontId="34" fillId="0" borderId="0" xfId="0" applyNumberFormat="1" applyFont="1" applyAlignment="1">
      <alignment horizontal="left" vertical="top" wrapText="1"/>
    </xf>
    <xf numFmtId="49" fontId="34" fillId="0" borderId="0" xfId="0" applyNumberFormat="1" applyFont="1" applyFill="1" applyAlignment="1">
      <alignment horizontal="left" vertical="top" wrapText="1"/>
    </xf>
    <xf numFmtId="0" fontId="20" fillId="9" borderId="6" xfId="0" applyFont="1" applyFill="1" applyBorder="1" applyAlignment="1">
      <alignment horizontal="left" vertical="center" wrapText="1"/>
    </xf>
    <xf numFmtId="0" fontId="20" fillId="9" borderId="8" xfId="0" applyFont="1" applyFill="1" applyBorder="1" applyAlignment="1">
      <alignment horizontal="left" vertical="center" wrapText="1"/>
    </xf>
    <xf numFmtId="0" fontId="20" fillId="0" borderId="3" xfId="0" applyFont="1" applyFill="1" applyBorder="1" applyAlignment="1">
      <alignment horizontal="left" vertical="center" wrapText="1"/>
    </xf>
    <xf numFmtId="0" fontId="28" fillId="9" borderId="3" xfId="0" applyFont="1" applyFill="1" applyBorder="1" applyAlignment="1">
      <alignment vertical="center" wrapText="1"/>
    </xf>
    <xf numFmtId="0" fontId="20" fillId="2" borderId="3" xfId="0" applyFont="1" applyFill="1" applyBorder="1" applyAlignment="1">
      <alignment horizontal="left" vertical="center" wrapText="1"/>
    </xf>
    <xf numFmtId="0" fontId="16" fillId="4" borderId="6"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71" fillId="0" borderId="6" xfId="2" applyFont="1" applyBorder="1" applyAlignment="1" applyProtection="1">
      <alignment horizontal="center" vertical="center" wrapText="1"/>
    </xf>
    <xf numFmtId="0" fontId="71" fillId="0" borderId="7" xfId="2" applyFont="1" applyBorder="1" applyAlignment="1" applyProtection="1">
      <alignment horizontal="center" vertical="center" wrapText="1"/>
    </xf>
    <xf numFmtId="0" fontId="71" fillId="0" borderId="8" xfId="2" applyFont="1" applyBorder="1" applyAlignment="1" applyProtection="1">
      <alignment horizontal="center" vertical="center" wrapText="1"/>
    </xf>
    <xf numFmtId="0" fontId="14" fillId="2" borderId="4" xfId="0" applyFont="1" applyFill="1" applyBorder="1" applyAlignment="1">
      <alignment horizontal="left" vertical="center" wrapText="1"/>
    </xf>
    <xf numFmtId="0" fontId="14" fillId="2" borderId="5" xfId="0" applyFont="1" applyFill="1" applyBorder="1" applyAlignment="1">
      <alignment horizontal="left" vertical="center" wrapText="1"/>
    </xf>
    <xf numFmtId="0" fontId="80" fillId="0" borderId="0" xfId="0" applyFont="1" applyAlignment="1">
      <alignment horizontal="left" vertical="center" wrapText="1"/>
    </xf>
    <xf numFmtId="0" fontId="80" fillId="0" borderId="0" xfId="0" applyFont="1" applyAlignment="1">
      <alignment horizontal="left" vertical="top" wrapText="1"/>
    </xf>
    <xf numFmtId="0" fontId="91" fillId="0" borderId="6" xfId="2" applyFont="1" applyBorder="1" applyAlignment="1" applyProtection="1">
      <alignment horizontal="center" vertical="center" wrapText="1"/>
    </xf>
    <xf numFmtId="0" fontId="91" fillId="0" borderId="7" xfId="2" applyFont="1" applyBorder="1" applyAlignment="1" applyProtection="1">
      <alignment horizontal="center" vertical="center" wrapText="1"/>
    </xf>
    <xf numFmtId="0" fontId="91" fillId="0" borderId="8" xfId="2" applyFont="1" applyBorder="1" applyAlignment="1" applyProtection="1">
      <alignment horizontal="center" vertical="center" wrapText="1"/>
    </xf>
    <xf numFmtId="0" fontId="30" fillId="0" borderId="0" xfId="0" applyFont="1" applyAlignment="1">
      <alignment horizontal="left" vertical="top" wrapText="1"/>
    </xf>
    <xf numFmtId="0" fontId="34" fillId="0" borderId="0" xfId="0" applyFont="1" applyAlignment="1">
      <alignment horizontal="left" vertical="top" wrapText="1"/>
    </xf>
    <xf numFmtId="0" fontId="30" fillId="0" borderId="0" xfId="0" applyFont="1" applyAlignment="1">
      <alignment horizontal="left" vertical="center" wrapText="1"/>
    </xf>
    <xf numFmtId="0" fontId="71" fillId="0" borderId="6" xfId="2" applyFont="1" applyBorder="1" applyAlignment="1">
      <alignment horizontal="center" vertical="center" wrapText="1"/>
    </xf>
    <xf numFmtId="0" fontId="71" fillId="0" borderId="7" xfId="2" applyFont="1" applyBorder="1" applyAlignment="1">
      <alignment horizontal="center" vertical="center" wrapText="1"/>
    </xf>
    <xf numFmtId="0" fontId="71" fillId="0" borderId="8" xfId="2" applyFont="1" applyBorder="1" applyAlignment="1">
      <alignment horizontal="center" vertical="center" wrapText="1"/>
    </xf>
    <xf numFmtId="0" fontId="16" fillId="0" borderId="4" xfId="0" applyFont="1" applyFill="1" applyBorder="1" applyAlignment="1">
      <alignment horizontal="left" vertical="center"/>
    </xf>
    <xf numFmtId="0" fontId="16" fillId="0" borderId="5" xfId="0" applyFont="1" applyFill="1" applyBorder="1" applyAlignment="1">
      <alignment horizontal="left" vertical="center"/>
    </xf>
    <xf numFmtId="0" fontId="42" fillId="0" borderId="0" xfId="0" applyFont="1" applyAlignment="1">
      <alignment horizontal="left" vertical="center"/>
    </xf>
    <xf numFmtId="0" fontId="42" fillId="0" borderId="0" xfId="0" applyFont="1" applyAlignment="1">
      <alignment horizontal="left" vertical="center" wrapText="1"/>
    </xf>
    <xf numFmtId="0" fontId="71" fillId="0" borderId="6" xfId="2" applyFont="1" applyBorder="1" applyAlignment="1" applyProtection="1">
      <alignment horizontal="center" vertical="center" wrapText="1"/>
      <protection locked="0"/>
    </xf>
    <xf numFmtId="0" fontId="71" fillId="0" borderId="7" xfId="2" applyFont="1" applyBorder="1" applyAlignment="1" applyProtection="1">
      <alignment horizontal="center" vertical="center" wrapText="1"/>
      <protection locked="0"/>
    </xf>
    <xf numFmtId="0" fontId="71" fillId="0" borderId="8" xfId="2" applyFont="1" applyBorder="1" applyAlignment="1" applyProtection="1">
      <alignment horizontal="center" vertical="center" wrapText="1"/>
      <protection locked="0"/>
    </xf>
    <xf numFmtId="0" fontId="16" fillId="2" borderId="3" xfId="0" applyFont="1" applyFill="1" applyBorder="1" applyAlignment="1">
      <alignment horizontal="left" vertical="center" wrapText="1"/>
    </xf>
    <xf numFmtId="0" fontId="24" fillId="0" borderId="0" xfId="0" applyFont="1" applyAlignment="1" applyProtection="1">
      <alignment horizontal="left" vertical="center" wrapText="1"/>
    </xf>
    <xf numFmtId="0" fontId="48" fillId="0" borderId="0" xfId="0" applyFont="1" applyAlignment="1" applyProtection="1">
      <alignment horizontal="left" vertical="center"/>
    </xf>
    <xf numFmtId="0" fontId="35" fillId="0" borderId="0" xfId="0" applyFont="1" applyAlignment="1" applyProtection="1">
      <alignment horizontal="left" vertical="top" wrapText="1"/>
    </xf>
    <xf numFmtId="0" fontId="90" fillId="18" borderId="29" xfId="0" applyFont="1" applyFill="1" applyBorder="1" applyAlignment="1">
      <alignment horizontal="center" vertical="center" wrapText="1"/>
    </xf>
    <xf numFmtId="0" fontId="90" fillId="18" borderId="27" xfId="0" applyFont="1" applyFill="1" applyBorder="1" applyAlignment="1">
      <alignment horizontal="center" vertical="center" wrapText="1"/>
    </xf>
    <xf numFmtId="0" fontId="59" fillId="0" borderId="3" xfId="26" applyFont="1" applyBorder="1" applyAlignment="1">
      <alignment horizontal="left" vertical="top" wrapText="1"/>
    </xf>
    <xf numFmtId="0" fontId="59" fillId="0" borderId="6" xfId="26" applyFont="1" applyBorder="1" applyAlignment="1">
      <alignment horizontal="left" vertical="top" wrapText="1"/>
    </xf>
    <xf numFmtId="0" fontId="51" fillId="18" borderId="5" xfId="26" applyFont="1" applyFill="1" applyBorder="1" applyAlignment="1">
      <alignment horizontal="center" vertical="top" wrapText="1"/>
    </xf>
    <xf numFmtId="0" fontId="51" fillId="18" borderId="36" xfId="26" applyFont="1" applyFill="1" applyBorder="1" applyAlignment="1">
      <alignment horizontal="center" vertical="top" wrapText="1"/>
    </xf>
    <xf numFmtId="0" fontId="53" fillId="18" borderId="8" xfId="26" applyFont="1" applyFill="1" applyBorder="1" applyAlignment="1">
      <alignment horizontal="left" vertical="top" wrapText="1"/>
    </xf>
    <xf numFmtId="0" fontId="51" fillId="18" borderId="3" xfId="26" applyFont="1" applyFill="1" applyBorder="1" applyAlignment="1">
      <alignment horizontal="center" vertical="top" wrapText="1"/>
    </xf>
    <xf numFmtId="0" fontId="40" fillId="0" borderId="0" xfId="0" applyFont="1" applyAlignment="1">
      <alignment horizontal="left" vertical="center"/>
    </xf>
    <xf numFmtId="0" fontId="40" fillId="0" borderId="0" xfId="0" applyFont="1" applyAlignment="1">
      <alignment horizontal="left" vertical="center" wrapText="1"/>
    </xf>
    <xf numFmtId="0" fontId="16" fillId="4" borderId="6" xfId="0" applyFont="1" applyFill="1" applyBorder="1" applyAlignment="1" applyProtection="1">
      <alignment horizontal="center" vertical="center" wrapText="1"/>
      <protection locked="0"/>
    </xf>
    <xf numFmtId="0" fontId="16" fillId="4" borderId="7" xfId="0" applyFont="1" applyFill="1" applyBorder="1" applyAlignment="1" applyProtection="1">
      <alignment horizontal="center" vertical="center" wrapText="1"/>
      <protection locked="0"/>
    </xf>
    <xf numFmtId="0" fontId="16" fillId="4" borderId="8" xfId="0" applyFont="1" applyFill="1" applyBorder="1" applyAlignment="1" applyProtection="1">
      <alignment horizontal="center" vertical="center" wrapText="1"/>
      <protection locked="0"/>
    </xf>
    <xf numFmtId="49" fontId="34" fillId="0" borderId="0" xfId="0" applyNumberFormat="1" applyFont="1" applyAlignment="1">
      <alignment horizontal="left" vertical="center" wrapText="1"/>
    </xf>
    <xf numFmtId="0" fontId="16" fillId="0" borderId="4" xfId="0" applyFont="1" applyBorder="1" applyAlignment="1">
      <alignment horizontal="left" vertical="center"/>
    </xf>
    <xf numFmtId="0" fontId="16" fillId="0" borderId="5" xfId="0" applyFont="1" applyBorder="1" applyAlignment="1">
      <alignment horizontal="left" vertical="center"/>
    </xf>
    <xf numFmtId="0" fontId="26" fillId="13" borderId="4" xfId="0" applyFont="1" applyFill="1" applyBorder="1" applyAlignment="1">
      <alignment horizontal="left" vertical="center" wrapText="1"/>
    </xf>
    <xf numFmtId="0" fontId="26" fillId="13" borderId="5" xfId="0" applyFont="1" applyFill="1" applyBorder="1" applyAlignment="1">
      <alignment horizontal="left" vertical="center" wrapText="1"/>
    </xf>
    <xf numFmtId="49" fontId="34" fillId="0" borderId="0" xfId="0" applyNumberFormat="1" applyFont="1" applyFill="1" applyAlignment="1">
      <alignment horizontal="left" vertical="center" wrapText="1"/>
    </xf>
    <xf numFmtId="49" fontId="34" fillId="0" borderId="0" xfId="0" applyNumberFormat="1" applyFont="1" applyFill="1" applyAlignment="1">
      <alignment vertical="center" wrapText="1"/>
    </xf>
    <xf numFmtId="0" fontId="35" fillId="0" borderId="0" xfId="0" applyFont="1" applyAlignment="1">
      <alignment horizontal="left" vertical="center" wrapText="1"/>
    </xf>
    <xf numFmtId="0" fontId="42" fillId="0" borderId="0" xfId="0" applyFont="1" applyFill="1" applyAlignment="1">
      <alignment horizontal="left" vertical="center"/>
    </xf>
    <xf numFmtId="0" fontId="24" fillId="0" borderId="22" xfId="0" applyFont="1" applyBorder="1" applyAlignment="1">
      <alignment horizontal="left" vertical="center" wrapText="1"/>
    </xf>
  </cellXfs>
  <cellStyles count="37">
    <cellStyle name="Comma" xfId="1" builtinId="3"/>
    <cellStyle name="Comma 2" xfId="4" xr:uid="{E8BB0498-F5FE-A941-8431-DDB4255E7F14}"/>
    <cellStyle name="Comma 2 2" xfId="15" xr:uid="{4DF9E221-9972-3642-95F6-AF0715C7D76C}"/>
    <cellStyle name="Comma 2 2 2" xfId="25" xr:uid="{BAAE3D3C-9D9C-4D27-9F96-8D7E3AA7FB56}"/>
    <cellStyle name="Comma 2 2 3" xfId="36" xr:uid="{58E6A4D6-3E58-4964-BE14-6A0A8E19F34F}"/>
    <cellStyle name="Comma 2 3" xfId="18" xr:uid="{E6DE7D2F-FDBA-4DE3-881E-0284E0AF0F5B}"/>
    <cellStyle name="Comma 2 4" xfId="30" xr:uid="{6E3E81CB-CA82-4B92-AA75-4EB76F45D7D1}"/>
    <cellStyle name="Comma 3" xfId="13" xr:uid="{509E2C5A-91C9-524A-B73A-2DA0181875FC}"/>
    <cellStyle name="Comma 3 2" xfId="23" xr:uid="{ACEF2969-156F-48A4-A02C-0B0CDB735209}"/>
    <cellStyle name="Comma 3 3" xfId="34" xr:uid="{A3A751C4-EBD5-4674-9CFF-5DCF4BAAB91D}"/>
    <cellStyle name="Comma 4 2" xfId="27" xr:uid="{10938A2D-80BC-4067-BDD7-3FC65EE0936D}"/>
    <cellStyle name="Currency" xfId="11" builtinId="4"/>
    <cellStyle name="Currency 2" xfId="8" xr:uid="{B45D4E53-720E-5248-B8CF-55A904E55BEC}"/>
    <cellStyle name="Currency 2 2" xfId="22" xr:uid="{8A50752F-EBBE-4378-9154-F66E4D823C43}"/>
    <cellStyle name="Currency 2 3" xfId="33" xr:uid="{C2F07314-AD6E-4341-97A8-F73597734F36}"/>
    <cellStyle name="Hyperlink" xfId="2" builtinId="8"/>
    <cellStyle name="Millares 2" xfId="16" xr:uid="{40A30435-D5D8-44B7-8B0B-105CB80B960D}"/>
    <cellStyle name="Normal" xfId="0" builtinId="0"/>
    <cellStyle name="Normal 2" xfId="3" xr:uid="{B9753EAF-AEDF-964A-BA52-4A968062F5D8}"/>
    <cellStyle name="Normal 2 2" xfId="7" xr:uid="{BA99FA43-2DFF-7247-A3E3-DF83253B64B1}"/>
    <cellStyle name="Normal 2 2 2" xfId="21" xr:uid="{F39ABF40-0DCE-44F3-8B2C-A2D67CD71495}"/>
    <cellStyle name="Normal 2 3" xfId="10" xr:uid="{74D4CA0A-0200-6242-B170-EC30F96CFE2A}"/>
    <cellStyle name="Normal 2 4" xfId="14" xr:uid="{20513BB2-F761-9443-A178-128BBAA8ED42}"/>
    <cellStyle name="Normal 2 4 2" xfId="24" xr:uid="{C4DF9C06-8FC0-4DA4-BA76-CD112A57B15C}"/>
    <cellStyle name="Normal 2 4 3" xfId="35" xr:uid="{D7EABDA3-CD9A-457D-82D5-ABF93BB99D09}"/>
    <cellStyle name="Normal 2 5" xfId="17" xr:uid="{A3101D0A-E44B-4D30-8413-791EABEDB5F9}"/>
    <cellStyle name="Normal 2 6" xfId="29" xr:uid="{1977A3E1-D69F-4BC6-B7B7-675474F715D2}"/>
    <cellStyle name="Normal 3" xfId="9" xr:uid="{2BEED195-478C-3E44-BA06-6EBA8E4CC220}"/>
    <cellStyle name="Normal 4 2" xfId="26" xr:uid="{70810B01-8ECD-4A82-80BF-756EC759B841}"/>
    <cellStyle name="Percent" xfId="12" builtinId="5"/>
    <cellStyle name="Percent 2" xfId="5" xr:uid="{18696AAD-4C70-9649-917E-5B4E8DC04EDE}"/>
    <cellStyle name="Percent 2 2" xfId="19" xr:uid="{68955AC3-2954-4BF7-A200-CD0A56A4A980}"/>
    <cellStyle name="Percent 2 3" xfId="31" xr:uid="{51EC4FAE-E435-46DF-B789-394B56DF37C1}"/>
    <cellStyle name="Percent 3" xfId="6" xr:uid="{D9CCF4C4-FC43-1D4D-A9FD-8EAE19F9DD29}"/>
    <cellStyle name="Percent 3 2" xfId="20" xr:uid="{016F950C-315D-4383-A143-6060A78E2B41}"/>
    <cellStyle name="Percent 3 3" xfId="32" xr:uid="{6E3D3C63-E8A6-41D2-A48A-8D3F55E0F650}"/>
    <cellStyle name="Percent 4 2" xfId="28" xr:uid="{849C1612-616E-4CDF-B8CA-6E9AD3FBC944}"/>
  </cellStyles>
  <dxfs count="0"/>
  <tableStyles count="0" defaultTableStyle="TableStyleMedium2" defaultPivotStyle="PivotStyleLight16"/>
  <colors>
    <mruColors>
      <color rgb="FFFFFFFF"/>
      <color rgb="FF00FF00"/>
      <color rgb="FF66FF33"/>
      <color rgb="FF00FFFF"/>
      <color rgb="FFBE3614"/>
      <color rgb="FFA3B1DE"/>
      <color rgb="FFDFC028"/>
      <color rgb="FF5B41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6</xdr:row>
      <xdr:rowOff>107950</xdr:rowOff>
    </xdr:to>
    <xdr:pic>
      <xdr:nvPicPr>
        <xdr:cNvPr id="2" name="Picture 1" descr="Capstone Copper Corp. (Capstone Copper) - BNamericas">
          <a:extLst>
            <a:ext uri="{FF2B5EF4-FFF2-40B4-BE49-F238E27FC236}">
              <a16:creationId xmlns:a16="http://schemas.microsoft.com/office/drawing/2014/main" id="{FE80C874-2D16-254F-9F3D-D693FFCDE0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15" y="0"/>
          <a:ext cx="2454666" cy="109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19045</xdr:colOff>
      <xdr:row>0</xdr:row>
      <xdr:rowOff>19046</xdr:rowOff>
    </xdr:from>
    <xdr:to>
      <xdr:col>2</xdr:col>
      <xdr:colOff>9593</xdr:colOff>
      <xdr:row>6</xdr:row>
      <xdr:rowOff>113661</xdr:rowOff>
    </xdr:to>
    <xdr:pic>
      <xdr:nvPicPr>
        <xdr:cNvPr id="2" name="Picture 1" descr="Capstone Copper Corp. (Capstone Copper) - BNamericas">
          <a:extLst>
            <a:ext uri="{FF2B5EF4-FFF2-40B4-BE49-F238E27FC236}">
              <a16:creationId xmlns:a16="http://schemas.microsoft.com/office/drawing/2014/main" id="{DBB85B5A-C917-424B-8FDF-A03E21A189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6845" y="19046"/>
          <a:ext cx="2441648" cy="1085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6</xdr:row>
      <xdr:rowOff>104775</xdr:rowOff>
    </xdr:to>
    <xdr:pic>
      <xdr:nvPicPr>
        <xdr:cNvPr id="2" name="Picture 1" descr="Capstone Copper Corp. (Capstone Copper) - BNamericas">
          <a:extLst>
            <a:ext uri="{FF2B5EF4-FFF2-40B4-BE49-F238E27FC236}">
              <a16:creationId xmlns:a16="http://schemas.microsoft.com/office/drawing/2014/main" id="{7714F430-0D9E-D048-8A98-8455A3A582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234" y="0"/>
          <a:ext cx="2756291" cy="11699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6</xdr:row>
      <xdr:rowOff>66675</xdr:rowOff>
    </xdr:to>
    <xdr:pic>
      <xdr:nvPicPr>
        <xdr:cNvPr id="2" name="Picture 1" descr="Capstone Copper Corp. (Capstone Copper) - BNamericas">
          <a:extLst>
            <a:ext uri="{FF2B5EF4-FFF2-40B4-BE49-F238E27FC236}">
              <a16:creationId xmlns:a16="http://schemas.microsoft.com/office/drawing/2014/main" id="{675E8092-1471-1D4D-9BA4-6135DA43DD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15" y="0"/>
          <a:ext cx="2454666" cy="1050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xdr:colOff>
      <xdr:row>0</xdr:row>
      <xdr:rowOff>0</xdr:rowOff>
    </xdr:from>
    <xdr:to>
      <xdr:col>1</xdr:col>
      <xdr:colOff>2454681</xdr:colOff>
      <xdr:row>6</xdr:row>
      <xdr:rowOff>85725</xdr:rowOff>
    </xdr:to>
    <xdr:pic>
      <xdr:nvPicPr>
        <xdr:cNvPr id="3" name="Picture 2" descr="Capstone Copper Corp. (Capstone Copper) - BNamericas">
          <a:extLst>
            <a:ext uri="{FF2B5EF4-FFF2-40B4-BE49-F238E27FC236}">
              <a16:creationId xmlns:a16="http://schemas.microsoft.com/office/drawing/2014/main" id="{E5DA1427-1FF3-4040-9E54-E634FC95CD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15" y="0"/>
          <a:ext cx="2454666" cy="1069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6</xdr:row>
      <xdr:rowOff>144992</xdr:rowOff>
    </xdr:to>
    <xdr:pic>
      <xdr:nvPicPr>
        <xdr:cNvPr id="2" name="Picture 1" descr="Capstone Copper Corp. (Capstone Copper) - BNamericas">
          <a:extLst>
            <a:ext uri="{FF2B5EF4-FFF2-40B4-BE49-F238E27FC236}">
              <a16:creationId xmlns:a16="http://schemas.microsoft.com/office/drawing/2014/main" id="{6B7C1461-46CB-8B4E-901B-BFE083091D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089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xdr:colOff>
      <xdr:row>0</xdr:row>
      <xdr:rowOff>0</xdr:rowOff>
    </xdr:from>
    <xdr:to>
      <xdr:col>1</xdr:col>
      <xdr:colOff>2454681</xdr:colOff>
      <xdr:row>6</xdr:row>
      <xdr:rowOff>141817</xdr:rowOff>
    </xdr:to>
    <xdr:pic>
      <xdr:nvPicPr>
        <xdr:cNvPr id="3" name="Picture 2" descr="Capstone Copper Corp. (Capstone Copper) - BNamericas">
          <a:extLst>
            <a:ext uri="{FF2B5EF4-FFF2-40B4-BE49-F238E27FC236}">
              <a16:creationId xmlns:a16="http://schemas.microsoft.com/office/drawing/2014/main" id="{1271EAF1-9BAE-9D46-ACCA-5C1C6A71BF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08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6</xdr:row>
      <xdr:rowOff>107950</xdr:rowOff>
    </xdr:to>
    <xdr:pic>
      <xdr:nvPicPr>
        <xdr:cNvPr id="2" name="Picture 1" descr="Capstone Copper Corp. (Capstone Copper) - BNamericas">
          <a:extLst>
            <a:ext uri="{FF2B5EF4-FFF2-40B4-BE49-F238E27FC236}">
              <a16:creationId xmlns:a16="http://schemas.microsoft.com/office/drawing/2014/main" id="{51DA4BE1-0132-42DB-AD75-350B812D01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2265" y="0"/>
          <a:ext cx="2454666"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6</xdr:row>
      <xdr:rowOff>101600</xdr:rowOff>
    </xdr:to>
    <xdr:pic>
      <xdr:nvPicPr>
        <xdr:cNvPr id="2" name="Picture 1" descr="Capstone Copper Corp. (Capstone Copper) - BNamericas">
          <a:extLst>
            <a:ext uri="{FF2B5EF4-FFF2-40B4-BE49-F238E27FC236}">
              <a16:creationId xmlns:a16="http://schemas.microsoft.com/office/drawing/2014/main" id="{2AF50CB2-D48E-7A47-9F8C-79B40E9D1D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089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xdr:colOff>
      <xdr:row>0</xdr:row>
      <xdr:rowOff>0</xdr:rowOff>
    </xdr:from>
    <xdr:to>
      <xdr:col>1</xdr:col>
      <xdr:colOff>2454681</xdr:colOff>
      <xdr:row>6</xdr:row>
      <xdr:rowOff>120650</xdr:rowOff>
    </xdr:to>
    <xdr:pic>
      <xdr:nvPicPr>
        <xdr:cNvPr id="3" name="Picture 2" descr="Capstone Copper Corp. (Capstone Copper) - BNamericas">
          <a:extLst>
            <a:ext uri="{FF2B5EF4-FFF2-40B4-BE49-F238E27FC236}">
              <a16:creationId xmlns:a16="http://schemas.microsoft.com/office/drawing/2014/main" id="{F8959CA5-EE07-2849-93B0-D43A479094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08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2445764</xdr:colOff>
      <xdr:row>6</xdr:row>
      <xdr:rowOff>104775</xdr:rowOff>
    </xdr:to>
    <xdr:pic>
      <xdr:nvPicPr>
        <xdr:cNvPr id="2" name="Picture 1" descr="Capstone Copper Corp. (Capstone Copper) - BNamericas">
          <a:extLst>
            <a:ext uri="{FF2B5EF4-FFF2-40B4-BE49-F238E27FC236}">
              <a16:creationId xmlns:a16="http://schemas.microsoft.com/office/drawing/2014/main" id="{41B794B7-FC16-8D44-8026-DFCF2155F4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27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xdr:colOff>
      <xdr:row>0</xdr:row>
      <xdr:rowOff>0</xdr:rowOff>
    </xdr:from>
    <xdr:to>
      <xdr:col>1</xdr:col>
      <xdr:colOff>2445764</xdr:colOff>
      <xdr:row>6</xdr:row>
      <xdr:rowOff>123825</xdr:rowOff>
    </xdr:to>
    <xdr:pic>
      <xdr:nvPicPr>
        <xdr:cNvPr id="3" name="Picture 2" descr="Capstone Copper Corp. (Capstone Copper) - BNamericas">
          <a:extLst>
            <a:ext uri="{FF2B5EF4-FFF2-40B4-BE49-F238E27FC236}">
              <a16:creationId xmlns:a16="http://schemas.microsoft.com/office/drawing/2014/main" id="{C63CD8B8-9188-4A41-BBBE-91341C639B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46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6</xdr:row>
      <xdr:rowOff>101600</xdr:rowOff>
    </xdr:to>
    <xdr:pic>
      <xdr:nvPicPr>
        <xdr:cNvPr id="2" name="Picture 1" descr="Capstone Copper Corp. (Capstone Copper) - BNamericas">
          <a:extLst>
            <a:ext uri="{FF2B5EF4-FFF2-40B4-BE49-F238E27FC236}">
              <a16:creationId xmlns:a16="http://schemas.microsoft.com/office/drawing/2014/main" id="{CF6CDAF8-20E7-FF49-8DC1-5F66B56E58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27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xdr:colOff>
      <xdr:row>0</xdr:row>
      <xdr:rowOff>0</xdr:rowOff>
    </xdr:from>
    <xdr:to>
      <xdr:col>1</xdr:col>
      <xdr:colOff>2454681</xdr:colOff>
      <xdr:row>6</xdr:row>
      <xdr:rowOff>120650</xdr:rowOff>
    </xdr:to>
    <xdr:pic>
      <xdr:nvPicPr>
        <xdr:cNvPr id="3" name="Picture 2" descr="Capstone Copper Corp. (Capstone Copper) - BNamericas">
          <a:extLst>
            <a:ext uri="{FF2B5EF4-FFF2-40B4-BE49-F238E27FC236}">
              <a16:creationId xmlns:a16="http://schemas.microsoft.com/office/drawing/2014/main" id="{24981181-164C-ED4D-9A78-2B9447BF7E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46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2460326</xdr:colOff>
      <xdr:row>6</xdr:row>
      <xdr:rowOff>104775</xdr:rowOff>
    </xdr:to>
    <xdr:pic>
      <xdr:nvPicPr>
        <xdr:cNvPr id="2" name="Picture 1" descr="Capstone Copper Corp. (Capstone Copper) - BNamericas">
          <a:extLst>
            <a:ext uri="{FF2B5EF4-FFF2-40B4-BE49-F238E27FC236}">
              <a16:creationId xmlns:a16="http://schemas.microsoft.com/office/drawing/2014/main" id="{86C473B2-A527-4D47-B0C8-B6E7CD39A4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27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xdr:colOff>
      <xdr:row>0</xdr:row>
      <xdr:rowOff>0</xdr:rowOff>
    </xdr:from>
    <xdr:to>
      <xdr:col>1</xdr:col>
      <xdr:colOff>2460326</xdr:colOff>
      <xdr:row>6</xdr:row>
      <xdr:rowOff>123825</xdr:rowOff>
    </xdr:to>
    <xdr:pic>
      <xdr:nvPicPr>
        <xdr:cNvPr id="3" name="Picture 2" descr="Capstone Copper Corp. (Capstone Copper) - BNamericas">
          <a:extLst>
            <a:ext uri="{FF2B5EF4-FFF2-40B4-BE49-F238E27FC236}">
              <a16:creationId xmlns:a16="http://schemas.microsoft.com/office/drawing/2014/main" id="{61B92BBF-1845-AE49-BA44-A1A9C2C753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46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6</xdr:row>
      <xdr:rowOff>101600</xdr:rowOff>
    </xdr:to>
    <xdr:pic>
      <xdr:nvPicPr>
        <xdr:cNvPr id="2" name="Picture 1" descr="Capstone Copper Corp. (Capstone Copper) - BNamericas">
          <a:extLst>
            <a:ext uri="{FF2B5EF4-FFF2-40B4-BE49-F238E27FC236}">
              <a16:creationId xmlns:a16="http://schemas.microsoft.com/office/drawing/2014/main" id="{F13AD5A2-9F2A-764E-806E-745F89609C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27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xdr:colOff>
      <xdr:row>0</xdr:row>
      <xdr:rowOff>0</xdr:rowOff>
    </xdr:from>
    <xdr:to>
      <xdr:col>1</xdr:col>
      <xdr:colOff>2454681</xdr:colOff>
      <xdr:row>6</xdr:row>
      <xdr:rowOff>120650</xdr:rowOff>
    </xdr:to>
    <xdr:pic>
      <xdr:nvPicPr>
        <xdr:cNvPr id="3" name="Picture 2" descr="Capstone Copper Corp. (Capstone Copper) - BNamericas">
          <a:extLst>
            <a:ext uri="{FF2B5EF4-FFF2-40B4-BE49-F238E27FC236}">
              <a16:creationId xmlns:a16="http://schemas.microsoft.com/office/drawing/2014/main" id="{445ED476-7B22-3D49-ADCF-57E525C416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46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540141</xdr:colOff>
      <xdr:row>6</xdr:row>
      <xdr:rowOff>11430</xdr:rowOff>
    </xdr:to>
    <xdr:pic>
      <xdr:nvPicPr>
        <xdr:cNvPr id="2" name="Picture 1" descr="Capstone Copper Corp. (Capstone Copper) - BNamericas">
          <a:extLst>
            <a:ext uri="{FF2B5EF4-FFF2-40B4-BE49-F238E27FC236}">
              <a16:creationId xmlns:a16="http://schemas.microsoft.com/office/drawing/2014/main" id="{C2839967-8F7F-430D-8E25-C2485B1BB5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0"/>
          <a:ext cx="2454666" cy="1097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2454666</xdr:colOff>
      <xdr:row>6</xdr:row>
      <xdr:rowOff>92075</xdr:rowOff>
    </xdr:to>
    <xdr:pic>
      <xdr:nvPicPr>
        <xdr:cNvPr id="2" name="Picture 1" descr="Capstone Copper Corp. (Capstone Copper) - BNamericas">
          <a:extLst>
            <a:ext uri="{FF2B5EF4-FFF2-40B4-BE49-F238E27FC236}">
              <a16:creationId xmlns:a16="http://schemas.microsoft.com/office/drawing/2014/main" id="{40D24878-B47A-4770-9F5B-A46224F8C5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1300" y="0"/>
          <a:ext cx="2454666" cy="1158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2454666</xdr:colOff>
      <xdr:row>6</xdr:row>
      <xdr:rowOff>92075</xdr:rowOff>
    </xdr:to>
    <xdr:pic>
      <xdr:nvPicPr>
        <xdr:cNvPr id="2" name="Picture 1" descr="Capstone Copper Corp. (Capstone Copper) - BNamericas">
          <a:extLst>
            <a:ext uri="{FF2B5EF4-FFF2-40B4-BE49-F238E27FC236}">
              <a16:creationId xmlns:a16="http://schemas.microsoft.com/office/drawing/2014/main" id="{07BBA52A-7082-4AAE-AA7F-1DBD380F0C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0"/>
          <a:ext cx="2454666" cy="1177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2454666</xdr:colOff>
      <xdr:row>7</xdr:row>
      <xdr:rowOff>30480</xdr:rowOff>
    </xdr:to>
    <xdr:pic>
      <xdr:nvPicPr>
        <xdr:cNvPr id="3" name="Picture 2" descr="Capstone Copper Corp. (Capstone Copper) - BNamericas">
          <a:extLst>
            <a:ext uri="{FF2B5EF4-FFF2-40B4-BE49-F238E27FC236}">
              <a16:creationId xmlns:a16="http://schemas.microsoft.com/office/drawing/2014/main" id="{2B7C4CF4-9C5A-C541-8C29-25E1F4CB31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0"/>
          <a:ext cx="2454666" cy="1176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5</xdr:row>
      <xdr:rowOff>182880</xdr:rowOff>
    </xdr:to>
    <xdr:pic>
      <xdr:nvPicPr>
        <xdr:cNvPr id="2" name="Picture 1" descr="Capstone Copper Corp. (Capstone Copper) - BNamericas">
          <a:extLst>
            <a:ext uri="{FF2B5EF4-FFF2-40B4-BE49-F238E27FC236}">
              <a16:creationId xmlns:a16="http://schemas.microsoft.com/office/drawing/2014/main" id="{FC88511B-7D3F-F948-B06C-F8830A7B86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15" y="0"/>
          <a:ext cx="2454666" cy="1065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5</xdr:row>
      <xdr:rowOff>179705</xdr:rowOff>
    </xdr:to>
    <xdr:pic>
      <xdr:nvPicPr>
        <xdr:cNvPr id="2" name="Picture 1" descr="Capstone Copper Corp. (Capstone Copper) - BNamericas">
          <a:extLst>
            <a:ext uri="{FF2B5EF4-FFF2-40B4-BE49-F238E27FC236}">
              <a16:creationId xmlns:a16="http://schemas.microsoft.com/office/drawing/2014/main" id="{228E38B8-7555-3042-A135-ABBD213726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15" y="0"/>
          <a:ext cx="2454666" cy="1065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5</xdr:row>
      <xdr:rowOff>160655</xdr:rowOff>
    </xdr:to>
    <xdr:pic>
      <xdr:nvPicPr>
        <xdr:cNvPr id="2" name="Picture 1" descr="Capstone Copper Corp. (Capstone Copper) - BNamericas">
          <a:extLst>
            <a:ext uri="{FF2B5EF4-FFF2-40B4-BE49-F238E27FC236}">
              <a16:creationId xmlns:a16="http://schemas.microsoft.com/office/drawing/2014/main" id="{C75E83D6-9F0A-0745-BDC8-A523B4A903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15" y="0"/>
          <a:ext cx="2454666" cy="1065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6</xdr:row>
      <xdr:rowOff>1905</xdr:rowOff>
    </xdr:to>
    <xdr:pic>
      <xdr:nvPicPr>
        <xdr:cNvPr id="2" name="Picture 1" descr="Capstone Copper Corp. (Capstone Copper) - BNamericas">
          <a:extLst>
            <a:ext uri="{FF2B5EF4-FFF2-40B4-BE49-F238E27FC236}">
              <a16:creationId xmlns:a16="http://schemas.microsoft.com/office/drawing/2014/main" id="{8C470532-530D-8549-B73E-68BEABCF3D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15" y="0"/>
          <a:ext cx="2454666" cy="1065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5</xdr:row>
      <xdr:rowOff>179705</xdr:rowOff>
    </xdr:to>
    <xdr:pic>
      <xdr:nvPicPr>
        <xdr:cNvPr id="2" name="Picture 1" descr="Capstone Copper Corp. (Capstone Copper) - BNamericas">
          <a:extLst>
            <a:ext uri="{FF2B5EF4-FFF2-40B4-BE49-F238E27FC236}">
              <a16:creationId xmlns:a16="http://schemas.microsoft.com/office/drawing/2014/main" id="{1D3DBEBB-F62D-1D40-8EBA-BA61573CA6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15" y="0"/>
          <a:ext cx="2454666" cy="1065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5</xdr:row>
      <xdr:rowOff>182880</xdr:rowOff>
    </xdr:to>
    <xdr:pic>
      <xdr:nvPicPr>
        <xdr:cNvPr id="2" name="Picture 1" descr="Capstone Copper Corp. (Capstone Copper) - BNamericas">
          <a:extLst>
            <a:ext uri="{FF2B5EF4-FFF2-40B4-BE49-F238E27FC236}">
              <a16:creationId xmlns:a16="http://schemas.microsoft.com/office/drawing/2014/main" id="{CB35D03B-AE5A-1D47-AB6A-82FD74B8ED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15" y="0"/>
          <a:ext cx="2454666" cy="1065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pstonecopper.com/es/cs-reporte-de-sostenibilidad-2025/" TargetMode="External"/><Relationship Id="rId2" Type="http://schemas.openxmlformats.org/officeDocument/2006/relationships/hyperlink" Target="https://capstonecopper.com/es/responsabilidad/reportes/" TargetMode="External"/><Relationship Id="rId1" Type="http://schemas.openxmlformats.org/officeDocument/2006/relationships/hyperlink" Target="https://capstonecopper.com/es/indice-de-reporte-de-sostenibilidad-2025/"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8" Type="http://schemas.openxmlformats.org/officeDocument/2006/relationships/hyperlink" Target="https://capstonecopper.com/wp-content/uploads/2024/10/Diversity-and-Inclusion-Policy-Spanish.pdf" TargetMode="External"/><Relationship Id="rId13" Type="http://schemas.openxmlformats.org/officeDocument/2006/relationships/hyperlink" Target="https://capstonecopper.com/wp-content/uploads/2025/09/Tailings-Management-Policy-Spanish.pdf" TargetMode="External"/><Relationship Id="rId3" Type="http://schemas.openxmlformats.org/officeDocument/2006/relationships/hyperlink" Target="https://capstonecopper.com/wp-content/uploads/2025/07/Human-Rights-Policy-Spanish.pdf" TargetMode="External"/><Relationship Id="rId7" Type="http://schemas.openxmlformats.org/officeDocument/2006/relationships/hyperlink" Target="https://capstonecopper.com/wp-content/uploads/2023/11/Whistleblower-Policy-Spanish.pdf" TargetMode="External"/><Relationship Id="rId12" Type="http://schemas.openxmlformats.org/officeDocument/2006/relationships/hyperlink" Target="https://capstonecopper.com/wp-content/uploads/2026/07/Codigo-de-Conducta-del-Proveedor-Supplier-Code-of-Conduct.pdf" TargetMode="External"/><Relationship Id="rId2" Type="http://schemas.openxmlformats.org/officeDocument/2006/relationships/hyperlink" Target="https://capstonecopper.com/wp-content/uploads/2023/10/Disclosure-and-Confidentiality-Policy-Spanish-2.pdf" TargetMode="External"/><Relationship Id="rId16" Type="http://schemas.openxmlformats.org/officeDocument/2006/relationships/drawing" Target="../drawings/drawing12.xml"/><Relationship Id="rId1" Type="http://schemas.openxmlformats.org/officeDocument/2006/relationships/hyperlink" Target="https://capstonecopper.com/wp-content/uploads/2026/03/Code-of-Conduct-Policy-Spanish.pdf" TargetMode="External"/><Relationship Id="rId6" Type="http://schemas.openxmlformats.org/officeDocument/2006/relationships/hyperlink" Target="https://capstonecopper.com/wp-content/uploads/2025/09/Leaching-and-Waste-Rock-Management-Policy-Spanish.pdf" TargetMode="External"/><Relationship Id="rId11" Type="http://schemas.openxmlformats.org/officeDocument/2006/relationships/hyperlink" Target="https://capstonecopper.com/wp-content/uploads/2025/07/Shareholder-Engagement-Policy.pdf" TargetMode="External"/><Relationship Id="rId5" Type="http://schemas.openxmlformats.org/officeDocument/2006/relationships/hyperlink" Target="https://capstonecopper.com/wp-content/uploads/2025/11/Integrated-HSEC-Policy-Spanish-1.pdf" TargetMode="External"/><Relationship Id="rId15" Type="http://schemas.openxmlformats.org/officeDocument/2006/relationships/printerSettings" Target="../printerSettings/printerSettings11.bin"/><Relationship Id="rId10" Type="http://schemas.openxmlformats.org/officeDocument/2006/relationships/hyperlink" Target="https://capstonecopper.com/wp-content/uploads/2024/12/Responsible-Sourcing-Policy-Spanish.pdf" TargetMode="External"/><Relationship Id="rId4" Type="http://schemas.openxmlformats.org/officeDocument/2006/relationships/hyperlink" Target="https://capstonecopper.com/wp-content/uploads/2023/02/Insider-Trading-Policy.pdf" TargetMode="External"/><Relationship Id="rId9" Type="http://schemas.openxmlformats.org/officeDocument/2006/relationships/hyperlink" Target="https://capstonecopper.com/wp-content/uploads/2024/01/Anti-Bribery-Policy-Spanish.pdf" TargetMode="External"/><Relationship Id="rId14" Type="http://schemas.openxmlformats.org/officeDocument/2006/relationships/hyperlink" Target="https://capstonecopper.com/wp-content/uploads/2025/06/Water_Stewardship_Policy-Spanish.pdf"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0F2E9-AD9F-4D4E-9153-E45FA18163FA}">
  <sheetPr codeName="Sheet1">
    <tabColor theme="5"/>
  </sheetPr>
  <dimension ref="A1:D29"/>
  <sheetViews>
    <sheetView tabSelected="1" zoomScale="90" zoomScaleNormal="90" workbookViewId="0"/>
  </sheetViews>
  <sheetFormatPr defaultColWidth="11" defaultRowHeight="12.5"/>
  <cols>
    <col min="1" max="1" width="3.1796875" style="10" customWidth="1"/>
    <col min="2" max="3" width="73.453125" customWidth="1"/>
  </cols>
  <sheetData>
    <row r="1" spans="1:3" s="34" customFormat="1" ht="14">
      <c r="A1" s="41"/>
      <c r="B1" s="36"/>
    </row>
    <row r="2" spans="1:3" s="34" customFormat="1" ht="14">
      <c r="A2" s="41"/>
      <c r="B2" s="36"/>
    </row>
    <row r="3" spans="1:3" s="34" customFormat="1" ht="14">
      <c r="A3" s="41"/>
      <c r="B3" s="36"/>
    </row>
    <row r="4" spans="1:3" s="34" customFormat="1" ht="14">
      <c r="A4" s="41"/>
      <c r="B4" s="36"/>
    </row>
    <row r="5" spans="1:3" s="34" customFormat="1" ht="14">
      <c r="A5" s="41"/>
      <c r="B5" s="36"/>
    </row>
    <row r="6" spans="1:3" s="34" customFormat="1" ht="15" customHeight="1">
      <c r="A6" s="41"/>
      <c r="B6" s="36"/>
    </row>
    <row r="7" spans="1:3" s="34" customFormat="1" ht="14">
      <c r="A7" s="41"/>
      <c r="B7" s="36"/>
    </row>
    <row r="8" spans="1:3" s="34" customFormat="1" ht="18">
      <c r="A8" s="41"/>
      <c r="B8" s="129" t="s">
        <v>466</v>
      </c>
      <c r="C8" s="51"/>
    </row>
    <row r="9" spans="1:3" s="34" customFormat="1" ht="14.5" thickBot="1">
      <c r="A9" s="5"/>
      <c r="B9" s="36"/>
    </row>
    <row r="10" spans="1:3" s="34" customFormat="1" ht="16.5" thickTop="1" thickBot="1">
      <c r="A10" s="5"/>
      <c r="B10" s="1343" t="s">
        <v>699</v>
      </c>
      <c r="C10" s="1343"/>
    </row>
    <row r="11" spans="1:3" s="34" customFormat="1" ht="9.5" customHeight="1" thickTop="1">
      <c r="A11" s="5"/>
      <c r="B11" s="36"/>
    </row>
    <row r="12" spans="1:3" s="34" customFormat="1" ht="95.5" customHeight="1">
      <c r="A12" s="8"/>
      <c r="B12" s="1348" t="s">
        <v>692</v>
      </c>
      <c r="C12" s="1348"/>
    </row>
    <row r="13" spans="1:3" s="34" customFormat="1" ht="4.5" customHeight="1">
      <c r="A13" s="5"/>
      <c r="B13" s="1346"/>
      <c r="C13" s="1346"/>
    </row>
    <row r="14" spans="1:3" s="34" customFormat="1" ht="61" customHeight="1">
      <c r="A14" s="5"/>
      <c r="B14" s="1348" t="s">
        <v>693</v>
      </c>
      <c r="C14" s="1348"/>
    </row>
    <row r="15" spans="1:3" s="34" customFormat="1" ht="5.5" customHeight="1">
      <c r="A15" s="27"/>
      <c r="B15" s="1346"/>
      <c r="C15" s="1346"/>
    </row>
    <row r="16" spans="1:3" s="34" customFormat="1" ht="70.5" customHeight="1">
      <c r="A16" s="5"/>
      <c r="B16" s="1349" t="s">
        <v>694</v>
      </c>
      <c r="C16" s="1350"/>
    </row>
    <row r="17" spans="1:4" s="34" customFormat="1" ht="4.75" customHeight="1">
      <c r="A17" s="5"/>
      <c r="B17" s="1346"/>
      <c r="C17" s="1346"/>
    </row>
    <row r="18" spans="1:4" s="34" customFormat="1" ht="48" customHeight="1">
      <c r="A18" s="27"/>
      <c r="B18" s="1348" t="s">
        <v>0</v>
      </c>
      <c r="C18" s="1348"/>
    </row>
    <row r="19" spans="1:4" s="34" customFormat="1" ht="4.75" customHeight="1">
      <c r="A19" s="27"/>
      <c r="B19" s="1346"/>
      <c r="C19" s="1346"/>
    </row>
    <row r="20" spans="1:4" s="34" customFormat="1" ht="23.25" customHeight="1">
      <c r="A20" s="5"/>
      <c r="B20" s="65" t="s">
        <v>480</v>
      </c>
      <c r="C20" s="1267" t="s">
        <v>554</v>
      </c>
      <c r="D20" s="61"/>
    </row>
    <row r="21" spans="1:4" s="34" customFormat="1" ht="4.75" customHeight="1">
      <c r="A21" s="41"/>
      <c r="B21" s="1347"/>
      <c r="C21" s="1347"/>
    </row>
    <row r="22" spans="1:4" s="34" customFormat="1" ht="28.25" customHeight="1">
      <c r="A22" s="41"/>
      <c r="B22" s="1233" t="s">
        <v>695</v>
      </c>
      <c r="C22" s="1268" t="s">
        <v>556</v>
      </c>
    </row>
    <row r="23" spans="1:4" s="34" customFormat="1" ht="4.75" customHeight="1">
      <c r="A23" s="41"/>
      <c r="B23" s="1027"/>
      <c r="C23" s="1234"/>
    </row>
    <row r="24" spans="1:4" s="34" customFormat="1" ht="31.5" customHeight="1">
      <c r="A24" s="41"/>
      <c r="B24" s="1233" t="s">
        <v>696</v>
      </c>
      <c r="C24" s="1269" t="s">
        <v>697</v>
      </c>
    </row>
    <row r="25" spans="1:4" s="34" customFormat="1" ht="4.75" customHeight="1">
      <c r="A25" s="41"/>
      <c r="B25" s="1027"/>
      <c r="C25" s="1234"/>
    </row>
    <row r="26" spans="1:4" s="34" customFormat="1" ht="29.25" customHeight="1">
      <c r="A26" s="41"/>
      <c r="B26" s="72" t="s">
        <v>555</v>
      </c>
      <c r="C26" s="62"/>
    </row>
    <row r="27" spans="1:4" s="34" customFormat="1" ht="4.75" customHeight="1">
      <c r="A27" s="41"/>
      <c r="B27" s="1346"/>
      <c r="C27" s="1346"/>
    </row>
    <row r="28" spans="1:4" s="34" customFormat="1" ht="32.5" customHeight="1">
      <c r="A28" s="41"/>
      <c r="B28" s="1344" t="s">
        <v>698</v>
      </c>
      <c r="C28" s="1345"/>
      <c r="D28" s="61"/>
    </row>
    <row r="29" spans="1:4" s="34" customFormat="1" ht="14">
      <c r="A29" s="10"/>
      <c r="B29" s="64"/>
      <c r="C29" s="63"/>
    </row>
  </sheetData>
  <sheetProtection algorithmName="SHA-512" hashValue="GGyiaib3poJOaZs7cDOASengr8CcnQ2umkaHka7fqo2QnuRRcpKwqYY5dWzoakbF6TghJCNM5FLnLfao83lLkw==" saltValue="X41QWJHG0RY7L0NOF2N9xg==" spinCount="100000" sheet="1" objects="1" scenarios="1" formatColumns="0" formatRows="0"/>
  <mergeCells count="12">
    <mergeCell ref="B10:C10"/>
    <mergeCell ref="B28:C28"/>
    <mergeCell ref="B27:C27"/>
    <mergeCell ref="B21:C21"/>
    <mergeCell ref="B12:C12"/>
    <mergeCell ref="B14:C14"/>
    <mergeCell ref="B16:C16"/>
    <mergeCell ref="B18:C18"/>
    <mergeCell ref="B19:C19"/>
    <mergeCell ref="B13:C13"/>
    <mergeCell ref="B15:C15"/>
    <mergeCell ref="B17:C17"/>
  </mergeCells>
  <hyperlinks>
    <hyperlink ref="C22" r:id="rId1" xr:uid="{F36798BF-2826-4921-B420-B5630D04BEA8}"/>
    <hyperlink ref="C24" r:id="rId2" location="h-como-gestionamos-la-sostenibilidad-hojas-informativas" xr:uid="{E615D218-3341-4DBB-98B9-64695AE58086}"/>
    <hyperlink ref="C20" r:id="rId3" xr:uid="{0E1C7760-1660-43BA-A5F6-91CFAD31F3D2}"/>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BB6C2-7B97-AC4A-A13B-88FE979EEEB4}">
  <sheetPr codeName="Sheet2">
    <tabColor theme="1"/>
  </sheetPr>
  <dimension ref="A1:C35"/>
  <sheetViews>
    <sheetView zoomScale="90" zoomScaleNormal="90" workbookViewId="0"/>
  </sheetViews>
  <sheetFormatPr defaultColWidth="11" defaultRowHeight="12.5"/>
  <cols>
    <col min="1" max="1" width="3.1796875" style="10" customWidth="1"/>
    <col min="2" max="2" width="34.453125" customWidth="1"/>
    <col min="3" max="3" width="84.81640625" customWidth="1"/>
  </cols>
  <sheetData>
    <row r="1" spans="1:3" s="37" customFormat="1" ht="14">
      <c r="A1" s="41"/>
      <c r="B1" s="49"/>
    </row>
    <row r="2" spans="1:3" s="37" customFormat="1" ht="14">
      <c r="A2" s="41"/>
      <c r="B2" s="49"/>
    </row>
    <row r="3" spans="1:3" s="37" customFormat="1" ht="14">
      <c r="A3" s="41"/>
      <c r="B3" s="49"/>
    </row>
    <row r="4" spans="1:3" s="37" customFormat="1" ht="14">
      <c r="A4" s="41"/>
      <c r="B4" s="49"/>
    </row>
    <row r="5" spans="1:3" s="37" customFormat="1" ht="14">
      <c r="A5" s="41"/>
      <c r="B5" s="49"/>
    </row>
    <row r="6" spans="1:3" s="37" customFormat="1" ht="14">
      <c r="A6" s="41"/>
      <c r="B6" s="49"/>
    </row>
    <row r="7" spans="1:3" s="37" customFormat="1" ht="14">
      <c r="A7" s="41"/>
      <c r="B7" s="49"/>
    </row>
    <row r="8" spans="1:3" s="37" customFormat="1" ht="18">
      <c r="A8" s="41"/>
      <c r="B8" s="129" t="s">
        <v>466</v>
      </c>
      <c r="C8" s="34"/>
    </row>
    <row r="9" spans="1:3" s="37" customFormat="1" ht="14.5" thickBot="1">
      <c r="A9" s="5"/>
      <c r="B9" s="49"/>
    </row>
    <row r="10" spans="1:3" s="37" customFormat="1" ht="16.5" thickTop="1" thickBot="1">
      <c r="A10" s="5"/>
      <c r="B10" s="150" t="s">
        <v>1</v>
      </c>
      <c r="C10" s="54"/>
    </row>
    <row r="11" spans="1:3" s="37" customFormat="1" ht="14.5" thickTop="1">
      <c r="A11" s="5"/>
      <c r="B11" s="49"/>
      <c r="C11" s="37" t="s">
        <v>2</v>
      </c>
    </row>
    <row r="12" spans="1:3" s="40" customFormat="1" ht="15" customHeight="1">
      <c r="A12" s="8"/>
      <c r="B12" s="1092" t="s">
        <v>3</v>
      </c>
      <c r="C12" s="1092" t="s">
        <v>4</v>
      </c>
    </row>
    <row r="13" spans="1:3" s="37" customFormat="1" ht="15" customHeight="1">
      <c r="A13" s="5"/>
      <c r="B13" s="1093" t="s">
        <v>5</v>
      </c>
      <c r="C13" s="123" t="s">
        <v>6</v>
      </c>
    </row>
    <row r="14" spans="1:3" s="37" customFormat="1" ht="28.15" customHeight="1">
      <c r="A14" s="5"/>
      <c r="B14" s="1093" t="s">
        <v>7</v>
      </c>
      <c r="C14" s="123" t="s">
        <v>8</v>
      </c>
    </row>
    <row r="15" spans="1:3" s="37" customFormat="1" ht="15" customHeight="1">
      <c r="A15" s="27"/>
      <c r="B15" s="1093" t="s">
        <v>9</v>
      </c>
      <c r="C15" s="123" t="s">
        <v>10</v>
      </c>
    </row>
    <row r="16" spans="1:3" s="37" customFormat="1" ht="15" customHeight="1">
      <c r="A16" s="27"/>
      <c r="B16" s="1093" t="s">
        <v>482</v>
      </c>
      <c r="C16" s="123" t="s">
        <v>11</v>
      </c>
    </row>
    <row r="17" spans="1:3" s="37" customFormat="1" ht="15" customHeight="1">
      <c r="A17" s="5"/>
      <c r="B17" s="1093" t="s">
        <v>12</v>
      </c>
      <c r="C17" s="123" t="s">
        <v>701</v>
      </c>
    </row>
    <row r="18" spans="1:3" s="37" customFormat="1" ht="15" customHeight="1">
      <c r="A18" s="5"/>
      <c r="B18" s="1093" t="s">
        <v>14</v>
      </c>
      <c r="C18" s="123" t="s">
        <v>702</v>
      </c>
    </row>
    <row r="19" spans="1:3" s="37" customFormat="1" ht="15" customHeight="1">
      <c r="A19" s="27"/>
      <c r="B19" s="1093" t="s">
        <v>15</v>
      </c>
      <c r="C19" s="123" t="s">
        <v>16</v>
      </c>
    </row>
    <row r="20" spans="1:3" s="37" customFormat="1" ht="28.5" customHeight="1">
      <c r="A20" s="27"/>
      <c r="B20" s="1093" t="s">
        <v>481</v>
      </c>
      <c r="C20" s="123" t="s">
        <v>801</v>
      </c>
    </row>
    <row r="21" spans="1:3" s="37" customFormat="1" ht="15" customHeight="1">
      <c r="A21" s="5"/>
      <c r="B21" s="1230" t="s">
        <v>853</v>
      </c>
      <c r="C21" s="123" t="s">
        <v>858</v>
      </c>
    </row>
    <row r="22" spans="1:3" s="37" customFormat="1" ht="15" customHeight="1">
      <c r="A22" s="5"/>
      <c r="B22" s="1093" t="s">
        <v>557</v>
      </c>
      <c r="C22" s="1232" t="s">
        <v>700</v>
      </c>
    </row>
    <row r="23" spans="1:3" s="37" customFormat="1" ht="14">
      <c r="A23" s="41"/>
      <c r="B23" s="1093" t="s">
        <v>17</v>
      </c>
      <c r="C23" s="123" t="s">
        <v>18</v>
      </c>
    </row>
    <row r="24" spans="1:3" s="37" customFormat="1" ht="14">
      <c r="A24" s="41"/>
      <c r="B24" s="1230" t="s">
        <v>559</v>
      </c>
      <c r="C24" s="123" t="s">
        <v>558</v>
      </c>
    </row>
    <row r="25" spans="1:3" s="37" customFormat="1" ht="14.5" thickBot="1">
      <c r="A25" s="41"/>
      <c r="B25" s="49"/>
    </row>
    <row r="26" spans="1:3" s="37" customFormat="1" ht="16.5" thickTop="1" thickBot="1">
      <c r="A26" s="41"/>
      <c r="B26" s="150" t="s">
        <v>19</v>
      </c>
      <c r="C26" s="54"/>
    </row>
    <row r="27" spans="1:3" s="37" customFormat="1" ht="14.5" thickTop="1">
      <c r="A27" s="10"/>
      <c r="B27" s="49"/>
    </row>
    <row r="28" spans="1:3" s="40" customFormat="1" ht="14.25" customHeight="1">
      <c r="A28" s="10"/>
      <c r="B28" s="1229" t="s">
        <v>20</v>
      </c>
    </row>
    <row r="29" spans="1:3" s="37" customFormat="1" ht="14">
      <c r="A29" s="10"/>
      <c r="B29" s="151" t="s">
        <v>23</v>
      </c>
    </row>
    <row r="30" spans="1:3" s="37" customFormat="1" ht="14">
      <c r="A30" s="10"/>
      <c r="B30" s="151" t="s">
        <v>22</v>
      </c>
    </row>
    <row r="31" spans="1:3" s="37" customFormat="1" ht="14">
      <c r="A31" s="10"/>
      <c r="B31" s="151" t="s">
        <v>21</v>
      </c>
    </row>
    <row r="32" spans="1:3" s="37" customFormat="1" ht="14">
      <c r="A32" s="10"/>
      <c r="B32" s="151" t="s">
        <v>24</v>
      </c>
    </row>
    <row r="33" spans="1:2" s="37" customFormat="1" ht="14">
      <c r="A33" s="10"/>
      <c r="B33" s="1231" t="s">
        <v>25</v>
      </c>
    </row>
    <row r="34" spans="1:2" s="37" customFormat="1" ht="14">
      <c r="A34" s="10"/>
      <c r="B34" s="1221" t="s">
        <v>94</v>
      </c>
    </row>
    <row r="35" spans="1:2" s="37" customFormat="1" ht="14">
      <c r="A35" s="10"/>
    </row>
  </sheetData>
  <sheetProtection algorithmName="SHA-512" hashValue="z3+I22SCmjnJJRdD86gyrgM4vKF51IncKVWUQ5prYuboRHajqVIbsjlq0PuB1nSS7aSepcu4Fvq+M5RO04i1ZA==" saltValue="YLcgRQgtDaZXcgzRa9AWqA==" spinCount="100000" sheet="1" objects="1" scenarios="1" formatColumns="0" formatRows="0"/>
  <hyperlinks>
    <hyperlink ref="B31" location="'Pinto Valley'!A1" display="Pinto Valley" xr:uid="{E77E4238-B65F-3144-BAD9-CFE4DD69E196}"/>
    <hyperlink ref="B30" location="'Mantos Blancos'!A1" display="Mantos Blancos" xr:uid="{8C4BAF4F-F81F-8A46-9353-9D033DFD8C55}"/>
    <hyperlink ref="B29" location="Mantoverde!A1" display="Mantoverde" xr:uid="{137ABBF5-AC9B-E14D-8BFE-F4FB59E2FC17}"/>
    <hyperlink ref="B32" location="Cozamin!A1" display="Cozamin" xr:uid="{194F8360-613C-284E-BE0F-A97189B9AA39}"/>
    <hyperlink ref="B18" location="'Relaves y Residuos'!A1" display="Relaves y Residuos" xr:uid="{7680A76C-8950-5249-BD3A-14215F42BA54}"/>
    <hyperlink ref="B13" location="Producción!A1" display="Producción" xr:uid="{B58506E6-CB79-F34D-BA7F-3913FCF878F2}"/>
    <hyperlink ref="B14" location="Energía!A1" display="Energía" xr:uid="{E9EBF9EA-4563-CE49-B15C-7C02C88D81A6}"/>
    <hyperlink ref="B15" location="'Emisiones GEI'!A1" display="Emisiones GEI" xr:uid="{2B70A80F-6054-B14C-8115-6070D6836927}"/>
    <hyperlink ref="B20" location="'Nuestra Gente y Cultura'!A1" display="Nuestra Gente y Cultura" xr:uid="{99C925BF-C14E-944C-B1E0-96BEAF679116}"/>
    <hyperlink ref="B34" location="'Oficina Corporativa'!A1" display="Oficina Corporativa" xr:uid="{F53DE4EF-4AE9-7446-8905-29ADA071080F}"/>
    <hyperlink ref="B33" location="'Santo Domingo'!A1" display="Santo Domingo" xr:uid="{317B46C3-3806-084A-84D1-40D7C92699DD}"/>
    <hyperlink ref="B19" location="'Salud y Seguridad'!A1" display="Salud y Seguridad" xr:uid="{56F1568F-40D8-A74D-B850-3796D477046B}"/>
    <hyperlink ref="B16" location="'Metodología Emisiones GEI'!A1" display="Metodología de Emisiones GEI" xr:uid="{A0CFD59F-44E2-4440-B291-93F40456E165}"/>
    <hyperlink ref="B23" location="'Reservas y Áreas de Conservació'!A1" display="Reservas y Áreas de Conservación" xr:uid="{A72B222D-0852-8A40-AA0B-4C57BFBB999D}"/>
    <hyperlink ref="B22" location="'Integridad Empresarial'!A1" display="Integridad Empresarial" xr:uid="{0EA496C0-2CA5-44CD-BDEE-340029567C84}"/>
    <hyperlink ref="B34" location="'Oficina Corporativa'!A1" display="Oficina Corporativa" xr:uid="{93BEEE67-EE1F-A34D-9D2F-56AE6FADEA7E}"/>
    <hyperlink ref="B33" location="'Santo Domingo'!A1" display="Santo Domingo" xr:uid="{FA5BBDFE-BC99-824C-9720-5C6028E96342}"/>
    <hyperlink ref="B32" location="Cozamin!A1" display="Cozamin" xr:uid="{EA40E488-D12E-F547-816F-C4FA13D2322A}"/>
    <hyperlink ref="B31" location="'Pinto Valley'!A1" display="Pinto Valley" xr:uid="{9B296FAA-4041-4445-A1B9-C31B398853F0}"/>
    <hyperlink ref="B30" location="'Mantos Blancos'!A1" display="Mantos Blancos" xr:uid="{7034212B-7FD0-B845-BFE5-F7FDE8234179}"/>
    <hyperlink ref="B29" location="Mantoverde!A1" display="Mantoverde" xr:uid="{5C2D27E6-0803-F247-AD5B-46092C74C8C8}"/>
    <hyperlink ref="B21" location="'Comunidad e Impacto Económico '!A1" display="Comunidad e Impacto Económico" xr:uid="{D6CCCE9C-2135-4641-BC7F-B712D2850027}"/>
    <hyperlink ref="B17" location="Agua!A1" display="Agua" xr:uid="{5DFD8D69-90A2-E248-B305-C5EBE7FD04DB}"/>
    <hyperlink ref="B24" location="'Reservas y Áreas en Conflicto'!A1" display="Reservas y Áreas en Conflicto" xr:uid="{EF715C31-5CBD-44D4-BA3C-D965A70DDD72}"/>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E303A-FB39-8A44-B5D0-3A478AAEE8D0}">
  <sheetPr codeName="Sheet3">
    <tabColor theme="3" tint="9.9978637043366805E-2"/>
  </sheetPr>
  <dimension ref="A1:L24"/>
  <sheetViews>
    <sheetView zoomScaleNormal="100" workbookViewId="0"/>
  </sheetViews>
  <sheetFormatPr defaultColWidth="11" defaultRowHeight="12.5"/>
  <cols>
    <col min="1" max="1" width="3.1796875" style="148" customWidth="1"/>
    <col min="2" max="2" width="42.453125" style="148" customWidth="1"/>
    <col min="3" max="8" width="14.453125" style="148" customWidth="1"/>
    <col min="9" max="9" width="13.453125" style="148" customWidth="1"/>
    <col min="10" max="12" width="14.453125" style="148" customWidth="1"/>
    <col min="13" max="13" width="13" style="148" customWidth="1"/>
    <col min="14" max="15" width="11" style="148" customWidth="1"/>
    <col min="16" max="31" width="13.81640625" style="148" customWidth="1"/>
    <col min="32" max="32" width="11" style="148"/>
    <col min="33" max="33" width="13.1796875" style="148" customWidth="1"/>
    <col min="34" max="34" width="11" style="148"/>
    <col min="35" max="35" width="9" style="148" customWidth="1"/>
    <col min="36" max="36" width="11" style="148"/>
    <col min="37" max="37" width="13.81640625" style="148" customWidth="1"/>
    <col min="38" max="38" width="11" style="148"/>
    <col min="39" max="39" width="8.1796875" style="148" customWidth="1"/>
    <col min="40" max="40" width="11" style="148"/>
    <col min="41" max="41" width="13.1796875" style="148" customWidth="1"/>
    <col min="42" max="16384" width="11" style="148"/>
  </cols>
  <sheetData>
    <row r="1" spans="1:12" s="74" customFormat="1" ht="14">
      <c r="A1" s="128"/>
    </row>
    <row r="2" spans="1:12" s="74" customFormat="1" ht="15" customHeight="1">
      <c r="A2" s="128"/>
    </row>
    <row r="3" spans="1:12" s="74" customFormat="1" ht="14">
      <c r="A3" s="128"/>
    </row>
    <row r="4" spans="1:12" s="74" customFormat="1" ht="15" customHeight="1">
      <c r="A4" s="128"/>
    </row>
    <row r="5" spans="1:12" s="74" customFormat="1" ht="15" customHeight="1">
      <c r="A5" s="128"/>
    </row>
    <row r="6" spans="1:12" s="74" customFormat="1" ht="14">
      <c r="A6" s="128"/>
    </row>
    <row r="7" spans="1:12" s="74" customFormat="1" ht="14">
      <c r="A7" s="128"/>
    </row>
    <row r="8" spans="1:12" s="74" customFormat="1" ht="18">
      <c r="A8" s="128"/>
      <c r="B8" s="129" t="s">
        <v>466</v>
      </c>
    </row>
    <row r="9" spans="1:12" s="73" customFormat="1" ht="14.5" thickBot="1"/>
    <row r="10" spans="1:12" s="73" customFormat="1" ht="16.5" thickTop="1" thickBot="1">
      <c r="B10" s="130" t="s">
        <v>26</v>
      </c>
      <c r="C10" s="131"/>
      <c r="D10" s="131"/>
      <c r="E10" s="131"/>
      <c r="F10" s="131"/>
      <c r="G10" s="131"/>
      <c r="H10" s="131"/>
      <c r="I10" s="131"/>
      <c r="J10" s="131"/>
      <c r="K10" s="131"/>
      <c r="L10" s="131"/>
    </row>
    <row r="11" spans="1:12" s="73" customFormat="1" ht="14.5" thickTop="1"/>
    <row r="12" spans="1:12" s="132" customFormat="1" ht="31.5" customHeight="1">
      <c r="B12" s="133" t="s">
        <v>854</v>
      </c>
      <c r="C12" s="134" t="s">
        <v>23</v>
      </c>
      <c r="D12" s="134" t="s">
        <v>22</v>
      </c>
      <c r="E12" s="134" t="s">
        <v>21</v>
      </c>
      <c r="F12" s="134" t="s">
        <v>24</v>
      </c>
      <c r="G12" s="135" t="s">
        <v>451</v>
      </c>
      <c r="H12" s="136">
        <v>2024</v>
      </c>
      <c r="I12" s="77" t="s">
        <v>452</v>
      </c>
      <c r="J12" s="137">
        <v>2023</v>
      </c>
      <c r="K12" s="138">
        <v>2022</v>
      </c>
      <c r="L12" s="137">
        <v>2021</v>
      </c>
    </row>
    <row r="13" spans="1:12" s="73" customFormat="1" ht="14.5">
      <c r="B13" s="29" t="s">
        <v>28</v>
      </c>
      <c r="C13" s="1223">
        <v>10432000</v>
      </c>
      <c r="D13" s="1223">
        <v>7293000</v>
      </c>
      <c r="E13" s="1223">
        <v>15033000</v>
      </c>
      <c r="F13" s="1223">
        <v>1323000</v>
      </c>
      <c r="G13" s="391">
        <v>34081000</v>
      </c>
      <c r="H13" s="160">
        <v>29255000</v>
      </c>
      <c r="I13" s="1095">
        <v>0.16</v>
      </c>
      <c r="J13" s="160">
        <v>24655000</v>
      </c>
      <c r="K13" s="160">
        <v>25871000</v>
      </c>
      <c r="L13" s="160">
        <v>25156847</v>
      </c>
    </row>
    <row r="14" spans="1:12" s="73" customFormat="1" ht="14.5">
      <c r="B14" s="29" t="s">
        <v>29</v>
      </c>
      <c r="C14" s="1223">
        <v>18905000</v>
      </c>
      <c r="D14" s="1223">
        <v>8865000</v>
      </c>
      <c r="E14" s="1223">
        <v>0</v>
      </c>
      <c r="F14" s="1223">
        <v>0</v>
      </c>
      <c r="G14" s="391">
        <v>27770000</v>
      </c>
      <c r="H14" s="160">
        <v>31110000</v>
      </c>
      <c r="I14" s="1095">
        <v>-0.11</v>
      </c>
      <c r="J14" s="160">
        <v>34722000</v>
      </c>
      <c r="K14" s="160">
        <v>34203000</v>
      </c>
      <c r="L14" s="160">
        <v>46406000</v>
      </c>
    </row>
    <row r="15" spans="1:12" s="141" customFormat="1" ht="14">
      <c r="B15" s="30" t="s">
        <v>32</v>
      </c>
      <c r="C15" s="1224">
        <v>29337000</v>
      </c>
      <c r="D15" s="1224">
        <v>16158000</v>
      </c>
      <c r="E15" s="1224">
        <v>15033000</v>
      </c>
      <c r="F15" s="1224">
        <v>1323000</v>
      </c>
      <c r="G15" s="1225">
        <v>61851000</v>
      </c>
      <c r="H15" s="162">
        <v>60365000</v>
      </c>
      <c r="I15" s="1096">
        <v>0.02</v>
      </c>
      <c r="J15" s="162">
        <v>59377000</v>
      </c>
      <c r="K15" s="162">
        <v>60074000</v>
      </c>
      <c r="L15" s="162">
        <v>71562847</v>
      </c>
    </row>
    <row r="16" spans="1:12" s="73" customFormat="1" ht="14">
      <c r="B16" s="29" t="s">
        <v>34</v>
      </c>
      <c r="C16" s="1223">
        <v>62308</v>
      </c>
      <c r="D16" s="1223">
        <v>54793</v>
      </c>
      <c r="E16" s="1223">
        <v>40374</v>
      </c>
      <c r="F16" s="1223">
        <v>25348</v>
      </c>
      <c r="G16" s="391">
        <v>182823</v>
      </c>
      <c r="H16" s="160">
        <v>138568</v>
      </c>
      <c r="I16" s="1095">
        <v>0.32</v>
      </c>
      <c r="J16" s="160">
        <v>114720</v>
      </c>
      <c r="K16" s="160">
        <v>113634</v>
      </c>
      <c r="L16" s="160">
        <v>111790</v>
      </c>
    </row>
    <row r="17" spans="1:12" s="73" customFormat="1" ht="14">
      <c r="B17" s="29" t="s">
        <v>35</v>
      </c>
      <c r="C17" s="1223">
        <v>32807</v>
      </c>
      <c r="D17" s="1223">
        <v>7126</v>
      </c>
      <c r="E17" s="1223">
        <v>2007</v>
      </c>
      <c r="F17" s="1223">
        <v>0</v>
      </c>
      <c r="G17" s="391">
        <v>41940</v>
      </c>
      <c r="H17" s="160">
        <v>45892</v>
      </c>
      <c r="I17" s="1095">
        <v>-0.09</v>
      </c>
      <c r="J17" s="160">
        <v>49633</v>
      </c>
      <c r="K17" s="160">
        <v>65683</v>
      </c>
      <c r="L17" s="160">
        <v>67482</v>
      </c>
    </row>
    <row r="18" spans="1:12" s="141" customFormat="1" ht="14">
      <c r="B18" s="31" t="s">
        <v>36</v>
      </c>
      <c r="C18" s="1224">
        <v>95115</v>
      </c>
      <c r="D18" s="1224">
        <v>61919</v>
      </c>
      <c r="E18" s="1224">
        <v>42382</v>
      </c>
      <c r="F18" s="1224">
        <v>25348</v>
      </c>
      <c r="G18" s="1225">
        <v>224764</v>
      </c>
      <c r="H18" s="162">
        <v>184460</v>
      </c>
      <c r="I18" s="1096">
        <v>0.22</v>
      </c>
      <c r="J18" s="162">
        <v>164353</v>
      </c>
      <c r="K18" s="162">
        <v>179317</v>
      </c>
      <c r="L18" s="162">
        <v>179272</v>
      </c>
    </row>
    <row r="19" spans="1:12" s="141" customFormat="1" ht="15">
      <c r="B19" s="30" t="s">
        <v>37</v>
      </c>
      <c r="C19" s="1224">
        <v>101050</v>
      </c>
      <c r="D19" s="1224">
        <v>65236</v>
      </c>
      <c r="E19" s="1224">
        <v>43224</v>
      </c>
      <c r="F19" s="1224">
        <v>28908</v>
      </c>
      <c r="G19" s="1225">
        <v>238418</v>
      </c>
      <c r="H19" s="162">
        <v>194052</v>
      </c>
      <c r="I19" s="1096">
        <v>0.23</v>
      </c>
      <c r="J19" s="162">
        <v>174522</v>
      </c>
      <c r="K19" s="162">
        <v>186917</v>
      </c>
      <c r="L19" s="162">
        <v>185018</v>
      </c>
    </row>
    <row r="20" spans="1:12" s="73" customFormat="1" ht="14">
      <c r="K20" s="146"/>
      <c r="L20" s="146"/>
    </row>
    <row r="21" spans="1:12" s="128" customFormat="1">
      <c r="B21" s="152" t="s">
        <v>38</v>
      </c>
      <c r="C21" s="153"/>
      <c r="D21" s="153"/>
      <c r="E21" s="153"/>
      <c r="F21" s="153"/>
      <c r="G21" s="153"/>
      <c r="H21" s="153"/>
      <c r="I21" s="153"/>
      <c r="J21" s="153"/>
      <c r="K21" s="153"/>
      <c r="L21" s="153"/>
    </row>
    <row r="22" spans="1:12" s="74" customFormat="1" ht="24" customHeight="1">
      <c r="A22" s="128"/>
      <c r="B22" s="1351" t="s">
        <v>500</v>
      </c>
      <c r="C22" s="1351"/>
      <c r="D22" s="1351"/>
      <c r="E22" s="1351"/>
      <c r="F22" s="1351"/>
      <c r="G22" s="1351"/>
      <c r="H22" s="1351"/>
      <c r="I22" s="1351"/>
      <c r="J22" s="1351"/>
      <c r="K22" s="1351"/>
      <c r="L22" s="1351"/>
    </row>
    <row r="23" spans="1:12" s="74" customFormat="1" ht="22" customHeight="1">
      <c r="A23" s="128"/>
      <c r="B23" s="1351" t="s">
        <v>501</v>
      </c>
      <c r="C23" s="1351"/>
      <c r="D23" s="1351"/>
      <c r="E23" s="1351"/>
      <c r="F23" s="1351"/>
      <c r="G23" s="1351"/>
      <c r="H23" s="1351"/>
      <c r="I23" s="1351"/>
      <c r="J23" s="1351"/>
      <c r="K23" s="1351"/>
      <c r="L23" s="1351"/>
    </row>
    <row r="24" spans="1:12" s="74" customFormat="1" ht="17.5" customHeight="1">
      <c r="A24" s="128"/>
      <c r="B24" s="1351" t="s">
        <v>502</v>
      </c>
      <c r="C24" s="1351"/>
      <c r="D24" s="1351"/>
      <c r="E24" s="1351"/>
      <c r="F24" s="1351"/>
      <c r="G24" s="1351"/>
      <c r="H24" s="1351"/>
      <c r="I24" s="1351"/>
      <c r="J24" s="1351"/>
      <c r="K24" s="1351"/>
      <c r="L24" s="1351"/>
    </row>
  </sheetData>
  <sheetProtection algorithmName="SHA-512" hashValue="hEDwDKjkl4SE5VU4NbUS6lEeIndOvJYNl9KgqQv4qBZ5DfzdEt3qhU7oobIvmyyCFhPLe+txuVbCVM4c+Qgs0w==" saltValue="tIpynf+5HxUDgscql9/q3g==" spinCount="100000" sheet="1" objects="1" scenarios="1" formatColumns="0" formatRows="0"/>
  <mergeCells count="3">
    <mergeCell ref="B22:L22"/>
    <mergeCell ref="B23:L23"/>
    <mergeCell ref="B24:L24"/>
  </mergeCells>
  <phoneticPr fontId="45" type="noConversion"/>
  <hyperlinks>
    <hyperlink ref="E12" location="'Pinto Valley'!A1" display="Pinto Valley" xr:uid="{BB6A2D1D-00EA-A244-B56F-1A3B4F9B856E}"/>
    <hyperlink ref="D12" location="'Mantos Blancos'!A1" display="Mantos Blancos" xr:uid="{CBF36DB0-52E4-A24A-9A62-4D10647F203A}"/>
    <hyperlink ref="C12" location="Mantoverde!A1" display="Mantoverde" xr:uid="{760CBA8C-CB14-1F45-9116-5A0E3C521974}"/>
    <hyperlink ref="F12" location="Cozamin!A1" display="Cozamin" xr:uid="{CADBFB7C-73BE-F848-9BA3-1071F190B4C4}"/>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8F524-40D9-3D47-B43A-C8F75662EC57}">
  <sheetPr codeName="Sheet4">
    <tabColor theme="3" tint="9.9978637043366805E-2"/>
  </sheetPr>
  <dimension ref="A1:O40"/>
  <sheetViews>
    <sheetView zoomScaleNormal="100" workbookViewId="0">
      <pane xSplit="2" topLeftCell="C1" activePane="topRight" state="frozen"/>
      <selection activeCell="A173" sqref="A173"/>
      <selection pane="topRight"/>
    </sheetView>
  </sheetViews>
  <sheetFormatPr defaultColWidth="11" defaultRowHeight="12.5"/>
  <cols>
    <col min="1" max="1" width="3.7265625" style="148" customWidth="1"/>
    <col min="2" max="2" width="65.81640625" style="148" customWidth="1"/>
    <col min="3" max="8" width="13.81640625" style="148" customWidth="1"/>
    <col min="9" max="9" width="13" style="148" customWidth="1"/>
    <col min="10" max="10" width="13.453125" style="148" customWidth="1"/>
    <col min="11" max="13" width="13.81640625" style="148" customWidth="1"/>
    <col min="14" max="14" width="13.1796875" style="148" customWidth="1"/>
    <col min="15" max="15" width="13" style="148" customWidth="1"/>
    <col min="16" max="24" width="13.81640625" style="148" customWidth="1"/>
    <col min="25" max="25" width="11" style="148"/>
    <col min="26" max="26" width="13.1796875" style="148" customWidth="1"/>
    <col min="27" max="27" width="11" style="148"/>
    <col min="28" max="28" width="9" style="148" customWidth="1"/>
    <col min="29" max="29" width="11" style="148"/>
    <col min="30" max="30" width="13.81640625" style="148" customWidth="1"/>
    <col min="31" max="31" width="11" style="148"/>
    <col min="32" max="32" width="8.1796875" style="148" customWidth="1"/>
    <col min="33" max="33" width="11" style="148"/>
    <col min="34" max="34" width="13.1796875" style="148" customWidth="1"/>
    <col min="35" max="16384" width="11" style="148"/>
  </cols>
  <sheetData>
    <row r="1" spans="1:15" s="128" customFormat="1">
      <c r="L1" s="172"/>
      <c r="M1" s="172"/>
    </row>
    <row r="2" spans="1:15" s="128" customFormat="1" ht="15" customHeight="1">
      <c r="L2" s="172"/>
      <c r="M2" s="172"/>
      <c r="N2" s="172"/>
    </row>
    <row r="3" spans="1:15" s="128" customFormat="1">
      <c r="L3" s="172"/>
      <c r="M3" s="172"/>
      <c r="O3" s="172"/>
    </row>
    <row r="4" spans="1:15" s="128" customFormat="1" ht="15" customHeight="1">
      <c r="L4" s="172"/>
      <c r="M4" s="172"/>
      <c r="O4" s="172"/>
    </row>
    <row r="5" spans="1:15" s="128" customFormat="1" ht="15" customHeight="1">
      <c r="L5" s="172"/>
      <c r="M5" s="172"/>
    </row>
    <row r="6" spans="1:15" s="128" customFormat="1">
      <c r="L6" s="172"/>
      <c r="M6" s="172"/>
    </row>
    <row r="7" spans="1:15" s="128" customFormat="1">
      <c r="L7" s="172"/>
      <c r="M7" s="172"/>
      <c r="N7" s="172"/>
      <c r="O7" s="172"/>
    </row>
    <row r="8" spans="1:15" s="128" customFormat="1" ht="18">
      <c r="B8" s="173" t="s">
        <v>466</v>
      </c>
      <c r="L8" s="172"/>
      <c r="M8" s="172"/>
      <c r="O8" s="172"/>
    </row>
    <row r="9" spans="1:15" s="73" customFormat="1" ht="14.5" thickBot="1"/>
    <row r="10" spans="1:15" ht="16.5" thickTop="1" thickBot="1">
      <c r="B10" s="130" t="s">
        <v>40</v>
      </c>
      <c r="C10" s="174"/>
      <c r="D10" s="174"/>
      <c r="E10" s="174"/>
      <c r="F10" s="174"/>
      <c r="G10" s="174"/>
      <c r="H10" s="174"/>
      <c r="I10" s="174"/>
      <c r="J10" s="174"/>
      <c r="K10" s="174"/>
      <c r="L10" s="174"/>
      <c r="M10" s="174"/>
    </row>
    <row r="11" spans="1:15" ht="13" thickTop="1">
      <c r="B11" s="175"/>
      <c r="C11" s="175"/>
      <c r="D11" s="175"/>
      <c r="F11" s="175"/>
      <c r="G11" s="175"/>
      <c r="H11" s="175"/>
      <c r="I11" s="175"/>
      <c r="J11" s="108"/>
      <c r="K11" s="108"/>
      <c r="L11" s="108"/>
      <c r="M11" s="108"/>
    </row>
    <row r="12" spans="1:15" s="176" customFormat="1" ht="27.75" customHeight="1">
      <c r="B12" s="154" t="s">
        <v>518</v>
      </c>
      <c r="C12" s="134" t="s">
        <v>23</v>
      </c>
      <c r="D12" s="134" t="s">
        <v>22</v>
      </c>
      <c r="E12" s="134" t="s">
        <v>21</v>
      </c>
      <c r="F12" s="134" t="s">
        <v>24</v>
      </c>
      <c r="G12" s="158" t="s">
        <v>25</v>
      </c>
      <c r="H12" s="135" t="s">
        <v>451</v>
      </c>
      <c r="I12" s="76">
        <v>2024</v>
      </c>
      <c r="J12" s="77" t="s">
        <v>452</v>
      </c>
      <c r="K12" s="76">
        <v>2023</v>
      </c>
      <c r="L12" s="76">
        <v>2022</v>
      </c>
      <c r="M12" s="76">
        <v>2021</v>
      </c>
    </row>
    <row r="13" spans="1:15">
      <c r="A13" s="128"/>
      <c r="B13" s="167" t="s">
        <v>570</v>
      </c>
      <c r="C13" s="159">
        <v>2985317</v>
      </c>
      <c r="D13" s="159">
        <v>2258071</v>
      </c>
      <c r="E13" s="159">
        <v>1536072</v>
      </c>
      <c r="F13" s="159">
        <v>164842</v>
      </c>
      <c r="G13" s="159">
        <v>224</v>
      </c>
      <c r="H13" s="101">
        <v>6944526</v>
      </c>
      <c r="I13" s="102">
        <v>6067541</v>
      </c>
      <c r="J13" s="1095">
        <v>0.14000000000000001</v>
      </c>
      <c r="K13" s="160">
        <v>6049026</v>
      </c>
      <c r="L13" s="160">
        <v>5800784</v>
      </c>
      <c r="M13" s="160">
        <v>5042498</v>
      </c>
    </row>
    <row r="14" spans="1:15">
      <c r="A14" s="128"/>
      <c r="B14" s="167" t="s">
        <v>571</v>
      </c>
      <c r="C14" s="159">
        <v>8</v>
      </c>
      <c r="D14" s="159">
        <v>0</v>
      </c>
      <c r="E14" s="159">
        <v>15988</v>
      </c>
      <c r="F14" s="159">
        <v>349</v>
      </c>
      <c r="G14" s="159">
        <v>0</v>
      </c>
      <c r="H14" s="101">
        <v>16344</v>
      </c>
      <c r="I14" s="102">
        <v>16102</v>
      </c>
      <c r="J14" s="1095">
        <v>0.02</v>
      </c>
      <c r="K14" s="160">
        <v>17297</v>
      </c>
      <c r="L14" s="160">
        <v>15432</v>
      </c>
      <c r="M14" s="160">
        <v>12628</v>
      </c>
    </row>
    <row r="15" spans="1:15">
      <c r="A15" s="128"/>
      <c r="B15" s="167" t="s">
        <v>572</v>
      </c>
      <c r="C15" s="159">
        <v>0</v>
      </c>
      <c r="D15" s="159">
        <v>0</v>
      </c>
      <c r="E15" s="159">
        <v>243</v>
      </c>
      <c r="F15" s="159">
        <v>0</v>
      </c>
      <c r="G15" s="159">
        <v>0</v>
      </c>
      <c r="H15" s="101">
        <v>243</v>
      </c>
      <c r="I15" s="102">
        <v>393</v>
      </c>
      <c r="J15" s="1095">
        <v>-0.38</v>
      </c>
      <c r="K15" s="160">
        <v>581</v>
      </c>
      <c r="L15" s="160">
        <v>375</v>
      </c>
      <c r="M15" s="160">
        <v>317</v>
      </c>
    </row>
    <row r="16" spans="1:15">
      <c r="A16" s="128"/>
      <c r="B16" s="167" t="s">
        <v>573</v>
      </c>
      <c r="C16" s="159">
        <v>2044</v>
      </c>
      <c r="D16" s="159">
        <v>0</v>
      </c>
      <c r="E16" s="159">
        <v>0</v>
      </c>
      <c r="F16" s="159">
        <v>104</v>
      </c>
      <c r="G16" s="159">
        <v>0</v>
      </c>
      <c r="H16" s="101">
        <v>2148</v>
      </c>
      <c r="I16" s="102">
        <v>3242</v>
      </c>
      <c r="J16" s="1095">
        <v>-0.34</v>
      </c>
      <c r="K16" s="160">
        <v>176</v>
      </c>
      <c r="L16" s="160">
        <v>242</v>
      </c>
      <c r="M16" s="160">
        <v>316</v>
      </c>
    </row>
    <row r="17" spans="1:13" s="177" customFormat="1" ht="15">
      <c r="A17" s="128"/>
      <c r="B17" s="168" t="s">
        <v>577</v>
      </c>
      <c r="C17" s="161">
        <v>2987369</v>
      </c>
      <c r="D17" s="161">
        <v>2258071</v>
      </c>
      <c r="E17" s="161">
        <v>1552303</v>
      </c>
      <c r="F17" s="161">
        <v>165295</v>
      </c>
      <c r="G17" s="161">
        <v>224</v>
      </c>
      <c r="H17" s="143">
        <v>6963261</v>
      </c>
      <c r="I17" s="144">
        <v>6087279</v>
      </c>
      <c r="J17" s="1096">
        <v>0.14000000000000001</v>
      </c>
      <c r="K17" s="162">
        <v>6067080</v>
      </c>
      <c r="L17" s="162">
        <v>5816832</v>
      </c>
      <c r="M17" s="162">
        <v>5055759</v>
      </c>
    </row>
    <row r="18" spans="1:13" s="177" customFormat="1" ht="13">
      <c r="A18" s="128"/>
      <c r="B18" s="168" t="s">
        <v>574</v>
      </c>
      <c r="C18" s="161">
        <v>1656636</v>
      </c>
      <c r="D18" s="161">
        <v>952803</v>
      </c>
      <c r="E18" s="161">
        <v>1009273</v>
      </c>
      <c r="F18" s="161">
        <v>262347</v>
      </c>
      <c r="G18" s="161">
        <v>81</v>
      </c>
      <c r="H18" s="143">
        <v>3881139</v>
      </c>
      <c r="I18" s="144">
        <v>3386115</v>
      </c>
      <c r="J18" s="1096">
        <v>0.15</v>
      </c>
      <c r="K18" s="162">
        <v>2916433</v>
      </c>
      <c r="L18" s="162">
        <v>2985505</v>
      </c>
      <c r="M18" s="162">
        <v>2691068</v>
      </c>
    </row>
    <row r="19" spans="1:13" s="177" customFormat="1" ht="13">
      <c r="A19" s="128"/>
      <c r="B19" s="168" t="s">
        <v>576</v>
      </c>
      <c r="C19" s="161">
        <v>4644005</v>
      </c>
      <c r="D19" s="161">
        <v>3210874</v>
      </c>
      <c r="E19" s="161">
        <v>2561576</v>
      </c>
      <c r="F19" s="161">
        <v>427641</v>
      </c>
      <c r="G19" s="161">
        <v>304</v>
      </c>
      <c r="H19" s="143">
        <v>10844401</v>
      </c>
      <c r="I19" s="144">
        <v>9473394</v>
      </c>
      <c r="J19" s="1096">
        <v>0.14000000000000001</v>
      </c>
      <c r="K19" s="162">
        <v>8983513</v>
      </c>
      <c r="L19" s="162">
        <v>8802338</v>
      </c>
      <c r="M19" s="162">
        <v>7746828</v>
      </c>
    </row>
    <row r="20" spans="1:13">
      <c r="A20" s="128"/>
      <c r="B20" s="167" t="s">
        <v>575</v>
      </c>
      <c r="C20" s="159">
        <v>1656636</v>
      </c>
      <c r="D20" s="159">
        <v>952803</v>
      </c>
      <c r="E20" s="159">
        <v>1009273</v>
      </c>
      <c r="F20" s="159">
        <v>262347</v>
      </c>
      <c r="G20" s="159">
        <v>81</v>
      </c>
      <c r="H20" s="101">
        <v>3881139</v>
      </c>
      <c r="I20" s="102">
        <v>3386115</v>
      </c>
      <c r="J20" s="1095">
        <v>0.15</v>
      </c>
      <c r="K20" s="160">
        <v>2916433</v>
      </c>
      <c r="L20" s="160">
        <v>2985505</v>
      </c>
      <c r="M20" s="160">
        <v>2691068</v>
      </c>
    </row>
    <row r="21" spans="1:13" ht="14.5">
      <c r="A21" s="128"/>
      <c r="B21" s="167" t="s">
        <v>578</v>
      </c>
      <c r="C21" s="163">
        <v>0.36</v>
      </c>
      <c r="D21" s="163">
        <v>0.3</v>
      </c>
      <c r="E21" s="163">
        <v>0.39</v>
      </c>
      <c r="F21" s="163">
        <v>0.61</v>
      </c>
      <c r="G21" s="163">
        <v>0.26</v>
      </c>
      <c r="H21" s="164">
        <v>0.36</v>
      </c>
      <c r="I21" s="165">
        <v>0.36</v>
      </c>
      <c r="J21" s="1095">
        <v>0</v>
      </c>
      <c r="K21" s="165">
        <v>0.32</v>
      </c>
      <c r="L21" s="165">
        <v>0.34</v>
      </c>
      <c r="M21" s="165">
        <v>0.35</v>
      </c>
    </row>
    <row r="22" spans="1:13" ht="14.5">
      <c r="A22" s="128"/>
      <c r="B22" s="167" t="s">
        <v>579</v>
      </c>
      <c r="C22" s="159">
        <v>1656636</v>
      </c>
      <c r="D22" s="159">
        <v>952803</v>
      </c>
      <c r="E22" s="159">
        <v>0</v>
      </c>
      <c r="F22" s="159">
        <v>0</v>
      </c>
      <c r="G22" s="159">
        <v>0</v>
      </c>
      <c r="H22" s="101">
        <v>2609439</v>
      </c>
      <c r="I22" s="102">
        <v>1942304</v>
      </c>
      <c r="J22" s="1095">
        <v>0.34</v>
      </c>
      <c r="K22" s="160">
        <v>835582</v>
      </c>
      <c r="L22" s="160">
        <v>633744</v>
      </c>
      <c r="M22" s="160">
        <v>0</v>
      </c>
    </row>
    <row r="23" spans="1:13" ht="14.5">
      <c r="A23" s="128"/>
      <c r="B23" s="167" t="s">
        <v>580</v>
      </c>
      <c r="C23" s="163">
        <v>0.36</v>
      </c>
      <c r="D23" s="163">
        <v>0.3</v>
      </c>
      <c r="E23" s="163">
        <v>0</v>
      </c>
      <c r="F23" s="163">
        <v>0</v>
      </c>
      <c r="G23" s="163">
        <v>0</v>
      </c>
      <c r="H23" s="164">
        <v>0.24</v>
      </c>
      <c r="I23" s="165">
        <v>0.21</v>
      </c>
      <c r="J23" s="1095">
        <v>0.17</v>
      </c>
      <c r="K23" s="165">
        <v>0.09</v>
      </c>
      <c r="L23" s="165">
        <v>7.0000000000000007E-2</v>
      </c>
      <c r="M23" s="165">
        <v>0</v>
      </c>
    </row>
    <row r="25" spans="1:13" s="128" customFormat="1">
      <c r="B25" s="152" t="s">
        <v>38</v>
      </c>
    </row>
    <row r="26" spans="1:13" s="128" customFormat="1" ht="17.5" customHeight="1">
      <c r="B26" s="1353" t="s">
        <v>581</v>
      </c>
      <c r="C26" s="1353"/>
      <c r="D26" s="1353"/>
      <c r="E26" s="1353"/>
      <c r="F26" s="1353"/>
      <c r="G26" s="1353"/>
      <c r="H26" s="1353"/>
      <c r="I26" s="1353"/>
      <c r="J26" s="1353"/>
      <c r="K26" s="1353"/>
      <c r="L26" s="1353"/>
      <c r="M26" s="59"/>
    </row>
    <row r="27" spans="1:13" s="128" customFormat="1" ht="16" customHeight="1">
      <c r="B27" s="1355" t="s">
        <v>703</v>
      </c>
      <c r="C27" s="1355"/>
      <c r="D27" s="1355"/>
      <c r="E27" s="1355"/>
      <c r="F27" s="1355"/>
      <c r="G27" s="1355"/>
      <c r="H27" s="1355"/>
      <c r="I27" s="1355"/>
      <c r="J27" s="1355"/>
      <c r="K27" s="1355"/>
      <c r="L27" s="1355"/>
      <c r="M27" s="59"/>
    </row>
    <row r="28" spans="1:13" s="128" customFormat="1" ht="16.5" customHeight="1">
      <c r="B28" s="1353" t="s">
        <v>582</v>
      </c>
      <c r="C28" s="1353"/>
      <c r="D28" s="1353"/>
      <c r="E28" s="1353"/>
      <c r="F28" s="1353"/>
      <c r="G28" s="1353"/>
      <c r="H28" s="1353"/>
      <c r="I28" s="1353"/>
      <c r="J28" s="1353"/>
      <c r="K28" s="1353"/>
      <c r="L28" s="1353"/>
      <c r="M28" s="122"/>
    </row>
    <row r="29" spans="1:13" s="128" customFormat="1" ht="26" customHeight="1">
      <c r="B29" s="1354" t="s">
        <v>704</v>
      </c>
      <c r="C29" s="1354"/>
      <c r="D29" s="1354"/>
      <c r="E29" s="1354"/>
      <c r="F29" s="1354"/>
      <c r="G29" s="1354"/>
      <c r="H29" s="1354"/>
      <c r="I29" s="1354"/>
      <c r="J29" s="1354"/>
      <c r="K29" s="1354"/>
      <c r="L29" s="1354"/>
      <c r="M29" s="122"/>
    </row>
    <row r="30" spans="1:13" s="128" customFormat="1" ht="25" customHeight="1">
      <c r="B30" s="1353" t="s">
        <v>583</v>
      </c>
      <c r="C30" s="1353"/>
      <c r="D30" s="1353"/>
      <c r="E30" s="1353"/>
      <c r="F30" s="1353"/>
      <c r="G30" s="1353"/>
      <c r="H30" s="1353"/>
      <c r="I30" s="1353"/>
      <c r="J30" s="1353"/>
      <c r="K30" s="1353"/>
      <c r="L30" s="1353"/>
      <c r="M30" s="122"/>
    </row>
    <row r="31" spans="1:13" s="128" customFormat="1">
      <c r="B31" s="178"/>
      <c r="L31" s="172"/>
      <c r="M31" s="172"/>
    </row>
    <row r="32" spans="1:13" s="128" customFormat="1">
      <c r="L32" s="172"/>
      <c r="M32" s="172"/>
    </row>
    <row r="33" spans="2:14" s="179" customFormat="1" ht="29.25" customHeight="1">
      <c r="B33" s="166" t="s">
        <v>484</v>
      </c>
      <c r="C33" s="134" t="s">
        <v>23</v>
      </c>
      <c r="D33" s="134" t="s">
        <v>22</v>
      </c>
      <c r="E33" s="134" t="s">
        <v>21</v>
      </c>
      <c r="F33" s="134" t="s">
        <v>24</v>
      </c>
      <c r="G33" s="75" t="s">
        <v>451</v>
      </c>
      <c r="H33" s="76">
        <v>2024</v>
      </c>
      <c r="I33" s="77" t="s">
        <v>452</v>
      </c>
      <c r="J33" s="76">
        <v>2023</v>
      </c>
      <c r="K33" s="156">
        <v>2022</v>
      </c>
      <c r="L33" s="156">
        <v>2021</v>
      </c>
      <c r="M33" s="132"/>
    </row>
    <row r="34" spans="2:14" s="108" customFormat="1">
      <c r="B34" s="167" t="s">
        <v>44</v>
      </c>
      <c r="C34" s="157">
        <v>0.158</v>
      </c>
      <c r="D34" s="157">
        <v>0.19900000000000001</v>
      </c>
      <c r="E34" s="157">
        <v>0.17</v>
      </c>
      <c r="F34" s="157">
        <v>0.32300000000000001</v>
      </c>
      <c r="G34" s="106">
        <v>0.17499999999999999</v>
      </c>
      <c r="H34" s="107">
        <v>0.157</v>
      </c>
      <c r="I34" s="1095">
        <v>0.12</v>
      </c>
      <c r="J34" s="105">
        <v>0.151</v>
      </c>
      <c r="K34" s="105">
        <v>0.14699999999999999</v>
      </c>
      <c r="L34" s="105">
        <v>0.108</v>
      </c>
      <c r="M34" s="169"/>
    </row>
    <row r="35" spans="2:14" s="108" customFormat="1">
      <c r="B35" s="167" t="s">
        <v>45</v>
      </c>
      <c r="C35" s="180">
        <v>48.8</v>
      </c>
      <c r="D35" s="180">
        <v>51.9</v>
      </c>
      <c r="E35" s="180">
        <v>60.4</v>
      </c>
      <c r="F35" s="180">
        <v>16.899999999999999</v>
      </c>
      <c r="G35" s="181">
        <v>48.2</v>
      </c>
      <c r="H35" s="182">
        <v>51.4</v>
      </c>
      <c r="I35" s="1095">
        <v>-0.06</v>
      </c>
      <c r="J35" s="182">
        <v>54.7</v>
      </c>
      <c r="K35" s="182">
        <v>49.1</v>
      </c>
      <c r="L35" s="182">
        <v>43.2</v>
      </c>
      <c r="M35" s="169"/>
    </row>
    <row r="36" spans="2:14" s="108" customFormat="1">
      <c r="B36" s="167" t="s">
        <v>46</v>
      </c>
      <c r="C36" s="180">
        <v>46</v>
      </c>
      <c r="D36" s="180">
        <v>49.2</v>
      </c>
      <c r="E36" s="180">
        <v>59.3</v>
      </c>
      <c r="F36" s="180">
        <v>14.8</v>
      </c>
      <c r="G36" s="181">
        <v>45.5</v>
      </c>
      <c r="H36" s="182">
        <v>48.8</v>
      </c>
      <c r="I36" s="1095">
        <v>-7.0000000000000007E-2</v>
      </c>
      <c r="J36" s="182">
        <v>51.5</v>
      </c>
      <c r="K36" s="182">
        <v>47.1</v>
      </c>
      <c r="L36" s="182">
        <v>41.9</v>
      </c>
      <c r="M36" s="169"/>
      <c r="N36" s="169"/>
    </row>
    <row r="38" spans="2:14" s="108" customFormat="1">
      <c r="B38" s="152" t="s">
        <v>38</v>
      </c>
      <c r="C38" s="170"/>
      <c r="D38" s="170"/>
      <c r="E38" s="170"/>
      <c r="F38" s="170"/>
      <c r="G38" s="170"/>
      <c r="H38" s="170"/>
      <c r="I38" s="170"/>
      <c r="J38" s="170"/>
      <c r="K38" s="170"/>
      <c r="L38" s="171"/>
      <c r="M38" s="169"/>
    </row>
    <row r="39" spans="2:14" ht="25" customHeight="1">
      <c r="B39" s="1352" t="s">
        <v>598</v>
      </c>
      <c r="C39" s="1352"/>
      <c r="D39" s="1352"/>
      <c r="E39" s="1352"/>
      <c r="F39" s="1352"/>
      <c r="G39" s="1352"/>
      <c r="H39" s="1352"/>
      <c r="I39" s="1352"/>
      <c r="J39" s="1352"/>
      <c r="K39" s="1352"/>
      <c r="L39" s="1352"/>
      <c r="M39" s="183"/>
    </row>
    <row r="40" spans="2:14" ht="13" customHeight="1">
      <c r="B40" s="1352"/>
      <c r="C40" s="1352"/>
      <c r="D40" s="1352"/>
      <c r="E40" s="1352"/>
      <c r="F40" s="1352"/>
      <c r="G40" s="1352"/>
      <c r="H40" s="1352"/>
      <c r="I40" s="1352"/>
      <c r="J40" s="1352"/>
      <c r="K40" s="1352"/>
      <c r="L40" s="1352"/>
      <c r="M40" s="183"/>
    </row>
  </sheetData>
  <sheetProtection algorithmName="SHA-512" hashValue="1eYQiEOn0sCI1xgSlPKo+GGm4l602LNE8Wx6cATesLIXAUrd+6KW61cKd/oQWNaeVzOhxQqVv2eMVpNVDpgYdQ==" saltValue="DddJ/H4lkTe5r4rcZvNTYQ==" spinCount="100000" sheet="1" objects="1" scenarios="1" formatColumns="0" formatRows="0"/>
  <mergeCells count="7">
    <mergeCell ref="B39:L39"/>
    <mergeCell ref="B40:L40"/>
    <mergeCell ref="B26:L26"/>
    <mergeCell ref="B28:L28"/>
    <mergeCell ref="B29:L29"/>
    <mergeCell ref="B30:L30"/>
    <mergeCell ref="B27:L27"/>
  </mergeCells>
  <hyperlinks>
    <hyperlink ref="E12" location="'Pinto Valley'!A1" display="Pinto Valley" xr:uid="{FA3A810F-4B53-9D4A-8299-4FC2E8DAF735}"/>
    <hyperlink ref="D12" location="'Mantos Blancos'!A1" display="Mantos Blancos" xr:uid="{6C7E4657-C8C3-F442-A253-4BAF2A355299}"/>
    <hyperlink ref="C12" location="Mantoverde!A1" display="Mantoverde" xr:uid="{CF7C517C-34EE-2344-85B5-AA07AA61157E}"/>
    <hyperlink ref="F12" location="Cozamin!A1" display="Cozamin" xr:uid="{9F96DBD6-7187-934B-A0F2-7DD7029C40BA}"/>
    <hyperlink ref="G12" location="'Santo Domingo'!A1" display="Santo Domingo" xr:uid="{E7D89840-A68D-874A-BA60-26578DF89FDC}"/>
    <hyperlink ref="E33" location="'Pinto Valley'!A1" display="Pinto Valley" xr:uid="{0997D29B-1E0E-4066-B1D4-4AA8337118C8}"/>
    <hyperlink ref="D33" location="'Mantos Blancos'!A1" display="Mantos Blancos" xr:uid="{C9CF4C14-2C03-48A1-A17C-6EE08146BE50}"/>
    <hyperlink ref="C33" location="Mantoverde!A1" display="Mantoverde" xr:uid="{18167A81-94CE-4496-82ED-E38254728546}"/>
    <hyperlink ref="F33" location="Cozamin!A1" display="Cozamin" xr:uid="{B19C7BC9-1B96-4C04-8A4C-A5DFB32F556C}"/>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73DC1-FFA8-BC4D-93F5-D0E21FF7DD6B}">
  <sheetPr codeName="Sheet5">
    <tabColor theme="3" tint="9.9978637043366805E-2"/>
  </sheetPr>
  <dimension ref="A1:M47"/>
  <sheetViews>
    <sheetView zoomScaleNormal="100" workbookViewId="0">
      <pane xSplit="2" topLeftCell="C1" activePane="topRight" state="frozen"/>
      <selection pane="topRight"/>
    </sheetView>
  </sheetViews>
  <sheetFormatPr defaultColWidth="11" defaultRowHeight="12.5"/>
  <cols>
    <col min="1" max="1" width="3.1796875" style="10" customWidth="1"/>
    <col min="2" max="2" width="82.6328125" style="10" customWidth="1"/>
    <col min="3" max="3" width="14" style="10" customWidth="1"/>
    <col min="4" max="4" width="13.453125" style="10" customWidth="1"/>
    <col min="5" max="5" width="13.08984375" style="10" customWidth="1"/>
    <col min="6" max="7" width="11.90625" style="10" customWidth="1"/>
    <col min="8" max="9" width="11.54296875" style="10" customWidth="1"/>
    <col min="10" max="10" width="12.08984375" style="10" customWidth="1"/>
    <col min="11" max="11" width="12.54296875" style="10" customWidth="1"/>
    <col min="12" max="12" width="12.6328125" style="10" customWidth="1"/>
    <col min="13" max="13" width="14" style="10" customWidth="1"/>
    <col min="14" max="25" width="13.81640625" style="10" customWidth="1"/>
    <col min="26" max="26" width="11" style="10"/>
    <col min="27" max="27" width="13.1796875" style="10" customWidth="1"/>
    <col min="28" max="28" width="11" style="10"/>
    <col min="29" max="29" width="9" style="10" customWidth="1"/>
    <col min="30" max="30" width="11" style="10"/>
    <col min="31" max="31" width="13.81640625" style="10" customWidth="1"/>
    <col min="32" max="32" width="11" style="10"/>
    <col min="33" max="33" width="8.1796875" style="10" customWidth="1"/>
    <col min="34" max="34" width="11" style="10"/>
    <col min="35" max="35" width="13.1796875" style="10" customWidth="1"/>
    <col min="36" max="16384" width="11" style="10"/>
  </cols>
  <sheetData>
    <row r="1" spans="2:13" s="41" customFormat="1">
      <c r="L1" s="40"/>
      <c r="M1" s="40"/>
    </row>
    <row r="2" spans="2:13" s="41" customFormat="1">
      <c r="L2" s="40"/>
      <c r="M2" s="40"/>
    </row>
    <row r="3" spans="2:13" s="41" customFormat="1">
      <c r="L3" s="40"/>
      <c r="M3" s="40"/>
    </row>
    <row r="4" spans="2:13" s="41" customFormat="1">
      <c r="L4" s="40"/>
      <c r="M4" s="40"/>
    </row>
    <row r="5" spans="2:13" s="41" customFormat="1">
      <c r="L5" s="40"/>
      <c r="M5" s="40"/>
    </row>
    <row r="6" spans="2:13" s="41" customFormat="1">
      <c r="L6" s="40"/>
      <c r="M6" s="40"/>
    </row>
    <row r="7" spans="2:13" s="41" customFormat="1">
      <c r="L7" s="40"/>
      <c r="M7" s="40"/>
    </row>
    <row r="8" spans="2:13" s="41" customFormat="1" ht="18">
      <c r="B8" s="43" t="s">
        <v>466</v>
      </c>
      <c r="L8" s="40"/>
      <c r="M8" s="40"/>
    </row>
    <row r="9" spans="2:13" s="5" customFormat="1" ht="14.5" thickBot="1"/>
    <row r="10" spans="2:13" ht="16.5" thickTop="1" thickBot="1">
      <c r="B10" s="6" t="s">
        <v>47</v>
      </c>
      <c r="C10" s="7"/>
      <c r="D10" s="7"/>
      <c r="E10" s="7"/>
      <c r="F10" s="7"/>
      <c r="G10" s="7"/>
      <c r="H10" s="7"/>
      <c r="I10" s="7"/>
      <c r="J10" s="7"/>
      <c r="K10" s="7"/>
      <c r="L10" s="7"/>
      <c r="M10" s="7"/>
    </row>
    <row r="11" spans="2:13" ht="14.5" thickTop="1">
      <c r="B11" s="15"/>
      <c r="C11" s="16"/>
      <c r="D11" s="5"/>
      <c r="F11" s="5"/>
      <c r="G11" s="5"/>
      <c r="H11" s="5"/>
      <c r="I11" s="5"/>
      <c r="J11" s="5"/>
      <c r="K11" s="5"/>
      <c r="L11" s="5"/>
      <c r="M11" s="5"/>
    </row>
    <row r="12" spans="2:13" s="69" customFormat="1" ht="26">
      <c r="B12" s="473" t="s">
        <v>483</v>
      </c>
      <c r="C12" s="243" t="s">
        <v>23</v>
      </c>
      <c r="D12" s="243" t="s">
        <v>22</v>
      </c>
      <c r="E12" s="243" t="s">
        <v>21</v>
      </c>
      <c r="F12" s="243" t="s">
        <v>24</v>
      </c>
      <c r="G12" s="243" t="s">
        <v>25</v>
      </c>
      <c r="H12" s="75" t="s">
        <v>451</v>
      </c>
      <c r="I12" s="76">
        <v>2024</v>
      </c>
      <c r="J12" s="77" t="s">
        <v>452</v>
      </c>
      <c r="K12" s="472">
        <v>2023</v>
      </c>
      <c r="L12" s="472">
        <v>2022</v>
      </c>
      <c r="M12" s="156">
        <v>2021</v>
      </c>
    </row>
    <row r="13" spans="2:13" ht="14.5">
      <c r="B13" s="1" t="s">
        <v>245</v>
      </c>
      <c r="C13" s="159">
        <v>205518</v>
      </c>
      <c r="D13" s="159">
        <v>155343</v>
      </c>
      <c r="E13" s="159">
        <v>106791</v>
      </c>
      <c r="F13" s="159">
        <v>11372</v>
      </c>
      <c r="G13" s="159">
        <v>15</v>
      </c>
      <c r="H13" s="101">
        <v>479039</v>
      </c>
      <c r="I13" s="102">
        <v>423376</v>
      </c>
      <c r="J13" s="1095">
        <v>0.13</v>
      </c>
      <c r="K13" s="102">
        <v>422037</v>
      </c>
      <c r="L13" s="102">
        <v>404644</v>
      </c>
      <c r="M13" s="102">
        <v>351706</v>
      </c>
    </row>
    <row r="14" spans="2:13" ht="14.5">
      <c r="B14" s="1" t="s">
        <v>246</v>
      </c>
      <c r="C14" s="159">
        <v>115044</v>
      </c>
      <c r="D14" s="159">
        <v>66167</v>
      </c>
      <c r="E14" s="159">
        <v>89886</v>
      </c>
      <c r="F14" s="159">
        <v>32356</v>
      </c>
      <c r="G14" s="159">
        <v>6</v>
      </c>
      <c r="H14" s="101">
        <v>303458</v>
      </c>
      <c r="I14" s="102">
        <v>251918</v>
      </c>
      <c r="J14" s="1095">
        <v>0.2</v>
      </c>
      <c r="K14" s="102">
        <v>245448</v>
      </c>
      <c r="L14" s="102">
        <v>281837</v>
      </c>
      <c r="M14" s="102">
        <v>292490</v>
      </c>
    </row>
    <row r="15" spans="2:13" ht="16" customHeight="1">
      <c r="B15" s="1" t="s">
        <v>247</v>
      </c>
      <c r="C15" s="159">
        <v>0</v>
      </c>
      <c r="D15" s="159">
        <v>0</v>
      </c>
      <c r="E15" s="159">
        <v>89886</v>
      </c>
      <c r="F15" s="159">
        <v>32356</v>
      </c>
      <c r="G15" s="159">
        <v>6</v>
      </c>
      <c r="H15" s="101">
        <v>122247</v>
      </c>
      <c r="I15" s="102">
        <v>142879</v>
      </c>
      <c r="J15" s="1095">
        <v>-0.14000000000000001</v>
      </c>
      <c r="K15" s="102">
        <v>190114</v>
      </c>
      <c r="L15" s="102">
        <v>228849</v>
      </c>
      <c r="M15" s="102">
        <v>292490</v>
      </c>
    </row>
    <row r="16" spans="2:13" s="56" customFormat="1" ht="14.25" customHeight="1">
      <c r="B16" s="28" t="s">
        <v>49</v>
      </c>
      <c r="C16" s="161">
        <v>320562</v>
      </c>
      <c r="D16" s="161">
        <v>221510</v>
      </c>
      <c r="E16" s="161">
        <v>196676</v>
      </c>
      <c r="F16" s="161">
        <v>43728</v>
      </c>
      <c r="G16" s="161">
        <v>21</v>
      </c>
      <c r="H16" s="143">
        <v>782497</v>
      </c>
      <c r="I16" s="144">
        <v>675293</v>
      </c>
      <c r="J16" s="1096">
        <v>0.16</v>
      </c>
      <c r="K16" s="144">
        <v>667485</v>
      </c>
      <c r="L16" s="144">
        <v>686482</v>
      </c>
      <c r="M16" s="144">
        <v>644196</v>
      </c>
    </row>
    <row r="17" spans="2:13" s="56" customFormat="1" ht="14.25" customHeight="1">
      <c r="B17" s="474" t="s">
        <v>51</v>
      </c>
      <c r="C17" s="161">
        <v>205518</v>
      </c>
      <c r="D17" s="161">
        <v>155343</v>
      </c>
      <c r="E17" s="161">
        <v>196676</v>
      </c>
      <c r="F17" s="161">
        <v>43728</v>
      </c>
      <c r="G17" s="161">
        <v>21</v>
      </c>
      <c r="H17" s="143">
        <v>601286</v>
      </c>
      <c r="I17" s="144">
        <v>566255</v>
      </c>
      <c r="J17" s="1096">
        <v>0.06</v>
      </c>
      <c r="K17" s="144">
        <v>612150</v>
      </c>
      <c r="L17" s="144">
        <v>633493</v>
      </c>
      <c r="M17" s="144">
        <v>644196</v>
      </c>
    </row>
    <row r="18" spans="2:13" s="56" customFormat="1" ht="13">
      <c r="B18" s="28" t="s">
        <v>52</v>
      </c>
      <c r="C18" s="161">
        <v>0</v>
      </c>
      <c r="D18" s="161">
        <v>0</v>
      </c>
      <c r="E18" s="161">
        <v>0</v>
      </c>
      <c r="F18" s="161">
        <v>0</v>
      </c>
      <c r="G18" s="161">
        <v>0</v>
      </c>
      <c r="H18" s="143">
        <v>0</v>
      </c>
      <c r="I18" s="144">
        <v>0</v>
      </c>
      <c r="J18" s="145" t="s">
        <v>30</v>
      </c>
      <c r="K18" s="144">
        <v>0</v>
      </c>
      <c r="L18" s="144">
        <v>0</v>
      </c>
      <c r="M18" s="144">
        <v>0</v>
      </c>
    </row>
    <row r="19" spans="2:13" s="5" customFormat="1" ht="14">
      <c r="B19" s="17"/>
      <c r="L19" s="18"/>
      <c r="M19" s="18"/>
    </row>
    <row r="20" spans="2:13" s="35" customFormat="1" ht="14">
      <c r="B20" s="39" t="s">
        <v>38</v>
      </c>
      <c r="C20" s="58"/>
      <c r="D20" s="58"/>
      <c r="E20" s="58"/>
      <c r="F20" s="58"/>
      <c r="G20" s="58"/>
      <c r="H20" s="58"/>
      <c r="I20" s="58"/>
      <c r="J20" s="58"/>
      <c r="K20" s="58"/>
    </row>
    <row r="21" spans="2:13" s="38" customFormat="1" ht="27.5" customHeight="1">
      <c r="B21" s="1357" t="s">
        <v>705</v>
      </c>
      <c r="C21" s="1357"/>
      <c r="D21" s="1357"/>
      <c r="E21" s="1357"/>
      <c r="F21" s="1357"/>
      <c r="G21" s="1357"/>
      <c r="H21" s="1357"/>
      <c r="I21" s="1357"/>
      <c r="J21" s="1357"/>
      <c r="K21" s="1357"/>
      <c r="L21" s="1357"/>
      <c r="M21" s="68"/>
    </row>
    <row r="22" spans="2:13" s="38" customFormat="1" ht="26" customHeight="1">
      <c r="B22" s="1357" t="s">
        <v>588</v>
      </c>
      <c r="C22" s="1357"/>
      <c r="D22" s="1357"/>
      <c r="E22" s="1357"/>
      <c r="F22" s="1357"/>
      <c r="G22" s="1357"/>
      <c r="H22" s="1357"/>
      <c r="I22" s="1357"/>
      <c r="J22" s="1357"/>
      <c r="K22" s="1357"/>
      <c r="L22" s="1357"/>
      <c r="M22" s="67"/>
    </row>
    <row r="23" spans="2:13" s="38" customFormat="1" ht="27" customHeight="1">
      <c r="B23" s="1356" t="s">
        <v>584</v>
      </c>
      <c r="C23" s="1356"/>
      <c r="D23" s="1356"/>
      <c r="E23" s="1356"/>
      <c r="F23" s="1356"/>
      <c r="G23" s="1356"/>
      <c r="H23" s="1356"/>
      <c r="I23" s="1356"/>
      <c r="J23" s="1356"/>
      <c r="K23" s="1356"/>
      <c r="L23" s="1356"/>
      <c r="M23" s="67"/>
    </row>
    <row r="24" spans="2:13" s="38" customFormat="1" ht="36.5" customHeight="1">
      <c r="B24" s="1356" t="s">
        <v>585</v>
      </c>
      <c r="C24" s="1356"/>
      <c r="D24" s="1356"/>
      <c r="E24" s="1356"/>
      <c r="F24" s="1356"/>
      <c r="G24" s="1356"/>
      <c r="H24" s="1356"/>
      <c r="I24" s="1356"/>
      <c r="J24" s="1356"/>
      <c r="K24" s="1356"/>
      <c r="L24" s="1356"/>
      <c r="M24" s="67"/>
    </row>
    <row r="25" spans="2:13" s="5" customFormat="1" ht="14">
      <c r="B25" s="17"/>
      <c r="L25" s="18"/>
      <c r="M25" s="18"/>
    </row>
    <row r="26" spans="2:13" s="5" customFormat="1" ht="14">
      <c r="B26" s="17"/>
      <c r="L26" s="18"/>
      <c r="M26" s="18"/>
    </row>
    <row r="27" spans="2:13" s="71" customFormat="1" ht="26">
      <c r="B27" s="276" t="s">
        <v>520</v>
      </c>
      <c r="C27" s="243" t="s">
        <v>23</v>
      </c>
      <c r="D27" s="243" t="s">
        <v>22</v>
      </c>
      <c r="E27" s="243" t="s">
        <v>21</v>
      </c>
      <c r="F27" s="243" t="s">
        <v>24</v>
      </c>
      <c r="G27" s="75" t="s">
        <v>451</v>
      </c>
      <c r="H27" s="76">
        <v>2024</v>
      </c>
      <c r="I27" s="77" t="s">
        <v>452</v>
      </c>
      <c r="J27" s="76">
        <v>2023</v>
      </c>
      <c r="K27" s="78">
        <v>2022</v>
      </c>
      <c r="L27" s="1184">
        <v>2021</v>
      </c>
      <c r="M27" s="70"/>
    </row>
    <row r="28" spans="2:13" s="21" customFormat="1" ht="15.5">
      <c r="B28" s="309" t="s">
        <v>445</v>
      </c>
      <c r="C28" s="475">
        <v>1.09E-2</v>
      </c>
      <c r="D28" s="475">
        <v>1.37E-2</v>
      </c>
      <c r="E28" s="475">
        <v>1.3100000000000001E-2</v>
      </c>
      <c r="F28" s="475">
        <v>3.3099999999999997E-2</v>
      </c>
      <c r="G28" s="476">
        <v>1.2699999999999999E-2</v>
      </c>
      <c r="H28" s="477">
        <v>1.12E-2</v>
      </c>
      <c r="I28" s="1095">
        <v>0.130912</v>
      </c>
      <c r="J28" s="477">
        <v>1.12E-2</v>
      </c>
      <c r="K28" s="477">
        <v>1.14E-2</v>
      </c>
      <c r="L28" s="477">
        <v>8.9999999999999993E-3</v>
      </c>
      <c r="M28" s="20"/>
    </row>
    <row r="29" spans="2:13" s="21" customFormat="1" ht="15.5">
      <c r="B29" s="309" t="s">
        <v>446</v>
      </c>
      <c r="C29" s="475">
        <v>7.0000000000000001E-3</v>
      </c>
      <c r="D29" s="475">
        <v>9.5999999999999992E-3</v>
      </c>
      <c r="E29" s="475">
        <v>1.3100000000000001E-2</v>
      </c>
      <c r="F29" s="475">
        <v>3.3099999999999997E-2</v>
      </c>
      <c r="G29" s="476">
        <v>9.7000000000000003E-3</v>
      </c>
      <c r="H29" s="477">
        <v>9.4000000000000004E-3</v>
      </c>
      <c r="I29" s="1095">
        <v>3.6353999999999997E-2</v>
      </c>
      <c r="J29" s="477">
        <v>1.03E-2</v>
      </c>
      <c r="K29" s="477">
        <v>1.0500000000000001E-2</v>
      </c>
      <c r="L29" s="477">
        <v>8.9999999999999993E-3</v>
      </c>
      <c r="M29" s="20"/>
    </row>
    <row r="30" spans="2:13" s="21" customFormat="1" ht="15.5">
      <c r="B30" s="309" t="s">
        <v>447</v>
      </c>
      <c r="C30" s="180">
        <v>3.37</v>
      </c>
      <c r="D30" s="180">
        <v>3.58</v>
      </c>
      <c r="E30" s="180">
        <v>4.6399999999999997</v>
      </c>
      <c r="F30" s="180">
        <v>1.73</v>
      </c>
      <c r="G30" s="181">
        <v>3.48</v>
      </c>
      <c r="H30" s="182">
        <v>3.66</v>
      </c>
      <c r="I30" s="1095">
        <v>-4.9000000000000002E-2</v>
      </c>
      <c r="J30" s="182">
        <v>4.0599999999999996</v>
      </c>
      <c r="K30" s="182">
        <v>3.83</v>
      </c>
      <c r="L30" s="182">
        <v>3.59</v>
      </c>
      <c r="M30" s="20"/>
    </row>
    <row r="31" spans="2:13" s="21" customFormat="1" ht="15.5">
      <c r="B31" s="309" t="s">
        <v>448</v>
      </c>
      <c r="C31" s="180">
        <v>2.16</v>
      </c>
      <c r="D31" s="180">
        <v>2.5099999999999998</v>
      </c>
      <c r="E31" s="180">
        <v>4.6399999999999997</v>
      </c>
      <c r="F31" s="180">
        <v>1.73</v>
      </c>
      <c r="G31" s="181">
        <v>2.68</v>
      </c>
      <c r="H31" s="182">
        <v>3.07</v>
      </c>
      <c r="I31" s="1095">
        <v>-0.1285</v>
      </c>
      <c r="J31" s="182">
        <v>3.72</v>
      </c>
      <c r="K31" s="182">
        <v>3.53</v>
      </c>
      <c r="L31" s="182">
        <v>3.59</v>
      </c>
      <c r="M31" s="20"/>
    </row>
    <row r="32" spans="2:13" s="21" customFormat="1" ht="15.5">
      <c r="B32" s="309" t="s">
        <v>450</v>
      </c>
      <c r="C32" s="180">
        <v>3.17</v>
      </c>
      <c r="D32" s="180">
        <v>3.4</v>
      </c>
      <c r="E32" s="180">
        <v>4.55</v>
      </c>
      <c r="F32" s="180">
        <v>1.51</v>
      </c>
      <c r="G32" s="181">
        <v>3.28</v>
      </c>
      <c r="H32" s="182">
        <v>3.48</v>
      </c>
      <c r="I32" s="1095">
        <v>-5.6899999999999999E-2</v>
      </c>
      <c r="J32" s="182">
        <v>3.82</v>
      </c>
      <c r="K32" s="182">
        <v>3.67</v>
      </c>
      <c r="L32" s="182">
        <v>3.48</v>
      </c>
      <c r="M32" s="20"/>
    </row>
    <row r="33" spans="1:13" s="21" customFormat="1" ht="15.5">
      <c r="B33" s="309" t="s">
        <v>449</v>
      </c>
      <c r="C33" s="180">
        <v>2.0299999999999998</v>
      </c>
      <c r="D33" s="180">
        <v>2.38</v>
      </c>
      <c r="E33" s="180">
        <v>4.55</v>
      </c>
      <c r="F33" s="180">
        <v>1.51</v>
      </c>
      <c r="G33" s="181">
        <v>2.52</v>
      </c>
      <c r="H33" s="182">
        <v>2.92</v>
      </c>
      <c r="I33" s="1095">
        <v>-0.13569999999999999</v>
      </c>
      <c r="J33" s="182">
        <v>3.51</v>
      </c>
      <c r="K33" s="182">
        <v>3.39</v>
      </c>
      <c r="L33" s="182">
        <v>3.48</v>
      </c>
      <c r="M33" s="20"/>
    </row>
    <row r="34" spans="1:13" s="21" customFormat="1">
      <c r="C34" s="23"/>
      <c r="D34" s="23"/>
      <c r="E34" s="23"/>
      <c r="F34" s="23"/>
      <c r="G34" s="23"/>
      <c r="H34" s="23"/>
      <c r="I34" s="23"/>
      <c r="J34" s="23"/>
      <c r="K34" s="23"/>
      <c r="L34" s="23"/>
      <c r="M34" s="20"/>
    </row>
    <row r="35" spans="1:13" s="35" customFormat="1" ht="12" customHeight="1">
      <c r="B35" s="39" t="s">
        <v>38</v>
      </c>
      <c r="C35" s="23"/>
      <c r="D35" s="23"/>
      <c r="E35" s="23"/>
      <c r="F35" s="23"/>
      <c r="G35" s="23"/>
      <c r="H35" s="23"/>
      <c r="I35" s="23"/>
      <c r="J35" s="23"/>
    </row>
    <row r="36" spans="1:13" s="35" customFormat="1" ht="24.5" customHeight="1">
      <c r="B36" s="1356" t="s">
        <v>586</v>
      </c>
      <c r="C36" s="1356"/>
      <c r="D36" s="1356"/>
      <c r="E36" s="1356"/>
      <c r="F36" s="1356"/>
      <c r="G36" s="1356"/>
      <c r="H36" s="1356"/>
      <c r="I36" s="1356"/>
      <c r="J36" s="1356"/>
      <c r="K36" s="1356"/>
      <c r="L36" s="1356"/>
      <c r="M36" s="68"/>
    </row>
    <row r="37" spans="1:13" s="35" customFormat="1" ht="13" customHeight="1">
      <c r="A37" s="10"/>
      <c r="B37" s="1356"/>
      <c r="C37" s="1356"/>
      <c r="D37" s="1356"/>
      <c r="E37" s="1356"/>
      <c r="F37" s="1356"/>
      <c r="G37" s="1356"/>
      <c r="H37" s="1356"/>
      <c r="I37" s="1356"/>
      <c r="J37" s="1356"/>
      <c r="K37" s="1356"/>
      <c r="L37" s="1356"/>
      <c r="M37" s="67"/>
    </row>
    <row r="39" spans="1:13">
      <c r="B39" s="22"/>
    </row>
    <row r="47" spans="1:13">
      <c r="E47" s="66"/>
    </row>
  </sheetData>
  <sheetProtection algorithmName="SHA-512" hashValue="vz8ytSlVhEXR+DVx8iGUPQMcT9MzsApWKcGK6o/BjmTsej/jJXQnNkEqjX5Fh/nN44yhIw8fa0Np7opki5RudQ==" saltValue="GHa4ozyuvyp0j11Q5M12Hg==" spinCount="100000" sheet="1" objects="1" scenarios="1" formatColumns="0" formatRows="0"/>
  <mergeCells count="6">
    <mergeCell ref="B36:L36"/>
    <mergeCell ref="B37:L37"/>
    <mergeCell ref="B21:L21"/>
    <mergeCell ref="B22:L22"/>
    <mergeCell ref="B23:L23"/>
    <mergeCell ref="B24:L24"/>
  </mergeCells>
  <hyperlinks>
    <hyperlink ref="E12" location="'Pinto Valley'!A1" display="Pinto Valley" xr:uid="{4A97D255-1584-4307-9409-34B8DF940D6B}"/>
    <hyperlink ref="D12" location="'Mantos Blancos'!A1" display="Mantos Blancos" xr:uid="{FA738A23-1E53-4DCE-8905-4DFDCCBCA240}"/>
    <hyperlink ref="C12" location="Mantoverde!A1" display="Mantoverde" xr:uid="{5763D4FE-6B66-4859-A1C1-840A635159C0}"/>
    <hyperlink ref="F12" location="Cozamin!A1" display="Cozamin" xr:uid="{6DB24E6F-05CC-4B57-B005-4D40BBDC3B15}"/>
    <hyperlink ref="G12" location="'Santo Domingo'!A1" display="Santo Domingo" xr:uid="{530B11B3-7D3C-4A43-8DF3-6F9FFAF21A9D}"/>
    <hyperlink ref="E27" location="'Pinto Valley'!A1" display="Pinto Valley" xr:uid="{6E58D2DA-30F4-4B40-A87E-F9F8A5159841}"/>
    <hyperlink ref="D27" location="'Mantos Blancos'!A1" display="Mantos Blancos" xr:uid="{281AA1C8-D544-4699-86A2-2EDAA1578284}"/>
    <hyperlink ref="C27" location="Mantoverde!A1" display="Mantoverde" xr:uid="{BCA9217D-60DE-48B6-8420-A20A22C424C1}"/>
    <hyperlink ref="F27" location="Cozamin!A1" display="Cozamin" xr:uid="{43177F1E-2728-4FF7-B0AC-5AC3671C5D10}"/>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709B9-4DF5-41A4-964B-16429BE12B24}">
  <sheetPr codeName="Sheet6">
    <tabColor theme="3" tint="9.9978637043366805E-2"/>
  </sheetPr>
  <dimension ref="A1:F21"/>
  <sheetViews>
    <sheetView zoomScale="90" zoomScaleNormal="90" workbookViewId="0"/>
  </sheetViews>
  <sheetFormatPr defaultColWidth="11" defaultRowHeight="12.5"/>
  <cols>
    <col min="1" max="1" width="3.1796875" style="10" customWidth="1"/>
    <col min="2" max="3" width="73.453125" customWidth="1"/>
  </cols>
  <sheetData>
    <row r="1" spans="1:3" s="34" customFormat="1" ht="14">
      <c r="A1" s="41"/>
      <c r="B1" s="36"/>
    </row>
    <row r="2" spans="1:3" s="34" customFormat="1" ht="14">
      <c r="A2" s="41"/>
      <c r="B2" s="36"/>
    </row>
    <row r="3" spans="1:3" s="34" customFormat="1" ht="14">
      <c r="A3" s="41"/>
      <c r="B3" s="36"/>
    </row>
    <row r="4" spans="1:3" s="34" customFormat="1" ht="14">
      <c r="A4" s="41"/>
      <c r="B4" s="36"/>
    </row>
    <row r="5" spans="1:3" s="34" customFormat="1" ht="14">
      <c r="A5" s="41"/>
      <c r="B5" s="36"/>
    </row>
    <row r="6" spans="1:3" s="34" customFormat="1" ht="15" customHeight="1">
      <c r="A6" s="41"/>
      <c r="B6" s="36"/>
    </row>
    <row r="7" spans="1:3" s="34" customFormat="1" ht="14">
      <c r="A7" s="41"/>
      <c r="B7" s="36"/>
    </row>
    <row r="8" spans="1:3" s="34" customFormat="1" ht="18">
      <c r="A8" s="41"/>
      <c r="B8" s="50" t="s">
        <v>466</v>
      </c>
      <c r="C8" s="51"/>
    </row>
    <row r="9" spans="1:3" s="34" customFormat="1" ht="14.5" thickBot="1">
      <c r="A9" s="5"/>
      <c r="B9" s="36"/>
    </row>
    <row r="10" spans="1:3" s="34" customFormat="1" ht="16.5" thickTop="1" thickBot="1">
      <c r="A10" s="5"/>
      <c r="B10" s="52" t="s">
        <v>11</v>
      </c>
      <c r="C10" s="53"/>
    </row>
    <row r="11" spans="1:3" s="34" customFormat="1" ht="14.5" thickTop="1">
      <c r="A11" s="5"/>
      <c r="B11" s="36"/>
    </row>
    <row r="12" spans="1:3" s="34" customFormat="1" ht="79" customHeight="1">
      <c r="A12" s="5"/>
      <c r="B12" s="1358" t="s">
        <v>706</v>
      </c>
      <c r="C12" s="1359"/>
    </row>
    <row r="13" spans="1:3" s="34" customFormat="1" ht="34" customHeight="1">
      <c r="A13" s="8"/>
      <c r="B13" s="1360" t="s">
        <v>589</v>
      </c>
      <c r="C13" s="1360"/>
    </row>
    <row r="14" spans="1:3" s="34" customFormat="1" ht="37" customHeight="1">
      <c r="A14" s="5"/>
      <c r="B14" s="1348" t="s">
        <v>587</v>
      </c>
      <c r="C14" s="1348"/>
    </row>
    <row r="15" spans="1:3" s="74" customFormat="1" ht="47.25" customHeight="1">
      <c r="A15" s="73"/>
      <c r="B15" s="1360" t="s">
        <v>707</v>
      </c>
      <c r="C15" s="1360"/>
    </row>
    <row r="16" spans="1:3" s="34" customFormat="1" ht="97" customHeight="1">
      <c r="A16" s="27"/>
      <c r="B16" s="1348" t="s">
        <v>709</v>
      </c>
      <c r="C16" s="1348"/>
    </row>
    <row r="17" spans="1:6" s="34" customFormat="1" ht="94" customHeight="1">
      <c r="A17" s="5"/>
      <c r="B17" s="1362" t="s">
        <v>708</v>
      </c>
      <c r="C17" s="1362"/>
      <c r="F17" s="35"/>
    </row>
    <row r="18" spans="1:6" s="34" customFormat="1" ht="36.5" customHeight="1">
      <c r="A18" s="5"/>
      <c r="B18" s="1348" t="s">
        <v>53</v>
      </c>
      <c r="C18" s="1348"/>
    </row>
    <row r="19" spans="1:6" s="34" customFormat="1" ht="33" customHeight="1">
      <c r="A19" s="10"/>
      <c r="B19" s="1360" t="s">
        <v>710</v>
      </c>
      <c r="C19" s="1360"/>
    </row>
    <row r="20" spans="1:6" ht="65" customHeight="1">
      <c r="B20" s="1361" t="s">
        <v>711</v>
      </c>
      <c r="C20" s="1361"/>
    </row>
    <row r="21" spans="1:6" ht="12.75" customHeight="1"/>
  </sheetData>
  <sheetProtection algorithmName="SHA-512" hashValue="6vmD29kgg1s3/cwYAkx4fN2Kg6uuZ/ndQ9GRxpmS3yzLpdM1J1PDSuZjAcgw8Ecmx1+1O66WerbOUK3yHjKcsA==" saltValue="0rcVU1xWy61KXgFo9hV3Ug==" spinCount="100000" sheet="1" objects="1" scenarios="1" formatColumns="0" formatRows="0"/>
  <mergeCells count="9">
    <mergeCell ref="B12:C12"/>
    <mergeCell ref="B19:C19"/>
    <mergeCell ref="B18:C18"/>
    <mergeCell ref="B20:C20"/>
    <mergeCell ref="B13:C13"/>
    <mergeCell ref="B14:C14"/>
    <mergeCell ref="B15:C15"/>
    <mergeCell ref="B16:C16"/>
    <mergeCell ref="B17:C17"/>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CEB6A-34BD-0549-B2BC-EF5330635AA2}">
  <sheetPr codeName="Sheet7">
    <tabColor theme="3" tint="9.9978637043366805E-2"/>
  </sheetPr>
  <dimension ref="A1:AI55"/>
  <sheetViews>
    <sheetView zoomScaleNormal="100" workbookViewId="0">
      <pane xSplit="2" topLeftCell="C1" activePane="topRight" state="frozen"/>
      <selection pane="topRight"/>
    </sheetView>
  </sheetViews>
  <sheetFormatPr defaultColWidth="11" defaultRowHeight="12.5"/>
  <cols>
    <col min="1" max="1" width="3.1796875" style="249" customWidth="1"/>
    <col min="2" max="2" width="53.08984375" style="249" customWidth="1"/>
    <col min="3" max="8" width="14.453125" style="249" customWidth="1"/>
    <col min="9" max="9" width="13.54296875" style="249" customWidth="1"/>
    <col min="10" max="10" width="12.7265625" style="249" customWidth="1"/>
    <col min="11" max="32" width="14.453125" style="249" customWidth="1"/>
    <col min="33" max="33" width="13" style="249" customWidth="1"/>
    <col min="34" max="16384" width="11" style="249"/>
  </cols>
  <sheetData>
    <row r="1" spans="1:35" s="128" customFormat="1">
      <c r="L1" s="172"/>
      <c r="M1" s="172"/>
      <c r="N1" s="172"/>
      <c r="O1" s="172"/>
      <c r="Y1" s="172"/>
      <c r="Z1" s="172"/>
      <c r="AE1" s="172"/>
      <c r="AF1" s="172"/>
    </row>
    <row r="2" spans="1:35" s="128" customFormat="1" ht="15" customHeight="1">
      <c r="L2" s="172"/>
      <c r="M2" s="172"/>
      <c r="N2" s="172"/>
      <c r="O2" s="172"/>
      <c r="W2" s="172"/>
      <c r="Y2" s="172"/>
      <c r="Z2" s="172"/>
      <c r="AC2" s="172"/>
      <c r="AE2" s="172"/>
      <c r="AF2" s="172"/>
    </row>
    <row r="3" spans="1:35" s="128" customFormat="1">
      <c r="L3" s="172"/>
      <c r="M3" s="172"/>
      <c r="N3" s="172"/>
      <c r="O3" s="172"/>
      <c r="X3" s="172"/>
      <c r="Y3" s="172"/>
      <c r="Z3" s="172"/>
      <c r="AD3" s="172"/>
      <c r="AE3" s="172"/>
      <c r="AF3" s="172"/>
    </row>
    <row r="4" spans="1:35" s="128" customFormat="1" ht="15" customHeight="1">
      <c r="L4" s="172"/>
      <c r="M4" s="172"/>
      <c r="N4" s="172"/>
      <c r="O4" s="172"/>
      <c r="X4" s="172"/>
      <c r="Y4" s="172"/>
      <c r="Z4" s="172"/>
      <c r="AD4" s="172"/>
      <c r="AE4" s="172"/>
      <c r="AF4" s="172"/>
    </row>
    <row r="5" spans="1:35" s="128" customFormat="1" ht="15" customHeight="1">
      <c r="L5" s="172"/>
      <c r="M5" s="172"/>
      <c r="N5" s="172"/>
      <c r="O5" s="172"/>
      <c r="W5" s="172"/>
      <c r="X5" s="172"/>
      <c r="Y5" s="172"/>
      <c r="Z5" s="172"/>
      <c r="AE5" s="172"/>
      <c r="AF5" s="172"/>
    </row>
    <row r="6" spans="1:35" s="128" customFormat="1">
      <c r="L6" s="172"/>
      <c r="M6" s="172"/>
      <c r="N6" s="172"/>
      <c r="X6" s="172"/>
      <c r="Y6" s="172"/>
      <c r="Z6" s="172"/>
      <c r="AE6" s="172"/>
      <c r="AF6" s="172"/>
    </row>
    <row r="7" spans="1:35" s="128" customFormat="1">
      <c r="L7" s="172"/>
      <c r="M7" s="172"/>
      <c r="N7" s="172"/>
      <c r="O7" s="172"/>
      <c r="X7" s="172"/>
      <c r="Y7" s="172"/>
      <c r="Z7" s="172"/>
      <c r="AC7" s="172"/>
      <c r="AD7" s="172"/>
      <c r="AE7" s="172"/>
      <c r="AF7" s="172"/>
    </row>
    <row r="8" spans="1:35" s="73" customFormat="1" ht="18">
      <c r="B8" s="185" t="s">
        <v>466</v>
      </c>
      <c r="S8" s="249"/>
      <c r="T8" s="249"/>
      <c r="U8" s="249"/>
      <c r="AG8" s="128"/>
    </row>
    <row r="9" spans="1:35" s="73" customFormat="1" ht="14.5" thickBot="1">
      <c r="S9" s="249"/>
      <c r="T9" s="249"/>
      <c r="U9" s="249"/>
      <c r="AG9" s="128"/>
    </row>
    <row r="10" spans="1:35" s="108" customFormat="1" ht="16.5" thickTop="1" thickBot="1">
      <c r="B10" s="149" t="s">
        <v>13</v>
      </c>
      <c r="C10" s="174"/>
      <c r="D10" s="174"/>
      <c r="E10" s="174"/>
      <c r="F10" s="174"/>
      <c r="G10" s="174"/>
      <c r="H10" s="174"/>
      <c r="I10" s="174"/>
      <c r="J10" s="174"/>
      <c r="K10" s="174"/>
      <c r="L10" s="174"/>
      <c r="M10" s="174"/>
      <c r="N10" s="174"/>
      <c r="O10" s="174"/>
      <c r="P10" s="174"/>
      <c r="Q10" s="174"/>
      <c r="R10" s="174"/>
      <c r="S10" s="174"/>
      <c r="T10" s="174"/>
      <c r="U10" s="174"/>
      <c r="V10" s="174"/>
      <c r="W10" s="174"/>
      <c r="X10" s="174"/>
      <c r="Y10" s="174"/>
      <c r="Z10" s="174"/>
      <c r="AA10" s="174"/>
      <c r="AB10" s="174"/>
      <c r="AC10" s="174"/>
      <c r="AD10" s="174"/>
      <c r="AE10" s="174"/>
      <c r="AF10" s="174"/>
      <c r="AG10" s="174"/>
      <c r="AH10" s="174"/>
      <c r="AI10" s="174"/>
    </row>
    <row r="11" spans="1:35" s="108" customFormat="1" ht="13" thickTop="1">
      <c r="B11" s="186"/>
      <c r="C11" s="184"/>
      <c r="L11" s="169"/>
      <c r="M11" s="169"/>
      <c r="N11" s="169"/>
      <c r="O11" s="169"/>
      <c r="P11" s="169"/>
      <c r="Q11" s="169"/>
      <c r="R11" s="169"/>
      <c r="S11" s="169"/>
      <c r="T11" s="169"/>
      <c r="U11" s="169"/>
      <c r="V11" s="169"/>
      <c r="W11" s="169"/>
      <c r="AG11" s="128"/>
    </row>
    <row r="12" spans="1:35" s="187" customFormat="1" ht="14.25" customHeight="1">
      <c r="B12" s="1371" t="s">
        <v>54</v>
      </c>
      <c r="C12" s="1368" t="s">
        <v>23</v>
      </c>
      <c r="D12" s="1369"/>
      <c r="E12" s="1370"/>
      <c r="F12" s="1368" t="s">
        <v>22</v>
      </c>
      <c r="G12" s="1369"/>
      <c r="H12" s="1370"/>
      <c r="I12" s="1368" t="s">
        <v>21</v>
      </c>
      <c r="J12" s="1369"/>
      <c r="K12" s="1370"/>
      <c r="L12" s="1368" t="s">
        <v>24</v>
      </c>
      <c r="M12" s="1369"/>
      <c r="N12" s="1370"/>
      <c r="O12" s="1368" t="s">
        <v>25</v>
      </c>
      <c r="P12" s="1369"/>
      <c r="Q12" s="1370"/>
      <c r="R12" s="204" t="s">
        <v>27</v>
      </c>
      <c r="S12" s="205" t="s">
        <v>451</v>
      </c>
      <c r="T12" s="206" t="s">
        <v>27</v>
      </c>
      <c r="U12" s="200">
        <v>2023</v>
      </c>
      <c r="V12" s="201">
        <v>2024</v>
      </c>
      <c r="W12" s="202">
        <v>2023</v>
      </c>
      <c r="X12" s="1363" t="s">
        <v>452</v>
      </c>
      <c r="Y12" s="1364"/>
      <c r="Z12" s="1365"/>
      <c r="AA12" s="200">
        <v>2022</v>
      </c>
      <c r="AB12" s="201">
        <v>2023</v>
      </c>
      <c r="AC12" s="202">
        <v>2022</v>
      </c>
      <c r="AD12" s="200">
        <v>2021</v>
      </c>
      <c r="AE12" s="201">
        <v>2022</v>
      </c>
      <c r="AF12" s="202">
        <v>2021</v>
      </c>
      <c r="AG12" s="200">
        <v>2020</v>
      </c>
      <c r="AH12" s="201">
        <v>2021</v>
      </c>
      <c r="AI12" s="202">
        <v>2020</v>
      </c>
    </row>
    <row r="13" spans="1:35" s="212" customFormat="1" ht="30" customHeight="1">
      <c r="A13" s="179"/>
      <c r="B13" s="1372"/>
      <c r="C13" s="207" t="s">
        <v>55</v>
      </c>
      <c r="D13" s="208" t="s">
        <v>56</v>
      </c>
      <c r="E13" s="209" t="s">
        <v>57</v>
      </c>
      <c r="F13" s="207" t="s">
        <v>55</v>
      </c>
      <c r="G13" s="208" t="s">
        <v>56</v>
      </c>
      <c r="H13" s="209" t="s">
        <v>57</v>
      </c>
      <c r="I13" s="207" t="s">
        <v>55</v>
      </c>
      <c r="J13" s="208" t="s">
        <v>56</v>
      </c>
      <c r="K13" s="209" t="s">
        <v>57</v>
      </c>
      <c r="L13" s="207" t="s">
        <v>55</v>
      </c>
      <c r="M13" s="208" t="s">
        <v>56</v>
      </c>
      <c r="N13" s="209" t="s">
        <v>57</v>
      </c>
      <c r="O13" s="207" t="s">
        <v>55</v>
      </c>
      <c r="P13" s="208" t="s">
        <v>56</v>
      </c>
      <c r="Q13" s="209" t="s">
        <v>57</v>
      </c>
      <c r="R13" s="207" t="s">
        <v>55</v>
      </c>
      <c r="S13" s="208" t="s">
        <v>56</v>
      </c>
      <c r="T13" s="210" t="s">
        <v>57</v>
      </c>
      <c r="U13" s="207" t="s">
        <v>55</v>
      </c>
      <c r="V13" s="208" t="s">
        <v>56</v>
      </c>
      <c r="W13" s="211" t="s">
        <v>57</v>
      </c>
      <c r="X13" s="207" t="s">
        <v>55</v>
      </c>
      <c r="Y13" s="208" t="s">
        <v>56</v>
      </c>
      <c r="Z13" s="78" t="s">
        <v>57</v>
      </c>
      <c r="AA13" s="207" t="s">
        <v>55</v>
      </c>
      <c r="AB13" s="208" t="s">
        <v>56</v>
      </c>
      <c r="AC13" s="78" t="s">
        <v>57</v>
      </c>
      <c r="AD13" s="207" t="s">
        <v>55</v>
      </c>
      <c r="AE13" s="208" t="s">
        <v>56</v>
      </c>
      <c r="AF13" s="78" t="s">
        <v>57</v>
      </c>
      <c r="AG13" s="207" t="s">
        <v>55</v>
      </c>
      <c r="AH13" s="208" t="s">
        <v>56</v>
      </c>
      <c r="AI13" s="78" t="s">
        <v>57</v>
      </c>
    </row>
    <row r="14" spans="1:35" s="108" customFormat="1" ht="14.5">
      <c r="B14" s="155" t="s">
        <v>198</v>
      </c>
      <c r="C14" s="213">
        <v>0</v>
      </c>
      <c r="D14" s="214">
        <v>0</v>
      </c>
      <c r="E14" s="215">
        <v>0</v>
      </c>
      <c r="F14" s="213">
        <v>0</v>
      </c>
      <c r="G14" s="214">
        <v>0</v>
      </c>
      <c r="H14" s="215">
        <v>0</v>
      </c>
      <c r="I14" s="213">
        <v>87543</v>
      </c>
      <c r="J14" s="214">
        <v>318338</v>
      </c>
      <c r="K14" s="215">
        <v>405881</v>
      </c>
      <c r="L14" s="213">
        <v>74407</v>
      </c>
      <c r="M14" s="214">
        <v>0</v>
      </c>
      <c r="N14" s="215">
        <v>74407</v>
      </c>
      <c r="O14" s="213">
        <v>0</v>
      </c>
      <c r="P14" s="214">
        <v>0</v>
      </c>
      <c r="Q14" s="215">
        <v>0</v>
      </c>
      <c r="R14" s="213">
        <v>161950</v>
      </c>
      <c r="S14" s="214">
        <v>318338</v>
      </c>
      <c r="T14" s="216">
        <v>480288</v>
      </c>
      <c r="U14" s="217">
        <v>120012</v>
      </c>
      <c r="V14" s="218">
        <v>480810</v>
      </c>
      <c r="W14" s="219">
        <v>600822</v>
      </c>
      <c r="X14" s="1104">
        <v>0.35</v>
      </c>
      <c r="Y14" s="1105">
        <v>-0.34</v>
      </c>
      <c r="Z14" s="1095">
        <v>-0.2</v>
      </c>
      <c r="AA14" s="217">
        <v>108749</v>
      </c>
      <c r="AB14" s="218">
        <v>1267383</v>
      </c>
      <c r="AC14" s="219">
        <v>1376132</v>
      </c>
      <c r="AD14" s="217">
        <v>399972</v>
      </c>
      <c r="AE14" s="218">
        <v>1231440</v>
      </c>
      <c r="AF14" s="219">
        <v>1631412</v>
      </c>
      <c r="AG14" s="217">
        <v>686039</v>
      </c>
      <c r="AH14" s="218">
        <v>881690</v>
      </c>
      <c r="AI14" s="222">
        <v>1567729</v>
      </c>
    </row>
    <row r="15" spans="1:35" s="108" customFormat="1" ht="14.5">
      <c r="B15" s="223" t="s">
        <v>60</v>
      </c>
      <c r="C15" s="213">
        <v>0</v>
      </c>
      <c r="D15" s="214">
        <v>0</v>
      </c>
      <c r="E15" s="215">
        <v>0</v>
      </c>
      <c r="F15" s="213">
        <v>0</v>
      </c>
      <c r="G15" s="214">
        <v>0</v>
      </c>
      <c r="H15" s="215">
        <v>0</v>
      </c>
      <c r="I15" s="213">
        <v>3575392</v>
      </c>
      <c r="J15" s="214">
        <v>3575392</v>
      </c>
      <c r="K15" s="215">
        <v>7150784</v>
      </c>
      <c r="L15" s="213">
        <v>0</v>
      </c>
      <c r="M15" s="214">
        <v>421232</v>
      </c>
      <c r="N15" s="215">
        <v>421232</v>
      </c>
      <c r="O15" s="213">
        <v>0</v>
      </c>
      <c r="P15" s="214">
        <v>0</v>
      </c>
      <c r="Q15" s="215">
        <v>0</v>
      </c>
      <c r="R15" s="213">
        <v>3575392</v>
      </c>
      <c r="S15" s="214">
        <v>3996624</v>
      </c>
      <c r="T15" s="216">
        <v>7572016</v>
      </c>
      <c r="U15" s="217">
        <v>3590445</v>
      </c>
      <c r="V15" s="218">
        <v>3927008</v>
      </c>
      <c r="W15" s="219">
        <v>7517453</v>
      </c>
      <c r="X15" s="1104">
        <v>0</v>
      </c>
      <c r="Y15" s="1105">
        <v>0.02</v>
      </c>
      <c r="Z15" s="1095">
        <v>0.01</v>
      </c>
      <c r="AA15" s="217">
        <v>3404227</v>
      </c>
      <c r="AB15" s="218">
        <v>3717487</v>
      </c>
      <c r="AC15" s="219">
        <v>7121714</v>
      </c>
      <c r="AD15" s="217">
        <v>2855777</v>
      </c>
      <c r="AE15" s="218">
        <v>3263006</v>
      </c>
      <c r="AF15" s="219">
        <v>6118783</v>
      </c>
      <c r="AG15" s="217">
        <v>2785670</v>
      </c>
      <c r="AH15" s="218">
        <v>3291005</v>
      </c>
      <c r="AI15" s="222">
        <v>6076675</v>
      </c>
    </row>
    <row r="16" spans="1:35" s="108" customFormat="1">
      <c r="B16" s="223" t="s">
        <v>199</v>
      </c>
      <c r="C16" s="213">
        <v>0</v>
      </c>
      <c r="D16" s="214">
        <v>20454998</v>
      </c>
      <c r="E16" s="215">
        <v>20454998</v>
      </c>
      <c r="F16" s="213">
        <v>0</v>
      </c>
      <c r="G16" s="214">
        <v>0</v>
      </c>
      <c r="H16" s="215">
        <v>0</v>
      </c>
      <c r="I16" s="213">
        <v>0</v>
      </c>
      <c r="J16" s="214">
        <v>0</v>
      </c>
      <c r="K16" s="215">
        <v>0</v>
      </c>
      <c r="L16" s="213">
        <v>0</v>
      </c>
      <c r="M16" s="214">
        <v>0</v>
      </c>
      <c r="N16" s="215">
        <v>0</v>
      </c>
      <c r="O16" s="213">
        <v>0</v>
      </c>
      <c r="P16" s="214">
        <v>0</v>
      </c>
      <c r="Q16" s="215">
        <v>0</v>
      </c>
      <c r="R16" s="213">
        <v>0</v>
      </c>
      <c r="S16" s="214">
        <v>20454998</v>
      </c>
      <c r="T16" s="216">
        <v>20454998</v>
      </c>
      <c r="U16" s="217">
        <v>0</v>
      </c>
      <c r="V16" s="218">
        <v>14553658</v>
      </c>
      <c r="W16" s="219">
        <v>14553658</v>
      </c>
      <c r="X16" s="220" t="s">
        <v>30</v>
      </c>
      <c r="Y16" s="1105">
        <v>0.41</v>
      </c>
      <c r="Z16" s="1095">
        <v>0.41</v>
      </c>
      <c r="AA16" s="217">
        <v>0</v>
      </c>
      <c r="AB16" s="218">
        <v>7916101</v>
      </c>
      <c r="AC16" s="219">
        <v>7916101</v>
      </c>
      <c r="AD16" s="217">
        <v>0</v>
      </c>
      <c r="AE16" s="218">
        <v>6758867</v>
      </c>
      <c r="AF16" s="219">
        <v>6758867</v>
      </c>
      <c r="AG16" s="217">
        <v>0</v>
      </c>
      <c r="AH16" s="218">
        <v>7246090</v>
      </c>
      <c r="AI16" s="222">
        <v>7246090</v>
      </c>
    </row>
    <row r="17" spans="1:35" s="108" customFormat="1" ht="16.5" customHeight="1">
      <c r="B17" s="223" t="s">
        <v>200</v>
      </c>
      <c r="C17" s="213">
        <v>0</v>
      </c>
      <c r="D17" s="214">
        <v>0</v>
      </c>
      <c r="E17" s="215">
        <v>0</v>
      </c>
      <c r="F17" s="213">
        <v>947733</v>
      </c>
      <c r="G17" s="214">
        <v>3893531</v>
      </c>
      <c r="H17" s="215">
        <v>4841264</v>
      </c>
      <c r="I17" s="213">
        <v>0</v>
      </c>
      <c r="J17" s="214">
        <v>2264179</v>
      </c>
      <c r="K17" s="215">
        <v>2264179</v>
      </c>
      <c r="L17" s="213">
        <v>123068</v>
      </c>
      <c r="M17" s="214">
        <v>0</v>
      </c>
      <c r="N17" s="215">
        <v>123068</v>
      </c>
      <c r="O17" s="213">
        <v>0</v>
      </c>
      <c r="P17" s="214">
        <v>10660</v>
      </c>
      <c r="Q17" s="215">
        <v>10660</v>
      </c>
      <c r="R17" s="213">
        <v>1070801</v>
      </c>
      <c r="S17" s="214">
        <v>6168370</v>
      </c>
      <c r="T17" s="216">
        <v>7239171</v>
      </c>
      <c r="U17" s="217">
        <v>803137</v>
      </c>
      <c r="V17" s="218">
        <v>7031613</v>
      </c>
      <c r="W17" s="219">
        <v>7834750</v>
      </c>
      <c r="X17" s="1104">
        <v>0.33</v>
      </c>
      <c r="Y17" s="1105">
        <v>-0.12</v>
      </c>
      <c r="Z17" s="1095">
        <v>-0.08</v>
      </c>
      <c r="AA17" s="217">
        <v>588260</v>
      </c>
      <c r="AB17" s="218">
        <v>6656545</v>
      </c>
      <c r="AC17" s="219">
        <v>7244805</v>
      </c>
      <c r="AD17" s="217">
        <v>822531</v>
      </c>
      <c r="AE17" s="218">
        <v>7092154</v>
      </c>
      <c r="AF17" s="219">
        <v>7914685</v>
      </c>
      <c r="AG17" s="217">
        <v>791778</v>
      </c>
      <c r="AH17" s="218">
        <v>6933655</v>
      </c>
      <c r="AI17" s="222">
        <v>7725433</v>
      </c>
    </row>
    <row r="18" spans="1:35" s="224" customFormat="1" ht="15" customHeight="1">
      <c r="B18" s="133" t="s">
        <v>485</v>
      </c>
      <c r="C18" s="225">
        <v>0</v>
      </c>
      <c r="D18" s="226">
        <v>20454998</v>
      </c>
      <c r="E18" s="227">
        <v>20454998</v>
      </c>
      <c r="F18" s="225">
        <v>947733</v>
      </c>
      <c r="G18" s="226">
        <v>3893531</v>
      </c>
      <c r="H18" s="227">
        <v>4841264</v>
      </c>
      <c r="I18" s="225">
        <v>3662935</v>
      </c>
      <c r="J18" s="226">
        <v>6157909</v>
      </c>
      <c r="K18" s="227">
        <v>9820844</v>
      </c>
      <c r="L18" s="225">
        <v>197475</v>
      </c>
      <c r="M18" s="226">
        <v>421232</v>
      </c>
      <c r="N18" s="227">
        <v>618707</v>
      </c>
      <c r="O18" s="225">
        <v>0</v>
      </c>
      <c r="P18" s="226">
        <v>10660</v>
      </c>
      <c r="Q18" s="227">
        <v>10660</v>
      </c>
      <c r="R18" s="225">
        <v>4808143</v>
      </c>
      <c r="S18" s="226">
        <v>30938330</v>
      </c>
      <c r="T18" s="228">
        <v>35746473</v>
      </c>
      <c r="U18" s="229">
        <v>4513594</v>
      </c>
      <c r="V18" s="230">
        <v>25993090</v>
      </c>
      <c r="W18" s="231">
        <v>30506683</v>
      </c>
      <c r="X18" s="1106">
        <v>7.0000000000000007E-2</v>
      </c>
      <c r="Y18" s="1107">
        <v>0.19</v>
      </c>
      <c r="Z18" s="1096">
        <v>0.17</v>
      </c>
      <c r="AA18" s="229">
        <v>4101236</v>
      </c>
      <c r="AB18" s="230">
        <v>19557516</v>
      </c>
      <c r="AC18" s="231">
        <v>23658752</v>
      </c>
      <c r="AD18" s="229">
        <v>4078280</v>
      </c>
      <c r="AE18" s="230">
        <v>18345467</v>
      </c>
      <c r="AF18" s="231">
        <v>22423747</v>
      </c>
      <c r="AG18" s="229">
        <v>4263487</v>
      </c>
      <c r="AH18" s="230">
        <v>18352440</v>
      </c>
      <c r="AI18" s="234">
        <v>22615927</v>
      </c>
    </row>
    <row r="19" spans="1:35" s="108" customFormat="1">
      <c r="B19" s="223" t="s">
        <v>63</v>
      </c>
      <c r="C19" s="1097">
        <v>0</v>
      </c>
      <c r="D19" s="1098">
        <v>1</v>
      </c>
      <c r="E19" s="1099">
        <v>1</v>
      </c>
      <c r="F19" s="1097">
        <v>0.2</v>
      </c>
      <c r="G19" s="1098">
        <v>0.8</v>
      </c>
      <c r="H19" s="1099">
        <v>1</v>
      </c>
      <c r="I19" s="1097">
        <v>0.37</v>
      </c>
      <c r="J19" s="1098">
        <v>0.63</v>
      </c>
      <c r="K19" s="1099">
        <v>1</v>
      </c>
      <c r="L19" s="1097">
        <v>0.32</v>
      </c>
      <c r="M19" s="1098">
        <v>0.68</v>
      </c>
      <c r="N19" s="1099">
        <v>1</v>
      </c>
      <c r="O19" s="1097">
        <v>0</v>
      </c>
      <c r="P19" s="1098">
        <v>1</v>
      </c>
      <c r="Q19" s="1099">
        <v>1</v>
      </c>
      <c r="R19" s="1097">
        <v>0.13</v>
      </c>
      <c r="S19" s="1098">
        <v>0.87</v>
      </c>
      <c r="T19" s="1100">
        <v>1</v>
      </c>
      <c r="U19" s="1101">
        <v>0.15</v>
      </c>
      <c r="V19" s="1102">
        <v>0.85</v>
      </c>
      <c r="W19" s="1103">
        <v>1</v>
      </c>
      <c r="X19" s="1104">
        <v>-0.09</v>
      </c>
      <c r="Y19" s="1105">
        <v>0.02</v>
      </c>
      <c r="Z19" s="1095">
        <v>0</v>
      </c>
      <c r="AA19" s="1101">
        <v>0.17</v>
      </c>
      <c r="AB19" s="1102">
        <v>0.83</v>
      </c>
      <c r="AC19" s="1103">
        <v>1</v>
      </c>
      <c r="AD19" s="1101">
        <v>0.18</v>
      </c>
      <c r="AE19" s="1102">
        <v>0.82</v>
      </c>
      <c r="AF19" s="1103">
        <v>1</v>
      </c>
      <c r="AG19" s="1101">
        <v>0.19</v>
      </c>
      <c r="AH19" s="1102">
        <v>0.81</v>
      </c>
      <c r="AI19" s="1103">
        <v>1</v>
      </c>
    </row>
    <row r="20" spans="1:35" s="224" customFormat="1" ht="15">
      <c r="B20" s="133" t="s">
        <v>64</v>
      </c>
      <c r="C20" s="225">
        <v>0</v>
      </c>
      <c r="D20" s="226">
        <v>11127202</v>
      </c>
      <c r="E20" s="227">
        <v>11127202</v>
      </c>
      <c r="F20" s="225">
        <v>0</v>
      </c>
      <c r="G20" s="226">
        <v>0</v>
      </c>
      <c r="H20" s="227">
        <v>0</v>
      </c>
      <c r="I20" s="225">
        <v>0</v>
      </c>
      <c r="J20" s="226">
        <v>0</v>
      </c>
      <c r="K20" s="227">
        <v>0</v>
      </c>
      <c r="L20" s="225">
        <v>0</v>
      </c>
      <c r="M20" s="226">
        <v>0</v>
      </c>
      <c r="N20" s="227">
        <v>0</v>
      </c>
      <c r="O20" s="225">
        <v>0</v>
      </c>
      <c r="P20" s="226">
        <v>0</v>
      </c>
      <c r="Q20" s="227">
        <v>0</v>
      </c>
      <c r="R20" s="225">
        <v>0</v>
      </c>
      <c r="S20" s="226">
        <v>11127202</v>
      </c>
      <c r="T20" s="228">
        <v>11127202</v>
      </c>
      <c r="U20" s="229">
        <v>0</v>
      </c>
      <c r="V20" s="230">
        <v>8238442</v>
      </c>
      <c r="W20" s="231">
        <v>8238442</v>
      </c>
      <c r="X20" s="235" t="s">
        <v>30</v>
      </c>
      <c r="Y20" s="1107">
        <v>0.35</v>
      </c>
      <c r="Z20" s="1096">
        <v>0.35</v>
      </c>
      <c r="AA20" s="229">
        <v>0</v>
      </c>
      <c r="AB20" s="230">
        <v>4687860</v>
      </c>
      <c r="AC20" s="231">
        <v>4687860</v>
      </c>
      <c r="AD20" s="229">
        <v>0</v>
      </c>
      <c r="AE20" s="230">
        <v>4061741</v>
      </c>
      <c r="AF20" s="231">
        <v>4061741</v>
      </c>
      <c r="AG20" s="229">
        <v>0</v>
      </c>
      <c r="AH20" s="230">
        <v>4263599</v>
      </c>
      <c r="AI20" s="234">
        <v>4263599</v>
      </c>
    </row>
    <row r="21" spans="1:35" s="108" customFormat="1" ht="13">
      <c r="B21" s="236"/>
      <c r="L21" s="169"/>
      <c r="M21" s="169"/>
      <c r="N21" s="169"/>
      <c r="O21" s="169"/>
      <c r="P21" s="169"/>
      <c r="Q21" s="169"/>
      <c r="R21" s="169"/>
      <c r="S21" s="169"/>
      <c r="T21" s="169"/>
      <c r="X21" s="169"/>
      <c r="Y21" s="169"/>
      <c r="Z21" s="169"/>
    </row>
    <row r="22" spans="1:35" s="128" customFormat="1" ht="13">
      <c r="B22" s="152" t="s">
        <v>38</v>
      </c>
      <c r="C22" s="237"/>
      <c r="D22" s="237"/>
      <c r="E22" s="237"/>
      <c r="F22" s="237"/>
      <c r="G22" s="237"/>
      <c r="H22" s="237"/>
      <c r="I22" s="237"/>
      <c r="J22" s="237"/>
      <c r="K22" s="237"/>
      <c r="L22" s="237"/>
      <c r="M22" s="237"/>
      <c r="N22" s="237"/>
      <c r="O22" s="238"/>
      <c r="P22" s="238"/>
      <c r="Q22" s="238"/>
      <c r="R22" s="238"/>
      <c r="S22" s="238"/>
      <c r="T22" s="238"/>
      <c r="U22" s="239"/>
      <c r="V22" s="239"/>
      <c r="W22" s="239"/>
      <c r="X22" s="172"/>
      <c r="Y22" s="172"/>
    </row>
    <row r="23" spans="1:35" s="241" customFormat="1" ht="16.5" customHeight="1">
      <c r="A23" s="240"/>
      <c r="B23" s="1353" t="s">
        <v>590</v>
      </c>
      <c r="C23" s="1353"/>
      <c r="D23" s="1353"/>
      <c r="E23" s="1353"/>
      <c r="F23" s="1353"/>
      <c r="G23" s="1353"/>
      <c r="H23" s="1353"/>
      <c r="I23" s="1353"/>
      <c r="J23" s="1353"/>
      <c r="K23" s="1353"/>
      <c r="L23" s="1353"/>
      <c r="M23" s="59"/>
      <c r="N23" s="59"/>
      <c r="O23" s="59"/>
      <c r="P23" s="59"/>
      <c r="Q23" s="59"/>
      <c r="R23" s="59"/>
      <c r="S23" s="59"/>
      <c r="T23" s="59"/>
      <c r="U23" s="59"/>
      <c r="V23" s="59"/>
      <c r="W23" s="59"/>
      <c r="X23" s="59"/>
      <c r="Y23" s="59"/>
      <c r="Z23" s="59"/>
      <c r="AA23" s="59"/>
      <c r="AB23" s="59"/>
      <c r="AC23" s="59"/>
      <c r="AD23" s="59"/>
      <c r="AE23" s="59"/>
      <c r="AF23" s="59"/>
    </row>
    <row r="24" spans="1:35" s="241" customFormat="1" ht="15.5" customHeight="1">
      <c r="A24" s="240"/>
      <c r="B24" s="1353" t="s">
        <v>523</v>
      </c>
      <c r="C24" s="1353"/>
      <c r="D24" s="1353"/>
      <c r="E24" s="1353"/>
      <c r="F24" s="1353"/>
      <c r="G24" s="1353"/>
      <c r="H24" s="1353"/>
      <c r="I24" s="1353"/>
      <c r="J24" s="1353"/>
      <c r="K24" s="1353"/>
      <c r="L24" s="1353"/>
      <c r="M24" s="59"/>
      <c r="N24" s="59"/>
      <c r="O24" s="59"/>
      <c r="P24" s="59"/>
      <c r="Q24" s="59"/>
      <c r="R24" s="59"/>
      <c r="S24" s="59"/>
      <c r="T24" s="59"/>
      <c r="U24" s="59"/>
      <c r="V24" s="59"/>
      <c r="W24" s="59"/>
      <c r="X24" s="59"/>
      <c r="Y24" s="59"/>
      <c r="Z24" s="59"/>
      <c r="AA24" s="59"/>
      <c r="AB24" s="59"/>
      <c r="AC24" s="59"/>
      <c r="AD24" s="59"/>
      <c r="AE24" s="59"/>
      <c r="AF24" s="59"/>
    </row>
    <row r="25" spans="1:35" s="241" customFormat="1" ht="13" customHeight="1">
      <c r="A25" s="240"/>
      <c r="B25" s="1352" t="s">
        <v>595</v>
      </c>
      <c r="C25" s="1352"/>
      <c r="D25" s="1352"/>
      <c r="E25" s="1352"/>
      <c r="F25" s="1352"/>
      <c r="G25" s="1352"/>
      <c r="H25" s="1352"/>
      <c r="I25" s="1352"/>
      <c r="J25" s="1352"/>
      <c r="K25" s="1352"/>
      <c r="L25" s="1352"/>
      <c r="M25" s="59"/>
      <c r="N25" s="59"/>
      <c r="O25" s="59"/>
      <c r="P25" s="59"/>
      <c r="Q25" s="59"/>
      <c r="R25" s="59"/>
      <c r="V25" s="59"/>
      <c r="W25" s="59"/>
      <c r="X25" s="59"/>
      <c r="Y25" s="59"/>
      <c r="Z25" s="59"/>
      <c r="AA25" s="59"/>
      <c r="AB25" s="59"/>
      <c r="AC25" s="59"/>
      <c r="AD25" s="59"/>
      <c r="AE25" s="59"/>
      <c r="AF25" s="59"/>
    </row>
    <row r="26" spans="1:35" s="241" customFormat="1" ht="16" customHeight="1">
      <c r="A26" s="240"/>
      <c r="B26" s="1353" t="s">
        <v>591</v>
      </c>
      <c r="C26" s="1353"/>
      <c r="D26" s="1353"/>
      <c r="E26" s="1353"/>
      <c r="F26" s="1353"/>
      <c r="G26" s="1353"/>
      <c r="H26" s="1353"/>
      <c r="I26" s="1353"/>
      <c r="J26" s="1353"/>
      <c r="K26" s="1353"/>
      <c r="L26" s="1353"/>
      <c r="M26" s="59"/>
      <c r="N26" s="59"/>
      <c r="O26" s="59"/>
      <c r="P26" s="59"/>
      <c r="Q26" s="59"/>
      <c r="R26" s="59"/>
      <c r="V26" s="59"/>
      <c r="W26" s="59"/>
      <c r="X26" s="59"/>
      <c r="Y26" s="59"/>
      <c r="Z26" s="59"/>
      <c r="AA26" s="59"/>
      <c r="AB26" s="59"/>
      <c r="AC26" s="59"/>
      <c r="AD26" s="59"/>
      <c r="AE26" s="59"/>
      <c r="AF26" s="59"/>
    </row>
    <row r="27" spans="1:35" s="241" customFormat="1" ht="13" customHeight="1">
      <c r="A27" s="240"/>
      <c r="B27" s="1353" t="s">
        <v>592</v>
      </c>
      <c r="C27" s="1353"/>
      <c r="D27" s="1353"/>
      <c r="E27" s="1353"/>
      <c r="F27" s="1353"/>
      <c r="G27" s="1353"/>
      <c r="H27" s="1353"/>
      <c r="I27" s="1353"/>
      <c r="J27" s="1353"/>
      <c r="K27" s="1353"/>
      <c r="L27" s="1353"/>
      <c r="M27" s="59"/>
      <c r="N27" s="59"/>
      <c r="O27" s="59"/>
      <c r="P27" s="59"/>
      <c r="Q27" s="59"/>
      <c r="R27" s="59"/>
      <c r="V27" s="59"/>
      <c r="W27" s="59"/>
      <c r="X27" s="59"/>
      <c r="Y27" s="59"/>
      <c r="Z27" s="59"/>
      <c r="AA27" s="59"/>
      <c r="AB27" s="59"/>
      <c r="AC27" s="59"/>
      <c r="AD27" s="59"/>
      <c r="AE27" s="59"/>
      <c r="AF27" s="59"/>
    </row>
    <row r="28" spans="1:35" s="241" customFormat="1" ht="30" customHeight="1">
      <c r="A28" s="240"/>
      <c r="B28" s="1354" t="s">
        <v>712</v>
      </c>
      <c r="C28" s="1354"/>
      <c r="D28" s="1354"/>
      <c r="E28" s="1354"/>
      <c r="F28" s="1354"/>
      <c r="G28" s="1354"/>
      <c r="H28" s="1354"/>
      <c r="I28" s="1354"/>
      <c r="J28" s="1354"/>
      <c r="K28" s="1354"/>
      <c r="L28" s="1354"/>
      <c r="M28" s="59"/>
      <c r="N28" s="59"/>
      <c r="O28" s="59"/>
      <c r="P28" s="59"/>
      <c r="Q28" s="59"/>
      <c r="R28" s="59"/>
      <c r="V28" s="59"/>
      <c r="W28" s="59"/>
      <c r="X28" s="59"/>
      <c r="Y28" s="59"/>
      <c r="Z28" s="59"/>
      <c r="AA28" s="59"/>
      <c r="AB28" s="59"/>
      <c r="AC28" s="59"/>
      <c r="AD28" s="59"/>
      <c r="AE28" s="59"/>
      <c r="AF28" s="59"/>
    </row>
    <row r="29" spans="1:35" s="241" customFormat="1" ht="27.5" customHeight="1">
      <c r="A29" s="240"/>
      <c r="B29" s="1353" t="s">
        <v>593</v>
      </c>
      <c r="C29" s="1353"/>
      <c r="D29" s="1353"/>
      <c r="E29" s="1353"/>
      <c r="F29" s="1353"/>
      <c r="G29" s="1353"/>
      <c r="H29" s="1353"/>
      <c r="I29" s="1353"/>
      <c r="J29" s="1353"/>
      <c r="K29" s="1353"/>
      <c r="L29" s="1353"/>
      <c r="M29" s="59"/>
      <c r="N29" s="59"/>
      <c r="O29" s="59"/>
      <c r="P29" s="59"/>
      <c r="Q29" s="59"/>
      <c r="R29" s="59"/>
      <c r="V29" s="59"/>
      <c r="W29" s="59"/>
      <c r="X29" s="59"/>
      <c r="Y29" s="59"/>
      <c r="Z29" s="59"/>
      <c r="AA29" s="59"/>
      <c r="AB29" s="59"/>
      <c r="AC29" s="59"/>
      <c r="AD29" s="59"/>
      <c r="AE29" s="59"/>
      <c r="AF29" s="59"/>
    </row>
    <row r="30" spans="1:35" s="241" customFormat="1" ht="15" customHeight="1">
      <c r="A30" s="240"/>
      <c r="B30" s="1353" t="s">
        <v>594</v>
      </c>
      <c r="C30" s="1353"/>
      <c r="D30" s="1353"/>
      <c r="E30" s="1353"/>
      <c r="F30" s="1353"/>
      <c r="G30" s="1353"/>
      <c r="H30" s="1353"/>
      <c r="I30" s="1353"/>
      <c r="J30" s="1353"/>
      <c r="K30" s="1353"/>
      <c r="L30" s="1353"/>
      <c r="M30" s="59"/>
      <c r="N30" s="59"/>
      <c r="O30" s="59"/>
      <c r="P30" s="59"/>
      <c r="Q30" s="59"/>
      <c r="R30" s="59"/>
      <c r="V30" s="59"/>
      <c r="W30" s="59"/>
      <c r="X30" s="59"/>
      <c r="Y30" s="59"/>
      <c r="Z30" s="59"/>
      <c r="AA30" s="59"/>
      <c r="AB30" s="59"/>
      <c r="AC30" s="59"/>
      <c r="AD30" s="59"/>
      <c r="AE30" s="59"/>
      <c r="AF30" s="59"/>
    </row>
    <row r="31" spans="1:35" s="108" customFormat="1">
      <c r="M31" s="59"/>
      <c r="N31" s="59"/>
      <c r="O31" s="59"/>
      <c r="P31" s="59"/>
      <c r="Q31" s="59"/>
      <c r="R31" s="169"/>
      <c r="X31" s="169"/>
      <c r="Y31" s="169"/>
      <c r="Z31" s="169"/>
    </row>
    <row r="32" spans="1:35" s="108" customFormat="1" ht="13">
      <c r="B32" s="236"/>
      <c r="L32" s="169"/>
      <c r="M32" s="169"/>
      <c r="N32" s="169"/>
      <c r="O32" s="169"/>
      <c r="P32" s="169"/>
      <c r="Q32" s="169"/>
      <c r="R32" s="169"/>
      <c r="X32" s="169"/>
      <c r="Y32" s="169"/>
      <c r="Z32" s="169"/>
    </row>
    <row r="33" spans="1:33" s="242" customFormat="1" ht="26">
      <c r="B33" s="133" t="s">
        <v>486</v>
      </c>
      <c r="C33" s="243" t="s">
        <v>23</v>
      </c>
      <c r="D33" s="243" t="s">
        <v>22</v>
      </c>
      <c r="E33" s="243" t="s">
        <v>21</v>
      </c>
      <c r="F33" s="243" t="s">
        <v>24</v>
      </c>
      <c r="G33" s="1028" t="s">
        <v>25</v>
      </c>
      <c r="H33" s="75" t="s">
        <v>451</v>
      </c>
      <c r="I33" s="78">
        <v>2024</v>
      </c>
      <c r="J33" s="244" t="s">
        <v>452</v>
      </c>
      <c r="K33" s="245">
        <v>2023</v>
      </c>
      <c r="L33" s="246">
        <v>2022</v>
      </c>
      <c r="M33" s="246">
        <v>2021</v>
      </c>
      <c r="O33" s="247"/>
      <c r="P33" s="247"/>
      <c r="Q33" s="247"/>
    </row>
    <row r="34" spans="1:33" s="73" customFormat="1" ht="16" customHeight="1">
      <c r="A34" s="108"/>
      <c r="B34" s="248" t="s">
        <v>202</v>
      </c>
      <c r="C34" s="159">
        <v>0</v>
      </c>
      <c r="D34" s="159">
        <v>947733</v>
      </c>
      <c r="E34" s="159">
        <v>3662935</v>
      </c>
      <c r="F34" s="159">
        <v>197475</v>
      </c>
      <c r="G34" s="159">
        <v>0</v>
      </c>
      <c r="H34" s="101">
        <v>4808143</v>
      </c>
      <c r="I34" s="102">
        <v>4513594</v>
      </c>
      <c r="J34" s="1095">
        <v>7.0000000000000007E-2</v>
      </c>
      <c r="K34" s="102">
        <v>4101236</v>
      </c>
      <c r="L34" s="102">
        <v>4078280</v>
      </c>
      <c r="M34" s="102">
        <v>4263487</v>
      </c>
      <c r="O34" s="249"/>
      <c r="P34" s="249"/>
      <c r="Q34" s="249"/>
    </row>
    <row r="35" spans="1:33" s="73" customFormat="1" ht="14.5">
      <c r="A35" s="108"/>
      <c r="B35" s="248" t="s">
        <v>602</v>
      </c>
      <c r="C35" s="159">
        <v>20454998</v>
      </c>
      <c r="D35" s="159">
        <v>3893531</v>
      </c>
      <c r="E35" s="159">
        <v>6157909</v>
      </c>
      <c r="F35" s="159">
        <v>421232</v>
      </c>
      <c r="G35" s="159">
        <v>10660</v>
      </c>
      <c r="H35" s="101">
        <v>30938330</v>
      </c>
      <c r="I35" s="102">
        <v>25993090</v>
      </c>
      <c r="J35" s="1095">
        <v>0.19</v>
      </c>
      <c r="K35" s="102">
        <v>19557516</v>
      </c>
      <c r="L35" s="102">
        <v>18345467</v>
      </c>
      <c r="M35" s="102">
        <v>18352440</v>
      </c>
      <c r="O35" s="249"/>
      <c r="P35" s="249"/>
      <c r="Q35" s="249"/>
    </row>
    <row r="36" spans="1:33" s="73" customFormat="1" ht="14">
      <c r="A36" s="108"/>
      <c r="B36" s="248" t="s">
        <v>61</v>
      </c>
      <c r="C36" s="159">
        <v>20454998</v>
      </c>
      <c r="D36" s="159">
        <v>4841264</v>
      </c>
      <c r="E36" s="159">
        <v>9820844</v>
      </c>
      <c r="F36" s="159">
        <v>618707</v>
      </c>
      <c r="G36" s="159">
        <v>10660</v>
      </c>
      <c r="H36" s="101">
        <v>35746473</v>
      </c>
      <c r="I36" s="102">
        <v>30506683</v>
      </c>
      <c r="J36" s="1095">
        <v>0.17</v>
      </c>
      <c r="K36" s="102">
        <v>23658752</v>
      </c>
      <c r="L36" s="102">
        <v>22423747</v>
      </c>
      <c r="M36" s="102">
        <v>22615927</v>
      </c>
      <c r="O36" s="249"/>
      <c r="P36" s="249"/>
      <c r="Q36" s="249"/>
    </row>
    <row r="37" spans="1:33" s="73" customFormat="1" ht="14">
      <c r="A37" s="108"/>
      <c r="B37" s="248" t="s">
        <v>65</v>
      </c>
      <c r="C37" s="163">
        <v>0</v>
      </c>
      <c r="D37" s="163">
        <v>0.2</v>
      </c>
      <c r="E37" s="163">
        <v>0.37</v>
      </c>
      <c r="F37" s="163">
        <v>0.32</v>
      </c>
      <c r="G37" s="163">
        <v>0</v>
      </c>
      <c r="H37" s="164">
        <v>0.13</v>
      </c>
      <c r="I37" s="165">
        <v>0.15</v>
      </c>
      <c r="J37" s="1095">
        <v>-0.09</v>
      </c>
      <c r="K37" s="165">
        <v>0.17</v>
      </c>
      <c r="L37" s="165">
        <v>0.18</v>
      </c>
      <c r="M37" s="165">
        <v>0.19</v>
      </c>
      <c r="O37" s="249"/>
      <c r="P37" s="249"/>
      <c r="Q37" s="249"/>
    </row>
    <row r="38" spans="1:33" s="73" customFormat="1" ht="14">
      <c r="A38" s="250"/>
      <c r="B38" s="248" t="s">
        <v>597</v>
      </c>
      <c r="C38" s="163">
        <v>1</v>
      </c>
      <c r="D38" s="163">
        <v>0.8</v>
      </c>
      <c r="E38" s="163">
        <v>0.63</v>
      </c>
      <c r="F38" s="163">
        <v>0.68</v>
      </c>
      <c r="G38" s="163">
        <v>1</v>
      </c>
      <c r="H38" s="164">
        <v>0.87</v>
      </c>
      <c r="I38" s="165">
        <v>0.85</v>
      </c>
      <c r="J38" s="1095">
        <v>0.02</v>
      </c>
      <c r="K38" s="165">
        <v>0.83</v>
      </c>
      <c r="L38" s="165">
        <v>0.82</v>
      </c>
      <c r="M38" s="165">
        <v>0.81</v>
      </c>
    </row>
    <row r="39" spans="1:33" s="73" customFormat="1" ht="16.5" customHeight="1">
      <c r="A39" s="250"/>
      <c r="B39" s="251"/>
      <c r="C39" s="251"/>
      <c r="D39" s="251"/>
      <c r="E39" s="251"/>
      <c r="F39" s="251"/>
      <c r="G39" s="251"/>
      <c r="H39" s="251"/>
      <c r="I39" s="251"/>
      <c r="J39" s="251"/>
      <c r="K39" s="251"/>
      <c r="L39" s="251"/>
      <c r="M39" s="251"/>
      <c r="N39" s="249"/>
    </row>
    <row r="40" spans="1:33" s="128" customFormat="1" ht="13">
      <c r="B40" s="152" t="s">
        <v>38</v>
      </c>
      <c r="C40" s="237"/>
      <c r="D40" s="237"/>
      <c r="E40" s="237"/>
      <c r="F40" s="237"/>
      <c r="G40" s="237"/>
      <c r="H40" s="237"/>
      <c r="I40" s="237"/>
      <c r="J40" s="237"/>
      <c r="K40" s="237"/>
      <c r="L40" s="237"/>
      <c r="M40" s="237"/>
      <c r="N40" s="237"/>
      <c r="O40" s="238"/>
      <c r="P40" s="238"/>
      <c r="Q40" s="238"/>
      <c r="R40" s="238"/>
      <c r="S40" s="238"/>
      <c r="T40" s="238"/>
      <c r="U40" s="239"/>
      <c r="V40" s="239"/>
      <c r="W40" s="239"/>
      <c r="X40" s="172"/>
      <c r="Y40" s="172"/>
    </row>
    <row r="41" spans="1:33" s="108" customFormat="1" ht="14.5" customHeight="1">
      <c r="B41" s="1353" t="s">
        <v>596</v>
      </c>
      <c r="C41" s="1353"/>
      <c r="D41" s="1353"/>
      <c r="E41" s="1353"/>
      <c r="F41" s="1353"/>
      <c r="G41" s="1353"/>
      <c r="H41" s="1353"/>
      <c r="I41" s="1353"/>
      <c r="J41" s="1353"/>
      <c r="K41" s="1353"/>
      <c r="L41" s="1353"/>
      <c r="M41" s="59"/>
      <c r="N41" s="59"/>
      <c r="O41" s="59"/>
      <c r="P41" s="59"/>
      <c r="Q41" s="59"/>
      <c r="R41" s="59"/>
      <c r="S41" s="59"/>
      <c r="T41" s="59"/>
      <c r="U41" s="59"/>
      <c r="V41" s="59"/>
      <c r="W41" s="59"/>
      <c r="X41" s="59"/>
      <c r="Y41" s="59"/>
      <c r="Z41" s="59"/>
      <c r="AA41" s="59"/>
      <c r="AB41" s="59"/>
      <c r="AC41" s="59"/>
      <c r="AD41" s="59"/>
      <c r="AE41" s="59"/>
      <c r="AF41" s="59"/>
    </row>
    <row r="42" spans="1:33" ht="16" customHeight="1">
      <c r="A42" s="108"/>
      <c r="B42" s="1353" t="s">
        <v>523</v>
      </c>
      <c r="C42" s="1353"/>
      <c r="D42" s="1353"/>
      <c r="E42" s="1353"/>
      <c r="F42" s="1353"/>
      <c r="G42" s="1353"/>
      <c r="H42" s="1353"/>
      <c r="I42" s="1353"/>
      <c r="J42" s="1353"/>
      <c r="K42" s="1353"/>
      <c r="L42" s="1353"/>
      <c r="M42" s="122"/>
      <c r="N42" s="59"/>
      <c r="O42" s="59"/>
      <c r="P42" s="59"/>
      <c r="Q42" s="59"/>
      <c r="R42" s="59"/>
      <c r="S42" s="59"/>
      <c r="T42" s="59"/>
      <c r="U42" s="59"/>
      <c r="V42" s="59"/>
      <c r="W42" s="59"/>
      <c r="X42" s="59"/>
      <c r="Y42" s="59"/>
      <c r="Z42" s="59"/>
      <c r="AA42" s="59"/>
      <c r="AB42" s="59"/>
      <c r="AC42" s="59"/>
      <c r="AD42" s="59"/>
      <c r="AE42" s="59"/>
      <c r="AF42" s="59"/>
    </row>
    <row r="43" spans="1:33" ht="15" customHeight="1">
      <c r="B43" s="1352" t="s">
        <v>595</v>
      </c>
      <c r="C43" s="1352"/>
      <c r="D43" s="1352"/>
      <c r="E43" s="1352"/>
      <c r="F43" s="1352"/>
      <c r="G43" s="1352"/>
      <c r="H43" s="1352"/>
      <c r="I43" s="1352"/>
      <c r="J43" s="1352"/>
      <c r="K43" s="1352"/>
      <c r="L43" s="1352"/>
      <c r="M43" s="122"/>
      <c r="N43" s="59"/>
      <c r="O43" s="59"/>
      <c r="P43" s="59"/>
      <c r="Q43" s="59"/>
      <c r="R43" s="59"/>
      <c r="S43" s="59"/>
      <c r="T43" s="59"/>
      <c r="U43" s="59"/>
      <c r="V43" s="59"/>
      <c r="W43" s="59"/>
      <c r="X43" s="59"/>
      <c r="Y43" s="59"/>
      <c r="Z43" s="59"/>
      <c r="AA43" s="59"/>
      <c r="AB43" s="59"/>
      <c r="AC43" s="59"/>
      <c r="AD43" s="59"/>
      <c r="AE43" s="59"/>
      <c r="AF43" s="59"/>
    </row>
    <row r="44" spans="1:33" s="108" customFormat="1" ht="13">
      <c r="B44" s="236"/>
      <c r="L44" s="169"/>
      <c r="M44" s="169"/>
      <c r="N44" s="169"/>
      <c r="O44" s="169"/>
      <c r="P44" s="169"/>
      <c r="Q44" s="169"/>
      <c r="R44" s="169"/>
      <c r="S44" s="169"/>
      <c r="T44" s="169"/>
      <c r="X44" s="169"/>
      <c r="Y44" s="169"/>
      <c r="Z44" s="169"/>
    </row>
    <row r="45" spans="1:33" s="108" customFormat="1" ht="13">
      <c r="B45" s="236"/>
      <c r="L45" s="169"/>
      <c r="M45" s="169"/>
      <c r="N45" s="169"/>
      <c r="O45" s="169"/>
      <c r="P45" s="169"/>
      <c r="Q45" s="169"/>
      <c r="R45" s="169"/>
      <c r="S45" s="169"/>
      <c r="T45" s="169"/>
      <c r="X45" s="169"/>
      <c r="Y45" s="169"/>
      <c r="Z45" s="169"/>
    </row>
    <row r="46" spans="1:33" s="132" customFormat="1" ht="14.25" customHeight="1">
      <c r="B46" s="1366" t="s">
        <v>66</v>
      </c>
      <c r="C46" s="1368" t="s">
        <v>23</v>
      </c>
      <c r="D46" s="1369"/>
      <c r="E46" s="1370"/>
      <c r="F46" s="1368" t="s">
        <v>22</v>
      </c>
      <c r="G46" s="1369"/>
      <c r="H46" s="1370"/>
      <c r="I46" s="1368" t="s">
        <v>21</v>
      </c>
      <c r="J46" s="1369"/>
      <c r="K46" s="1370"/>
      <c r="L46" s="1368" t="s">
        <v>24</v>
      </c>
      <c r="M46" s="1369"/>
      <c r="N46" s="1370"/>
      <c r="O46" s="204"/>
      <c r="P46" s="205" t="s">
        <v>451</v>
      </c>
      <c r="Q46" s="206"/>
      <c r="R46" s="200"/>
      <c r="S46" s="201">
        <v>2024</v>
      </c>
      <c r="T46" s="202"/>
      <c r="U46" s="1363" t="s">
        <v>452</v>
      </c>
      <c r="V46" s="1364"/>
      <c r="W46" s="1365"/>
      <c r="X46" s="200"/>
      <c r="Y46" s="201">
        <v>2023</v>
      </c>
      <c r="Z46" s="202"/>
      <c r="AA46" s="200"/>
      <c r="AB46" s="201">
        <v>2022</v>
      </c>
      <c r="AC46" s="202"/>
      <c r="AD46" s="200"/>
      <c r="AE46" s="201">
        <v>2021</v>
      </c>
      <c r="AF46" s="202"/>
      <c r="AG46" s="252"/>
    </row>
    <row r="47" spans="1:33" s="179" customFormat="1" ht="14">
      <c r="B47" s="1367"/>
      <c r="C47" s="207" t="s">
        <v>58</v>
      </c>
      <c r="D47" s="208" t="s">
        <v>59</v>
      </c>
      <c r="E47" s="209" t="s">
        <v>57</v>
      </c>
      <c r="F47" s="207" t="s">
        <v>58</v>
      </c>
      <c r="G47" s="208" t="s">
        <v>59</v>
      </c>
      <c r="H47" s="209" t="s">
        <v>57</v>
      </c>
      <c r="I47" s="207" t="s">
        <v>58</v>
      </c>
      <c r="J47" s="208" t="s">
        <v>59</v>
      </c>
      <c r="K47" s="209" t="s">
        <v>57</v>
      </c>
      <c r="L47" s="207" t="s">
        <v>58</v>
      </c>
      <c r="M47" s="208" t="s">
        <v>59</v>
      </c>
      <c r="N47" s="209" t="s">
        <v>57</v>
      </c>
      <c r="O47" s="207" t="s">
        <v>58</v>
      </c>
      <c r="P47" s="208" t="s">
        <v>59</v>
      </c>
      <c r="Q47" s="210" t="s">
        <v>57</v>
      </c>
      <c r="R47" s="207" t="s">
        <v>58</v>
      </c>
      <c r="S47" s="208" t="s">
        <v>59</v>
      </c>
      <c r="T47" s="211" t="s">
        <v>57</v>
      </c>
      <c r="U47" s="207" t="s">
        <v>58</v>
      </c>
      <c r="V47" s="208" t="s">
        <v>59</v>
      </c>
      <c r="W47" s="78" t="s">
        <v>57</v>
      </c>
      <c r="X47" s="207" t="s">
        <v>58</v>
      </c>
      <c r="Y47" s="208" t="s">
        <v>59</v>
      </c>
      <c r="Z47" s="78" t="s">
        <v>57</v>
      </c>
      <c r="AA47" s="207" t="s">
        <v>58</v>
      </c>
      <c r="AB47" s="208" t="s">
        <v>59</v>
      </c>
      <c r="AC47" s="78" t="s">
        <v>57</v>
      </c>
      <c r="AD47" s="207" t="s">
        <v>58</v>
      </c>
      <c r="AE47" s="208" t="s">
        <v>59</v>
      </c>
      <c r="AF47" s="78" t="s">
        <v>57</v>
      </c>
      <c r="AG47" s="253"/>
    </row>
    <row r="48" spans="1:33" s="254" customFormat="1">
      <c r="B48" s="223" t="s">
        <v>67</v>
      </c>
      <c r="C48" s="255">
        <v>0</v>
      </c>
      <c r="D48" s="256">
        <v>0.69699999999999995</v>
      </c>
      <c r="E48" s="257">
        <v>0.69699999999999995</v>
      </c>
      <c r="F48" s="255">
        <v>5.8999999999999997E-2</v>
      </c>
      <c r="G48" s="256">
        <v>0.24099999999999999</v>
      </c>
      <c r="H48" s="257">
        <v>0.3</v>
      </c>
      <c r="I48" s="255">
        <v>0.24399999999999999</v>
      </c>
      <c r="J48" s="256">
        <v>0.41</v>
      </c>
      <c r="K48" s="257">
        <v>0.65300000000000002</v>
      </c>
      <c r="L48" s="255">
        <v>0.14899999999999999</v>
      </c>
      <c r="M48" s="258">
        <v>0.318</v>
      </c>
      <c r="N48" s="259">
        <v>0.46800000000000003</v>
      </c>
      <c r="O48" s="260">
        <v>7.8E-2</v>
      </c>
      <c r="P48" s="258">
        <v>0.5</v>
      </c>
      <c r="Q48" s="261">
        <v>0.57799999999999996</v>
      </c>
      <c r="R48" s="262">
        <v>7.4999999999999997E-2</v>
      </c>
      <c r="S48" s="263">
        <v>0.43099999999999999</v>
      </c>
      <c r="T48" s="264">
        <v>0.505</v>
      </c>
      <c r="U48" s="1104">
        <v>0.04</v>
      </c>
      <c r="V48" s="1105">
        <v>0.16</v>
      </c>
      <c r="W48" s="1095">
        <v>0.14000000000000001</v>
      </c>
      <c r="X48" s="262">
        <v>6.9000000000000006E-2</v>
      </c>
      <c r="Y48" s="263">
        <v>0.32900000000000001</v>
      </c>
      <c r="Z48" s="264">
        <v>0.39800000000000002</v>
      </c>
      <c r="AA48" s="262">
        <v>6.8000000000000005E-2</v>
      </c>
      <c r="AB48" s="263">
        <v>0.30499999999999999</v>
      </c>
      <c r="AC48" s="264">
        <v>0.373</v>
      </c>
      <c r="AD48" s="262">
        <v>0.06</v>
      </c>
      <c r="AE48" s="263">
        <v>0.25600000000000001</v>
      </c>
      <c r="AF48" s="264">
        <v>0.316</v>
      </c>
    </row>
    <row r="49" spans="1:32" s="108" customFormat="1">
      <c r="B49" s="223" t="s">
        <v>68</v>
      </c>
      <c r="C49" s="265">
        <v>0</v>
      </c>
      <c r="D49" s="266">
        <v>215.1</v>
      </c>
      <c r="E49" s="267">
        <v>215.1</v>
      </c>
      <c r="F49" s="265">
        <v>15.3</v>
      </c>
      <c r="G49" s="266">
        <v>62.9</v>
      </c>
      <c r="H49" s="267">
        <v>78.2</v>
      </c>
      <c r="I49" s="265">
        <v>86.4</v>
      </c>
      <c r="J49" s="266">
        <v>145.30000000000001</v>
      </c>
      <c r="K49" s="267">
        <v>231.7</v>
      </c>
      <c r="L49" s="265">
        <v>7.8</v>
      </c>
      <c r="M49" s="266">
        <v>16.600000000000001</v>
      </c>
      <c r="N49" s="267">
        <v>24.4</v>
      </c>
      <c r="O49" s="265">
        <v>21.4</v>
      </c>
      <c r="P49" s="266">
        <v>137.6</v>
      </c>
      <c r="Q49" s="268">
        <v>159</v>
      </c>
      <c r="R49" s="269">
        <v>24.5</v>
      </c>
      <c r="S49" s="270">
        <v>140.9</v>
      </c>
      <c r="T49" s="271">
        <v>165.4</v>
      </c>
      <c r="U49" s="1104">
        <v>-0.13</v>
      </c>
      <c r="V49" s="1105">
        <v>-0.02</v>
      </c>
      <c r="W49" s="1095">
        <v>-0.04</v>
      </c>
      <c r="X49" s="269">
        <v>25</v>
      </c>
      <c r="Y49" s="270">
        <v>119</v>
      </c>
      <c r="Z49" s="271">
        <v>144</v>
      </c>
      <c r="AA49" s="269">
        <v>22.7</v>
      </c>
      <c r="AB49" s="270">
        <v>102.3</v>
      </c>
      <c r="AC49" s="271">
        <v>125.1</v>
      </c>
      <c r="AD49" s="269">
        <v>23.8</v>
      </c>
      <c r="AE49" s="270">
        <v>102.4</v>
      </c>
      <c r="AF49" s="271">
        <v>126.2</v>
      </c>
    </row>
    <row r="50" spans="1:32" s="108" customFormat="1">
      <c r="B50" s="223" t="s">
        <v>69</v>
      </c>
      <c r="C50" s="265">
        <v>0</v>
      </c>
      <c r="D50" s="266">
        <v>202.4</v>
      </c>
      <c r="E50" s="267">
        <v>202.4</v>
      </c>
      <c r="F50" s="265">
        <v>14.5</v>
      </c>
      <c r="G50" s="266">
        <v>59.7</v>
      </c>
      <c r="H50" s="267">
        <v>74.2</v>
      </c>
      <c r="I50" s="265">
        <v>84.7</v>
      </c>
      <c r="J50" s="266">
        <v>142.5</v>
      </c>
      <c r="K50" s="267">
        <v>227.2</v>
      </c>
      <c r="L50" s="265">
        <v>6.8</v>
      </c>
      <c r="M50" s="266">
        <v>14.6</v>
      </c>
      <c r="N50" s="267">
        <v>21.4</v>
      </c>
      <c r="O50" s="265">
        <v>20.2</v>
      </c>
      <c r="P50" s="266">
        <v>129.80000000000001</v>
      </c>
      <c r="Q50" s="268">
        <v>149.9</v>
      </c>
      <c r="R50" s="269">
        <v>23.3</v>
      </c>
      <c r="S50" s="270">
        <v>133.9</v>
      </c>
      <c r="T50" s="271">
        <v>157.19999999999999</v>
      </c>
      <c r="U50" s="1104">
        <v>-0.13</v>
      </c>
      <c r="V50" s="1105">
        <v>-0.03</v>
      </c>
      <c r="W50" s="1095">
        <v>-0.05</v>
      </c>
      <c r="X50" s="269">
        <v>23.5</v>
      </c>
      <c r="Y50" s="270">
        <v>112.1</v>
      </c>
      <c r="Z50" s="271">
        <v>135.6</v>
      </c>
      <c r="AA50" s="269">
        <v>21.8</v>
      </c>
      <c r="AB50" s="270">
        <v>98.1</v>
      </c>
      <c r="AC50" s="271">
        <v>120</v>
      </c>
      <c r="AD50" s="269">
        <v>23</v>
      </c>
      <c r="AE50" s="270">
        <v>99.2</v>
      </c>
      <c r="AF50" s="271">
        <v>122.2</v>
      </c>
    </row>
    <row r="51" spans="1:32" s="108" customFormat="1">
      <c r="B51" s="170"/>
      <c r="L51" s="169"/>
      <c r="M51" s="169"/>
      <c r="N51" s="169"/>
      <c r="O51" s="169"/>
      <c r="P51" s="169"/>
      <c r="Q51" s="169"/>
      <c r="R51" s="169"/>
      <c r="S51" s="169"/>
      <c r="T51" s="169"/>
    </row>
    <row r="52" spans="1:32" s="128" customFormat="1" ht="13">
      <c r="B52" s="152" t="s">
        <v>38</v>
      </c>
      <c r="C52" s="272"/>
      <c r="D52" s="272"/>
      <c r="E52" s="272"/>
      <c r="F52" s="272"/>
      <c r="G52" s="272"/>
      <c r="H52" s="272"/>
      <c r="I52" s="272"/>
      <c r="J52" s="272"/>
      <c r="K52" s="272"/>
      <c r="L52" s="272"/>
      <c r="M52" s="272"/>
      <c r="N52" s="272"/>
      <c r="O52" s="273"/>
      <c r="P52" s="273"/>
      <c r="Q52" s="273"/>
      <c r="R52" s="273"/>
      <c r="S52" s="273"/>
      <c r="T52" s="273"/>
      <c r="U52" s="274"/>
      <c r="V52" s="274"/>
      <c r="W52" s="274"/>
      <c r="X52" s="172"/>
      <c r="Y52" s="172"/>
    </row>
    <row r="53" spans="1:32" s="74" customFormat="1" ht="15" customHeight="1">
      <c r="A53" s="128"/>
      <c r="B53" s="1353" t="s">
        <v>601</v>
      </c>
      <c r="C53" s="1353"/>
      <c r="D53" s="1353"/>
      <c r="E53" s="1353"/>
      <c r="F53" s="1353"/>
      <c r="G53" s="1353"/>
      <c r="H53" s="1353"/>
      <c r="I53" s="1353"/>
      <c r="J53" s="1353"/>
      <c r="K53" s="1353"/>
      <c r="L53" s="1353"/>
      <c r="M53" s="59"/>
      <c r="N53" s="59"/>
      <c r="O53" s="59"/>
      <c r="P53" s="59"/>
      <c r="Q53" s="59"/>
      <c r="R53" s="59"/>
      <c r="S53" s="59"/>
      <c r="T53" s="59"/>
      <c r="U53" s="59"/>
      <c r="V53" s="59"/>
      <c r="W53" s="59"/>
      <c r="X53" s="59"/>
      <c r="Y53" s="59"/>
      <c r="Z53" s="59"/>
      <c r="AA53" s="59"/>
      <c r="AB53" s="59"/>
      <c r="AC53" s="59"/>
      <c r="AD53" s="59"/>
      <c r="AE53" s="59"/>
      <c r="AF53" s="59"/>
    </row>
    <row r="54" spans="1:32" s="74" customFormat="1" ht="14.25" customHeight="1">
      <c r="A54" s="128"/>
      <c r="B54" s="1353" t="s">
        <v>648</v>
      </c>
      <c r="C54" s="1353"/>
      <c r="D54" s="1353"/>
      <c r="E54" s="1353"/>
      <c r="F54" s="1353"/>
      <c r="G54" s="1353"/>
      <c r="H54" s="1353"/>
      <c r="I54" s="1353"/>
      <c r="J54" s="1353"/>
      <c r="K54" s="1353"/>
      <c r="L54" s="1353"/>
      <c r="M54" s="59"/>
      <c r="N54" s="59"/>
      <c r="O54" s="59"/>
      <c r="P54" s="59"/>
      <c r="Q54" s="59"/>
      <c r="R54" s="59"/>
      <c r="S54" s="59"/>
      <c r="T54" s="59"/>
      <c r="U54" s="59"/>
      <c r="V54" s="59"/>
      <c r="W54" s="59"/>
      <c r="X54" s="59"/>
      <c r="Y54" s="59"/>
      <c r="Z54" s="59"/>
      <c r="AA54" s="59"/>
      <c r="AB54" s="59"/>
      <c r="AC54" s="59"/>
      <c r="AD54" s="59"/>
      <c r="AE54" s="59"/>
      <c r="AF54" s="59"/>
    </row>
    <row r="55" spans="1:32" s="108" customFormat="1" ht="13">
      <c r="B55" s="236"/>
      <c r="L55" s="169"/>
      <c r="M55" s="169"/>
      <c r="N55" s="169"/>
      <c r="O55" s="169"/>
      <c r="P55" s="169"/>
      <c r="Q55" s="169"/>
      <c r="R55" s="169"/>
      <c r="S55" s="169"/>
      <c r="T55" s="169"/>
      <c r="X55" s="169"/>
      <c r="Y55" s="169"/>
      <c r="Z55" s="169"/>
    </row>
  </sheetData>
  <sheetProtection algorithmName="SHA-512" hashValue="dkWvhhnt+64UY205xFbjlGi9Or8ca9biKTsVT8bwqOwE7Fx5KfsrI9G7qDmkwgi9jIef3PwRCBtTQ8YaOABjkQ==" saltValue="lnlhrSn/qQNWSsj1lK9vPQ==" spinCount="100000" sheet="1" objects="1" scenarios="1" formatColumns="0" formatRows="0"/>
  <mergeCells count="26">
    <mergeCell ref="B29:L29"/>
    <mergeCell ref="B30:L30"/>
    <mergeCell ref="B27:L27"/>
    <mergeCell ref="B28:L28"/>
    <mergeCell ref="X12:Z12"/>
    <mergeCell ref="B25:L25"/>
    <mergeCell ref="B26:L26"/>
    <mergeCell ref="B12:B13"/>
    <mergeCell ref="L12:N12"/>
    <mergeCell ref="O12:Q12"/>
    <mergeCell ref="B23:L23"/>
    <mergeCell ref="B24:L24"/>
    <mergeCell ref="I12:K12"/>
    <mergeCell ref="F12:H12"/>
    <mergeCell ref="C12:E12"/>
    <mergeCell ref="U46:W46"/>
    <mergeCell ref="B54:L54"/>
    <mergeCell ref="B41:L41"/>
    <mergeCell ref="B42:L42"/>
    <mergeCell ref="B43:L43"/>
    <mergeCell ref="B53:L53"/>
    <mergeCell ref="B46:B47"/>
    <mergeCell ref="I46:K46"/>
    <mergeCell ref="F46:H46"/>
    <mergeCell ref="C46:E46"/>
    <mergeCell ref="L46:N46"/>
  </mergeCells>
  <hyperlinks>
    <hyperlink ref="C4" location="'Pinto Valley'!A1" display="Pinto Valley" xr:uid="{F9CDD9AF-CD8A-0343-B3A4-5F2A588B8D59}"/>
    <hyperlink ref="D4" location="'Mantos Blancos'!A1" display="Mantos Blancos" xr:uid="{CFCC9A98-F9F1-534A-B338-5788649F1930}"/>
    <hyperlink ref="E4" location="Mantoverde!A1" display="Mantoverde" xr:uid="{FCCF4A2D-2A21-4143-B598-30A9AABE57B5}"/>
    <hyperlink ref="F4" location="Cozamin!A1" display="Cozamin" xr:uid="{B29D3871-A83C-1342-86AE-AF1141370D8B}"/>
    <hyperlink ref="G4" location="'Santo Domingo'!A1" display="Santo Domingo" xr:uid="{5F9850F5-11EF-2749-9513-23A1DC9946F3}"/>
    <hyperlink ref="I12" location="'Pinto Valley'!A1" display="Pinto Valley" xr:uid="{8BA2987B-58EF-4801-BB1C-73A5798E1EC8}"/>
    <hyperlink ref="F12" location="'Mantos Blancos'!A1" display="Mantos Blancos" xr:uid="{570C60A4-A5B3-48B8-AA81-8134D18238BC}"/>
    <hyperlink ref="C12" location="Mantoverde!A1" display="Mantoverde" xr:uid="{98AB8B0C-32E4-4ABE-80DD-9F1D5A3C6DDE}"/>
    <hyperlink ref="L12" location="Cozamin!A1" display="Cozamin" xr:uid="{12DEF265-107E-4936-83E5-DBB32061200A}"/>
    <hyperlink ref="O12" location="Cozamin!A1" display="Cozamin" xr:uid="{01FA59FA-0D62-479B-BA9E-3B005A0A7A67}"/>
    <hyperlink ref="I46" location="'Pinto Valley'!A1" display="Pinto Valley" xr:uid="{83E2AE8E-3DF5-4925-BE09-DA612B58DB29}"/>
    <hyperlink ref="F46" location="'Mantos Blancos'!A1" display="Mantos Blancos" xr:uid="{ECD082A0-6133-415F-9E58-1C556B6D384C}"/>
    <hyperlink ref="C46" location="Mantoverde!A1" display="Mantoverde" xr:uid="{982B8A5C-0BC7-49C7-A148-DD7EFDDF3FBB}"/>
    <hyperlink ref="L46" location="Cozamin!A1" display="Cozamin" xr:uid="{085F60DC-84ED-4AF8-A6C3-38EFE064E57F}"/>
    <hyperlink ref="E33" location="'Pinto Valley'!A1" display="Pinto Valley" xr:uid="{30A305EE-7661-4B84-A1B8-781AD7E7A541}"/>
    <hyperlink ref="D33" location="'Mantos Blancos'!A1" display="Mantos Blancos" xr:uid="{D84C3A34-9E3A-4D42-AEFF-FCDD5B0BDB6C}"/>
    <hyperlink ref="C33" location="Mantoverde!A1" display="Mantoverde" xr:uid="{35C83556-3C1B-4E2D-83F5-76B51E5510AE}"/>
    <hyperlink ref="F33" location="Cozamin!A1" display="Cozamin" xr:uid="{6377E9D7-B6A1-4013-B3FB-9BB627DDEAAF}"/>
    <hyperlink ref="G33" location="'Santo Domingo'!A1" display="Santo Domingo" xr:uid="{5B66D954-3F81-4BA9-A9B4-1404F03CE253}"/>
    <hyperlink ref="O12:Q12" location="'Santo Domingo'!A1" display="Santo Domingo" xr:uid="{5B1930C2-75C4-4651-849F-954755242D76}"/>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2350A-3F10-9F40-AD3C-595BC93E1A87}">
  <sheetPr codeName="Sheet8">
    <tabColor theme="3" tint="9.9978637043366805E-2"/>
  </sheetPr>
  <dimension ref="A1:O34"/>
  <sheetViews>
    <sheetView zoomScaleNormal="100" workbookViewId="0">
      <pane xSplit="2" topLeftCell="C1" activePane="topRight" state="frozen"/>
      <selection pane="topRight"/>
    </sheetView>
  </sheetViews>
  <sheetFormatPr defaultColWidth="11" defaultRowHeight="12.5"/>
  <cols>
    <col min="1" max="1" width="3.1796875" style="21" customWidth="1"/>
    <col min="2" max="2" width="37.7265625" style="21" customWidth="1"/>
    <col min="3" max="8" width="13.81640625" style="21" customWidth="1"/>
    <col min="9" max="9" width="13" style="21" customWidth="1"/>
    <col min="10" max="10" width="12.81640625" style="21" customWidth="1"/>
    <col min="11" max="13" width="13.81640625" style="21" customWidth="1"/>
    <col min="14" max="15" width="13.1796875" style="21" customWidth="1"/>
    <col min="16" max="16384" width="11" style="21"/>
  </cols>
  <sheetData>
    <row r="1" spans="1:15" s="41" customFormat="1">
      <c r="L1" s="40"/>
      <c r="M1" s="40"/>
      <c r="N1" s="40"/>
      <c r="O1" s="40"/>
    </row>
    <row r="2" spans="1:15" s="41" customFormat="1" ht="15" customHeight="1">
      <c r="L2" s="40"/>
      <c r="M2" s="40"/>
      <c r="N2" s="40"/>
      <c r="O2" s="40"/>
    </row>
    <row r="3" spans="1:15" s="41" customFormat="1">
      <c r="L3" s="40"/>
      <c r="M3" s="40"/>
      <c r="N3" s="40"/>
      <c r="O3" s="40"/>
    </row>
    <row r="4" spans="1:15" s="41" customFormat="1" ht="15" customHeight="1">
      <c r="L4" s="40"/>
      <c r="M4" s="40"/>
      <c r="N4" s="40"/>
      <c r="O4" s="40"/>
    </row>
    <row r="5" spans="1:15" s="41" customFormat="1" ht="15" customHeight="1">
      <c r="L5" s="40"/>
      <c r="M5" s="40"/>
      <c r="N5" s="40"/>
      <c r="O5" s="40"/>
    </row>
    <row r="6" spans="1:15" s="41" customFormat="1">
      <c r="L6" s="40"/>
      <c r="M6" s="40"/>
      <c r="N6" s="40"/>
    </row>
    <row r="7" spans="1:15" s="41" customFormat="1">
      <c r="L7" s="40"/>
      <c r="M7" s="40"/>
      <c r="N7" s="40"/>
      <c r="O7" s="40"/>
    </row>
    <row r="8" spans="1:15" s="5" customFormat="1" ht="18">
      <c r="B8" s="185" t="s">
        <v>466</v>
      </c>
    </row>
    <row r="9" spans="1:15" s="5" customFormat="1" ht="14.5" thickBot="1"/>
    <row r="10" spans="1:15" s="11" customFormat="1" ht="16.5" thickTop="1" thickBot="1">
      <c r="B10" s="79" t="s">
        <v>71</v>
      </c>
      <c r="C10" s="9"/>
      <c r="D10" s="9"/>
      <c r="E10" s="9"/>
      <c r="F10" s="9"/>
      <c r="G10" s="9"/>
      <c r="H10" s="9"/>
      <c r="I10" s="9"/>
      <c r="J10" s="9"/>
      <c r="K10" s="9"/>
      <c r="L10" s="9"/>
      <c r="M10" s="14"/>
    </row>
    <row r="11" spans="1:15" s="11" customFormat="1" ht="13.5" thickTop="1">
      <c r="B11" s="190"/>
      <c r="C11" s="188"/>
      <c r="M11" s="14"/>
    </row>
    <row r="12" spans="1:15" s="27" customFormat="1" ht="28.5" customHeight="1">
      <c r="B12" s="276" t="s">
        <v>72</v>
      </c>
      <c r="C12" s="134" t="s">
        <v>23</v>
      </c>
      <c r="D12" s="134" t="s">
        <v>22</v>
      </c>
      <c r="E12" s="134" t="s">
        <v>21</v>
      </c>
      <c r="F12" s="134" t="s">
        <v>24</v>
      </c>
      <c r="G12" s="75" t="s">
        <v>27</v>
      </c>
      <c r="H12" s="78">
        <v>2023</v>
      </c>
      <c r="I12" s="77" t="s">
        <v>452</v>
      </c>
      <c r="J12" s="78">
        <v>2022</v>
      </c>
      <c r="K12" s="78">
        <v>2021</v>
      </c>
      <c r="L12" s="78">
        <v>2020</v>
      </c>
      <c r="M12" s="18"/>
    </row>
    <row r="13" spans="1:15" s="5" customFormat="1" ht="14">
      <c r="A13" s="11"/>
      <c r="B13" s="277" t="s">
        <v>73</v>
      </c>
      <c r="C13" s="278">
        <v>10.4</v>
      </c>
      <c r="D13" s="278">
        <v>7.1</v>
      </c>
      <c r="E13" s="396">
        <v>14.4</v>
      </c>
      <c r="F13" s="278">
        <v>1.2</v>
      </c>
      <c r="G13" s="279">
        <v>33.200000000000003</v>
      </c>
      <c r="H13" s="280">
        <v>28.7</v>
      </c>
      <c r="I13" s="165">
        <v>0.16</v>
      </c>
      <c r="J13" s="280">
        <v>23.9</v>
      </c>
      <c r="K13" s="280">
        <v>25.1</v>
      </c>
      <c r="L13" s="280">
        <v>24.4</v>
      </c>
      <c r="M13" s="14"/>
    </row>
    <row r="14" spans="1:15" s="5" customFormat="1" ht="14">
      <c r="A14" s="11"/>
      <c r="B14" s="277" t="s">
        <v>74</v>
      </c>
      <c r="C14" s="278">
        <v>84.3</v>
      </c>
      <c r="D14" s="278">
        <v>60</v>
      </c>
      <c r="E14" s="278">
        <v>25.8</v>
      </c>
      <c r="F14" s="278">
        <v>0</v>
      </c>
      <c r="G14" s="279">
        <v>170.2</v>
      </c>
      <c r="H14" s="280">
        <v>141.4</v>
      </c>
      <c r="I14" s="165">
        <v>0.2</v>
      </c>
      <c r="J14" s="280">
        <v>154</v>
      </c>
      <c r="K14" s="280">
        <v>128.19999999999999</v>
      </c>
      <c r="L14" s="280">
        <v>102.7</v>
      </c>
      <c r="M14" s="14"/>
    </row>
    <row r="15" spans="1:15" s="5" customFormat="1" ht="14">
      <c r="A15" s="11"/>
      <c r="B15" s="277" t="s">
        <v>206</v>
      </c>
      <c r="C15" s="278">
        <v>14.8</v>
      </c>
      <c r="D15" s="278">
        <v>9.9</v>
      </c>
      <c r="E15" s="278">
        <v>6.2</v>
      </c>
      <c r="F15" s="278">
        <v>0</v>
      </c>
      <c r="G15" s="279">
        <v>30.9</v>
      </c>
      <c r="H15" s="280">
        <v>47.9</v>
      </c>
      <c r="I15" s="165">
        <v>-0.35</v>
      </c>
      <c r="J15" s="397">
        <v>85.5</v>
      </c>
      <c r="K15" s="397">
        <v>59.4</v>
      </c>
      <c r="L15" s="397">
        <v>74</v>
      </c>
      <c r="M15" s="14"/>
    </row>
    <row r="16" spans="1:15" s="5" customFormat="1" ht="14">
      <c r="A16" s="11"/>
      <c r="B16" s="24"/>
      <c r="C16" s="21"/>
      <c r="D16" s="21"/>
      <c r="E16" s="21"/>
      <c r="F16" s="21"/>
      <c r="G16" s="21"/>
      <c r="H16" s="21"/>
      <c r="I16" s="21"/>
      <c r="J16" s="21"/>
      <c r="K16" s="189"/>
      <c r="L16" s="22"/>
      <c r="M16" s="189"/>
    </row>
    <row r="17" spans="1:14" s="41" customFormat="1">
      <c r="B17" s="42" t="s">
        <v>38</v>
      </c>
      <c r="N17" s="40"/>
    </row>
    <row r="18" spans="1:14" s="34" customFormat="1" ht="26.25" customHeight="1">
      <c r="A18" s="41"/>
      <c r="B18" s="1373" t="s">
        <v>503</v>
      </c>
      <c r="C18" s="1373"/>
      <c r="D18" s="1373"/>
      <c r="E18" s="1373"/>
      <c r="F18" s="1373"/>
      <c r="G18" s="1373"/>
      <c r="H18" s="1373"/>
      <c r="I18" s="1373"/>
      <c r="J18" s="1373"/>
      <c r="K18" s="1373"/>
      <c r="L18" s="1373"/>
    </row>
    <row r="19" spans="1:14" s="34" customFormat="1" ht="23.25" customHeight="1">
      <c r="A19" s="41"/>
      <c r="B19" s="1373" t="s">
        <v>504</v>
      </c>
      <c r="C19" s="1373"/>
      <c r="D19" s="1373"/>
      <c r="E19" s="1373"/>
      <c r="F19" s="1373"/>
      <c r="G19" s="1373"/>
      <c r="H19" s="1373"/>
      <c r="I19" s="1373"/>
      <c r="J19" s="1373"/>
      <c r="K19" s="1373"/>
      <c r="L19" s="1373"/>
    </row>
    <row r="20" spans="1:14" s="5" customFormat="1" ht="14">
      <c r="A20" s="11"/>
      <c r="B20" s="24"/>
      <c r="C20" s="21"/>
      <c r="D20" s="21"/>
      <c r="E20" s="21"/>
      <c r="F20" s="21"/>
      <c r="G20" s="21"/>
      <c r="H20" s="21"/>
      <c r="I20" s="21"/>
      <c r="J20" s="21"/>
      <c r="K20" s="189"/>
      <c r="L20" s="22"/>
      <c r="M20" s="189"/>
    </row>
    <row r="21" spans="1:14" s="34" customFormat="1" ht="14">
      <c r="A21" s="41"/>
      <c r="B21" s="44"/>
      <c r="C21" s="35"/>
      <c r="D21" s="35"/>
      <c r="E21" s="35"/>
      <c r="F21" s="35"/>
      <c r="G21" s="35"/>
      <c r="H21" s="35"/>
      <c r="I21" s="35"/>
      <c r="J21" s="35"/>
      <c r="K21" s="194"/>
      <c r="L21" s="38"/>
    </row>
    <row r="22" spans="1:14" s="197" customFormat="1" ht="26">
      <c r="B22" s="142" t="s">
        <v>75</v>
      </c>
      <c r="C22" s="134" t="s">
        <v>23</v>
      </c>
      <c r="D22" s="134" t="s">
        <v>22</v>
      </c>
      <c r="E22" s="134" t="s">
        <v>21</v>
      </c>
      <c r="F22" s="134" t="s">
        <v>24</v>
      </c>
      <c r="G22" s="158" t="s">
        <v>25</v>
      </c>
      <c r="H22" s="75" t="s">
        <v>27</v>
      </c>
      <c r="I22" s="78">
        <v>2023</v>
      </c>
      <c r="J22" s="77" t="s">
        <v>452</v>
      </c>
      <c r="K22" s="245">
        <v>2022</v>
      </c>
      <c r="L22" s="245">
        <v>2021</v>
      </c>
      <c r="M22" s="245">
        <v>2020</v>
      </c>
      <c r="N22" s="192"/>
    </row>
    <row r="23" spans="1:14" s="5" customFormat="1" ht="14">
      <c r="A23" s="11"/>
      <c r="B23" s="281" t="s">
        <v>76</v>
      </c>
      <c r="C23" s="180">
        <v>1801.47</v>
      </c>
      <c r="D23" s="180">
        <v>510.63</v>
      </c>
      <c r="E23" s="180">
        <v>0.85</v>
      </c>
      <c r="F23" s="180">
        <v>135.99</v>
      </c>
      <c r="G23" s="180">
        <v>6</v>
      </c>
      <c r="H23" s="181">
        <v>2454.94</v>
      </c>
      <c r="I23" s="182">
        <v>2480.66</v>
      </c>
      <c r="J23" s="1095">
        <v>-0.01</v>
      </c>
      <c r="K23" s="182">
        <v>2975.97</v>
      </c>
      <c r="L23" s="182">
        <v>1903.68</v>
      </c>
      <c r="M23" s="182">
        <v>565.12</v>
      </c>
      <c r="N23" s="21"/>
    </row>
    <row r="24" spans="1:14" s="5" customFormat="1" ht="14">
      <c r="A24" s="11"/>
      <c r="B24" s="281" t="s">
        <v>77</v>
      </c>
      <c r="C24" s="180">
        <v>2046.8</v>
      </c>
      <c r="D24" s="180">
        <v>3598.2</v>
      </c>
      <c r="E24" s="180">
        <v>2489.3000000000002</v>
      </c>
      <c r="F24" s="180">
        <v>848.1</v>
      </c>
      <c r="G24" s="180">
        <v>11</v>
      </c>
      <c r="H24" s="181">
        <v>8993.2999999999993</v>
      </c>
      <c r="I24" s="182">
        <v>8898.2000000000007</v>
      </c>
      <c r="J24" s="1095">
        <v>1.0999999999999999E-2</v>
      </c>
      <c r="K24" s="182">
        <v>9977.7000000000007</v>
      </c>
      <c r="L24" s="182">
        <v>13124.7</v>
      </c>
      <c r="M24" s="182">
        <v>7607.2</v>
      </c>
      <c r="N24" s="21"/>
    </row>
    <row r="25" spans="1:14" s="5" customFormat="1" ht="14">
      <c r="A25" s="11"/>
      <c r="B25" s="282" t="s">
        <v>78</v>
      </c>
      <c r="C25" s="283">
        <v>3848.2</v>
      </c>
      <c r="D25" s="283">
        <v>4108.8</v>
      </c>
      <c r="E25" s="283">
        <v>2490.1</v>
      </c>
      <c r="F25" s="283">
        <v>984.1</v>
      </c>
      <c r="G25" s="283">
        <v>17</v>
      </c>
      <c r="H25" s="284">
        <v>11448.2</v>
      </c>
      <c r="I25" s="285">
        <v>11378.9</v>
      </c>
      <c r="J25" s="1096">
        <v>6.0000000000000001E-3</v>
      </c>
      <c r="K25" s="285">
        <v>12953.7</v>
      </c>
      <c r="L25" s="285">
        <v>15028.4</v>
      </c>
      <c r="M25" s="285">
        <v>8172.3</v>
      </c>
      <c r="N25" s="21"/>
    </row>
    <row r="26" spans="1:14" s="5" customFormat="1" ht="14">
      <c r="A26" s="13"/>
      <c r="B26" s="281" t="s">
        <v>79</v>
      </c>
      <c r="C26" s="180">
        <v>0</v>
      </c>
      <c r="D26" s="180">
        <v>1721.34</v>
      </c>
      <c r="E26" s="180">
        <v>0.19</v>
      </c>
      <c r="F26" s="180">
        <v>45.37</v>
      </c>
      <c r="G26" s="180">
        <v>0</v>
      </c>
      <c r="H26" s="181">
        <v>1766.9</v>
      </c>
      <c r="I26" s="182">
        <v>701.79</v>
      </c>
      <c r="J26" s="1187">
        <v>1.518</v>
      </c>
      <c r="K26" s="182">
        <v>225.55</v>
      </c>
      <c r="L26" s="182">
        <v>47.17</v>
      </c>
      <c r="M26" s="182">
        <v>60.7</v>
      </c>
      <c r="N26" s="21"/>
    </row>
    <row r="27" spans="1:14" s="5" customFormat="1" ht="14">
      <c r="A27" s="13"/>
      <c r="B27" s="281" t="s">
        <v>80</v>
      </c>
      <c r="C27" s="180">
        <v>1877</v>
      </c>
      <c r="D27" s="180">
        <v>2236.5</v>
      </c>
      <c r="E27" s="180">
        <v>1465.12</v>
      </c>
      <c r="F27" s="180">
        <v>710.15</v>
      </c>
      <c r="G27" s="180">
        <v>0</v>
      </c>
      <c r="H27" s="286">
        <v>6288.77</v>
      </c>
      <c r="I27" s="182">
        <v>3710.17</v>
      </c>
      <c r="J27" s="1185">
        <v>0.69499999999999995</v>
      </c>
      <c r="K27" s="182">
        <v>2486.0500000000002</v>
      </c>
      <c r="L27" s="182">
        <v>2810.36</v>
      </c>
      <c r="M27" s="182">
        <v>2982.9</v>
      </c>
      <c r="N27" s="21"/>
    </row>
    <row r="28" spans="1:14" s="5" customFormat="1" ht="14">
      <c r="A28" s="13"/>
      <c r="B28" s="282" t="s">
        <v>81</v>
      </c>
      <c r="C28" s="283">
        <v>1877</v>
      </c>
      <c r="D28" s="283">
        <v>3957.8</v>
      </c>
      <c r="E28" s="283">
        <v>1465.3</v>
      </c>
      <c r="F28" s="283">
        <v>755.5</v>
      </c>
      <c r="G28" s="283">
        <v>0</v>
      </c>
      <c r="H28" s="284">
        <v>8055.7</v>
      </c>
      <c r="I28" s="285">
        <v>4412</v>
      </c>
      <c r="J28" s="1096">
        <v>0.82599999999999996</v>
      </c>
      <c r="K28" s="285">
        <v>2711.6</v>
      </c>
      <c r="L28" s="285">
        <v>2857.5</v>
      </c>
      <c r="M28" s="285">
        <v>3043.6</v>
      </c>
      <c r="N28" s="21"/>
    </row>
    <row r="29" spans="1:14" s="5" customFormat="1" ht="14.5">
      <c r="A29" s="13"/>
      <c r="B29" s="281" t="s">
        <v>82</v>
      </c>
      <c r="C29" s="1186">
        <v>0</v>
      </c>
      <c r="D29" s="275" t="s">
        <v>487</v>
      </c>
      <c r="E29" s="1186">
        <v>0.22</v>
      </c>
      <c r="F29" s="1186">
        <v>0.33</v>
      </c>
      <c r="G29" s="1186">
        <v>0</v>
      </c>
      <c r="H29" s="1146">
        <v>0.72</v>
      </c>
      <c r="I29" s="1095">
        <v>0.28000000000000003</v>
      </c>
      <c r="J29" s="1095">
        <v>1.544</v>
      </c>
      <c r="K29" s="1095">
        <v>0.08</v>
      </c>
      <c r="L29" s="1095">
        <v>0.02</v>
      </c>
      <c r="M29" s="1095">
        <v>0.11</v>
      </c>
      <c r="N29" s="21"/>
    </row>
    <row r="30" spans="1:14" s="5" customFormat="1" ht="14">
      <c r="A30" s="13"/>
      <c r="B30" s="281" t="s">
        <v>83</v>
      </c>
      <c r="C30" s="1186">
        <v>0.92</v>
      </c>
      <c r="D30" s="1186">
        <v>0.62</v>
      </c>
      <c r="E30" s="1186">
        <v>0.59</v>
      </c>
      <c r="F30" s="1186">
        <v>0.84</v>
      </c>
      <c r="G30" s="1186">
        <v>0</v>
      </c>
      <c r="H30" s="1146">
        <v>0.7</v>
      </c>
      <c r="I30" s="1095">
        <v>0.42</v>
      </c>
      <c r="J30" s="1095">
        <v>0.67700000000000005</v>
      </c>
      <c r="K30" s="1095">
        <v>0.25</v>
      </c>
      <c r="L30" s="1095">
        <v>0.21</v>
      </c>
      <c r="M30" s="1095">
        <v>0.39</v>
      </c>
      <c r="N30" s="21"/>
    </row>
    <row r="31" spans="1:14" s="5" customFormat="1" ht="14">
      <c r="A31" s="13"/>
      <c r="B31" s="281" t="s">
        <v>84</v>
      </c>
      <c r="C31" s="1186">
        <v>0.49</v>
      </c>
      <c r="D31" s="1186">
        <v>0.96</v>
      </c>
      <c r="E31" s="1186">
        <v>0.59</v>
      </c>
      <c r="F31" s="1186">
        <v>0.77</v>
      </c>
      <c r="G31" s="1186">
        <v>0</v>
      </c>
      <c r="H31" s="1146">
        <v>0.7</v>
      </c>
      <c r="I31" s="1095">
        <v>0.39</v>
      </c>
      <c r="J31" s="1095">
        <v>0.81499999999999995</v>
      </c>
      <c r="K31" s="1095">
        <v>0.21</v>
      </c>
      <c r="L31" s="1095">
        <v>0.19</v>
      </c>
      <c r="M31" s="1095">
        <v>0.37</v>
      </c>
      <c r="N31" s="21"/>
    </row>
    <row r="32" spans="1:14" s="5" customFormat="1" ht="16.5" customHeight="1">
      <c r="A32" s="13"/>
      <c r="B32" s="398"/>
      <c r="C32" s="398"/>
      <c r="D32" s="398"/>
      <c r="E32" s="398"/>
      <c r="F32" s="398"/>
      <c r="G32" s="398"/>
      <c r="H32" s="398"/>
      <c r="I32" s="398"/>
      <c r="J32" s="399"/>
      <c r="K32" s="398"/>
      <c r="L32" s="398"/>
      <c r="M32" s="189"/>
      <c r="N32" s="21"/>
    </row>
    <row r="33" spans="2:14" s="41" customFormat="1">
      <c r="B33" s="42" t="s">
        <v>38</v>
      </c>
      <c r="N33" s="40"/>
    </row>
    <row r="34" spans="2:14" s="195" customFormat="1" ht="28.5" customHeight="1">
      <c r="B34" s="1374" t="s">
        <v>505</v>
      </c>
      <c r="C34" s="1374"/>
      <c r="D34" s="1374"/>
      <c r="E34" s="1374"/>
      <c r="F34" s="1374"/>
      <c r="G34" s="1374"/>
      <c r="H34" s="1374"/>
      <c r="I34" s="1374"/>
      <c r="J34" s="1374"/>
      <c r="K34" s="1374"/>
      <c r="L34" s="1374"/>
      <c r="N34" s="45"/>
    </row>
  </sheetData>
  <sheetProtection algorithmName="SHA-512" hashValue="/NW+1BizwKeYikG5FEpVKjxDdMVDo1tMv8LSD2AEYiAXNDDckOYO4Ca9H6xNfAby3yCIDvNuJrRSfltQ34Z5ag==" saltValue="CGyhPb7tJRXPErUr+NS3DA==" spinCount="100000" sheet="1" objects="1" scenarios="1" formatColumns="0" formatRows="0"/>
  <mergeCells count="3">
    <mergeCell ref="B18:L18"/>
    <mergeCell ref="B19:L19"/>
    <mergeCell ref="B34:L34"/>
  </mergeCells>
  <hyperlinks>
    <hyperlink ref="E12" location="'Pinto Valley'!A1" display="Pinto Valley" xr:uid="{1E7726C4-8D47-3D44-9EE0-74F6794C5134}"/>
    <hyperlink ref="D12" location="'Mantos Blancos'!A1" display="Mantos Blancos" xr:uid="{8149FF90-EA55-C74E-99DB-AC1DB811D52A}"/>
    <hyperlink ref="C12" location="Mantoverde!A1" display="Mantoverde" xr:uid="{FD8541D7-650B-D346-A379-DE7DEAA33074}"/>
    <hyperlink ref="F12" location="Cozamin!A1" display="Cozamin" xr:uid="{1A12C15E-1B30-D342-9AC6-7559498B836E}"/>
    <hyperlink ref="E22" location="'Pinto Valley'!A1" display="Pinto Valley" xr:uid="{6365429C-FF76-F641-AF55-6AFD81A0130E}"/>
    <hyperlink ref="D22" location="'Mantos Blancos'!A1" display="Mantos Blancos" xr:uid="{086EB802-01FE-0E40-A234-284360E1122D}"/>
    <hyperlink ref="C22" location="Mantoverde!A1" display="Mantoverde" xr:uid="{486B4EB6-F1A1-6649-85A0-407854182872}"/>
    <hyperlink ref="F22" location="Cozamin!A1" display="Cozamin" xr:uid="{72BD176E-7E00-2C45-AE4B-369291F880BD}"/>
    <hyperlink ref="G22" location="'Santo Domingo'!A1" display="Santo Domingo" xr:uid="{C8F88DD7-61AA-434B-AA6A-6817C49633F6}"/>
    <hyperlink ref="D4" location="'Pinto Valley'!A1" display="Pinto Valley" xr:uid="{BAAC6AD8-0566-0D46-AA5E-8C6DD2603695}"/>
    <hyperlink ref="E4" location="'Mantos Blancos'!A1" display="Mantos Blancos" xr:uid="{E5E8E463-C9C7-3F48-BA41-3DB8CF81C44F}"/>
    <hyperlink ref="F4" location="Mantoverde!A1" display="Mantoverde" xr:uid="{7DA9C708-407E-E749-8D9A-D71DCE19C9A3}"/>
    <hyperlink ref="G4" location="Cozamin!A1" display="Cozamin" xr:uid="{EF8106BB-B0E2-6547-9247-D75A02930E23}"/>
    <hyperlink ref="H4" location="'Santo Domingo'!A1" display="Santo Domingo" xr:uid="{31744E1C-2EEE-184F-9D17-A3599BF3A721}"/>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6A1D3-6486-5D42-B788-1CEF5F33E24B}">
  <sheetPr codeName="Sheet9">
    <tabColor theme="3" tint="9.9978637043366805E-2"/>
  </sheetPr>
  <dimension ref="A1:AT50"/>
  <sheetViews>
    <sheetView zoomScaleNormal="100" workbookViewId="0">
      <pane xSplit="2" topLeftCell="C1" activePane="topRight" state="frozen"/>
      <selection pane="topRight"/>
    </sheetView>
  </sheetViews>
  <sheetFormatPr defaultColWidth="11" defaultRowHeight="12.5"/>
  <cols>
    <col min="1" max="1" width="3.1796875" style="21" customWidth="1"/>
    <col min="2" max="2" width="84.453125" style="21" customWidth="1"/>
    <col min="3" max="35" width="15.453125" style="21" customWidth="1"/>
    <col min="36" max="37" width="11" style="21"/>
    <col min="38" max="38" width="12.7265625" style="21" customWidth="1"/>
    <col min="39" max="16384" width="11" style="21"/>
  </cols>
  <sheetData>
    <row r="1" spans="1:38" s="41" customFormat="1">
      <c r="L1" s="40"/>
      <c r="M1" s="40"/>
      <c r="N1" s="40"/>
      <c r="O1" s="40"/>
      <c r="Y1" s="40"/>
      <c r="Z1" s="40"/>
      <c r="AE1" s="40"/>
      <c r="AF1" s="40"/>
    </row>
    <row r="2" spans="1:38" s="41" customFormat="1" ht="15" customHeight="1">
      <c r="L2" s="40"/>
      <c r="M2" s="40"/>
      <c r="N2" s="40"/>
      <c r="O2" s="40"/>
      <c r="W2" s="40"/>
      <c r="Y2" s="40"/>
      <c r="Z2" s="40"/>
      <c r="AC2" s="40"/>
      <c r="AE2" s="40"/>
      <c r="AF2" s="40"/>
    </row>
    <row r="3" spans="1:38" s="41" customFormat="1">
      <c r="L3" s="40"/>
      <c r="M3" s="40"/>
      <c r="N3" s="40"/>
      <c r="O3" s="40"/>
      <c r="X3" s="40"/>
      <c r="Y3" s="40"/>
      <c r="Z3" s="40"/>
      <c r="AD3" s="40"/>
      <c r="AE3" s="40"/>
      <c r="AF3" s="40"/>
    </row>
    <row r="4" spans="1:38" s="41" customFormat="1" ht="15" customHeight="1">
      <c r="L4" s="40"/>
      <c r="M4" s="40"/>
      <c r="N4" s="40"/>
      <c r="O4" s="40"/>
      <c r="X4" s="40"/>
      <c r="Y4" s="40"/>
      <c r="Z4" s="40"/>
      <c r="AD4" s="40"/>
      <c r="AE4" s="40"/>
      <c r="AF4" s="40"/>
    </row>
    <row r="5" spans="1:38" s="41" customFormat="1" ht="15" customHeight="1">
      <c r="L5" s="40"/>
      <c r="M5" s="40"/>
      <c r="N5" s="40"/>
      <c r="O5" s="40"/>
      <c r="W5" s="40"/>
      <c r="X5" s="40"/>
      <c r="Y5" s="40"/>
      <c r="Z5" s="40"/>
      <c r="AE5" s="40"/>
      <c r="AF5" s="40"/>
    </row>
    <row r="6" spans="1:38" s="41" customFormat="1">
      <c r="L6" s="40"/>
      <c r="M6" s="40"/>
      <c r="N6" s="40"/>
      <c r="X6" s="40"/>
      <c r="Y6" s="40"/>
      <c r="Z6" s="40"/>
      <c r="AE6" s="40"/>
      <c r="AF6" s="40"/>
    </row>
    <row r="7" spans="1:38" s="41" customFormat="1">
      <c r="L7" s="40"/>
      <c r="M7" s="40"/>
      <c r="N7" s="40"/>
      <c r="O7" s="40"/>
      <c r="X7" s="40"/>
      <c r="Y7" s="40"/>
      <c r="Z7" s="40"/>
      <c r="AC7" s="40"/>
      <c r="AD7" s="40"/>
      <c r="AE7" s="40"/>
      <c r="AF7" s="40"/>
    </row>
    <row r="8" spans="1:38" s="5" customFormat="1" ht="18">
      <c r="B8" s="185" t="s">
        <v>466</v>
      </c>
      <c r="S8" s="21"/>
      <c r="T8" s="21"/>
      <c r="U8" s="21"/>
    </row>
    <row r="9" spans="1:38" s="5" customFormat="1" ht="14.5" thickBot="1">
      <c r="B9" s="73"/>
      <c r="S9" s="21"/>
      <c r="T9" s="21"/>
      <c r="U9" s="21"/>
    </row>
    <row r="10" spans="1:38" s="5" customFormat="1" ht="16.5" thickTop="1" thickBot="1">
      <c r="B10" s="79" t="s">
        <v>16</v>
      </c>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row>
    <row r="11" spans="1:38" s="5" customFormat="1" ht="14.5" thickTop="1">
      <c r="B11" s="191"/>
      <c r="C11" s="16"/>
    </row>
    <row r="12" spans="1:38" s="192" customFormat="1" ht="14.25" customHeight="1">
      <c r="A12" s="197"/>
      <c r="B12" s="1384" t="s">
        <v>488</v>
      </c>
      <c r="C12" s="1368" t="s">
        <v>23</v>
      </c>
      <c r="D12" s="1369"/>
      <c r="E12" s="1370"/>
      <c r="F12" s="1368" t="s">
        <v>22</v>
      </c>
      <c r="G12" s="1369"/>
      <c r="H12" s="1370"/>
      <c r="I12" s="1368" t="s">
        <v>21</v>
      </c>
      <c r="J12" s="1369"/>
      <c r="K12" s="1370"/>
      <c r="L12" s="1368" t="s">
        <v>24</v>
      </c>
      <c r="M12" s="1369"/>
      <c r="N12" s="1370"/>
      <c r="O12" s="1368" t="s">
        <v>25</v>
      </c>
      <c r="P12" s="1369"/>
      <c r="Q12" s="1370"/>
      <c r="R12" s="1375" t="s">
        <v>94</v>
      </c>
      <c r="S12" s="1376"/>
      <c r="T12" s="1377"/>
      <c r="U12" s="204" t="s">
        <v>27</v>
      </c>
      <c r="V12" s="205" t="s">
        <v>451</v>
      </c>
      <c r="W12" s="301" t="s">
        <v>27</v>
      </c>
      <c r="X12" s="200">
        <v>2024</v>
      </c>
      <c r="Y12" s="201">
        <v>2024</v>
      </c>
      <c r="Z12" s="202">
        <v>2024</v>
      </c>
      <c r="AA12" s="1363" t="s">
        <v>452</v>
      </c>
      <c r="AB12" s="1364"/>
      <c r="AC12" s="1365"/>
      <c r="AD12" s="200">
        <v>2023</v>
      </c>
      <c r="AE12" s="201">
        <v>2023</v>
      </c>
      <c r="AF12" s="202">
        <v>2023</v>
      </c>
      <c r="AG12" s="203">
        <v>2022</v>
      </c>
      <c r="AH12" s="201">
        <v>2022</v>
      </c>
      <c r="AI12" s="202">
        <v>2022</v>
      </c>
      <c r="AJ12" s="200">
        <v>2021</v>
      </c>
      <c r="AK12" s="201">
        <v>2021</v>
      </c>
      <c r="AL12" s="202">
        <v>2021</v>
      </c>
    </row>
    <row r="13" spans="1:38" s="198" customFormat="1" ht="29.25" customHeight="1">
      <c r="A13" s="5"/>
      <c r="B13" s="1385"/>
      <c r="C13" s="302" t="s">
        <v>85</v>
      </c>
      <c r="D13" s="303" t="s">
        <v>86</v>
      </c>
      <c r="E13" s="304" t="s">
        <v>773</v>
      </c>
      <c r="F13" s="302" t="s">
        <v>85</v>
      </c>
      <c r="G13" s="303" t="s">
        <v>86</v>
      </c>
      <c r="H13" s="304" t="s">
        <v>773</v>
      </c>
      <c r="I13" s="302" t="s">
        <v>85</v>
      </c>
      <c r="J13" s="303" t="s">
        <v>86</v>
      </c>
      <c r="K13" s="304" t="s">
        <v>773</v>
      </c>
      <c r="L13" s="302" t="s">
        <v>85</v>
      </c>
      <c r="M13" s="303" t="s">
        <v>86</v>
      </c>
      <c r="N13" s="304" t="s">
        <v>773</v>
      </c>
      <c r="O13" s="302" t="s">
        <v>85</v>
      </c>
      <c r="P13" s="303" t="s">
        <v>86</v>
      </c>
      <c r="Q13" s="304" t="s">
        <v>773</v>
      </c>
      <c r="R13" s="302" t="s">
        <v>85</v>
      </c>
      <c r="S13" s="303" t="s">
        <v>86</v>
      </c>
      <c r="T13" s="304" t="s">
        <v>773</v>
      </c>
      <c r="U13" s="302" t="s">
        <v>85</v>
      </c>
      <c r="V13" s="303" t="s">
        <v>86</v>
      </c>
      <c r="W13" s="210" t="s">
        <v>773</v>
      </c>
      <c r="X13" s="302" t="s">
        <v>85</v>
      </c>
      <c r="Y13" s="303" t="s">
        <v>86</v>
      </c>
      <c r="Z13" s="211" t="s">
        <v>773</v>
      </c>
      <c r="AA13" s="305" t="s">
        <v>85</v>
      </c>
      <c r="AB13" s="306" t="s">
        <v>86</v>
      </c>
      <c r="AC13" s="307" t="s">
        <v>773</v>
      </c>
      <c r="AD13" s="302" t="s">
        <v>85</v>
      </c>
      <c r="AE13" s="303" t="s">
        <v>86</v>
      </c>
      <c r="AF13" s="211" t="s">
        <v>773</v>
      </c>
      <c r="AG13" s="302" t="s">
        <v>85</v>
      </c>
      <c r="AH13" s="303" t="s">
        <v>86</v>
      </c>
      <c r="AI13" s="211" t="s">
        <v>773</v>
      </c>
      <c r="AJ13" s="302" t="s">
        <v>85</v>
      </c>
      <c r="AK13" s="303" t="s">
        <v>86</v>
      </c>
      <c r="AL13" s="211" t="s">
        <v>773</v>
      </c>
    </row>
    <row r="14" spans="1:38" ht="14.5">
      <c r="A14" s="11"/>
      <c r="B14" s="223" t="s">
        <v>489</v>
      </c>
      <c r="C14" s="288">
        <v>0</v>
      </c>
      <c r="D14" s="289">
        <v>0</v>
      </c>
      <c r="E14" s="290">
        <v>0</v>
      </c>
      <c r="F14" s="288">
        <v>3</v>
      </c>
      <c r="G14" s="289">
        <v>2</v>
      </c>
      <c r="H14" s="290">
        <v>5</v>
      </c>
      <c r="I14" s="288">
        <v>5</v>
      </c>
      <c r="J14" s="289">
        <v>5</v>
      </c>
      <c r="K14" s="290">
        <v>10</v>
      </c>
      <c r="L14" s="288">
        <v>0</v>
      </c>
      <c r="M14" s="289">
        <v>2</v>
      </c>
      <c r="N14" s="290">
        <v>2</v>
      </c>
      <c r="O14" s="288">
        <v>5</v>
      </c>
      <c r="P14" s="289">
        <v>0</v>
      </c>
      <c r="Q14" s="290">
        <v>5</v>
      </c>
      <c r="R14" s="288">
        <v>0</v>
      </c>
      <c r="S14" s="289">
        <v>0</v>
      </c>
      <c r="T14" s="290">
        <v>0</v>
      </c>
      <c r="U14" s="288">
        <v>13</v>
      </c>
      <c r="V14" s="289">
        <v>9</v>
      </c>
      <c r="W14" s="291">
        <v>22</v>
      </c>
      <c r="X14" s="288">
        <v>6</v>
      </c>
      <c r="Y14" s="289">
        <v>11</v>
      </c>
      <c r="Z14" s="292">
        <v>17</v>
      </c>
      <c r="AA14" s="1188">
        <v>1.17</v>
      </c>
      <c r="AB14" s="1189">
        <v>-0.18</v>
      </c>
      <c r="AC14" s="1190">
        <v>0.28999999999999998</v>
      </c>
      <c r="AD14" s="288">
        <v>7</v>
      </c>
      <c r="AE14" s="289">
        <v>6</v>
      </c>
      <c r="AF14" s="292">
        <v>13</v>
      </c>
      <c r="AG14" s="288">
        <v>2</v>
      </c>
      <c r="AH14" s="289">
        <v>5</v>
      </c>
      <c r="AI14" s="292">
        <v>7</v>
      </c>
      <c r="AJ14" s="288">
        <v>2</v>
      </c>
      <c r="AK14" s="289">
        <v>4</v>
      </c>
      <c r="AL14" s="32">
        <v>6</v>
      </c>
    </row>
    <row r="15" spans="1:38" ht="14.5">
      <c r="A15" s="11"/>
      <c r="B15" s="223" t="s">
        <v>491</v>
      </c>
      <c r="C15" s="288">
        <v>2</v>
      </c>
      <c r="D15" s="289">
        <v>0</v>
      </c>
      <c r="E15" s="290">
        <v>2</v>
      </c>
      <c r="F15" s="288">
        <v>1</v>
      </c>
      <c r="G15" s="289">
        <v>2</v>
      </c>
      <c r="H15" s="290">
        <v>3</v>
      </c>
      <c r="I15" s="288">
        <v>2</v>
      </c>
      <c r="J15" s="289">
        <v>4</v>
      </c>
      <c r="K15" s="290">
        <v>6</v>
      </c>
      <c r="L15" s="288">
        <v>3</v>
      </c>
      <c r="M15" s="289">
        <v>5</v>
      </c>
      <c r="N15" s="290">
        <v>8</v>
      </c>
      <c r="O15" s="288">
        <v>0</v>
      </c>
      <c r="P15" s="289">
        <v>0</v>
      </c>
      <c r="Q15" s="290">
        <v>0</v>
      </c>
      <c r="R15" s="288">
        <v>0</v>
      </c>
      <c r="S15" s="289">
        <v>0</v>
      </c>
      <c r="T15" s="290">
        <v>0</v>
      </c>
      <c r="U15" s="288">
        <v>8</v>
      </c>
      <c r="V15" s="289">
        <v>11</v>
      </c>
      <c r="W15" s="291">
        <v>19</v>
      </c>
      <c r="X15" s="288">
        <v>11</v>
      </c>
      <c r="Y15" s="289">
        <v>27</v>
      </c>
      <c r="Z15" s="292">
        <v>38</v>
      </c>
      <c r="AA15" s="1188">
        <v>-0.27</v>
      </c>
      <c r="AB15" s="1189">
        <v>-0.59</v>
      </c>
      <c r="AC15" s="1190">
        <v>-0.5</v>
      </c>
      <c r="AD15" s="288">
        <v>21</v>
      </c>
      <c r="AE15" s="289">
        <v>22</v>
      </c>
      <c r="AF15" s="292">
        <v>43</v>
      </c>
      <c r="AG15" s="288">
        <v>7</v>
      </c>
      <c r="AH15" s="289">
        <v>10</v>
      </c>
      <c r="AI15" s="292">
        <v>17</v>
      </c>
      <c r="AJ15" s="288">
        <v>9</v>
      </c>
      <c r="AK15" s="289">
        <v>7</v>
      </c>
      <c r="AL15" s="32">
        <v>16</v>
      </c>
    </row>
    <row r="16" spans="1:38" ht="14.5">
      <c r="A16" s="13"/>
      <c r="B16" s="223" t="s">
        <v>492</v>
      </c>
      <c r="C16" s="288">
        <v>0</v>
      </c>
      <c r="D16" s="289">
        <v>0</v>
      </c>
      <c r="E16" s="290">
        <v>0</v>
      </c>
      <c r="F16" s="288">
        <v>0</v>
      </c>
      <c r="G16" s="289">
        <v>0</v>
      </c>
      <c r="H16" s="290">
        <v>0</v>
      </c>
      <c r="I16" s="288">
        <v>0</v>
      </c>
      <c r="J16" s="289">
        <v>11</v>
      </c>
      <c r="K16" s="290">
        <v>11</v>
      </c>
      <c r="L16" s="288">
        <v>2</v>
      </c>
      <c r="M16" s="289">
        <v>2</v>
      </c>
      <c r="N16" s="290">
        <v>4</v>
      </c>
      <c r="O16" s="288">
        <v>0</v>
      </c>
      <c r="P16" s="289">
        <v>0</v>
      </c>
      <c r="Q16" s="290">
        <v>0</v>
      </c>
      <c r="R16" s="288">
        <v>0</v>
      </c>
      <c r="S16" s="289">
        <v>0</v>
      </c>
      <c r="T16" s="290">
        <v>0</v>
      </c>
      <c r="U16" s="288">
        <v>2</v>
      </c>
      <c r="V16" s="289">
        <v>13</v>
      </c>
      <c r="W16" s="291">
        <v>15</v>
      </c>
      <c r="X16" s="288">
        <v>8</v>
      </c>
      <c r="Y16" s="289">
        <v>9</v>
      </c>
      <c r="Z16" s="292">
        <v>17</v>
      </c>
      <c r="AA16" s="1188">
        <v>-0.75</v>
      </c>
      <c r="AB16" s="1189">
        <v>0.44</v>
      </c>
      <c r="AC16" s="1190">
        <v>-0.12</v>
      </c>
      <c r="AD16" s="288">
        <v>6</v>
      </c>
      <c r="AE16" s="289">
        <v>10</v>
      </c>
      <c r="AF16" s="292">
        <v>16</v>
      </c>
      <c r="AG16" s="288">
        <v>1</v>
      </c>
      <c r="AH16" s="289">
        <v>3</v>
      </c>
      <c r="AI16" s="292">
        <v>4</v>
      </c>
      <c r="AJ16" s="288">
        <v>0</v>
      </c>
      <c r="AK16" s="289">
        <v>0</v>
      </c>
      <c r="AL16" s="32">
        <v>0</v>
      </c>
    </row>
    <row r="17" spans="1:38" ht="16" customHeight="1">
      <c r="A17" s="11"/>
      <c r="B17" s="223" t="s">
        <v>490</v>
      </c>
      <c r="C17" s="288">
        <v>0</v>
      </c>
      <c r="D17" s="289">
        <v>0</v>
      </c>
      <c r="E17" s="290">
        <v>0</v>
      </c>
      <c r="F17" s="288">
        <v>0</v>
      </c>
      <c r="G17" s="289">
        <v>0</v>
      </c>
      <c r="H17" s="290">
        <v>0</v>
      </c>
      <c r="I17" s="288">
        <v>0</v>
      </c>
      <c r="J17" s="289">
        <v>0</v>
      </c>
      <c r="K17" s="290">
        <v>0</v>
      </c>
      <c r="L17" s="288">
        <v>0</v>
      </c>
      <c r="M17" s="289">
        <v>0</v>
      </c>
      <c r="N17" s="290">
        <v>0</v>
      </c>
      <c r="O17" s="288">
        <v>0</v>
      </c>
      <c r="P17" s="289">
        <v>0</v>
      </c>
      <c r="Q17" s="290">
        <v>0</v>
      </c>
      <c r="R17" s="288">
        <v>0</v>
      </c>
      <c r="S17" s="289">
        <v>0</v>
      </c>
      <c r="T17" s="290">
        <v>0</v>
      </c>
      <c r="U17" s="288">
        <v>0</v>
      </c>
      <c r="V17" s="289">
        <v>0</v>
      </c>
      <c r="W17" s="291">
        <v>0</v>
      </c>
      <c r="X17" s="288">
        <v>1</v>
      </c>
      <c r="Y17" s="289">
        <v>1</v>
      </c>
      <c r="Z17" s="292">
        <v>2</v>
      </c>
      <c r="AA17" s="1188">
        <v>-1</v>
      </c>
      <c r="AB17" s="1189">
        <v>-1</v>
      </c>
      <c r="AC17" s="1190">
        <v>-1</v>
      </c>
      <c r="AD17" s="288">
        <v>1</v>
      </c>
      <c r="AE17" s="289">
        <v>2</v>
      </c>
      <c r="AF17" s="292">
        <v>3</v>
      </c>
      <c r="AG17" s="288" t="s">
        <v>453</v>
      </c>
      <c r="AH17" s="289" t="s">
        <v>453</v>
      </c>
      <c r="AI17" s="292" t="s">
        <v>453</v>
      </c>
      <c r="AJ17" s="288" t="s">
        <v>453</v>
      </c>
      <c r="AK17" s="289" t="s">
        <v>453</v>
      </c>
      <c r="AL17" s="32" t="s">
        <v>453</v>
      </c>
    </row>
    <row r="18" spans="1:38" ht="16.5" customHeight="1">
      <c r="A18" s="11"/>
      <c r="B18" s="139" t="s">
        <v>493</v>
      </c>
      <c r="C18" s="296">
        <v>0</v>
      </c>
      <c r="D18" s="297">
        <v>0</v>
      </c>
      <c r="E18" s="298">
        <v>0</v>
      </c>
      <c r="F18" s="296">
        <v>0</v>
      </c>
      <c r="G18" s="297">
        <v>0</v>
      </c>
      <c r="H18" s="298">
        <v>0</v>
      </c>
      <c r="I18" s="296">
        <v>0</v>
      </c>
      <c r="J18" s="297">
        <v>0</v>
      </c>
      <c r="K18" s="298">
        <v>0</v>
      </c>
      <c r="L18" s="296">
        <v>0</v>
      </c>
      <c r="M18" s="297">
        <v>0</v>
      </c>
      <c r="N18" s="298">
        <v>0</v>
      </c>
      <c r="O18" s="296">
        <v>0</v>
      </c>
      <c r="P18" s="297">
        <v>0</v>
      </c>
      <c r="Q18" s="298">
        <v>0</v>
      </c>
      <c r="R18" s="296">
        <v>0</v>
      </c>
      <c r="S18" s="297">
        <v>0</v>
      </c>
      <c r="T18" s="298">
        <v>0</v>
      </c>
      <c r="U18" s="296">
        <v>0</v>
      </c>
      <c r="V18" s="297">
        <v>0</v>
      </c>
      <c r="W18" s="299">
        <v>0</v>
      </c>
      <c r="X18" s="296">
        <v>0.02</v>
      </c>
      <c r="Y18" s="297">
        <v>0.03</v>
      </c>
      <c r="Z18" s="300">
        <v>0.03</v>
      </c>
      <c r="AA18" s="1188">
        <v>-1</v>
      </c>
      <c r="AB18" s="1189">
        <v>-1</v>
      </c>
      <c r="AC18" s="1190">
        <v>-1</v>
      </c>
      <c r="AD18" s="296">
        <v>0.02</v>
      </c>
      <c r="AE18" s="297">
        <v>0.06</v>
      </c>
      <c r="AF18" s="300">
        <v>0.03</v>
      </c>
      <c r="AG18" s="296" t="s">
        <v>453</v>
      </c>
      <c r="AH18" s="297" t="s">
        <v>453</v>
      </c>
      <c r="AI18" s="300" t="s">
        <v>453</v>
      </c>
      <c r="AJ18" s="296" t="s">
        <v>453</v>
      </c>
      <c r="AK18" s="297" t="s">
        <v>453</v>
      </c>
      <c r="AL18" s="193" t="s">
        <v>453</v>
      </c>
    </row>
    <row r="19" spans="1:38">
      <c r="A19" s="11"/>
      <c r="B19" s="223" t="s">
        <v>90</v>
      </c>
      <c r="C19" s="288">
        <v>0</v>
      </c>
      <c r="D19" s="289">
        <v>0</v>
      </c>
      <c r="E19" s="290">
        <v>0</v>
      </c>
      <c r="F19" s="288">
        <v>0</v>
      </c>
      <c r="G19" s="289">
        <v>0</v>
      </c>
      <c r="H19" s="290">
        <v>0</v>
      </c>
      <c r="I19" s="288">
        <v>0</v>
      </c>
      <c r="J19" s="289">
        <v>0</v>
      </c>
      <c r="K19" s="290">
        <v>0</v>
      </c>
      <c r="L19" s="288">
        <v>0</v>
      </c>
      <c r="M19" s="289">
        <v>0</v>
      </c>
      <c r="N19" s="290">
        <v>0</v>
      </c>
      <c r="O19" s="288">
        <v>0</v>
      </c>
      <c r="P19" s="289">
        <v>0</v>
      </c>
      <c r="Q19" s="290">
        <v>0</v>
      </c>
      <c r="R19" s="288">
        <v>0</v>
      </c>
      <c r="S19" s="289">
        <v>0</v>
      </c>
      <c r="T19" s="290">
        <v>0</v>
      </c>
      <c r="U19" s="288">
        <v>0</v>
      </c>
      <c r="V19" s="289">
        <v>0</v>
      </c>
      <c r="W19" s="291">
        <v>0</v>
      </c>
      <c r="X19" s="288">
        <v>0</v>
      </c>
      <c r="Y19" s="289">
        <v>0</v>
      </c>
      <c r="Z19" s="292">
        <v>0</v>
      </c>
      <c r="AA19" s="1188" t="s">
        <v>30</v>
      </c>
      <c r="AB19" s="294" t="s">
        <v>30</v>
      </c>
      <c r="AC19" s="295" t="s">
        <v>30</v>
      </c>
      <c r="AD19" s="288">
        <v>0</v>
      </c>
      <c r="AE19" s="289">
        <v>0</v>
      </c>
      <c r="AF19" s="292">
        <v>0</v>
      </c>
      <c r="AG19" s="288">
        <v>0</v>
      </c>
      <c r="AH19" s="289">
        <v>0</v>
      </c>
      <c r="AI19" s="292">
        <v>0</v>
      </c>
      <c r="AJ19" s="288">
        <v>1</v>
      </c>
      <c r="AK19" s="289">
        <v>0</v>
      </c>
      <c r="AL19" s="32">
        <v>1</v>
      </c>
    </row>
    <row r="20" spans="1:38">
      <c r="A20" s="11"/>
      <c r="B20" s="223" t="s">
        <v>713</v>
      </c>
      <c r="C20" s="296">
        <v>0</v>
      </c>
      <c r="D20" s="297">
        <v>0</v>
      </c>
      <c r="E20" s="298">
        <v>0</v>
      </c>
      <c r="F20" s="296">
        <v>0</v>
      </c>
      <c r="G20" s="297">
        <v>0</v>
      </c>
      <c r="H20" s="298">
        <v>0</v>
      </c>
      <c r="I20" s="296">
        <v>0</v>
      </c>
      <c r="J20" s="297">
        <v>0</v>
      </c>
      <c r="K20" s="298">
        <v>0</v>
      </c>
      <c r="L20" s="296">
        <v>0</v>
      </c>
      <c r="M20" s="297">
        <v>0</v>
      </c>
      <c r="N20" s="298">
        <v>0</v>
      </c>
      <c r="O20" s="296">
        <v>0</v>
      </c>
      <c r="P20" s="297">
        <v>0</v>
      </c>
      <c r="Q20" s="298">
        <v>0</v>
      </c>
      <c r="R20" s="296">
        <v>0</v>
      </c>
      <c r="S20" s="297">
        <v>0</v>
      </c>
      <c r="T20" s="298">
        <v>0</v>
      </c>
      <c r="U20" s="296">
        <v>0</v>
      </c>
      <c r="V20" s="297">
        <v>0</v>
      </c>
      <c r="W20" s="299">
        <v>0</v>
      </c>
      <c r="X20" s="296">
        <v>0</v>
      </c>
      <c r="Y20" s="297">
        <v>0</v>
      </c>
      <c r="Z20" s="300">
        <v>0</v>
      </c>
      <c r="AA20" s="1188" t="s">
        <v>30</v>
      </c>
      <c r="AB20" s="294" t="s">
        <v>30</v>
      </c>
      <c r="AC20" s="295" t="s">
        <v>30</v>
      </c>
      <c r="AD20" s="296">
        <v>0</v>
      </c>
      <c r="AE20" s="297">
        <v>0</v>
      </c>
      <c r="AF20" s="300">
        <v>0</v>
      </c>
      <c r="AG20" s="296">
        <v>0</v>
      </c>
      <c r="AH20" s="297">
        <v>0</v>
      </c>
      <c r="AI20" s="300">
        <v>0</v>
      </c>
      <c r="AJ20" s="296">
        <v>0.02</v>
      </c>
      <c r="AK20" s="297">
        <v>0</v>
      </c>
      <c r="AL20" s="193">
        <v>0.01</v>
      </c>
    </row>
    <row r="21" spans="1:38" ht="14.5">
      <c r="A21" s="12"/>
      <c r="B21" s="139" t="s">
        <v>714</v>
      </c>
      <c r="C21" s="296">
        <v>0.11</v>
      </c>
      <c r="D21" s="297">
        <v>0</v>
      </c>
      <c r="E21" s="298">
        <v>0.06</v>
      </c>
      <c r="F21" s="296">
        <v>0.06</v>
      </c>
      <c r="G21" s="297">
        <v>0.19</v>
      </c>
      <c r="H21" s="298">
        <v>0.11</v>
      </c>
      <c r="I21" s="296">
        <v>0.8</v>
      </c>
      <c r="J21" s="297">
        <v>0.53</v>
      </c>
      <c r="K21" s="298">
        <v>0.6</v>
      </c>
      <c r="L21" s="296">
        <v>0.54</v>
      </c>
      <c r="M21" s="297">
        <v>0.79</v>
      </c>
      <c r="N21" s="298">
        <v>0.67</v>
      </c>
      <c r="O21" s="296">
        <v>0</v>
      </c>
      <c r="P21" s="297">
        <v>0</v>
      </c>
      <c r="Q21" s="298">
        <v>0</v>
      </c>
      <c r="R21" s="296">
        <v>0</v>
      </c>
      <c r="S21" s="297">
        <v>0</v>
      </c>
      <c r="T21" s="298">
        <v>0</v>
      </c>
      <c r="U21" s="296">
        <v>0.19</v>
      </c>
      <c r="V21" s="297">
        <v>0.28999999999999998</v>
      </c>
      <c r="W21" s="299">
        <v>0.23</v>
      </c>
      <c r="X21" s="296">
        <v>0.27</v>
      </c>
      <c r="Y21" s="297">
        <v>0.72</v>
      </c>
      <c r="Z21" s="300">
        <v>0.48</v>
      </c>
      <c r="AA21" s="1188">
        <v>-0.30049999999999999</v>
      </c>
      <c r="AB21" s="1189">
        <v>-0.59950000000000003</v>
      </c>
      <c r="AC21" s="1190">
        <v>-0.5141</v>
      </c>
      <c r="AD21" s="296">
        <v>0.32</v>
      </c>
      <c r="AE21" s="297">
        <v>0.66</v>
      </c>
      <c r="AF21" s="300">
        <v>0.44</v>
      </c>
      <c r="AG21" s="296">
        <v>0.12</v>
      </c>
      <c r="AH21" s="297">
        <v>0.33</v>
      </c>
      <c r="AI21" s="300">
        <v>0.19</v>
      </c>
      <c r="AJ21" s="296">
        <v>0.2</v>
      </c>
      <c r="AK21" s="297">
        <v>0.25</v>
      </c>
      <c r="AL21" s="193">
        <v>0.22</v>
      </c>
    </row>
    <row r="22" spans="1:38" ht="14.5">
      <c r="A22" s="12"/>
      <c r="B22" s="139" t="s">
        <v>715</v>
      </c>
      <c r="C22" s="296">
        <v>0.11</v>
      </c>
      <c r="D22" s="297">
        <v>0</v>
      </c>
      <c r="E22" s="298">
        <v>0.06</v>
      </c>
      <c r="F22" s="296">
        <v>0.26</v>
      </c>
      <c r="G22" s="297">
        <v>0.37</v>
      </c>
      <c r="H22" s="298">
        <v>0.3</v>
      </c>
      <c r="I22" s="296">
        <v>2.82</v>
      </c>
      <c r="J22" s="297">
        <v>2.66</v>
      </c>
      <c r="K22" s="298">
        <v>2.7</v>
      </c>
      <c r="L22" s="296">
        <v>0.9</v>
      </c>
      <c r="M22" s="297">
        <v>1.42</v>
      </c>
      <c r="N22" s="298">
        <v>1.18</v>
      </c>
      <c r="O22" s="296">
        <v>4.9800000000000004</v>
      </c>
      <c r="P22" s="297">
        <v>0</v>
      </c>
      <c r="Q22" s="298">
        <v>4.09</v>
      </c>
      <c r="R22" s="296">
        <v>0</v>
      </c>
      <c r="S22" s="297">
        <v>0</v>
      </c>
      <c r="T22" s="298">
        <v>0</v>
      </c>
      <c r="U22" s="296">
        <v>0.54</v>
      </c>
      <c r="V22" s="297">
        <v>0.87</v>
      </c>
      <c r="W22" s="299">
        <v>0.69</v>
      </c>
      <c r="X22" s="296">
        <v>0.61</v>
      </c>
      <c r="Y22" s="297">
        <v>1.25</v>
      </c>
      <c r="Z22" s="300">
        <v>0.91</v>
      </c>
      <c r="AA22" s="1188">
        <v>-0.1152</v>
      </c>
      <c r="AB22" s="1189">
        <v>-0.30980000000000002</v>
      </c>
      <c r="AC22" s="1190">
        <v>-0.2442</v>
      </c>
      <c r="AD22" s="296">
        <v>0.52</v>
      </c>
      <c r="AE22" s="297">
        <v>1.1499999999999999</v>
      </c>
      <c r="AF22" s="300">
        <v>0.73</v>
      </c>
      <c r="AG22" s="296">
        <v>0.17</v>
      </c>
      <c r="AH22" s="297">
        <v>0.6</v>
      </c>
      <c r="AI22" s="300">
        <v>0.31</v>
      </c>
      <c r="AJ22" s="296">
        <v>0.27</v>
      </c>
      <c r="AK22" s="297">
        <v>0.4</v>
      </c>
      <c r="AL22" s="193">
        <v>0.32</v>
      </c>
    </row>
    <row r="23" spans="1:38" ht="14.5">
      <c r="A23" s="12"/>
      <c r="B23" s="139" t="s">
        <v>876</v>
      </c>
      <c r="C23" s="288">
        <v>4</v>
      </c>
      <c r="D23" s="289">
        <v>6</v>
      </c>
      <c r="E23" s="290">
        <v>10</v>
      </c>
      <c r="F23" s="288">
        <v>3</v>
      </c>
      <c r="G23" s="289">
        <v>0</v>
      </c>
      <c r="H23" s="290">
        <v>3</v>
      </c>
      <c r="I23" s="288">
        <v>3</v>
      </c>
      <c r="J23" s="289">
        <v>10</v>
      </c>
      <c r="K23" s="290">
        <v>13</v>
      </c>
      <c r="L23" s="288">
        <v>4</v>
      </c>
      <c r="M23" s="289">
        <v>3</v>
      </c>
      <c r="N23" s="290">
        <v>7</v>
      </c>
      <c r="O23" s="288">
        <v>2</v>
      </c>
      <c r="P23" s="289">
        <v>0</v>
      </c>
      <c r="Q23" s="290">
        <v>2</v>
      </c>
      <c r="R23" s="288">
        <v>0</v>
      </c>
      <c r="S23" s="289">
        <v>0</v>
      </c>
      <c r="T23" s="290">
        <v>0</v>
      </c>
      <c r="U23" s="288">
        <v>16</v>
      </c>
      <c r="V23" s="289">
        <v>19</v>
      </c>
      <c r="W23" s="291">
        <v>35</v>
      </c>
      <c r="X23" s="288">
        <v>34</v>
      </c>
      <c r="Y23" s="289">
        <v>52</v>
      </c>
      <c r="Z23" s="292">
        <v>86</v>
      </c>
      <c r="AA23" s="1188">
        <v>-0.53</v>
      </c>
      <c r="AB23" s="1189">
        <v>-0.63</v>
      </c>
      <c r="AC23" s="1190">
        <v>-0.59</v>
      </c>
      <c r="AD23" s="288">
        <v>25</v>
      </c>
      <c r="AE23" s="289">
        <v>44</v>
      </c>
      <c r="AF23" s="292">
        <v>69</v>
      </c>
      <c r="AG23" s="288" t="s">
        <v>453</v>
      </c>
      <c r="AH23" s="289" t="s">
        <v>453</v>
      </c>
      <c r="AI23" s="292" t="s">
        <v>453</v>
      </c>
      <c r="AJ23" s="288" t="s">
        <v>453</v>
      </c>
      <c r="AK23" s="289" t="s">
        <v>453</v>
      </c>
      <c r="AL23" s="32" t="s">
        <v>453</v>
      </c>
    </row>
    <row r="24" spans="1:38" ht="14.5">
      <c r="A24" s="11"/>
      <c r="B24" s="139" t="s">
        <v>716</v>
      </c>
      <c r="C24" s="296">
        <v>0.22</v>
      </c>
      <c r="D24" s="297">
        <v>0.47</v>
      </c>
      <c r="E24" s="298">
        <v>0.32</v>
      </c>
      <c r="F24" s="296">
        <v>0.19</v>
      </c>
      <c r="G24" s="297">
        <v>0</v>
      </c>
      <c r="H24" s="298">
        <v>0.11</v>
      </c>
      <c r="I24" s="296">
        <v>1.21</v>
      </c>
      <c r="J24" s="297">
        <v>1.33</v>
      </c>
      <c r="K24" s="298">
        <v>1.3</v>
      </c>
      <c r="L24" s="296">
        <v>0.72</v>
      </c>
      <c r="M24" s="297">
        <v>0.47</v>
      </c>
      <c r="N24" s="298">
        <v>0.59</v>
      </c>
      <c r="O24" s="296">
        <v>1.99</v>
      </c>
      <c r="P24" s="297">
        <v>0</v>
      </c>
      <c r="Q24" s="298">
        <v>1.64</v>
      </c>
      <c r="R24" s="296">
        <v>0</v>
      </c>
      <c r="S24" s="297">
        <v>0</v>
      </c>
      <c r="T24" s="298">
        <v>0</v>
      </c>
      <c r="U24" s="296">
        <v>0.37</v>
      </c>
      <c r="V24" s="297">
        <v>0.5</v>
      </c>
      <c r="W24" s="299">
        <v>0.43</v>
      </c>
      <c r="X24" s="296">
        <v>0.82</v>
      </c>
      <c r="Y24" s="297">
        <v>1.39</v>
      </c>
      <c r="Z24" s="300">
        <v>1.0900000000000001</v>
      </c>
      <c r="AA24" s="1188">
        <v>-0.5474</v>
      </c>
      <c r="AB24" s="1189">
        <v>-0.64080000000000004</v>
      </c>
      <c r="AC24" s="1190">
        <v>-0.60450000000000004</v>
      </c>
      <c r="AD24" s="296">
        <v>0.38</v>
      </c>
      <c r="AE24" s="297">
        <v>1.33</v>
      </c>
      <c r="AF24" s="300">
        <v>0.7</v>
      </c>
      <c r="AG24" s="296" t="s">
        <v>453</v>
      </c>
      <c r="AH24" s="297" t="s">
        <v>453</v>
      </c>
      <c r="AI24" s="300" t="s">
        <v>453</v>
      </c>
      <c r="AJ24" s="296" t="s">
        <v>453</v>
      </c>
      <c r="AK24" s="297" t="s">
        <v>453</v>
      </c>
      <c r="AL24" s="193" t="s">
        <v>453</v>
      </c>
    </row>
    <row r="25" spans="1:38">
      <c r="A25" s="11"/>
      <c r="B25" s="223" t="s">
        <v>862</v>
      </c>
      <c r="C25" s="387">
        <v>3663379</v>
      </c>
      <c r="D25" s="388">
        <v>2545902</v>
      </c>
      <c r="E25" s="159">
        <v>6209281</v>
      </c>
      <c r="F25" s="387">
        <v>3114722</v>
      </c>
      <c r="G25" s="388">
        <v>2151732</v>
      </c>
      <c r="H25" s="159">
        <v>5266454</v>
      </c>
      <c r="I25" s="387">
        <v>497122</v>
      </c>
      <c r="J25" s="388">
        <v>1506403</v>
      </c>
      <c r="K25" s="159">
        <v>2003525</v>
      </c>
      <c r="L25" s="387">
        <v>1106603</v>
      </c>
      <c r="M25" s="388">
        <v>1270868</v>
      </c>
      <c r="N25" s="159">
        <v>2377471</v>
      </c>
      <c r="O25" s="387">
        <v>200718</v>
      </c>
      <c r="P25" s="388">
        <v>43688</v>
      </c>
      <c r="Q25" s="159">
        <v>244406</v>
      </c>
      <c r="R25" s="387">
        <v>5760</v>
      </c>
      <c r="S25" s="388">
        <v>102720</v>
      </c>
      <c r="T25" s="159">
        <v>108480</v>
      </c>
      <c r="U25" s="387">
        <v>8588304</v>
      </c>
      <c r="V25" s="388">
        <v>7621313</v>
      </c>
      <c r="W25" s="101">
        <v>16209617</v>
      </c>
      <c r="X25" s="387">
        <v>8260100</v>
      </c>
      <c r="Y25" s="388">
        <v>7491824</v>
      </c>
      <c r="Z25" s="102">
        <v>15751924</v>
      </c>
      <c r="AA25" s="1104">
        <v>0.04</v>
      </c>
      <c r="AB25" s="1189">
        <v>0.02</v>
      </c>
      <c r="AC25" s="1095">
        <v>0.03</v>
      </c>
      <c r="AD25" s="387">
        <v>13083938</v>
      </c>
      <c r="AE25" s="388">
        <v>6621610</v>
      </c>
      <c r="AF25" s="102">
        <v>19705548</v>
      </c>
      <c r="AG25" s="387">
        <v>11768882</v>
      </c>
      <c r="AH25" s="388">
        <v>6036506</v>
      </c>
      <c r="AI25" s="102">
        <v>17805388</v>
      </c>
      <c r="AJ25" s="387">
        <v>8970966</v>
      </c>
      <c r="AK25" s="388">
        <v>5505585</v>
      </c>
      <c r="AL25" s="33">
        <v>14476551</v>
      </c>
    </row>
    <row r="26" spans="1:38">
      <c r="A26" s="11"/>
      <c r="B26" s="223" t="s">
        <v>444</v>
      </c>
      <c r="C26" s="288">
        <v>0</v>
      </c>
      <c r="D26" s="289">
        <v>0</v>
      </c>
      <c r="E26" s="290">
        <v>0</v>
      </c>
      <c r="F26" s="288">
        <v>0</v>
      </c>
      <c r="G26" s="289">
        <v>0</v>
      </c>
      <c r="H26" s="290">
        <v>0</v>
      </c>
      <c r="I26" s="288">
        <v>0</v>
      </c>
      <c r="J26" s="289">
        <v>0</v>
      </c>
      <c r="K26" s="290">
        <v>0</v>
      </c>
      <c r="L26" s="288">
        <v>0</v>
      </c>
      <c r="M26" s="289">
        <v>0</v>
      </c>
      <c r="N26" s="290">
        <v>0</v>
      </c>
      <c r="O26" s="288">
        <v>0</v>
      </c>
      <c r="P26" s="289">
        <v>0</v>
      </c>
      <c r="Q26" s="290">
        <v>0</v>
      </c>
      <c r="R26" s="288">
        <v>0</v>
      </c>
      <c r="S26" s="289">
        <v>0</v>
      </c>
      <c r="T26" s="290">
        <v>0</v>
      </c>
      <c r="U26" s="288">
        <v>0</v>
      </c>
      <c r="V26" s="289">
        <v>0</v>
      </c>
      <c r="W26" s="291">
        <v>0</v>
      </c>
      <c r="X26" s="288">
        <v>0</v>
      </c>
      <c r="Y26" s="289">
        <v>0</v>
      </c>
      <c r="Z26" s="292">
        <v>0</v>
      </c>
      <c r="AA26" s="293" t="s">
        <v>30</v>
      </c>
      <c r="AB26" s="294" t="s">
        <v>30</v>
      </c>
      <c r="AC26" s="295" t="s">
        <v>30</v>
      </c>
      <c r="AD26" s="288">
        <v>0</v>
      </c>
      <c r="AE26" s="289">
        <v>0</v>
      </c>
      <c r="AF26" s="292">
        <v>0</v>
      </c>
      <c r="AG26" s="288">
        <v>0</v>
      </c>
      <c r="AH26" s="289">
        <v>0</v>
      </c>
      <c r="AI26" s="292">
        <v>0</v>
      </c>
      <c r="AJ26" s="288">
        <v>0</v>
      </c>
      <c r="AK26" s="289">
        <v>0</v>
      </c>
      <c r="AL26" s="32">
        <v>0</v>
      </c>
    </row>
    <row r="27" spans="1:38">
      <c r="A27" s="11"/>
      <c r="B27" s="223" t="s">
        <v>443</v>
      </c>
      <c r="C27" s="288">
        <v>0</v>
      </c>
      <c r="D27" s="289">
        <v>0</v>
      </c>
      <c r="E27" s="290">
        <v>0</v>
      </c>
      <c r="F27" s="288">
        <v>0</v>
      </c>
      <c r="G27" s="289">
        <v>0</v>
      </c>
      <c r="H27" s="290">
        <v>0</v>
      </c>
      <c r="I27" s="288">
        <v>0</v>
      </c>
      <c r="J27" s="289">
        <v>0</v>
      </c>
      <c r="K27" s="290">
        <v>0</v>
      </c>
      <c r="L27" s="288">
        <v>0</v>
      </c>
      <c r="M27" s="289">
        <v>0</v>
      </c>
      <c r="N27" s="290">
        <v>0</v>
      </c>
      <c r="O27" s="288">
        <v>0</v>
      </c>
      <c r="P27" s="289">
        <v>0</v>
      </c>
      <c r="Q27" s="290">
        <v>0</v>
      </c>
      <c r="R27" s="288">
        <v>0</v>
      </c>
      <c r="S27" s="289">
        <v>0</v>
      </c>
      <c r="T27" s="290">
        <v>0</v>
      </c>
      <c r="U27" s="288">
        <v>0</v>
      </c>
      <c r="V27" s="289">
        <v>0</v>
      </c>
      <c r="W27" s="291">
        <v>0</v>
      </c>
      <c r="X27" s="288">
        <v>0</v>
      </c>
      <c r="Y27" s="289">
        <v>0</v>
      </c>
      <c r="Z27" s="292">
        <v>0</v>
      </c>
      <c r="AA27" s="293" t="s">
        <v>30</v>
      </c>
      <c r="AB27" s="294" t="s">
        <v>30</v>
      </c>
      <c r="AC27" s="295" t="s">
        <v>30</v>
      </c>
      <c r="AD27" s="288">
        <v>0</v>
      </c>
      <c r="AE27" s="289">
        <v>10</v>
      </c>
      <c r="AF27" s="292">
        <v>10</v>
      </c>
      <c r="AG27" s="288">
        <v>0</v>
      </c>
      <c r="AH27" s="289">
        <v>0</v>
      </c>
      <c r="AI27" s="292">
        <v>0</v>
      </c>
      <c r="AJ27" s="288">
        <v>0</v>
      </c>
      <c r="AK27" s="289">
        <v>0</v>
      </c>
      <c r="AL27" s="32">
        <v>0</v>
      </c>
    </row>
    <row r="28" spans="1:38">
      <c r="A28" s="11"/>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2"/>
    </row>
    <row r="29" spans="1:38" s="41" customFormat="1">
      <c r="B29" s="42" t="s">
        <v>38</v>
      </c>
      <c r="N29" s="40"/>
    </row>
    <row r="30" spans="1:38" s="35" customFormat="1" ht="20.5" customHeight="1">
      <c r="A30" s="196"/>
      <c r="B30" s="1352" t="s">
        <v>653</v>
      </c>
      <c r="C30" s="1352"/>
      <c r="D30" s="1352"/>
      <c r="E30" s="1352"/>
      <c r="F30" s="1352"/>
      <c r="G30" s="1352"/>
      <c r="H30" s="1352"/>
      <c r="I30" s="870"/>
      <c r="J30" s="870"/>
      <c r="K30" s="870"/>
      <c r="L30" s="870"/>
      <c r="M30" s="48"/>
      <c r="N30" s="48"/>
      <c r="O30" s="48"/>
      <c r="P30" s="48"/>
      <c r="Q30" s="48"/>
      <c r="R30" s="48"/>
      <c r="S30" s="48"/>
      <c r="T30" s="48"/>
      <c r="AE30" s="38"/>
      <c r="AF30" s="38"/>
    </row>
    <row r="31" spans="1:38" s="35" customFormat="1" ht="16.5" customHeight="1">
      <c r="A31" s="41"/>
      <c r="B31" s="1352" t="s">
        <v>654</v>
      </c>
      <c r="C31" s="1352"/>
      <c r="D31" s="1352"/>
      <c r="E31" s="1352"/>
      <c r="F31" s="1352"/>
      <c r="G31" s="1352"/>
      <c r="H31" s="1352"/>
      <c r="I31" s="870"/>
      <c r="J31" s="870"/>
      <c r="K31" s="870"/>
      <c r="L31" s="870"/>
      <c r="M31" s="1379"/>
      <c r="N31" s="1379"/>
      <c r="O31" s="1379"/>
      <c r="P31" s="1379"/>
      <c r="Q31" s="1379"/>
      <c r="R31" s="1379"/>
      <c r="S31" s="1379"/>
      <c r="T31" s="1379"/>
      <c r="AE31" s="38"/>
      <c r="AF31" s="38"/>
    </row>
    <row r="32" spans="1:38" s="35" customFormat="1" ht="21.5" customHeight="1">
      <c r="A32" s="41"/>
      <c r="B32" s="1352" t="s">
        <v>655</v>
      </c>
      <c r="C32" s="1352"/>
      <c r="D32" s="1352"/>
      <c r="E32" s="1352"/>
      <c r="F32" s="1352"/>
      <c r="G32" s="1352"/>
      <c r="H32" s="1352"/>
      <c r="I32" s="870"/>
      <c r="J32" s="870"/>
      <c r="K32" s="870"/>
      <c r="L32" s="870"/>
      <c r="M32" s="1379"/>
      <c r="N32" s="1379"/>
      <c r="O32" s="1379"/>
      <c r="P32" s="1379"/>
      <c r="Q32" s="1379"/>
      <c r="R32" s="1379"/>
      <c r="S32" s="1379"/>
      <c r="T32" s="1379"/>
      <c r="AE32" s="38"/>
      <c r="AF32" s="38"/>
    </row>
    <row r="33" spans="1:46" s="35" customFormat="1" ht="16" customHeight="1">
      <c r="A33" s="41"/>
      <c r="B33" s="1352" t="s">
        <v>656</v>
      </c>
      <c r="C33" s="1352"/>
      <c r="D33" s="1352"/>
      <c r="E33" s="1352"/>
      <c r="F33" s="1352"/>
      <c r="G33" s="1352"/>
      <c r="H33" s="1352"/>
      <c r="I33" s="870"/>
      <c r="J33" s="870"/>
      <c r="K33" s="870"/>
      <c r="L33" s="870"/>
      <c r="M33" s="1379"/>
      <c r="N33" s="1379"/>
      <c r="O33" s="1379"/>
      <c r="P33" s="1379"/>
      <c r="Q33" s="1379"/>
      <c r="R33" s="1379"/>
      <c r="S33" s="1379"/>
      <c r="T33" s="1379"/>
      <c r="AE33" s="38"/>
      <c r="AF33" s="38"/>
    </row>
    <row r="34" spans="1:46" s="35" customFormat="1" ht="25.5" customHeight="1">
      <c r="A34" s="41"/>
      <c r="B34" s="1352" t="s">
        <v>657</v>
      </c>
      <c r="C34" s="1352"/>
      <c r="D34" s="1352"/>
      <c r="E34" s="1352"/>
      <c r="F34" s="1352"/>
      <c r="G34" s="1352"/>
      <c r="H34" s="1352"/>
      <c r="I34" s="870"/>
      <c r="J34" s="870"/>
      <c r="K34" s="870"/>
      <c r="L34" s="870"/>
      <c r="M34" s="1379"/>
      <c r="N34" s="1379"/>
      <c r="O34" s="1379"/>
      <c r="P34" s="1379"/>
      <c r="Q34" s="1379"/>
      <c r="R34" s="1379"/>
      <c r="S34" s="1379"/>
      <c r="T34" s="1379"/>
      <c r="AE34" s="38"/>
      <c r="AF34" s="38"/>
    </row>
    <row r="35" spans="1:46" s="35" customFormat="1" ht="19" customHeight="1">
      <c r="A35" s="41"/>
      <c r="B35" s="1352" t="s">
        <v>717</v>
      </c>
      <c r="C35" s="1352"/>
      <c r="D35" s="1352"/>
      <c r="E35" s="1352"/>
      <c r="F35" s="1352"/>
      <c r="G35" s="1352"/>
      <c r="H35" s="1352"/>
      <c r="I35" s="870"/>
      <c r="J35" s="870"/>
      <c r="K35" s="870"/>
      <c r="L35" s="870"/>
      <c r="M35" s="1379"/>
      <c r="N35" s="1379"/>
      <c r="O35" s="1379"/>
      <c r="P35" s="1379"/>
      <c r="Q35" s="1379"/>
      <c r="R35" s="1379"/>
      <c r="S35" s="1379"/>
      <c r="T35" s="1379"/>
      <c r="AE35" s="38"/>
      <c r="AF35" s="38"/>
    </row>
    <row r="36" spans="1:46" s="35" customFormat="1" ht="25.5" customHeight="1">
      <c r="A36" s="41"/>
      <c r="B36" s="1352" t="s">
        <v>718</v>
      </c>
      <c r="C36" s="1352"/>
      <c r="D36" s="1352"/>
      <c r="E36" s="1352"/>
      <c r="F36" s="1352"/>
      <c r="G36" s="1352"/>
      <c r="H36" s="1352"/>
      <c r="I36" s="870"/>
      <c r="J36" s="870"/>
      <c r="K36" s="870"/>
      <c r="L36" s="870"/>
      <c r="M36" s="1379"/>
      <c r="N36" s="1379"/>
      <c r="O36" s="1379"/>
      <c r="P36" s="1379"/>
      <c r="Q36" s="1379"/>
      <c r="R36" s="1379"/>
      <c r="S36" s="1379"/>
      <c r="T36" s="1379"/>
      <c r="AE36" s="38"/>
      <c r="AF36" s="38"/>
    </row>
    <row r="37" spans="1:46" s="35" customFormat="1" ht="48" customHeight="1">
      <c r="A37" s="41"/>
      <c r="B37" s="1355" t="s">
        <v>879</v>
      </c>
      <c r="C37" s="1355"/>
      <c r="D37" s="1355"/>
      <c r="E37" s="1355"/>
      <c r="F37" s="1355"/>
      <c r="G37" s="1355"/>
      <c r="H37" s="1355"/>
      <c r="I37" s="1191"/>
      <c r="J37" s="1191"/>
      <c r="K37" s="1191"/>
      <c r="L37" s="1191"/>
      <c r="M37" s="1379"/>
      <c r="N37" s="1379"/>
      <c r="O37" s="1379"/>
      <c r="P37" s="1379"/>
      <c r="Q37" s="1379"/>
      <c r="R37" s="1379"/>
      <c r="S37" s="1379"/>
      <c r="T37" s="1379"/>
      <c r="AE37" s="38"/>
      <c r="AF37" s="38"/>
    </row>
    <row r="38" spans="1:46" s="35" customFormat="1" ht="47" customHeight="1">
      <c r="A38" s="41"/>
      <c r="B38" s="1355" t="s">
        <v>880</v>
      </c>
      <c r="C38" s="1355"/>
      <c r="D38" s="1355"/>
      <c r="E38" s="1355"/>
      <c r="F38" s="1355"/>
      <c r="G38" s="1355"/>
      <c r="H38" s="1355"/>
      <c r="I38" s="1191"/>
      <c r="J38" s="1191"/>
      <c r="K38" s="1191"/>
      <c r="L38" s="1191"/>
      <c r="M38" s="1379"/>
      <c r="N38" s="1379"/>
      <c r="O38" s="1379"/>
      <c r="P38" s="1379"/>
      <c r="Q38" s="1379"/>
      <c r="R38" s="1379"/>
      <c r="S38" s="1379"/>
      <c r="T38" s="1379"/>
      <c r="AE38" s="38"/>
      <c r="AF38" s="38"/>
    </row>
    <row r="39" spans="1:46" s="35" customFormat="1" ht="25" customHeight="1">
      <c r="A39" s="41"/>
      <c r="B39" s="1380"/>
      <c r="C39" s="1380"/>
      <c r="D39" s="1380"/>
      <c r="E39" s="1380"/>
      <c r="F39" s="1380"/>
      <c r="G39" s="1380"/>
      <c r="H39" s="1380"/>
      <c r="I39" s="1380"/>
      <c r="J39" s="1380"/>
      <c r="K39" s="1380"/>
      <c r="L39" s="1380"/>
      <c r="M39" s="1379"/>
      <c r="N39" s="1379"/>
      <c r="O39" s="1379"/>
      <c r="P39" s="1379"/>
      <c r="Q39" s="1379"/>
      <c r="R39" s="1379"/>
      <c r="S39" s="1379"/>
      <c r="T39" s="1379"/>
      <c r="AE39" s="38"/>
      <c r="AF39" s="38"/>
    </row>
    <row r="40" spans="1:46">
      <c r="A40" s="11"/>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2"/>
    </row>
    <row r="41" spans="1:46" ht="13" thickBot="1">
      <c r="A41" s="1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2"/>
    </row>
    <row r="42" spans="1:46" s="5" customFormat="1" ht="16.5" thickTop="1" thickBot="1">
      <c r="B42" s="79" t="s">
        <v>91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35"/>
      <c r="AH42" s="35"/>
      <c r="AI42" s="35"/>
    </row>
    <row r="43" spans="1:46" ht="13" thickTop="1">
      <c r="A43" s="11"/>
      <c r="B43" s="26"/>
      <c r="C43" s="22"/>
      <c r="AE43" s="22"/>
      <c r="AF43" s="22"/>
      <c r="AG43" s="35"/>
      <c r="AH43" s="35"/>
      <c r="AI43" s="35"/>
    </row>
    <row r="44" spans="1:46" s="199" customFormat="1" ht="14">
      <c r="A44" s="5"/>
      <c r="B44" s="1366" t="s">
        <v>494</v>
      </c>
      <c r="C44" s="1381" t="s">
        <v>23</v>
      </c>
      <c r="D44" s="1382"/>
      <c r="E44" s="1383"/>
      <c r="F44" s="1381" t="s">
        <v>22</v>
      </c>
      <c r="G44" s="1382"/>
      <c r="H44" s="1383"/>
      <c r="I44" s="1381" t="s">
        <v>21</v>
      </c>
      <c r="J44" s="1382"/>
      <c r="K44" s="1383"/>
      <c r="L44" s="1381" t="s">
        <v>24</v>
      </c>
      <c r="M44" s="1382"/>
      <c r="N44" s="1383"/>
      <c r="O44" s="1368" t="s">
        <v>25</v>
      </c>
      <c r="P44" s="1369"/>
      <c r="Q44" s="1370"/>
      <c r="R44" s="1375" t="s">
        <v>94</v>
      </c>
      <c r="S44" s="1376"/>
      <c r="T44" s="1377"/>
      <c r="U44" s="204" t="s">
        <v>27</v>
      </c>
      <c r="V44" s="205" t="s">
        <v>451</v>
      </c>
      <c r="W44" s="301" t="s">
        <v>27</v>
      </c>
      <c r="X44" s="200">
        <v>2024</v>
      </c>
      <c r="Y44" s="201">
        <v>2024</v>
      </c>
      <c r="Z44" s="202">
        <v>2024</v>
      </c>
      <c r="AA44" s="1363" t="s">
        <v>452</v>
      </c>
      <c r="AB44" s="1364"/>
      <c r="AC44" s="1365"/>
      <c r="AD44" s="200">
        <v>2023</v>
      </c>
      <c r="AE44" s="201">
        <v>2023</v>
      </c>
      <c r="AF44" s="202">
        <v>2023</v>
      </c>
      <c r="AG44" s="203">
        <v>2022</v>
      </c>
      <c r="AH44" s="201">
        <v>2022</v>
      </c>
      <c r="AI44" s="202">
        <v>2022</v>
      </c>
      <c r="AJ44" s="200">
        <v>2021</v>
      </c>
      <c r="AK44" s="201">
        <v>2021</v>
      </c>
      <c r="AL44" s="202">
        <v>2021</v>
      </c>
    </row>
    <row r="45" spans="1:46" s="199" customFormat="1" ht="37" customHeight="1">
      <c r="A45" s="5"/>
      <c r="B45" s="1367"/>
      <c r="C45" s="302" t="s">
        <v>85</v>
      </c>
      <c r="D45" s="303" t="s">
        <v>86</v>
      </c>
      <c r="E45" s="304" t="s">
        <v>773</v>
      </c>
      <c r="F45" s="302" t="s">
        <v>85</v>
      </c>
      <c r="G45" s="303" t="s">
        <v>86</v>
      </c>
      <c r="H45" s="304" t="s">
        <v>773</v>
      </c>
      <c r="I45" s="302" t="s">
        <v>85</v>
      </c>
      <c r="J45" s="303" t="s">
        <v>86</v>
      </c>
      <c r="K45" s="304" t="s">
        <v>773</v>
      </c>
      <c r="L45" s="302" t="s">
        <v>85</v>
      </c>
      <c r="M45" s="303" t="s">
        <v>86</v>
      </c>
      <c r="N45" s="304" t="s">
        <v>773</v>
      </c>
      <c r="O45" s="302" t="s">
        <v>85</v>
      </c>
      <c r="P45" s="303" t="s">
        <v>86</v>
      </c>
      <c r="Q45" s="304" t="s">
        <v>773</v>
      </c>
      <c r="R45" s="302" t="s">
        <v>85</v>
      </c>
      <c r="S45" s="303" t="s">
        <v>86</v>
      </c>
      <c r="T45" s="304" t="s">
        <v>773</v>
      </c>
      <c r="U45" s="302" t="s">
        <v>85</v>
      </c>
      <c r="V45" s="303" t="s">
        <v>86</v>
      </c>
      <c r="W45" s="210" t="s">
        <v>773</v>
      </c>
      <c r="X45" s="302" t="s">
        <v>92</v>
      </c>
      <c r="Y45" s="303" t="s">
        <v>86</v>
      </c>
      <c r="Z45" s="211" t="s">
        <v>773</v>
      </c>
      <c r="AA45" s="302" t="s">
        <v>85</v>
      </c>
      <c r="AB45" s="303" t="s">
        <v>86</v>
      </c>
      <c r="AC45" s="211" t="s">
        <v>773</v>
      </c>
      <c r="AD45" s="302" t="s">
        <v>85</v>
      </c>
      <c r="AE45" s="303" t="s">
        <v>86</v>
      </c>
      <c r="AF45" s="211" t="s">
        <v>773</v>
      </c>
      <c r="AG45" s="302" t="s">
        <v>85</v>
      </c>
      <c r="AH45" s="303" t="s">
        <v>86</v>
      </c>
      <c r="AI45" s="211" t="s">
        <v>773</v>
      </c>
      <c r="AJ45" s="302" t="s">
        <v>85</v>
      </c>
      <c r="AK45" s="303" t="s">
        <v>86</v>
      </c>
      <c r="AL45" s="211" t="s">
        <v>773</v>
      </c>
      <c r="AM45" s="35"/>
      <c r="AN45" s="35"/>
      <c r="AO45" s="35"/>
      <c r="AP45" s="35"/>
      <c r="AQ45" s="35"/>
      <c r="AR45" s="35"/>
      <c r="AS45" s="35"/>
      <c r="AT45" s="35"/>
    </row>
    <row r="46" spans="1:46" s="19" customFormat="1" ht="13">
      <c r="A46" s="12"/>
      <c r="B46" s="308" t="s">
        <v>93</v>
      </c>
      <c r="C46" s="310">
        <v>79239</v>
      </c>
      <c r="D46" s="311">
        <v>18019</v>
      </c>
      <c r="E46" s="161">
        <v>97258</v>
      </c>
      <c r="F46" s="310">
        <v>57391</v>
      </c>
      <c r="G46" s="311">
        <v>20302</v>
      </c>
      <c r="H46" s="161">
        <v>77693</v>
      </c>
      <c r="I46" s="310">
        <v>3450</v>
      </c>
      <c r="J46" s="311">
        <v>18643</v>
      </c>
      <c r="K46" s="161">
        <v>22093</v>
      </c>
      <c r="L46" s="310">
        <v>15315</v>
      </c>
      <c r="M46" s="311">
        <v>19896</v>
      </c>
      <c r="N46" s="161">
        <v>35211</v>
      </c>
      <c r="O46" s="161">
        <v>1350</v>
      </c>
      <c r="P46" s="161">
        <v>32</v>
      </c>
      <c r="Q46" s="161">
        <v>1382</v>
      </c>
      <c r="R46" s="161">
        <v>0</v>
      </c>
      <c r="S46" s="161">
        <v>84</v>
      </c>
      <c r="T46" s="161">
        <v>84</v>
      </c>
      <c r="U46" s="310">
        <v>156745</v>
      </c>
      <c r="V46" s="311">
        <v>76976</v>
      </c>
      <c r="W46" s="143">
        <v>233721</v>
      </c>
      <c r="X46" s="310">
        <v>121382</v>
      </c>
      <c r="Y46" s="311">
        <v>70104</v>
      </c>
      <c r="Z46" s="144">
        <v>191486</v>
      </c>
      <c r="AA46" s="235" t="s">
        <v>62</v>
      </c>
      <c r="AB46" s="312" t="s">
        <v>41</v>
      </c>
      <c r="AC46" s="313" t="s">
        <v>102</v>
      </c>
      <c r="AD46" s="310">
        <v>43902</v>
      </c>
      <c r="AE46" s="311">
        <v>48646</v>
      </c>
      <c r="AF46" s="144">
        <v>92548</v>
      </c>
      <c r="AG46" s="310">
        <v>35131</v>
      </c>
      <c r="AH46" s="311">
        <v>38136</v>
      </c>
      <c r="AI46" s="144">
        <v>73267</v>
      </c>
      <c r="AJ46" s="310">
        <v>13960</v>
      </c>
      <c r="AK46" s="311">
        <v>28892</v>
      </c>
      <c r="AL46" s="144">
        <v>42852</v>
      </c>
      <c r="AM46" s="35"/>
      <c r="AN46" s="35"/>
      <c r="AO46" s="35"/>
      <c r="AP46" s="35"/>
      <c r="AQ46" s="35"/>
      <c r="AR46" s="35"/>
      <c r="AS46" s="35"/>
      <c r="AT46" s="35"/>
    </row>
    <row r="47" spans="1:46">
      <c r="A47" s="11"/>
      <c r="B47" s="309" t="s">
        <v>212</v>
      </c>
      <c r="C47" s="288">
        <v>44</v>
      </c>
      <c r="D47" s="289">
        <v>14</v>
      </c>
      <c r="E47" s="290">
        <v>31</v>
      </c>
      <c r="F47" s="288">
        <v>31</v>
      </c>
      <c r="G47" s="289">
        <v>19</v>
      </c>
      <c r="H47" s="290">
        <v>27</v>
      </c>
      <c r="I47" s="288">
        <v>15</v>
      </c>
      <c r="J47" s="289">
        <v>26</v>
      </c>
      <c r="K47" s="290">
        <v>23</v>
      </c>
      <c r="L47" s="288">
        <v>37</v>
      </c>
      <c r="M47" s="289">
        <v>37</v>
      </c>
      <c r="N47" s="290">
        <v>37</v>
      </c>
      <c r="O47" s="290">
        <v>8</v>
      </c>
      <c r="P47" s="290">
        <v>1</v>
      </c>
      <c r="Q47" s="290">
        <v>7</v>
      </c>
      <c r="R47" s="290">
        <v>0</v>
      </c>
      <c r="S47" s="290">
        <v>1</v>
      </c>
      <c r="T47" s="290">
        <v>1</v>
      </c>
      <c r="U47" s="288">
        <v>35</v>
      </c>
      <c r="V47" s="289">
        <v>21</v>
      </c>
      <c r="W47" s="291">
        <v>29</v>
      </c>
      <c r="X47" s="288">
        <v>37</v>
      </c>
      <c r="Y47" s="289">
        <v>20</v>
      </c>
      <c r="Z47" s="292">
        <v>28</v>
      </c>
      <c r="AA47" s="314" t="s">
        <v>120</v>
      </c>
      <c r="AB47" s="315" t="s">
        <v>33</v>
      </c>
      <c r="AC47" s="316" t="s">
        <v>50</v>
      </c>
      <c r="AD47" s="387">
        <v>8</v>
      </c>
      <c r="AE47" s="289">
        <v>15</v>
      </c>
      <c r="AF47" s="292">
        <v>11</v>
      </c>
      <c r="AG47" s="288">
        <v>6</v>
      </c>
      <c r="AH47" s="289">
        <v>13</v>
      </c>
      <c r="AI47" s="292">
        <v>9</v>
      </c>
      <c r="AJ47" s="288">
        <v>5</v>
      </c>
      <c r="AK47" s="289">
        <v>13</v>
      </c>
      <c r="AL47" s="292">
        <v>9</v>
      </c>
      <c r="AM47" s="35"/>
      <c r="AN47" s="35"/>
      <c r="AO47" s="35"/>
      <c r="AP47" s="35"/>
      <c r="AQ47" s="35"/>
      <c r="AR47" s="35"/>
      <c r="AS47" s="35"/>
      <c r="AT47" s="35"/>
    </row>
    <row r="48" spans="1:46">
      <c r="A48" s="11"/>
      <c r="C48" s="22"/>
      <c r="AE48" s="22"/>
      <c r="AF48" s="22"/>
      <c r="AM48" s="35"/>
      <c r="AN48" s="35"/>
      <c r="AO48" s="35"/>
      <c r="AP48" s="35"/>
      <c r="AQ48" s="35"/>
      <c r="AR48" s="35"/>
      <c r="AS48" s="35"/>
      <c r="AT48" s="35"/>
    </row>
    <row r="49" spans="1:32">
      <c r="A49" s="11"/>
      <c r="B49" s="42" t="s">
        <v>38</v>
      </c>
      <c r="C49" s="22"/>
      <c r="AE49" s="22"/>
      <c r="AF49" s="22"/>
    </row>
    <row r="50" spans="1:32" ht="15" customHeight="1">
      <c r="A50" s="11"/>
      <c r="B50" s="1378" t="s">
        <v>506</v>
      </c>
      <c r="C50" s="1378"/>
      <c r="D50" s="1378"/>
      <c r="E50" s="1378"/>
      <c r="F50" s="1378"/>
      <c r="G50" s="1378"/>
      <c r="H50" s="1378"/>
      <c r="I50" s="1378"/>
      <c r="J50" s="1378"/>
      <c r="K50" s="1378"/>
      <c r="L50" s="1378"/>
      <c r="M50" s="1379"/>
      <c r="N50" s="1379"/>
      <c r="O50" s="1379"/>
      <c r="P50" s="1379"/>
      <c r="Q50" s="1379"/>
      <c r="R50" s="60"/>
      <c r="S50" s="60"/>
      <c r="T50" s="60"/>
      <c r="AE50" s="22"/>
      <c r="AF50" s="22"/>
    </row>
  </sheetData>
  <sheetProtection algorithmName="SHA-512" hashValue="/UtpyxbKb3kfTLsTtnV9Uh03vUwbIc9doZTMp3BHbLfMNIK4NjyUhx3NFF+u1YEsXx26fZxD7vwc2DDAnC9m6A==" saltValue="vtFQ8pbJggoqwcruWS3LAA==" spinCount="100000" sheet="1" objects="1" scenarios="1" formatColumns="0" formatRows="0"/>
  <mergeCells count="37">
    <mergeCell ref="B12:B13"/>
    <mergeCell ref="M33:T33"/>
    <mergeCell ref="M34:T34"/>
    <mergeCell ref="M35:T35"/>
    <mergeCell ref="AA44:AC44"/>
    <mergeCell ref="C12:E12"/>
    <mergeCell ref="F12:H12"/>
    <mergeCell ref="I12:K12"/>
    <mergeCell ref="L12:N12"/>
    <mergeCell ref="O12:Q12"/>
    <mergeCell ref="B30:H30"/>
    <mergeCell ref="B31:H31"/>
    <mergeCell ref="B32:H32"/>
    <mergeCell ref="M36:T36"/>
    <mergeCell ref="L44:N44"/>
    <mergeCell ref="O44:Q44"/>
    <mergeCell ref="R44:T44"/>
    <mergeCell ref="R12:T12"/>
    <mergeCell ref="AA12:AC12"/>
    <mergeCell ref="B50:L50"/>
    <mergeCell ref="M50:Q50"/>
    <mergeCell ref="M37:T37"/>
    <mergeCell ref="M38:T38"/>
    <mergeCell ref="B39:L39"/>
    <mergeCell ref="M39:T39"/>
    <mergeCell ref="I44:K44"/>
    <mergeCell ref="F44:H44"/>
    <mergeCell ref="C44:E44"/>
    <mergeCell ref="B44:B45"/>
    <mergeCell ref="M31:T31"/>
    <mergeCell ref="M32:T32"/>
    <mergeCell ref="B38:H38"/>
    <mergeCell ref="B33:H33"/>
    <mergeCell ref="B34:H34"/>
    <mergeCell ref="B35:H35"/>
    <mergeCell ref="B36:H36"/>
    <mergeCell ref="B37:H37"/>
  </mergeCells>
  <hyperlinks>
    <hyperlink ref="I44" location="'Pinto Valley'!A1" display="Pinto Valley" xr:uid="{902DE76D-F627-6C41-91A7-A5FB411CCF1A}"/>
    <hyperlink ref="F44" location="'Mantos Blancos'!A1" display="Mantos Blancos" xr:uid="{D5E0C296-D340-A64A-9394-56913AB79FF5}"/>
    <hyperlink ref="C44" location="Mantoverde!A1" display="Mantoverde" xr:uid="{59FD6653-38A2-B24C-878E-F1A67D8D4726}"/>
    <hyperlink ref="L44" location="Cozamin!A1" display="Cozamin" xr:uid="{E3898668-53A7-ED4E-B018-2C86FC3DD854}"/>
    <hyperlink ref="I12" location="'Pinto Valley'!A1" display="Pinto Valley" xr:uid="{541825A7-0446-4BFA-BAA7-D0756B1BAC15}"/>
    <hyperlink ref="F12" location="'Mantos Blancos'!A1" display="Mantos Blancos" xr:uid="{1F2D278A-91F8-41C0-96BF-BA19127826FE}"/>
    <hyperlink ref="C12" location="Mantoverde!A1" display="Mantoverde" xr:uid="{917499BC-BA96-4857-BC02-CF4055A3C4DF}"/>
    <hyperlink ref="L12" location="Cozamin!A1" display="Cozamin" xr:uid="{BA7434F9-DD7A-4BFF-9A71-D1D8645FBF3B}"/>
    <hyperlink ref="R12" location="'Santo Domingo'!A1" display="Santo Domingo" xr:uid="{F3AF94CA-AF77-4D30-A9D4-DA5AF27F6973}"/>
    <hyperlink ref="O12" location="'Santo Domingo'!A1" display="Santo Domingo" xr:uid="{FFD6F7E4-7ABE-4D8B-B54B-CDB6FDC10E37}"/>
    <hyperlink ref="R44" location="'Santo Domingo'!A1" display="Santo Domingo" xr:uid="{98FD021D-FA24-4F79-9E80-1217A79129B9}"/>
    <hyperlink ref="O44" location="'Santo Domingo'!A1" display="Santo Domingo" xr:uid="{9AE8A8E1-F474-4BF9-8301-2D34C02688FC}"/>
    <hyperlink ref="R12:T12" location="'Oficina Corporativa'!A1" display="Oficina Corporativa" xr:uid="{54F6AAD9-B2EA-461B-8E41-2D08AA1E1BAA}"/>
    <hyperlink ref="R44:T44" location="'Oficina Corporativa'!A1" display="Oficina Corporativa" xr:uid="{6ACF872D-2E9B-492A-BE2B-DD9943FF2673}"/>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075AD-99F0-B942-AE4E-A92F6854E38B}">
  <sheetPr codeName="Sheet10">
    <tabColor theme="3" tint="9.9978637043366805E-2"/>
  </sheetPr>
  <dimension ref="A1:AM108"/>
  <sheetViews>
    <sheetView zoomScaleNormal="100" zoomScaleSheetLayoutView="100" workbookViewId="0"/>
  </sheetViews>
  <sheetFormatPr defaultColWidth="11" defaultRowHeight="12.5"/>
  <cols>
    <col min="1" max="1" width="3.1796875" style="249" customWidth="1"/>
    <col min="2" max="2" width="42.81640625" style="249" customWidth="1"/>
    <col min="3" max="10" width="14.1796875" style="249" customWidth="1"/>
    <col min="11" max="11" width="13" style="249" customWidth="1"/>
    <col min="12" max="38" width="14.1796875" style="249" customWidth="1"/>
    <col min="39" max="39" width="11" style="249" customWidth="1"/>
    <col min="40" max="16384" width="11" style="249"/>
  </cols>
  <sheetData>
    <row r="1" spans="1:39" s="128" customFormat="1">
      <c r="L1" s="172"/>
      <c r="M1" s="172"/>
      <c r="N1" s="172"/>
      <c r="O1" s="172"/>
      <c r="Y1" s="172"/>
      <c r="Z1" s="172"/>
      <c r="AE1" s="172"/>
      <c r="AF1" s="172"/>
    </row>
    <row r="2" spans="1:39" s="128" customFormat="1" ht="15" customHeight="1">
      <c r="L2" s="172"/>
      <c r="M2" s="172"/>
      <c r="N2" s="172"/>
      <c r="O2" s="172"/>
      <c r="W2" s="172"/>
      <c r="Y2" s="172"/>
      <c r="Z2" s="172"/>
      <c r="AC2" s="172"/>
      <c r="AE2" s="172"/>
      <c r="AF2" s="172"/>
      <c r="AL2" s="172"/>
      <c r="AM2" s="172"/>
    </row>
    <row r="3" spans="1:39" s="128" customFormat="1">
      <c r="L3" s="172"/>
      <c r="M3" s="172"/>
      <c r="N3" s="172"/>
      <c r="O3" s="172"/>
      <c r="X3" s="172"/>
      <c r="Y3" s="172"/>
      <c r="Z3" s="172"/>
      <c r="AD3" s="172"/>
      <c r="AE3" s="172"/>
      <c r="AF3" s="172"/>
    </row>
    <row r="4" spans="1:39" s="128" customFormat="1" ht="15" customHeight="1">
      <c r="L4" s="172"/>
      <c r="M4" s="172"/>
      <c r="N4" s="172"/>
      <c r="O4" s="172"/>
      <c r="X4" s="172"/>
      <c r="Y4" s="172"/>
      <c r="Z4" s="172"/>
      <c r="AD4" s="172"/>
      <c r="AE4" s="172"/>
      <c r="AF4" s="172"/>
      <c r="AK4" s="172"/>
      <c r="AL4" s="172"/>
      <c r="AM4" s="172"/>
    </row>
    <row r="5" spans="1:39" s="128" customFormat="1" ht="15" customHeight="1">
      <c r="L5" s="172"/>
      <c r="M5" s="172"/>
      <c r="N5" s="172"/>
      <c r="O5" s="172"/>
      <c r="W5" s="172"/>
      <c r="X5" s="172"/>
      <c r="Y5" s="172"/>
      <c r="Z5" s="172"/>
      <c r="AE5" s="172"/>
      <c r="AF5" s="172"/>
      <c r="AK5" s="172"/>
      <c r="AL5" s="172"/>
      <c r="AM5" s="172"/>
    </row>
    <row r="6" spans="1:39" s="128" customFormat="1">
      <c r="L6" s="172"/>
      <c r="M6" s="172"/>
      <c r="N6" s="172"/>
      <c r="X6" s="172"/>
      <c r="Y6" s="172"/>
      <c r="Z6" s="172"/>
      <c r="AE6" s="172"/>
      <c r="AF6" s="172"/>
    </row>
    <row r="7" spans="1:39" s="128" customFormat="1">
      <c r="L7" s="172"/>
      <c r="M7" s="172"/>
      <c r="N7" s="172"/>
      <c r="O7" s="172"/>
      <c r="X7" s="172"/>
      <c r="Y7" s="172"/>
      <c r="Z7" s="172"/>
      <c r="AC7" s="172"/>
      <c r="AD7" s="172"/>
      <c r="AE7" s="172"/>
      <c r="AF7" s="172"/>
      <c r="AK7" s="172"/>
      <c r="AL7" s="172"/>
      <c r="AM7" s="172"/>
    </row>
    <row r="8" spans="1:39" s="73" customFormat="1" ht="18">
      <c r="B8" s="185" t="s">
        <v>466</v>
      </c>
      <c r="S8" s="249"/>
      <c r="T8" s="249"/>
      <c r="U8" s="249"/>
    </row>
    <row r="9" spans="1:39" s="73" customFormat="1" ht="14.5" thickBot="1">
      <c r="S9" s="249"/>
      <c r="T9" s="249"/>
      <c r="U9" s="249"/>
    </row>
    <row r="10" spans="1:39" s="73" customFormat="1" ht="16.5" thickTop="1" thickBot="1">
      <c r="B10" s="1235" t="s">
        <v>719</v>
      </c>
      <c r="C10" s="131"/>
      <c r="D10" s="131"/>
      <c r="E10" s="131"/>
      <c r="F10" s="131"/>
      <c r="G10" s="131"/>
      <c r="H10" s="131"/>
      <c r="I10" s="131"/>
      <c r="J10" s="131"/>
      <c r="K10" s="131"/>
      <c r="L10" s="131"/>
      <c r="M10" s="131"/>
      <c r="N10" s="131"/>
      <c r="O10" s="187"/>
      <c r="AE10" s="187"/>
      <c r="AF10" s="187"/>
    </row>
    <row r="11" spans="1:39" s="73" customFormat="1" ht="14.5" thickTop="1">
      <c r="B11" s="317"/>
      <c r="C11" s="318"/>
      <c r="L11" s="187"/>
      <c r="M11" s="187"/>
      <c r="N11" s="187"/>
      <c r="O11" s="187"/>
    </row>
    <row r="12" spans="1:39" s="247" customFormat="1" ht="27" customHeight="1">
      <c r="A12" s="179"/>
      <c r="B12" s="1236" t="s">
        <v>720</v>
      </c>
      <c r="C12" s="134" t="s">
        <v>23</v>
      </c>
      <c r="D12" s="134" t="s">
        <v>22</v>
      </c>
      <c r="E12" s="134" t="s">
        <v>21</v>
      </c>
      <c r="F12" s="134" t="s">
        <v>24</v>
      </c>
      <c r="G12" s="134" t="s">
        <v>25</v>
      </c>
      <c r="H12" s="134" t="s">
        <v>94</v>
      </c>
      <c r="I12" s="319" t="s">
        <v>451</v>
      </c>
      <c r="J12" s="244">
        <v>2024</v>
      </c>
      <c r="K12" s="320" t="s">
        <v>452</v>
      </c>
      <c r="L12" s="244">
        <v>2023</v>
      </c>
      <c r="M12" s="244">
        <v>2022</v>
      </c>
      <c r="N12" s="244">
        <v>2021</v>
      </c>
      <c r="AH12" s="242"/>
    </row>
    <row r="13" spans="1:39" s="187" customFormat="1" ht="27">
      <c r="A13" s="108"/>
      <c r="B13" s="223" t="s">
        <v>863</v>
      </c>
      <c r="C13" s="159">
        <v>1175</v>
      </c>
      <c r="D13" s="159">
        <v>1030</v>
      </c>
      <c r="E13" s="159">
        <v>713</v>
      </c>
      <c r="F13" s="159">
        <v>533</v>
      </c>
      <c r="G13" s="159">
        <v>26</v>
      </c>
      <c r="H13" s="159">
        <v>72</v>
      </c>
      <c r="I13" s="101">
        <v>3549</v>
      </c>
      <c r="J13" s="102">
        <v>3381</v>
      </c>
      <c r="K13" s="1095">
        <v>0.05</v>
      </c>
      <c r="L13" s="102">
        <v>3189</v>
      </c>
      <c r="M13" s="102">
        <v>2968</v>
      </c>
      <c r="N13" s="102">
        <v>2712</v>
      </c>
      <c r="O13" s="321"/>
      <c r="T13" s="322"/>
      <c r="U13" s="321"/>
      <c r="V13" s="321"/>
      <c r="W13" s="321"/>
      <c r="X13" s="321"/>
      <c r="Y13" s="321"/>
      <c r="Z13" s="321"/>
      <c r="AA13" s="321"/>
      <c r="AB13" s="321"/>
      <c r="AC13" s="321"/>
      <c r="AD13" s="321"/>
      <c r="AE13" s="321"/>
      <c r="AF13" s="321"/>
      <c r="AG13" s="321"/>
    </row>
    <row r="14" spans="1:39" s="187" customFormat="1" ht="14.5">
      <c r="A14" s="108"/>
      <c r="B14" s="223" t="s">
        <v>496</v>
      </c>
      <c r="C14" s="159">
        <v>122</v>
      </c>
      <c r="D14" s="159">
        <v>39</v>
      </c>
      <c r="E14" s="159">
        <v>0</v>
      </c>
      <c r="F14" s="159">
        <v>0</v>
      </c>
      <c r="G14" s="159">
        <v>0</v>
      </c>
      <c r="H14" s="159">
        <v>3</v>
      </c>
      <c r="I14" s="101">
        <v>164</v>
      </c>
      <c r="J14" s="102">
        <v>130</v>
      </c>
      <c r="K14" s="1095">
        <v>0.26</v>
      </c>
      <c r="L14" s="102">
        <v>101</v>
      </c>
      <c r="M14" s="102">
        <v>63</v>
      </c>
      <c r="N14" s="102">
        <v>47</v>
      </c>
      <c r="O14" s="321"/>
      <c r="T14" s="322"/>
      <c r="U14" s="321"/>
      <c r="V14" s="321"/>
      <c r="W14" s="321"/>
      <c r="X14" s="321"/>
      <c r="Y14" s="321"/>
      <c r="Z14" s="321"/>
      <c r="AA14" s="321"/>
      <c r="AB14" s="321"/>
      <c r="AC14" s="321"/>
      <c r="AD14" s="321"/>
      <c r="AE14" s="321"/>
      <c r="AF14" s="321"/>
      <c r="AG14" s="321"/>
    </row>
    <row r="15" spans="1:39" s="323" customFormat="1" ht="15">
      <c r="A15" s="224"/>
      <c r="B15" s="133" t="s">
        <v>869</v>
      </c>
      <c r="C15" s="161">
        <v>1297</v>
      </c>
      <c r="D15" s="161">
        <v>1069</v>
      </c>
      <c r="E15" s="161">
        <v>713</v>
      </c>
      <c r="F15" s="161">
        <v>533</v>
      </c>
      <c r="G15" s="161">
        <v>26</v>
      </c>
      <c r="H15" s="161">
        <v>76</v>
      </c>
      <c r="I15" s="143">
        <v>3714</v>
      </c>
      <c r="J15" s="144">
        <v>3512</v>
      </c>
      <c r="K15" s="1096">
        <v>0.06</v>
      </c>
      <c r="L15" s="144">
        <v>3290</v>
      </c>
      <c r="M15" s="144">
        <v>3031</v>
      </c>
      <c r="N15" s="144">
        <v>2759</v>
      </c>
      <c r="T15" s="324"/>
    </row>
    <row r="16" spans="1:39" s="323" customFormat="1" ht="15">
      <c r="A16" s="224"/>
      <c r="B16" s="133" t="s">
        <v>497</v>
      </c>
      <c r="C16" s="161">
        <v>1791</v>
      </c>
      <c r="D16" s="161">
        <v>1822</v>
      </c>
      <c r="E16" s="161">
        <v>233</v>
      </c>
      <c r="F16" s="161">
        <v>417</v>
      </c>
      <c r="G16" s="161">
        <v>166</v>
      </c>
      <c r="H16" s="161">
        <v>9</v>
      </c>
      <c r="I16" s="143">
        <v>4438</v>
      </c>
      <c r="J16" s="144">
        <v>3294</v>
      </c>
      <c r="K16" s="1096">
        <v>0.35</v>
      </c>
      <c r="L16" s="144">
        <v>5320</v>
      </c>
      <c r="M16" s="144">
        <v>5503</v>
      </c>
      <c r="N16" s="144">
        <v>3587</v>
      </c>
      <c r="T16" s="325"/>
    </row>
    <row r="17" spans="1:39" s="323" customFormat="1" ht="13">
      <c r="A17" s="224"/>
      <c r="B17" s="1236" t="s">
        <v>868</v>
      </c>
      <c r="C17" s="161">
        <v>3088</v>
      </c>
      <c r="D17" s="161">
        <v>2891</v>
      </c>
      <c r="E17" s="161">
        <v>946</v>
      </c>
      <c r="F17" s="161">
        <v>950</v>
      </c>
      <c r="G17" s="161">
        <v>192</v>
      </c>
      <c r="H17" s="161">
        <v>85</v>
      </c>
      <c r="I17" s="143">
        <v>8152</v>
      </c>
      <c r="J17" s="144">
        <v>6806</v>
      </c>
      <c r="K17" s="1096">
        <v>0.2</v>
      </c>
      <c r="L17" s="144">
        <v>8610</v>
      </c>
      <c r="M17" s="144">
        <v>8534</v>
      </c>
      <c r="N17" s="144">
        <v>6346</v>
      </c>
      <c r="T17" s="324"/>
    </row>
    <row r="18" spans="1:39" s="187" customFormat="1" ht="14">
      <c r="A18" s="108"/>
      <c r="B18" s="223" t="s">
        <v>788</v>
      </c>
      <c r="C18" s="163">
        <v>0.57999999999999996</v>
      </c>
      <c r="D18" s="163">
        <v>0.63</v>
      </c>
      <c r="E18" s="163">
        <v>0.25</v>
      </c>
      <c r="F18" s="163">
        <v>0.44</v>
      </c>
      <c r="G18" s="163">
        <v>0.86</v>
      </c>
      <c r="H18" s="163">
        <v>0.11</v>
      </c>
      <c r="I18" s="164">
        <v>0.54</v>
      </c>
      <c r="J18" s="165">
        <v>0.48</v>
      </c>
      <c r="K18" s="1095">
        <v>0.12</v>
      </c>
      <c r="L18" s="165">
        <v>0.62</v>
      </c>
      <c r="M18" s="165">
        <v>0.64</v>
      </c>
      <c r="N18" s="165">
        <v>0.56999999999999995</v>
      </c>
      <c r="O18" s="321"/>
      <c r="T18" s="322"/>
      <c r="U18" s="321"/>
      <c r="V18" s="321"/>
      <c r="W18" s="321"/>
      <c r="X18" s="321"/>
      <c r="Y18" s="321"/>
      <c r="Z18" s="321"/>
      <c r="AA18" s="321"/>
      <c r="AB18" s="321"/>
      <c r="AC18" s="321"/>
      <c r="AD18" s="321"/>
      <c r="AE18" s="321"/>
      <c r="AF18" s="321"/>
      <c r="AG18" s="321"/>
    </row>
    <row r="19" spans="1:39" s="73" customFormat="1" ht="14">
      <c r="U19" s="321"/>
      <c r="V19" s="321"/>
      <c r="W19" s="321"/>
      <c r="X19" s="321"/>
      <c r="Y19" s="321"/>
      <c r="Z19" s="321"/>
      <c r="AG19" s="321"/>
      <c r="AH19" s="187"/>
      <c r="AI19" s="187"/>
    </row>
    <row r="20" spans="1:39" s="128" customFormat="1">
      <c r="B20" s="147" t="s">
        <v>38</v>
      </c>
      <c r="N20" s="172"/>
    </row>
    <row r="21" spans="1:39" s="330" customFormat="1" ht="14.5" customHeight="1">
      <c r="A21" s="128"/>
      <c r="B21" s="1386" t="s">
        <v>789</v>
      </c>
      <c r="C21" s="1386"/>
      <c r="D21" s="1386"/>
      <c r="E21" s="1386"/>
      <c r="F21" s="1386"/>
      <c r="G21" s="1386"/>
      <c r="H21" s="1386"/>
      <c r="I21" s="385"/>
      <c r="J21" s="385"/>
      <c r="K21" s="385"/>
      <c r="L21" s="385"/>
      <c r="M21" s="327"/>
      <c r="N21" s="327"/>
      <c r="O21" s="128"/>
      <c r="P21" s="128"/>
      <c r="Q21" s="128"/>
      <c r="R21" s="128"/>
      <c r="S21" s="328"/>
      <c r="T21" s="57"/>
      <c r="U21" s="329"/>
      <c r="V21" s="329"/>
      <c r="W21" s="329"/>
      <c r="X21" s="329"/>
      <c r="Y21" s="329"/>
      <c r="Z21" s="329"/>
      <c r="AA21" s="329"/>
      <c r="AB21" s="329"/>
      <c r="AC21" s="329"/>
      <c r="AD21" s="329"/>
      <c r="AE21" s="329"/>
      <c r="AF21" s="329"/>
      <c r="AG21" s="329"/>
    </row>
    <row r="22" spans="1:39" s="330" customFormat="1" ht="14.5" customHeight="1">
      <c r="A22" s="128"/>
      <c r="B22" s="1386" t="s">
        <v>498</v>
      </c>
      <c r="C22" s="1386"/>
      <c r="D22" s="1386"/>
      <c r="E22" s="1386"/>
      <c r="F22" s="1386"/>
      <c r="G22" s="1386"/>
      <c r="H22" s="1386"/>
      <c r="I22" s="385"/>
      <c r="J22" s="385"/>
      <c r="K22" s="385"/>
      <c r="L22" s="385"/>
      <c r="M22" s="1387"/>
      <c r="N22" s="1387"/>
      <c r="O22" s="328"/>
      <c r="P22" s="328"/>
      <c r="Q22" s="328"/>
      <c r="R22" s="328"/>
      <c r="S22" s="328"/>
      <c r="T22" s="57"/>
      <c r="U22" s="329"/>
      <c r="V22" s="329"/>
      <c r="W22" s="329"/>
      <c r="X22" s="329"/>
      <c r="Y22" s="329"/>
      <c r="Z22" s="329"/>
      <c r="AA22" s="329"/>
      <c r="AB22" s="329"/>
      <c r="AC22" s="329"/>
      <c r="AD22" s="329"/>
      <c r="AE22" s="329"/>
      <c r="AF22" s="329"/>
      <c r="AG22" s="329"/>
    </row>
    <row r="23" spans="1:39" s="330" customFormat="1" ht="14.5" customHeight="1">
      <c r="A23" s="128"/>
      <c r="B23" s="1387" t="s">
        <v>861</v>
      </c>
      <c r="C23" s="1387"/>
      <c r="D23" s="1387"/>
      <c r="E23" s="1387"/>
      <c r="F23" s="1387"/>
      <c r="G23" s="1387"/>
      <c r="H23" s="1387"/>
      <c r="I23" s="1387"/>
      <c r="J23" s="1387"/>
      <c r="K23" s="1387"/>
      <c r="L23" s="1387"/>
      <c r="M23" s="1387"/>
      <c r="N23" s="1387"/>
      <c r="O23" s="328"/>
      <c r="P23" s="328"/>
      <c r="Q23" s="328"/>
      <c r="R23" s="328"/>
      <c r="S23" s="328"/>
      <c r="U23" s="329"/>
      <c r="V23" s="329"/>
      <c r="W23" s="329"/>
      <c r="X23" s="329"/>
      <c r="Y23" s="329"/>
      <c r="Z23" s="329"/>
      <c r="AA23" s="329"/>
      <c r="AB23" s="329"/>
      <c r="AC23" s="329"/>
      <c r="AD23" s="329"/>
      <c r="AE23" s="329"/>
      <c r="AF23" s="329"/>
      <c r="AG23" s="329"/>
    </row>
    <row r="24" spans="1:39" s="330" customFormat="1" ht="15" customHeight="1">
      <c r="A24" s="128"/>
      <c r="B24" s="1387" t="s">
        <v>499</v>
      </c>
      <c r="C24" s="1387"/>
      <c r="D24" s="1387"/>
      <c r="E24" s="1387"/>
      <c r="F24" s="1387"/>
      <c r="G24" s="1387"/>
      <c r="H24" s="1387"/>
      <c r="I24" s="1387"/>
      <c r="J24" s="1387"/>
      <c r="K24" s="1387"/>
      <c r="L24" s="1387"/>
      <c r="M24" s="127"/>
      <c r="N24" s="127"/>
      <c r="O24" s="328"/>
      <c r="P24" s="328"/>
      <c r="Q24" s="328"/>
      <c r="R24" s="328"/>
      <c r="S24" s="328"/>
      <c r="U24" s="329"/>
      <c r="V24" s="329"/>
      <c r="W24" s="329"/>
      <c r="X24" s="329"/>
      <c r="Y24" s="329"/>
      <c r="Z24" s="329"/>
      <c r="AA24" s="329"/>
      <c r="AB24" s="329"/>
      <c r="AC24" s="329"/>
      <c r="AD24" s="329"/>
      <c r="AE24" s="329"/>
      <c r="AF24" s="329"/>
      <c r="AG24" s="329"/>
    </row>
    <row r="25" spans="1:39" s="330" customFormat="1" ht="21.5" customHeight="1">
      <c r="A25" s="128"/>
      <c r="B25" s="1352" t="s">
        <v>668</v>
      </c>
      <c r="C25" s="1352"/>
      <c r="D25" s="1352"/>
      <c r="E25" s="1352"/>
      <c r="F25" s="1352"/>
      <c r="G25" s="1352"/>
      <c r="H25" s="1352"/>
      <c r="I25" s="1149"/>
      <c r="J25" s="1149"/>
      <c r="K25" s="1149"/>
      <c r="L25" s="1149"/>
      <c r="M25" s="127"/>
      <c r="N25" s="127"/>
      <c r="O25" s="328"/>
      <c r="P25" s="328"/>
      <c r="Q25" s="328"/>
      <c r="R25" s="328"/>
      <c r="S25" s="328"/>
      <c r="U25" s="329"/>
      <c r="V25" s="329"/>
      <c r="W25" s="329"/>
      <c r="X25" s="329"/>
      <c r="Y25" s="329"/>
      <c r="Z25" s="329"/>
      <c r="AA25" s="329"/>
      <c r="AB25" s="329"/>
      <c r="AC25" s="329"/>
      <c r="AD25" s="329"/>
      <c r="AE25" s="329"/>
      <c r="AF25" s="329"/>
      <c r="AG25" s="329"/>
    </row>
    <row r="26" spans="1:39" s="73" customFormat="1" ht="14">
      <c r="U26" s="321"/>
      <c r="V26" s="321"/>
      <c r="W26" s="321"/>
      <c r="X26" s="321"/>
      <c r="Y26" s="321"/>
      <c r="Z26" s="321"/>
      <c r="AG26" s="321"/>
      <c r="AH26" s="187"/>
      <c r="AI26" s="187"/>
    </row>
    <row r="27" spans="1:39" s="330" customFormat="1" ht="14">
      <c r="A27" s="128"/>
      <c r="B27" s="57"/>
      <c r="C27" s="331"/>
      <c r="D27" s="331"/>
      <c r="E27" s="331"/>
      <c r="F27" s="331"/>
      <c r="G27" s="331"/>
      <c r="H27" s="331"/>
      <c r="I27" s="331"/>
      <c r="J27" s="331"/>
      <c r="K27" s="331"/>
      <c r="L27" s="331"/>
      <c r="M27" s="331"/>
      <c r="N27" s="329"/>
      <c r="O27" s="328"/>
      <c r="P27" s="328"/>
      <c r="Q27" s="328"/>
      <c r="R27" s="328"/>
      <c r="S27" s="328"/>
      <c r="U27" s="329"/>
      <c r="V27" s="329"/>
      <c r="W27" s="329"/>
      <c r="X27" s="329"/>
      <c r="Y27" s="329"/>
      <c r="Z27" s="329"/>
      <c r="AA27" s="329"/>
      <c r="AB27" s="329"/>
      <c r="AC27" s="329"/>
      <c r="AD27" s="329"/>
      <c r="AE27" s="329"/>
      <c r="AF27" s="329"/>
      <c r="AG27" s="329"/>
    </row>
    <row r="28" spans="1:39" s="247" customFormat="1" ht="14">
      <c r="A28" s="242"/>
      <c r="B28" s="1366" t="s">
        <v>799</v>
      </c>
      <c r="C28" s="1381" t="s">
        <v>23</v>
      </c>
      <c r="D28" s="1382"/>
      <c r="E28" s="1383"/>
      <c r="F28" s="1381" t="s">
        <v>22</v>
      </c>
      <c r="G28" s="1382"/>
      <c r="H28" s="1383"/>
      <c r="I28" s="1381" t="s">
        <v>21</v>
      </c>
      <c r="J28" s="1382"/>
      <c r="K28" s="1383"/>
      <c r="L28" s="1381" t="s">
        <v>24</v>
      </c>
      <c r="M28" s="1382"/>
      <c r="N28" s="1383"/>
      <c r="O28" s="1388" t="s">
        <v>25</v>
      </c>
      <c r="P28" s="1389"/>
      <c r="Q28" s="1390"/>
      <c r="R28" s="1388" t="s">
        <v>94</v>
      </c>
      <c r="S28" s="1389"/>
      <c r="T28" s="1390"/>
      <c r="U28" s="204" t="s">
        <v>27</v>
      </c>
      <c r="V28" s="205" t="s">
        <v>451</v>
      </c>
      <c r="W28" s="301" t="s">
        <v>27</v>
      </c>
      <c r="X28" s="200">
        <v>2023</v>
      </c>
      <c r="Y28" s="201">
        <v>2024</v>
      </c>
      <c r="Z28" s="202">
        <v>2023</v>
      </c>
      <c r="AA28" s="1363" t="s">
        <v>452</v>
      </c>
      <c r="AB28" s="1364"/>
      <c r="AC28" s="1365"/>
      <c r="AD28" s="203">
        <v>2022</v>
      </c>
      <c r="AE28" s="201">
        <v>2023</v>
      </c>
      <c r="AF28" s="202">
        <v>2022</v>
      </c>
      <c r="AG28" s="200">
        <v>2021</v>
      </c>
      <c r="AH28" s="201">
        <v>2022</v>
      </c>
      <c r="AI28" s="202">
        <v>2021</v>
      </c>
      <c r="AJ28" s="200">
        <v>2020</v>
      </c>
      <c r="AK28" s="201">
        <v>2021</v>
      </c>
      <c r="AL28" s="202">
        <v>2020</v>
      </c>
      <c r="AM28" s="252"/>
    </row>
    <row r="29" spans="1:39" s="252" customFormat="1" ht="14">
      <c r="A29" s="141"/>
      <c r="B29" s="1367"/>
      <c r="C29" s="332" t="s">
        <v>99</v>
      </c>
      <c r="D29" s="333" t="s">
        <v>100</v>
      </c>
      <c r="E29" s="304" t="s">
        <v>57</v>
      </c>
      <c r="F29" s="332" t="s">
        <v>99</v>
      </c>
      <c r="G29" s="333" t="s">
        <v>100</v>
      </c>
      <c r="H29" s="304" t="s">
        <v>57</v>
      </c>
      <c r="I29" s="332" t="s">
        <v>99</v>
      </c>
      <c r="J29" s="333" t="s">
        <v>100</v>
      </c>
      <c r="K29" s="304" t="s">
        <v>57</v>
      </c>
      <c r="L29" s="332" t="s">
        <v>99</v>
      </c>
      <c r="M29" s="333" t="s">
        <v>100</v>
      </c>
      <c r="N29" s="304" t="s">
        <v>57</v>
      </c>
      <c r="O29" s="332" t="s">
        <v>99</v>
      </c>
      <c r="P29" s="333" t="s">
        <v>100</v>
      </c>
      <c r="Q29" s="304" t="s">
        <v>57</v>
      </c>
      <c r="R29" s="332" t="s">
        <v>99</v>
      </c>
      <c r="S29" s="333" t="s">
        <v>100</v>
      </c>
      <c r="T29" s="304" t="s">
        <v>57</v>
      </c>
      <c r="U29" s="332" t="s">
        <v>99</v>
      </c>
      <c r="V29" s="333" t="s">
        <v>100</v>
      </c>
      <c r="W29" s="135" t="s">
        <v>57</v>
      </c>
      <c r="X29" s="332" t="s">
        <v>99</v>
      </c>
      <c r="Y29" s="333" t="s">
        <v>100</v>
      </c>
      <c r="Z29" s="211" t="s">
        <v>57</v>
      </c>
      <c r="AA29" s="332" t="s">
        <v>99</v>
      </c>
      <c r="AB29" s="333" t="s">
        <v>100</v>
      </c>
      <c r="AC29" s="211" t="s">
        <v>57</v>
      </c>
      <c r="AD29" s="332" t="s">
        <v>99</v>
      </c>
      <c r="AE29" s="333" t="s">
        <v>100</v>
      </c>
      <c r="AF29" s="211" t="s">
        <v>57</v>
      </c>
      <c r="AG29" s="332" t="s">
        <v>99</v>
      </c>
      <c r="AH29" s="333" t="s">
        <v>100</v>
      </c>
      <c r="AI29" s="211" t="s">
        <v>57</v>
      </c>
      <c r="AJ29" s="332" t="s">
        <v>99</v>
      </c>
      <c r="AK29" s="333" t="s">
        <v>100</v>
      </c>
      <c r="AL29" s="211" t="s">
        <v>57</v>
      </c>
      <c r="AM29" s="334"/>
    </row>
    <row r="30" spans="1:39" s="389" customFormat="1" ht="14.5">
      <c r="A30" s="386"/>
      <c r="B30" s="277" t="s">
        <v>95</v>
      </c>
      <c r="C30" s="387">
        <v>1071</v>
      </c>
      <c r="D30" s="388">
        <v>104</v>
      </c>
      <c r="E30" s="159">
        <v>1175</v>
      </c>
      <c r="F30" s="387">
        <v>936</v>
      </c>
      <c r="G30" s="388">
        <v>94</v>
      </c>
      <c r="H30" s="159">
        <v>1030</v>
      </c>
      <c r="I30" s="387">
        <v>592</v>
      </c>
      <c r="J30" s="388">
        <v>121</v>
      </c>
      <c r="K30" s="159">
        <v>713</v>
      </c>
      <c r="L30" s="387">
        <v>502</v>
      </c>
      <c r="M30" s="388">
        <v>31</v>
      </c>
      <c r="N30" s="159">
        <v>533</v>
      </c>
      <c r="O30" s="387">
        <v>21</v>
      </c>
      <c r="P30" s="388">
        <v>5</v>
      </c>
      <c r="Q30" s="159">
        <v>26</v>
      </c>
      <c r="R30" s="387">
        <v>43</v>
      </c>
      <c r="S30" s="388">
        <v>29</v>
      </c>
      <c r="T30" s="159">
        <v>72</v>
      </c>
      <c r="U30" s="387">
        <v>3165</v>
      </c>
      <c r="V30" s="388">
        <v>384</v>
      </c>
      <c r="W30" s="101">
        <v>3549</v>
      </c>
      <c r="X30" s="387">
        <v>3080</v>
      </c>
      <c r="Y30" s="388">
        <v>301</v>
      </c>
      <c r="Z30" s="102">
        <v>3381</v>
      </c>
      <c r="AA30" s="1104">
        <v>0.03</v>
      </c>
      <c r="AB30" s="1105">
        <v>0.28000000000000003</v>
      </c>
      <c r="AC30" s="1095">
        <v>0.05</v>
      </c>
      <c r="AD30" s="387">
        <v>2940</v>
      </c>
      <c r="AE30" s="388">
        <v>249</v>
      </c>
      <c r="AF30" s="102">
        <v>3189</v>
      </c>
      <c r="AG30" s="387">
        <v>2751</v>
      </c>
      <c r="AH30" s="388">
        <v>217</v>
      </c>
      <c r="AI30" s="102">
        <v>2968</v>
      </c>
      <c r="AJ30" s="387">
        <v>2521</v>
      </c>
      <c r="AK30" s="388">
        <v>191</v>
      </c>
      <c r="AL30" s="102">
        <v>2712</v>
      </c>
    </row>
    <row r="31" spans="1:39" s="389" customFormat="1" ht="14.5">
      <c r="A31" s="386"/>
      <c r="B31" s="277" t="s">
        <v>96</v>
      </c>
      <c r="C31" s="387">
        <v>84</v>
      </c>
      <c r="D31" s="388">
        <v>38</v>
      </c>
      <c r="E31" s="159">
        <v>122</v>
      </c>
      <c r="F31" s="387">
        <v>27</v>
      </c>
      <c r="G31" s="388">
        <v>12</v>
      </c>
      <c r="H31" s="159">
        <v>39</v>
      </c>
      <c r="I31" s="387">
        <v>0</v>
      </c>
      <c r="J31" s="388">
        <v>0</v>
      </c>
      <c r="K31" s="159">
        <v>0</v>
      </c>
      <c r="L31" s="387">
        <v>0</v>
      </c>
      <c r="M31" s="388">
        <v>0</v>
      </c>
      <c r="N31" s="159">
        <v>0</v>
      </c>
      <c r="O31" s="387">
        <v>0</v>
      </c>
      <c r="P31" s="388">
        <v>0</v>
      </c>
      <c r="Q31" s="159">
        <v>0</v>
      </c>
      <c r="R31" s="387">
        <v>2</v>
      </c>
      <c r="S31" s="388">
        <v>1</v>
      </c>
      <c r="T31" s="159">
        <v>3</v>
      </c>
      <c r="U31" s="387">
        <v>113</v>
      </c>
      <c r="V31" s="388">
        <v>51</v>
      </c>
      <c r="W31" s="101">
        <v>164</v>
      </c>
      <c r="X31" s="387">
        <v>89</v>
      </c>
      <c r="Y31" s="388">
        <v>41</v>
      </c>
      <c r="Z31" s="102">
        <v>130</v>
      </c>
      <c r="AA31" s="1104">
        <v>0.27</v>
      </c>
      <c r="AB31" s="1105">
        <v>0.24</v>
      </c>
      <c r="AC31" s="1095">
        <v>0.26</v>
      </c>
      <c r="AD31" s="387">
        <v>69</v>
      </c>
      <c r="AE31" s="388">
        <v>32</v>
      </c>
      <c r="AF31" s="102">
        <v>101</v>
      </c>
      <c r="AG31" s="387">
        <v>51</v>
      </c>
      <c r="AH31" s="388">
        <v>12</v>
      </c>
      <c r="AI31" s="102">
        <v>63</v>
      </c>
      <c r="AJ31" s="387">
        <v>40</v>
      </c>
      <c r="AK31" s="388">
        <v>7</v>
      </c>
      <c r="AL31" s="102">
        <v>47</v>
      </c>
    </row>
    <row r="32" spans="1:39" s="389" customFormat="1" ht="13" customHeight="1">
      <c r="A32" s="386"/>
      <c r="B32" s="277" t="s">
        <v>101</v>
      </c>
      <c r="C32" s="387">
        <v>1155</v>
      </c>
      <c r="D32" s="388">
        <v>142</v>
      </c>
      <c r="E32" s="159">
        <v>1297</v>
      </c>
      <c r="F32" s="387">
        <v>963</v>
      </c>
      <c r="G32" s="388">
        <v>106</v>
      </c>
      <c r="H32" s="159">
        <v>1069</v>
      </c>
      <c r="I32" s="387">
        <v>592</v>
      </c>
      <c r="J32" s="388">
        <v>121</v>
      </c>
      <c r="K32" s="159">
        <v>713</v>
      </c>
      <c r="L32" s="387">
        <v>502</v>
      </c>
      <c r="M32" s="388">
        <v>31</v>
      </c>
      <c r="N32" s="159">
        <v>533</v>
      </c>
      <c r="O32" s="387">
        <v>21</v>
      </c>
      <c r="P32" s="388">
        <v>5</v>
      </c>
      <c r="Q32" s="159">
        <v>26</v>
      </c>
      <c r="R32" s="387">
        <v>45</v>
      </c>
      <c r="S32" s="388">
        <v>31</v>
      </c>
      <c r="T32" s="159">
        <v>76</v>
      </c>
      <c r="U32" s="387">
        <v>3278</v>
      </c>
      <c r="V32" s="388">
        <v>436</v>
      </c>
      <c r="W32" s="101">
        <v>3714</v>
      </c>
      <c r="X32" s="387">
        <v>3169</v>
      </c>
      <c r="Y32" s="388">
        <v>343</v>
      </c>
      <c r="Z32" s="102">
        <v>3512</v>
      </c>
      <c r="AA32" s="1104">
        <v>0.03</v>
      </c>
      <c r="AB32" s="1105">
        <v>0.27</v>
      </c>
      <c r="AC32" s="1095">
        <v>0.06</v>
      </c>
      <c r="AD32" s="387">
        <v>3009</v>
      </c>
      <c r="AE32" s="388">
        <v>281</v>
      </c>
      <c r="AF32" s="102">
        <v>3290</v>
      </c>
      <c r="AG32" s="387">
        <v>2802</v>
      </c>
      <c r="AH32" s="388">
        <v>229</v>
      </c>
      <c r="AI32" s="102">
        <v>3031</v>
      </c>
      <c r="AJ32" s="387">
        <v>2561</v>
      </c>
      <c r="AK32" s="388">
        <v>198</v>
      </c>
      <c r="AL32" s="102">
        <v>2759</v>
      </c>
    </row>
    <row r="33" spans="1:39" s="187" customFormat="1" ht="14">
      <c r="A33" s="108"/>
      <c r="B33" s="277" t="s">
        <v>103</v>
      </c>
      <c r="C33" s="335">
        <v>0.89</v>
      </c>
      <c r="D33" s="336">
        <v>0.11</v>
      </c>
      <c r="E33" s="337">
        <v>1</v>
      </c>
      <c r="F33" s="335">
        <v>0.9</v>
      </c>
      <c r="G33" s="336">
        <v>0.1</v>
      </c>
      <c r="H33" s="337">
        <v>1</v>
      </c>
      <c r="I33" s="335">
        <v>0.83</v>
      </c>
      <c r="J33" s="336">
        <v>0.17</v>
      </c>
      <c r="K33" s="337">
        <v>1</v>
      </c>
      <c r="L33" s="335">
        <v>0.94</v>
      </c>
      <c r="M33" s="336">
        <v>0.06</v>
      </c>
      <c r="N33" s="337">
        <v>1</v>
      </c>
      <c r="O33" s="335">
        <v>0.81</v>
      </c>
      <c r="P33" s="336">
        <v>0.19</v>
      </c>
      <c r="Q33" s="337">
        <v>1</v>
      </c>
      <c r="R33" s="335">
        <v>0.59</v>
      </c>
      <c r="S33" s="336">
        <v>0.41</v>
      </c>
      <c r="T33" s="337">
        <v>1</v>
      </c>
      <c r="U33" s="335">
        <v>0.88</v>
      </c>
      <c r="V33" s="336">
        <v>0.12</v>
      </c>
      <c r="W33" s="338">
        <v>1</v>
      </c>
      <c r="X33" s="335">
        <v>0.9</v>
      </c>
      <c r="Y33" s="336">
        <v>0.1</v>
      </c>
      <c r="Z33" s="339">
        <v>1</v>
      </c>
      <c r="AA33" s="1188">
        <v>-0.02</v>
      </c>
      <c r="AB33" s="1189">
        <v>0.2</v>
      </c>
      <c r="AC33" s="1190">
        <v>0</v>
      </c>
      <c r="AD33" s="335">
        <v>0.91</v>
      </c>
      <c r="AE33" s="336">
        <v>0.09</v>
      </c>
      <c r="AF33" s="339">
        <v>1</v>
      </c>
      <c r="AG33" s="335">
        <v>0.92</v>
      </c>
      <c r="AH33" s="336">
        <v>0.08</v>
      </c>
      <c r="AI33" s="339">
        <v>1</v>
      </c>
      <c r="AJ33" s="335">
        <v>0.93</v>
      </c>
      <c r="AK33" s="336">
        <v>7.0000000000000007E-2</v>
      </c>
      <c r="AL33" s="339">
        <v>1</v>
      </c>
      <c r="AM33" s="340"/>
    </row>
    <row r="34" spans="1:39" s="389" customFormat="1" ht="14.5">
      <c r="A34" s="386"/>
      <c r="B34" s="277" t="s">
        <v>104</v>
      </c>
      <c r="C34" s="387">
        <v>1625</v>
      </c>
      <c r="D34" s="388">
        <v>166</v>
      </c>
      <c r="E34" s="159">
        <v>1791</v>
      </c>
      <c r="F34" s="387">
        <v>1628</v>
      </c>
      <c r="G34" s="388">
        <v>194</v>
      </c>
      <c r="H34" s="159">
        <v>1822</v>
      </c>
      <c r="I34" s="387">
        <v>214</v>
      </c>
      <c r="J34" s="388">
        <v>19</v>
      </c>
      <c r="K34" s="159">
        <v>233</v>
      </c>
      <c r="L34" s="387">
        <v>403</v>
      </c>
      <c r="M34" s="388">
        <v>14</v>
      </c>
      <c r="N34" s="159">
        <v>417</v>
      </c>
      <c r="O34" s="387">
        <v>140</v>
      </c>
      <c r="P34" s="388">
        <v>26</v>
      </c>
      <c r="Q34" s="159">
        <v>166</v>
      </c>
      <c r="R34" s="387">
        <v>8</v>
      </c>
      <c r="S34" s="388">
        <v>1</v>
      </c>
      <c r="T34" s="159">
        <v>9</v>
      </c>
      <c r="U34" s="387">
        <v>4018</v>
      </c>
      <c r="V34" s="388">
        <v>420</v>
      </c>
      <c r="W34" s="101">
        <v>4438</v>
      </c>
      <c r="X34" s="387">
        <v>3006</v>
      </c>
      <c r="Y34" s="388">
        <v>288</v>
      </c>
      <c r="Z34" s="102">
        <v>3294</v>
      </c>
      <c r="AA34" s="1104">
        <v>0.34</v>
      </c>
      <c r="AB34" s="1105">
        <v>0.46</v>
      </c>
      <c r="AC34" s="1095">
        <v>0.35</v>
      </c>
      <c r="AD34" s="387">
        <v>4952</v>
      </c>
      <c r="AE34" s="388">
        <v>368</v>
      </c>
      <c r="AF34" s="102">
        <v>5320</v>
      </c>
      <c r="AG34" s="387">
        <v>4943</v>
      </c>
      <c r="AH34" s="388">
        <v>560</v>
      </c>
      <c r="AI34" s="102">
        <v>5503</v>
      </c>
      <c r="AJ34" s="387">
        <v>3265</v>
      </c>
      <c r="AK34" s="388">
        <v>322</v>
      </c>
      <c r="AL34" s="102">
        <v>3587</v>
      </c>
    </row>
    <row r="35" spans="1:39" s="187" customFormat="1" ht="14">
      <c r="A35" s="108"/>
      <c r="B35" s="277" t="s">
        <v>105</v>
      </c>
      <c r="C35" s="335">
        <v>0.91</v>
      </c>
      <c r="D35" s="336">
        <v>0.09</v>
      </c>
      <c r="E35" s="337">
        <v>1</v>
      </c>
      <c r="F35" s="335">
        <v>0.89</v>
      </c>
      <c r="G35" s="336">
        <v>0.11</v>
      </c>
      <c r="H35" s="337">
        <v>1</v>
      </c>
      <c r="I35" s="335">
        <v>0.92</v>
      </c>
      <c r="J35" s="336">
        <v>0.08</v>
      </c>
      <c r="K35" s="337">
        <v>1</v>
      </c>
      <c r="L35" s="335">
        <v>0.97</v>
      </c>
      <c r="M35" s="336">
        <v>0.03</v>
      </c>
      <c r="N35" s="337">
        <v>1</v>
      </c>
      <c r="O35" s="335">
        <v>0.84</v>
      </c>
      <c r="P35" s="336">
        <v>0.16</v>
      </c>
      <c r="Q35" s="337">
        <v>1</v>
      </c>
      <c r="R35" s="335">
        <v>0.89</v>
      </c>
      <c r="S35" s="336">
        <v>0.11</v>
      </c>
      <c r="T35" s="337">
        <v>1</v>
      </c>
      <c r="U35" s="335">
        <v>0.91</v>
      </c>
      <c r="V35" s="336">
        <v>0.09</v>
      </c>
      <c r="W35" s="338">
        <v>1</v>
      </c>
      <c r="X35" s="335">
        <v>0.91</v>
      </c>
      <c r="Y35" s="336">
        <v>0.09</v>
      </c>
      <c r="Z35" s="339">
        <v>1</v>
      </c>
      <c r="AA35" s="1188">
        <v>-0.01</v>
      </c>
      <c r="AB35" s="1189">
        <v>0.08</v>
      </c>
      <c r="AC35" s="1190">
        <v>0</v>
      </c>
      <c r="AD35" s="335">
        <v>0.93</v>
      </c>
      <c r="AE35" s="336">
        <v>7.0000000000000007E-2</v>
      </c>
      <c r="AF35" s="339">
        <v>1</v>
      </c>
      <c r="AG35" s="335">
        <v>0.9</v>
      </c>
      <c r="AH35" s="336">
        <v>0.1</v>
      </c>
      <c r="AI35" s="339">
        <v>1</v>
      </c>
      <c r="AJ35" s="335">
        <v>0.91</v>
      </c>
      <c r="AK35" s="336">
        <v>0.09</v>
      </c>
      <c r="AL35" s="339">
        <v>1</v>
      </c>
      <c r="AM35" s="321"/>
    </row>
    <row r="36" spans="1:39" s="389" customFormat="1">
      <c r="A36" s="386"/>
      <c r="B36" s="277" t="s">
        <v>768</v>
      </c>
      <c r="C36" s="387">
        <v>2780</v>
      </c>
      <c r="D36" s="388">
        <v>308</v>
      </c>
      <c r="E36" s="159">
        <v>3088</v>
      </c>
      <c r="F36" s="387">
        <v>2591</v>
      </c>
      <c r="G36" s="388">
        <v>300</v>
      </c>
      <c r="H36" s="159">
        <v>2891</v>
      </c>
      <c r="I36" s="387">
        <v>806</v>
      </c>
      <c r="J36" s="388">
        <v>140</v>
      </c>
      <c r="K36" s="159">
        <v>946</v>
      </c>
      <c r="L36" s="387">
        <v>905</v>
      </c>
      <c r="M36" s="388">
        <v>45</v>
      </c>
      <c r="N36" s="159">
        <v>950</v>
      </c>
      <c r="O36" s="387">
        <v>161</v>
      </c>
      <c r="P36" s="388">
        <v>31</v>
      </c>
      <c r="Q36" s="159">
        <v>192</v>
      </c>
      <c r="R36" s="387">
        <v>53</v>
      </c>
      <c r="S36" s="388">
        <v>32</v>
      </c>
      <c r="T36" s="159">
        <v>85</v>
      </c>
      <c r="U36" s="387">
        <v>7296</v>
      </c>
      <c r="V36" s="388">
        <v>856</v>
      </c>
      <c r="W36" s="101">
        <v>8152</v>
      </c>
      <c r="X36" s="387">
        <v>6175</v>
      </c>
      <c r="Y36" s="388">
        <v>631</v>
      </c>
      <c r="Z36" s="102">
        <v>6806</v>
      </c>
      <c r="AA36" s="1104">
        <v>0.18</v>
      </c>
      <c r="AB36" s="1105">
        <v>0.36</v>
      </c>
      <c r="AC36" s="1095">
        <v>0.2</v>
      </c>
      <c r="AD36" s="387">
        <v>7961</v>
      </c>
      <c r="AE36" s="388">
        <v>649</v>
      </c>
      <c r="AF36" s="102">
        <v>8610</v>
      </c>
      <c r="AG36" s="387">
        <v>7745</v>
      </c>
      <c r="AH36" s="388">
        <v>789</v>
      </c>
      <c r="AI36" s="102">
        <v>8534</v>
      </c>
      <c r="AJ36" s="387">
        <v>5826</v>
      </c>
      <c r="AK36" s="388">
        <v>520</v>
      </c>
      <c r="AL36" s="102">
        <v>6346</v>
      </c>
    </row>
    <row r="37" spans="1:39" s="187" customFormat="1" ht="14">
      <c r="A37" s="108"/>
      <c r="B37" s="277" t="s">
        <v>769</v>
      </c>
      <c r="C37" s="335">
        <v>0.9</v>
      </c>
      <c r="D37" s="336">
        <v>0.1</v>
      </c>
      <c r="E37" s="337">
        <v>1</v>
      </c>
      <c r="F37" s="335">
        <v>0.9</v>
      </c>
      <c r="G37" s="336">
        <v>0.1</v>
      </c>
      <c r="H37" s="337">
        <v>1</v>
      </c>
      <c r="I37" s="335">
        <v>0.85</v>
      </c>
      <c r="J37" s="336">
        <v>0.15</v>
      </c>
      <c r="K37" s="337">
        <v>1</v>
      </c>
      <c r="L37" s="335">
        <v>0.95</v>
      </c>
      <c r="M37" s="336">
        <v>0.05</v>
      </c>
      <c r="N37" s="337">
        <v>1</v>
      </c>
      <c r="O37" s="335">
        <v>0.84</v>
      </c>
      <c r="P37" s="336">
        <v>0.16</v>
      </c>
      <c r="Q37" s="337">
        <v>1</v>
      </c>
      <c r="R37" s="335">
        <v>0.62</v>
      </c>
      <c r="S37" s="336">
        <v>0.38</v>
      </c>
      <c r="T37" s="337">
        <v>1</v>
      </c>
      <c r="U37" s="335">
        <v>0.89</v>
      </c>
      <c r="V37" s="336">
        <v>0.11</v>
      </c>
      <c r="W37" s="338">
        <v>1</v>
      </c>
      <c r="X37" s="335">
        <v>0.91</v>
      </c>
      <c r="Y37" s="336">
        <v>0.09</v>
      </c>
      <c r="Z37" s="339">
        <v>1</v>
      </c>
      <c r="AA37" s="1188">
        <v>-0.01</v>
      </c>
      <c r="AB37" s="1189">
        <v>0.13</v>
      </c>
      <c r="AC37" s="1190">
        <v>0</v>
      </c>
      <c r="AD37" s="335">
        <v>0.92</v>
      </c>
      <c r="AE37" s="336">
        <v>0.08</v>
      </c>
      <c r="AF37" s="339">
        <v>1</v>
      </c>
      <c r="AG37" s="335">
        <v>0.91</v>
      </c>
      <c r="AH37" s="336">
        <v>0.09</v>
      </c>
      <c r="AI37" s="339">
        <v>1</v>
      </c>
      <c r="AJ37" s="335">
        <v>0.92</v>
      </c>
      <c r="AK37" s="336">
        <v>0.08</v>
      </c>
      <c r="AL37" s="339">
        <v>1</v>
      </c>
      <c r="AM37" s="341"/>
    </row>
    <row r="38" spans="1:39" s="187" customFormat="1" ht="14">
      <c r="A38" s="342"/>
      <c r="B38" s="321"/>
      <c r="C38" s="321"/>
      <c r="D38" s="321"/>
      <c r="E38" s="321"/>
      <c r="F38" s="321"/>
      <c r="G38" s="321"/>
      <c r="H38" s="321"/>
      <c r="I38" s="321"/>
      <c r="J38" s="321"/>
      <c r="K38" s="321"/>
      <c r="L38" s="321"/>
      <c r="M38" s="321"/>
      <c r="N38" s="321"/>
      <c r="O38" s="321"/>
      <c r="P38" s="321"/>
      <c r="Q38" s="321"/>
      <c r="R38" s="321"/>
      <c r="S38" s="321"/>
      <c r="T38" s="321"/>
      <c r="U38" s="321"/>
      <c r="V38" s="321"/>
      <c r="W38" s="321"/>
      <c r="X38" s="321"/>
      <c r="Y38" s="321"/>
      <c r="Z38" s="321"/>
      <c r="AA38" s="321"/>
      <c r="AB38" s="321"/>
      <c r="AC38" s="321"/>
      <c r="AD38" s="321"/>
      <c r="AE38" s="321"/>
      <c r="AF38" s="321"/>
      <c r="AG38" s="321"/>
    </row>
    <row r="39" spans="1:39" s="128" customFormat="1" ht="13.5" customHeight="1">
      <c r="B39" s="147" t="s">
        <v>38</v>
      </c>
      <c r="N39" s="172"/>
    </row>
    <row r="40" spans="1:39" s="128" customFormat="1" ht="13" customHeight="1">
      <c r="B40" s="326" t="s">
        <v>534</v>
      </c>
      <c r="C40" s="326"/>
      <c r="D40" s="326"/>
      <c r="E40" s="326"/>
      <c r="F40" s="326"/>
      <c r="G40" s="326"/>
      <c r="H40" s="326"/>
      <c r="I40" s="326"/>
      <c r="J40" s="326"/>
      <c r="K40" s="326"/>
      <c r="L40" s="326"/>
      <c r="M40" s="1387"/>
      <c r="N40" s="1387"/>
    </row>
    <row r="41" spans="1:39" s="128" customFormat="1" ht="19.5" customHeight="1">
      <c r="B41" s="326" t="s">
        <v>98</v>
      </c>
      <c r="C41" s="326"/>
      <c r="D41" s="326"/>
      <c r="E41" s="326"/>
      <c r="F41" s="326"/>
      <c r="G41" s="326"/>
      <c r="H41" s="326"/>
      <c r="I41" s="326"/>
      <c r="J41" s="326"/>
      <c r="K41" s="326"/>
      <c r="L41" s="326"/>
      <c r="M41" s="1387"/>
      <c r="N41" s="1387"/>
    </row>
    <row r="42" spans="1:39" s="128" customFormat="1" ht="20.5" customHeight="1">
      <c r="B42" s="1387" t="s">
        <v>667</v>
      </c>
      <c r="C42" s="1387"/>
      <c r="D42" s="1387"/>
      <c r="E42" s="1387"/>
      <c r="F42" s="1387"/>
      <c r="G42" s="1387"/>
      <c r="H42" s="1387"/>
      <c r="I42" s="327"/>
      <c r="J42" s="327"/>
      <c r="K42" s="327"/>
      <c r="L42" s="327"/>
      <c r="M42" s="1387"/>
      <c r="N42" s="1387"/>
    </row>
    <row r="43" spans="1:39" s="73" customFormat="1" ht="14">
      <c r="U43" s="321"/>
      <c r="V43" s="321"/>
      <c r="W43" s="321"/>
      <c r="X43" s="321"/>
      <c r="Y43" s="321"/>
      <c r="Z43" s="321"/>
      <c r="AG43" s="321"/>
      <c r="AH43" s="187"/>
      <c r="AI43" s="187"/>
    </row>
    <row r="44" spans="1:39" s="73" customFormat="1" ht="14">
      <c r="U44" s="321"/>
      <c r="V44" s="321"/>
      <c r="W44" s="321"/>
      <c r="X44" s="321"/>
      <c r="Y44" s="321"/>
      <c r="Z44" s="321"/>
      <c r="AG44" s="321"/>
      <c r="AH44" s="187"/>
      <c r="AI44" s="187"/>
    </row>
    <row r="45" spans="1:39" s="1201" customFormat="1" ht="30" customHeight="1">
      <c r="A45" s="1196"/>
      <c r="B45" s="343" t="s">
        <v>800</v>
      </c>
      <c r="C45" s="134" t="s">
        <v>23</v>
      </c>
      <c r="D45" s="134" t="s">
        <v>22</v>
      </c>
      <c r="E45" s="134" t="s">
        <v>21</v>
      </c>
      <c r="F45" s="134" t="s">
        <v>24</v>
      </c>
      <c r="G45" s="134" t="s">
        <v>25</v>
      </c>
      <c r="H45" s="134" t="s">
        <v>94</v>
      </c>
      <c r="I45" s="1197" t="s">
        <v>451</v>
      </c>
      <c r="J45" s="1198">
        <v>2024</v>
      </c>
      <c r="K45" s="320" t="s">
        <v>452</v>
      </c>
      <c r="L45" s="1198">
        <v>2023</v>
      </c>
      <c r="M45" s="1198">
        <v>2022</v>
      </c>
      <c r="N45" s="1198">
        <v>2021</v>
      </c>
      <c r="O45" s="1199"/>
      <c r="P45" s="1200"/>
      <c r="AH45" s="1202"/>
    </row>
    <row r="46" spans="1:39" s="187" customFormat="1" ht="14">
      <c r="A46" s="108"/>
      <c r="B46" s="1192" t="s">
        <v>106</v>
      </c>
      <c r="C46" s="1193">
        <v>1155</v>
      </c>
      <c r="D46" s="1193">
        <v>963</v>
      </c>
      <c r="E46" s="1193">
        <v>592</v>
      </c>
      <c r="F46" s="1193">
        <v>502</v>
      </c>
      <c r="G46" s="1193">
        <v>21</v>
      </c>
      <c r="H46" s="1193">
        <v>45</v>
      </c>
      <c r="I46" s="1194">
        <v>3278</v>
      </c>
      <c r="J46" s="1195">
        <v>3169</v>
      </c>
      <c r="K46" s="1209">
        <v>0.03</v>
      </c>
      <c r="L46" s="1195">
        <v>3009</v>
      </c>
      <c r="M46" s="1195">
        <v>2802</v>
      </c>
      <c r="N46" s="1195">
        <v>2561</v>
      </c>
      <c r="O46" s="321"/>
      <c r="P46" s="321"/>
      <c r="Q46" s="325"/>
      <c r="R46" s="325"/>
      <c r="S46" s="325"/>
      <c r="T46" s="325"/>
      <c r="U46" s="325"/>
      <c r="V46" s="325"/>
      <c r="W46" s="325"/>
      <c r="X46" s="325"/>
      <c r="Y46" s="325"/>
      <c r="Z46" s="325"/>
      <c r="AA46" s="325"/>
      <c r="AB46" s="325"/>
      <c r="AC46" s="325"/>
      <c r="AD46" s="325"/>
      <c r="AE46" s="321"/>
      <c r="AF46" s="321"/>
      <c r="AG46" s="321"/>
    </row>
    <row r="47" spans="1:39" s="187" customFormat="1" ht="14">
      <c r="A47" s="108"/>
      <c r="B47" s="345" t="s">
        <v>107</v>
      </c>
      <c r="C47" s="390">
        <v>142</v>
      </c>
      <c r="D47" s="390">
        <v>106</v>
      </c>
      <c r="E47" s="390">
        <v>121</v>
      </c>
      <c r="F47" s="390">
        <v>31</v>
      </c>
      <c r="G47" s="390">
        <v>5</v>
      </c>
      <c r="H47" s="390">
        <v>31</v>
      </c>
      <c r="I47" s="391">
        <v>436</v>
      </c>
      <c r="J47" s="160">
        <v>343</v>
      </c>
      <c r="K47" s="1095">
        <v>0.27</v>
      </c>
      <c r="L47" s="160">
        <v>281</v>
      </c>
      <c r="M47" s="160">
        <v>229</v>
      </c>
      <c r="N47" s="160">
        <v>198</v>
      </c>
      <c r="O47" s="321"/>
      <c r="P47" s="321"/>
      <c r="Q47" s="325"/>
      <c r="R47" s="325"/>
      <c r="S47" s="325"/>
      <c r="T47" s="325"/>
      <c r="U47" s="325"/>
      <c r="V47" s="325"/>
      <c r="W47" s="325"/>
      <c r="X47" s="325"/>
      <c r="Y47" s="325"/>
      <c r="Z47" s="325"/>
      <c r="AA47" s="325"/>
      <c r="AB47" s="325"/>
      <c r="AC47" s="325"/>
      <c r="AD47" s="325"/>
      <c r="AE47" s="321"/>
      <c r="AF47" s="321"/>
      <c r="AG47" s="321"/>
    </row>
    <row r="48" spans="1:39" s="187" customFormat="1" ht="14">
      <c r="A48" s="108"/>
      <c r="B48" s="345" t="s">
        <v>108</v>
      </c>
      <c r="C48" s="163">
        <v>0.89</v>
      </c>
      <c r="D48" s="163">
        <v>0.9</v>
      </c>
      <c r="E48" s="163">
        <v>0.83</v>
      </c>
      <c r="F48" s="163">
        <v>0.94</v>
      </c>
      <c r="G48" s="163">
        <v>0.81</v>
      </c>
      <c r="H48" s="163">
        <v>0.59</v>
      </c>
      <c r="I48" s="1146">
        <v>0.88</v>
      </c>
      <c r="J48" s="1095">
        <v>0.9</v>
      </c>
      <c r="K48" s="165">
        <v>-0.02</v>
      </c>
      <c r="L48" s="165">
        <v>0.91</v>
      </c>
      <c r="M48" s="165">
        <v>0.92</v>
      </c>
      <c r="N48" s="165">
        <v>0.93</v>
      </c>
      <c r="O48" s="321"/>
      <c r="P48" s="321"/>
      <c r="Q48" s="325"/>
      <c r="R48" s="325"/>
      <c r="S48" s="325"/>
      <c r="T48" s="325"/>
      <c r="U48" s="325"/>
      <c r="V48" s="325"/>
      <c r="W48" s="325"/>
      <c r="X48" s="325"/>
      <c r="Y48" s="325"/>
      <c r="Z48" s="325"/>
      <c r="AA48" s="325"/>
      <c r="AB48" s="325"/>
      <c r="AC48" s="325"/>
      <c r="AD48" s="325"/>
      <c r="AE48" s="321"/>
      <c r="AF48" s="321"/>
      <c r="AG48" s="321"/>
    </row>
    <row r="49" spans="1:38" s="187" customFormat="1" ht="14">
      <c r="A49" s="108"/>
      <c r="B49" s="345" t="s">
        <v>109</v>
      </c>
      <c r="C49" s="163">
        <v>0.11</v>
      </c>
      <c r="D49" s="163">
        <v>0.1</v>
      </c>
      <c r="E49" s="163">
        <v>0.17</v>
      </c>
      <c r="F49" s="163">
        <v>0.06</v>
      </c>
      <c r="G49" s="163">
        <v>0.19</v>
      </c>
      <c r="H49" s="163">
        <v>0.41</v>
      </c>
      <c r="I49" s="1146">
        <v>0.12</v>
      </c>
      <c r="J49" s="1095">
        <v>0.1</v>
      </c>
      <c r="K49" s="165">
        <v>0.2</v>
      </c>
      <c r="L49" s="165">
        <v>0.09</v>
      </c>
      <c r="M49" s="165">
        <v>0.08</v>
      </c>
      <c r="N49" s="165">
        <v>7.0000000000000007E-2</v>
      </c>
      <c r="O49" s="321"/>
      <c r="P49" s="321"/>
      <c r="Q49" s="321"/>
      <c r="R49" s="322"/>
      <c r="S49" s="322"/>
      <c r="T49" s="322"/>
      <c r="U49" s="321"/>
      <c r="V49" s="321"/>
      <c r="W49" s="321"/>
      <c r="X49" s="321"/>
      <c r="Y49" s="321"/>
      <c r="Z49" s="321"/>
      <c r="AA49" s="321"/>
      <c r="AB49" s="321"/>
      <c r="AC49" s="321"/>
      <c r="AD49" s="321"/>
      <c r="AE49" s="321"/>
      <c r="AF49" s="321"/>
      <c r="AG49" s="321"/>
    </row>
    <row r="50" spans="1:38" s="187" customFormat="1" ht="14">
      <c r="A50" s="108"/>
      <c r="B50" s="346" t="s">
        <v>110</v>
      </c>
      <c r="C50" s="390">
        <v>1625</v>
      </c>
      <c r="D50" s="390">
        <v>1628</v>
      </c>
      <c r="E50" s="390">
        <v>214</v>
      </c>
      <c r="F50" s="390">
        <v>403</v>
      </c>
      <c r="G50" s="390">
        <v>140</v>
      </c>
      <c r="H50" s="390">
        <v>8</v>
      </c>
      <c r="I50" s="391">
        <v>4018</v>
      </c>
      <c r="J50" s="160">
        <v>3006</v>
      </c>
      <c r="K50" s="1095">
        <v>0.34</v>
      </c>
      <c r="L50" s="160">
        <v>4952</v>
      </c>
      <c r="M50" s="160">
        <v>4943</v>
      </c>
      <c r="N50" s="160">
        <v>3265</v>
      </c>
      <c r="O50" s="321"/>
      <c r="P50" s="321"/>
      <c r="Q50" s="321"/>
      <c r="R50" s="322"/>
      <c r="S50" s="322"/>
      <c r="T50" s="322"/>
      <c r="U50" s="321"/>
      <c r="V50" s="321"/>
      <c r="W50" s="321"/>
      <c r="X50" s="321"/>
      <c r="Y50" s="321"/>
      <c r="Z50" s="321"/>
      <c r="AA50" s="321"/>
      <c r="AB50" s="321"/>
      <c r="AC50" s="321"/>
      <c r="AD50" s="321"/>
      <c r="AE50" s="321"/>
      <c r="AF50" s="321"/>
      <c r="AG50" s="321"/>
    </row>
    <row r="51" spans="1:38" s="187" customFormat="1" ht="14">
      <c r="A51" s="108"/>
      <c r="B51" s="346" t="s">
        <v>111</v>
      </c>
      <c r="C51" s="390">
        <v>166</v>
      </c>
      <c r="D51" s="390">
        <v>194</v>
      </c>
      <c r="E51" s="390">
        <v>19</v>
      </c>
      <c r="F51" s="390">
        <v>14</v>
      </c>
      <c r="G51" s="390">
        <v>26</v>
      </c>
      <c r="H51" s="390">
        <v>1</v>
      </c>
      <c r="I51" s="391">
        <v>420</v>
      </c>
      <c r="J51" s="160">
        <v>288</v>
      </c>
      <c r="K51" s="1095">
        <v>0.46</v>
      </c>
      <c r="L51" s="160">
        <v>368</v>
      </c>
      <c r="M51" s="160">
        <v>560</v>
      </c>
      <c r="N51" s="160">
        <v>322</v>
      </c>
      <c r="O51" s="321"/>
      <c r="P51" s="321"/>
      <c r="Q51" s="321"/>
      <c r="R51" s="322"/>
      <c r="S51" s="322"/>
      <c r="T51" s="322"/>
      <c r="U51" s="321"/>
      <c r="V51" s="321"/>
      <c r="W51" s="321"/>
      <c r="X51" s="321"/>
      <c r="Y51" s="321"/>
      <c r="Z51" s="321"/>
      <c r="AA51" s="321"/>
      <c r="AB51" s="321"/>
      <c r="AC51" s="321"/>
      <c r="AD51" s="321"/>
      <c r="AE51" s="321"/>
      <c r="AF51" s="321"/>
      <c r="AG51" s="321"/>
    </row>
    <row r="52" spans="1:38" s="187" customFormat="1" ht="14">
      <c r="A52" s="108"/>
      <c r="B52" s="345" t="s">
        <v>112</v>
      </c>
      <c r="C52" s="163">
        <v>0.91</v>
      </c>
      <c r="D52" s="163">
        <v>0.89</v>
      </c>
      <c r="E52" s="163">
        <v>0.92</v>
      </c>
      <c r="F52" s="163">
        <v>0.97</v>
      </c>
      <c r="G52" s="163">
        <v>0.84</v>
      </c>
      <c r="H52" s="163">
        <v>0.89</v>
      </c>
      <c r="I52" s="1146">
        <v>0.91</v>
      </c>
      <c r="J52" s="165">
        <v>0.91</v>
      </c>
      <c r="K52" s="165">
        <v>-0.01</v>
      </c>
      <c r="L52" s="165">
        <v>0.93</v>
      </c>
      <c r="M52" s="165">
        <v>0.9</v>
      </c>
      <c r="N52" s="165">
        <v>0.91</v>
      </c>
      <c r="O52" s="321"/>
      <c r="P52" s="321"/>
      <c r="Q52" s="321"/>
      <c r="R52" s="322"/>
      <c r="S52" s="322"/>
      <c r="T52" s="322"/>
      <c r="U52" s="321"/>
      <c r="V52" s="321"/>
      <c r="W52" s="321"/>
      <c r="X52" s="321"/>
      <c r="Y52" s="321"/>
      <c r="Z52" s="321"/>
      <c r="AA52" s="321"/>
      <c r="AB52" s="321"/>
      <c r="AC52" s="321"/>
      <c r="AD52" s="321"/>
      <c r="AE52" s="321"/>
      <c r="AF52" s="321"/>
      <c r="AG52" s="321"/>
    </row>
    <row r="53" spans="1:38" s="187" customFormat="1" ht="14">
      <c r="A53" s="108"/>
      <c r="B53" s="345" t="s">
        <v>113</v>
      </c>
      <c r="C53" s="163">
        <v>0.09</v>
      </c>
      <c r="D53" s="163">
        <v>0.11</v>
      </c>
      <c r="E53" s="163">
        <v>0.08</v>
      </c>
      <c r="F53" s="163">
        <v>0.03</v>
      </c>
      <c r="G53" s="163">
        <v>0.16</v>
      </c>
      <c r="H53" s="163">
        <v>0.11</v>
      </c>
      <c r="I53" s="1146">
        <v>0.09</v>
      </c>
      <c r="J53" s="165">
        <v>0.09</v>
      </c>
      <c r="K53" s="165">
        <v>0.08</v>
      </c>
      <c r="L53" s="165">
        <v>7.0000000000000007E-2</v>
      </c>
      <c r="M53" s="165">
        <v>0.1</v>
      </c>
      <c r="N53" s="165">
        <v>0.09</v>
      </c>
      <c r="O53" s="321"/>
      <c r="P53" s="321"/>
      <c r="Q53" s="321"/>
      <c r="R53" s="322"/>
      <c r="S53" s="322"/>
      <c r="T53" s="322"/>
      <c r="U53" s="321"/>
      <c r="V53" s="321"/>
      <c r="W53" s="321"/>
      <c r="X53" s="321"/>
      <c r="Y53" s="321"/>
      <c r="Z53" s="321"/>
      <c r="AA53" s="321"/>
      <c r="AB53" s="321"/>
      <c r="AC53" s="321"/>
      <c r="AD53" s="321"/>
      <c r="AE53" s="321"/>
      <c r="AF53" s="321"/>
      <c r="AG53" s="321"/>
    </row>
    <row r="54" spans="1:38" s="187" customFormat="1" ht="14">
      <c r="A54" s="108"/>
      <c r="B54" s="346" t="s">
        <v>778</v>
      </c>
      <c r="C54" s="390">
        <v>2780</v>
      </c>
      <c r="D54" s="390">
        <v>2591</v>
      </c>
      <c r="E54" s="390">
        <v>806</v>
      </c>
      <c r="F54" s="390">
        <v>905</v>
      </c>
      <c r="G54" s="390">
        <v>161</v>
      </c>
      <c r="H54" s="390">
        <v>53</v>
      </c>
      <c r="I54" s="391">
        <v>7296</v>
      </c>
      <c r="J54" s="160">
        <v>6175</v>
      </c>
      <c r="K54" s="1095">
        <v>0.18</v>
      </c>
      <c r="L54" s="160">
        <v>7961</v>
      </c>
      <c r="M54" s="160">
        <v>7745</v>
      </c>
      <c r="N54" s="160">
        <v>5826</v>
      </c>
      <c r="O54" s="321"/>
      <c r="P54" s="321"/>
      <c r="Q54" s="321"/>
      <c r="R54" s="322"/>
      <c r="S54" s="322"/>
      <c r="T54" s="322"/>
      <c r="U54" s="321"/>
      <c r="V54" s="321"/>
      <c r="W54" s="321"/>
      <c r="X54" s="321"/>
      <c r="Y54" s="321"/>
      <c r="Z54" s="321"/>
      <c r="AA54" s="321"/>
      <c r="AB54" s="321"/>
      <c r="AC54" s="321"/>
      <c r="AD54" s="321"/>
      <c r="AE54" s="321"/>
      <c r="AF54" s="321"/>
      <c r="AG54" s="321"/>
    </row>
    <row r="55" spans="1:38" s="187" customFormat="1" ht="14">
      <c r="A55" s="108"/>
      <c r="B55" s="346" t="s">
        <v>779</v>
      </c>
      <c r="C55" s="159">
        <v>308</v>
      </c>
      <c r="D55" s="159">
        <v>300</v>
      </c>
      <c r="E55" s="159">
        <v>140</v>
      </c>
      <c r="F55" s="159">
        <v>45</v>
      </c>
      <c r="G55" s="159">
        <v>31</v>
      </c>
      <c r="H55" s="159">
        <v>32</v>
      </c>
      <c r="I55" s="101">
        <v>856</v>
      </c>
      <c r="J55" s="102">
        <v>631</v>
      </c>
      <c r="K55" s="1095">
        <v>0.36</v>
      </c>
      <c r="L55" s="102">
        <v>649</v>
      </c>
      <c r="M55" s="102">
        <v>789</v>
      </c>
      <c r="N55" s="102">
        <v>520</v>
      </c>
      <c r="O55" s="321"/>
      <c r="P55" s="321"/>
      <c r="Q55" s="321"/>
      <c r="R55" s="322"/>
      <c r="S55" s="322"/>
      <c r="T55" s="322"/>
      <c r="U55" s="321"/>
      <c r="V55" s="321"/>
      <c r="W55" s="321"/>
      <c r="X55" s="321"/>
      <c r="Y55" s="321"/>
      <c r="Z55" s="321"/>
      <c r="AA55" s="321"/>
      <c r="AB55" s="321"/>
      <c r="AC55" s="321"/>
      <c r="AD55" s="321"/>
      <c r="AE55" s="321"/>
      <c r="AF55" s="321"/>
      <c r="AG55" s="321"/>
    </row>
    <row r="56" spans="1:38" s="323" customFormat="1" ht="13">
      <c r="A56" s="224"/>
      <c r="B56" s="345" t="s">
        <v>780</v>
      </c>
      <c r="C56" s="163">
        <v>0.9</v>
      </c>
      <c r="D56" s="163">
        <v>0.9</v>
      </c>
      <c r="E56" s="163">
        <v>0.85</v>
      </c>
      <c r="F56" s="163">
        <v>0.95</v>
      </c>
      <c r="G56" s="163">
        <v>0.84</v>
      </c>
      <c r="H56" s="163">
        <v>0.62</v>
      </c>
      <c r="I56" s="1146">
        <v>0.89</v>
      </c>
      <c r="J56" s="165">
        <v>0.91</v>
      </c>
      <c r="K56" s="165">
        <v>-0.01</v>
      </c>
      <c r="L56" s="165">
        <v>0.92</v>
      </c>
      <c r="M56" s="165">
        <v>0.91</v>
      </c>
      <c r="N56" s="165">
        <v>0.92</v>
      </c>
      <c r="P56" s="321"/>
      <c r="R56" s="324"/>
      <c r="S56" s="324"/>
      <c r="T56" s="325"/>
    </row>
    <row r="57" spans="1:38" s="323" customFormat="1" ht="13">
      <c r="A57" s="224"/>
      <c r="B57" s="345" t="s">
        <v>781</v>
      </c>
      <c r="C57" s="163">
        <v>0.1</v>
      </c>
      <c r="D57" s="163">
        <v>0.1</v>
      </c>
      <c r="E57" s="163">
        <v>0.15</v>
      </c>
      <c r="F57" s="163">
        <v>0.05</v>
      </c>
      <c r="G57" s="163">
        <v>0.16</v>
      </c>
      <c r="H57" s="163">
        <v>0.38</v>
      </c>
      <c r="I57" s="1146">
        <v>0.11</v>
      </c>
      <c r="J57" s="165">
        <v>0.09</v>
      </c>
      <c r="K57" s="165">
        <v>0.13</v>
      </c>
      <c r="L57" s="165">
        <v>0.08</v>
      </c>
      <c r="M57" s="165">
        <v>0.09</v>
      </c>
      <c r="N57" s="165">
        <v>0.08</v>
      </c>
      <c r="P57" s="321"/>
      <c r="R57" s="324"/>
      <c r="S57" s="324"/>
      <c r="T57" s="324"/>
    </row>
    <row r="58" spans="1:38" s="323" customFormat="1" ht="13">
      <c r="A58" s="224"/>
      <c r="B58" s="321"/>
      <c r="C58" s="392"/>
      <c r="D58" s="392"/>
      <c r="E58" s="392"/>
      <c r="F58" s="392"/>
      <c r="G58" s="392"/>
      <c r="H58" s="392"/>
      <c r="I58" s="392"/>
      <c r="J58" s="392"/>
      <c r="K58" s="392"/>
      <c r="L58" s="392"/>
      <c r="M58" s="392"/>
      <c r="N58" s="392"/>
      <c r="P58" s="321"/>
      <c r="R58" s="324"/>
      <c r="S58" s="324"/>
      <c r="T58" s="324"/>
    </row>
    <row r="59" spans="1:38" s="73" customFormat="1" ht="14">
      <c r="U59" s="321"/>
      <c r="V59" s="321"/>
      <c r="W59" s="321"/>
      <c r="X59" s="321"/>
      <c r="Y59" s="321"/>
      <c r="Z59" s="321"/>
      <c r="AG59" s="321"/>
      <c r="AH59" s="187"/>
      <c r="AI59" s="187"/>
    </row>
    <row r="60" spans="1:38" s="325" customFormat="1" ht="13" customHeight="1">
      <c r="A60" s="344"/>
      <c r="B60" s="1391" t="s">
        <v>658</v>
      </c>
      <c r="C60" s="1381" t="s">
        <v>23</v>
      </c>
      <c r="D60" s="1382"/>
      <c r="E60" s="1383"/>
      <c r="F60" s="1381" t="s">
        <v>22</v>
      </c>
      <c r="G60" s="1382"/>
      <c r="H60" s="1383"/>
      <c r="I60" s="1381" t="s">
        <v>21</v>
      </c>
      <c r="J60" s="1382"/>
      <c r="K60" s="1383"/>
      <c r="L60" s="1381" t="s">
        <v>24</v>
      </c>
      <c r="M60" s="1382"/>
      <c r="N60" s="1383"/>
      <c r="O60" s="1388" t="s">
        <v>25</v>
      </c>
      <c r="P60" s="1389"/>
      <c r="Q60" s="1390"/>
      <c r="R60" s="1388" t="s">
        <v>94</v>
      </c>
      <c r="S60" s="1389"/>
      <c r="T60" s="1390"/>
      <c r="U60" s="204" t="s">
        <v>27</v>
      </c>
      <c r="V60" s="205" t="s">
        <v>451</v>
      </c>
      <c r="W60" s="301" t="s">
        <v>27</v>
      </c>
      <c r="X60" s="200">
        <v>2023</v>
      </c>
      <c r="Y60" s="201">
        <v>2024</v>
      </c>
      <c r="Z60" s="202">
        <v>2023</v>
      </c>
      <c r="AA60" s="1363" t="s">
        <v>452</v>
      </c>
      <c r="AB60" s="1364"/>
      <c r="AC60" s="1365"/>
      <c r="AD60" s="203">
        <v>2022</v>
      </c>
      <c r="AE60" s="201">
        <v>2023</v>
      </c>
      <c r="AF60" s="202">
        <v>2022</v>
      </c>
      <c r="AG60" s="200">
        <v>2021</v>
      </c>
      <c r="AH60" s="201">
        <v>2022</v>
      </c>
      <c r="AI60" s="202">
        <v>2021</v>
      </c>
      <c r="AJ60" s="200">
        <v>2020</v>
      </c>
      <c r="AK60" s="201">
        <v>2021</v>
      </c>
      <c r="AL60" s="202">
        <v>2020</v>
      </c>
    </row>
    <row r="61" spans="1:38" s="351" customFormat="1" ht="17.25" customHeight="1">
      <c r="A61" s="224"/>
      <c r="B61" s="1391"/>
      <c r="C61" s="332" t="s">
        <v>99</v>
      </c>
      <c r="D61" s="333" t="s">
        <v>100</v>
      </c>
      <c r="E61" s="332" t="s">
        <v>57</v>
      </c>
      <c r="F61" s="332" t="s">
        <v>99</v>
      </c>
      <c r="G61" s="333" t="s">
        <v>100</v>
      </c>
      <c r="H61" s="332" t="s">
        <v>57</v>
      </c>
      <c r="I61" s="332" t="s">
        <v>99</v>
      </c>
      <c r="J61" s="333" t="s">
        <v>100</v>
      </c>
      <c r="K61" s="332" t="s">
        <v>57</v>
      </c>
      <c r="L61" s="332" t="s">
        <v>99</v>
      </c>
      <c r="M61" s="333" t="s">
        <v>100</v>
      </c>
      <c r="N61" s="348" t="s">
        <v>57</v>
      </c>
      <c r="O61" s="332" t="s">
        <v>99</v>
      </c>
      <c r="P61" s="333" t="s">
        <v>100</v>
      </c>
      <c r="Q61" s="348" t="s">
        <v>57</v>
      </c>
      <c r="R61" s="332" t="s">
        <v>99</v>
      </c>
      <c r="S61" s="333" t="s">
        <v>100</v>
      </c>
      <c r="T61" s="348" t="s">
        <v>57</v>
      </c>
      <c r="U61" s="332" t="s">
        <v>99</v>
      </c>
      <c r="V61" s="333" t="s">
        <v>100</v>
      </c>
      <c r="W61" s="349" t="s">
        <v>57</v>
      </c>
      <c r="X61" s="332" t="s">
        <v>99</v>
      </c>
      <c r="Y61" s="333" t="s">
        <v>100</v>
      </c>
      <c r="Z61" s="350" t="s">
        <v>57</v>
      </c>
      <c r="AA61" s="332" t="s">
        <v>99</v>
      </c>
      <c r="AB61" s="333" t="s">
        <v>100</v>
      </c>
      <c r="AC61" s="350" t="s">
        <v>57</v>
      </c>
      <c r="AD61" s="332" t="s">
        <v>99</v>
      </c>
      <c r="AE61" s="333" t="s">
        <v>100</v>
      </c>
      <c r="AF61" s="350" t="s">
        <v>57</v>
      </c>
      <c r="AG61" s="332" t="s">
        <v>99</v>
      </c>
      <c r="AH61" s="333" t="s">
        <v>100</v>
      </c>
      <c r="AI61" s="350" t="s">
        <v>57</v>
      </c>
      <c r="AJ61" s="332" t="s">
        <v>99</v>
      </c>
      <c r="AK61" s="333" t="s">
        <v>100</v>
      </c>
      <c r="AL61" s="350" t="s">
        <v>57</v>
      </c>
    </row>
    <row r="62" spans="1:38" s="187" customFormat="1" ht="14">
      <c r="A62" s="108"/>
      <c r="B62" s="277" t="s">
        <v>114</v>
      </c>
      <c r="C62" s="387">
        <v>77</v>
      </c>
      <c r="D62" s="393">
        <v>25</v>
      </c>
      <c r="E62" s="352">
        <v>102</v>
      </c>
      <c r="F62" s="394">
        <v>68</v>
      </c>
      <c r="G62" s="393">
        <v>20</v>
      </c>
      <c r="H62" s="352">
        <v>88</v>
      </c>
      <c r="I62" s="394">
        <v>135</v>
      </c>
      <c r="J62" s="393">
        <v>30</v>
      </c>
      <c r="K62" s="352">
        <v>165</v>
      </c>
      <c r="L62" s="394">
        <v>95</v>
      </c>
      <c r="M62" s="393">
        <v>11</v>
      </c>
      <c r="N62" s="352">
        <v>106</v>
      </c>
      <c r="O62" s="394">
        <v>0</v>
      </c>
      <c r="P62" s="393">
        <v>1</v>
      </c>
      <c r="Q62" s="352">
        <v>1</v>
      </c>
      <c r="R62" s="394">
        <v>4</v>
      </c>
      <c r="S62" s="393">
        <v>4</v>
      </c>
      <c r="T62" s="352">
        <v>8</v>
      </c>
      <c r="U62" s="394">
        <v>379</v>
      </c>
      <c r="V62" s="393">
        <v>91</v>
      </c>
      <c r="W62" s="353">
        <v>470</v>
      </c>
      <c r="X62" s="394">
        <v>394</v>
      </c>
      <c r="Y62" s="393">
        <v>64</v>
      </c>
      <c r="Z62" s="354">
        <v>458</v>
      </c>
      <c r="AA62" s="1203">
        <v>-0.04</v>
      </c>
      <c r="AB62" s="1204">
        <v>0.42</v>
      </c>
      <c r="AC62" s="1205">
        <v>0.03</v>
      </c>
      <c r="AD62" s="394">
        <v>375</v>
      </c>
      <c r="AE62" s="393">
        <v>50</v>
      </c>
      <c r="AF62" s="354">
        <v>425</v>
      </c>
      <c r="AG62" s="394">
        <v>359</v>
      </c>
      <c r="AH62" s="393">
        <v>39</v>
      </c>
      <c r="AI62" s="354">
        <v>398</v>
      </c>
      <c r="AJ62" s="394">
        <v>295</v>
      </c>
      <c r="AK62" s="393">
        <v>32</v>
      </c>
      <c r="AL62" s="354">
        <v>327</v>
      </c>
    </row>
    <row r="63" spans="1:38" s="187" customFormat="1" ht="14">
      <c r="A63" s="108"/>
      <c r="B63" s="277" t="s">
        <v>115</v>
      </c>
      <c r="C63" s="394">
        <v>736</v>
      </c>
      <c r="D63" s="393">
        <v>109</v>
      </c>
      <c r="E63" s="352">
        <v>845</v>
      </c>
      <c r="F63" s="394">
        <v>687</v>
      </c>
      <c r="G63" s="393">
        <v>75</v>
      </c>
      <c r="H63" s="352">
        <v>762</v>
      </c>
      <c r="I63" s="394">
        <v>300</v>
      </c>
      <c r="J63" s="393">
        <v>57</v>
      </c>
      <c r="K63" s="352">
        <v>357</v>
      </c>
      <c r="L63" s="394">
        <v>327</v>
      </c>
      <c r="M63" s="393">
        <v>17</v>
      </c>
      <c r="N63" s="352">
        <v>344</v>
      </c>
      <c r="O63" s="394">
        <v>15</v>
      </c>
      <c r="P63" s="393">
        <v>4</v>
      </c>
      <c r="Q63" s="352">
        <v>19</v>
      </c>
      <c r="R63" s="394">
        <v>30</v>
      </c>
      <c r="S63" s="393">
        <v>21</v>
      </c>
      <c r="T63" s="352">
        <v>51</v>
      </c>
      <c r="U63" s="394">
        <v>2095</v>
      </c>
      <c r="V63" s="393">
        <v>283</v>
      </c>
      <c r="W63" s="353">
        <v>2378</v>
      </c>
      <c r="X63" s="394">
        <v>2029</v>
      </c>
      <c r="Y63" s="393">
        <v>220</v>
      </c>
      <c r="Z63" s="354">
        <v>2249</v>
      </c>
      <c r="AA63" s="1203">
        <v>0.03</v>
      </c>
      <c r="AB63" s="1204">
        <v>0.28999999999999998</v>
      </c>
      <c r="AC63" s="1205">
        <v>0.06</v>
      </c>
      <c r="AD63" s="394">
        <v>1897</v>
      </c>
      <c r="AE63" s="393">
        <v>187</v>
      </c>
      <c r="AF63" s="354">
        <v>2084</v>
      </c>
      <c r="AG63" s="394">
        <v>1737</v>
      </c>
      <c r="AH63" s="393">
        <v>147</v>
      </c>
      <c r="AI63" s="354">
        <v>1884</v>
      </c>
      <c r="AJ63" s="394">
        <v>1603</v>
      </c>
      <c r="AK63" s="393">
        <v>128</v>
      </c>
      <c r="AL63" s="354">
        <v>1731</v>
      </c>
    </row>
    <row r="64" spans="1:38" s="187" customFormat="1" ht="14">
      <c r="A64" s="108"/>
      <c r="B64" s="277" t="s">
        <v>116</v>
      </c>
      <c r="C64" s="394">
        <v>342</v>
      </c>
      <c r="D64" s="393">
        <v>8</v>
      </c>
      <c r="E64" s="352">
        <v>350</v>
      </c>
      <c r="F64" s="394">
        <v>208</v>
      </c>
      <c r="G64" s="393">
        <v>11</v>
      </c>
      <c r="H64" s="352">
        <v>219</v>
      </c>
      <c r="I64" s="394">
        <v>157</v>
      </c>
      <c r="J64" s="393">
        <v>34</v>
      </c>
      <c r="K64" s="352">
        <v>191</v>
      </c>
      <c r="L64" s="394">
        <v>80</v>
      </c>
      <c r="M64" s="393">
        <v>3</v>
      </c>
      <c r="N64" s="352">
        <v>83</v>
      </c>
      <c r="O64" s="394">
        <v>6</v>
      </c>
      <c r="P64" s="393">
        <v>0</v>
      </c>
      <c r="Q64" s="352">
        <v>6</v>
      </c>
      <c r="R64" s="394">
        <v>11</v>
      </c>
      <c r="S64" s="393">
        <v>6</v>
      </c>
      <c r="T64" s="352">
        <v>17</v>
      </c>
      <c r="U64" s="394">
        <v>804</v>
      </c>
      <c r="V64" s="393">
        <v>62</v>
      </c>
      <c r="W64" s="353">
        <v>866</v>
      </c>
      <c r="X64" s="394">
        <v>746</v>
      </c>
      <c r="Y64" s="393">
        <v>59</v>
      </c>
      <c r="Z64" s="354">
        <v>805</v>
      </c>
      <c r="AA64" s="1203">
        <v>0.08</v>
      </c>
      <c r="AB64" s="1204">
        <v>0.05</v>
      </c>
      <c r="AC64" s="1205">
        <v>0.08</v>
      </c>
      <c r="AD64" s="394">
        <v>737</v>
      </c>
      <c r="AE64" s="393">
        <v>44</v>
      </c>
      <c r="AF64" s="354">
        <v>781</v>
      </c>
      <c r="AG64" s="394">
        <v>706</v>
      </c>
      <c r="AH64" s="393">
        <v>43</v>
      </c>
      <c r="AI64" s="354">
        <v>749</v>
      </c>
      <c r="AJ64" s="394">
        <v>663</v>
      </c>
      <c r="AK64" s="393">
        <v>38</v>
      </c>
      <c r="AL64" s="354">
        <v>701</v>
      </c>
    </row>
    <row r="65" spans="1:38" s="132" customFormat="1" ht="14">
      <c r="A65" s="224"/>
      <c r="B65" s="355" t="s">
        <v>97</v>
      </c>
      <c r="C65" s="356">
        <v>1155</v>
      </c>
      <c r="D65" s="357">
        <v>142</v>
      </c>
      <c r="E65" s="358">
        <v>1297</v>
      </c>
      <c r="F65" s="356">
        <v>963</v>
      </c>
      <c r="G65" s="357">
        <v>106</v>
      </c>
      <c r="H65" s="358">
        <v>1069</v>
      </c>
      <c r="I65" s="356">
        <v>592</v>
      </c>
      <c r="J65" s="357">
        <v>121</v>
      </c>
      <c r="K65" s="358">
        <v>713</v>
      </c>
      <c r="L65" s="356">
        <v>502</v>
      </c>
      <c r="M65" s="357">
        <v>31</v>
      </c>
      <c r="N65" s="358">
        <v>533</v>
      </c>
      <c r="O65" s="356">
        <v>21</v>
      </c>
      <c r="P65" s="357">
        <v>5</v>
      </c>
      <c r="Q65" s="358">
        <v>26</v>
      </c>
      <c r="R65" s="356">
        <v>45</v>
      </c>
      <c r="S65" s="357">
        <v>31</v>
      </c>
      <c r="T65" s="358">
        <v>76</v>
      </c>
      <c r="U65" s="356">
        <v>3278</v>
      </c>
      <c r="V65" s="357">
        <v>436</v>
      </c>
      <c r="W65" s="359">
        <v>3714</v>
      </c>
      <c r="X65" s="356">
        <v>3169</v>
      </c>
      <c r="Y65" s="357">
        <v>343</v>
      </c>
      <c r="Z65" s="360">
        <v>3512</v>
      </c>
      <c r="AA65" s="1206">
        <v>0.03</v>
      </c>
      <c r="AB65" s="1207">
        <v>0.27</v>
      </c>
      <c r="AC65" s="1208">
        <v>0.06</v>
      </c>
      <c r="AD65" s="356">
        <v>3009</v>
      </c>
      <c r="AE65" s="357">
        <v>281</v>
      </c>
      <c r="AF65" s="360">
        <v>3290</v>
      </c>
      <c r="AG65" s="356">
        <v>2802</v>
      </c>
      <c r="AH65" s="357">
        <v>229</v>
      </c>
      <c r="AI65" s="360">
        <v>3031</v>
      </c>
      <c r="AJ65" s="356">
        <v>2561</v>
      </c>
      <c r="AK65" s="357">
        <v>198</v>
      </c>
      <c r="AL65" s="360">
        <v>2759</v>
      </c>
    </row>
    <row r="66" spans="1:38" s="187" customFormat="1" ht="14">
      <c r="A66" s="108"/>
      <c r="B66" s="277" t="s">
        <v>117</v>
      </c>
      <c r="C66" s="361">
        <v>7.0000000000000007E-2</v>
      </c>
      <c r="D66" s="362">
        <v>0.18</v>
      </c>
      <c r="E66" s="363">
        <v>0.08</v>
      </c>
      <c r="F66" s="361">
        <v>7.0000000000000007E-2</v>
      </c>
      <c r="G66" s="362">
        <v>0.19</v>
      </c>
      <c r="H66" s="363">
        <v>0.08</v>
      </c>
      <c r="I66" s="361">
        <v>0.23</v>
      </c>
      <c r="J66" s="362">
        <v>0.25</v>
      </c>
      <c r="K66" s="363">
        <v>0.23</v>
      </c>
      <c r="L66" s="361">
        <v>0.19</v>
      </c>
      <c r="M66" s="362">
        <v>0.35</v>
      </c>
      <c r="N66" s="363">
        <v>0.2</v>
      </c>
      <c r="O66" s="361">
        <v>0</v>
      </c>
      <c r="P66" s="362">
        <v>0.2</v>
      </c>
      <c r="Q66" s="363">
        <v>0.04</v>
      </c>
      <c r="R66" s="361">
        <v>0.09</v>
      </c>
      <c r="S66" s="362">
        <v>0.13</v>
      </c>
      <c r="T66" s="363">
        <v>0.11</v>
      </c>
      <c r="U66" s="361">
        <v>0.12</v>
      </c>
      <c r="V66" s="362">
        <v>0.21</v>
      </c>
      <c r="W66" s="364">
        <v>0.13</v>
      </c>
      <c r="X66" s="361">
        <v>0.12</v>
      </c>
      <c r="Y66" s="362">
        <v>0.19</v>
      </c>
      <c r="Z66" s="365">
        <v>0.13</v>
      </c>
      <c r="AA66" s="1203">
        <v>-7.0000000000000007E-2</v>
      </c>
      <c r="AB66" s="1204">
        <v>0.12</v>
      </c>
      <c r="AC66" s="1205">
        <v>-0.03</v>
      </c>
      <c r="AD66" s="361">
        <v>0.12</v>
      </c>
      <c r="AE66" s="362">
        <v>0.18</v>
      </c>
      <c r="AF66" s="365">
        <v>0.13</v>
      </c>
      <c r="AG66" s="361">
        <v>0.13</v>
      </c>
      <c r="AH66" s="362">
        <v>0.17</v>
      </c>
      <c r="AI66" s="365">
        <v>0.13</v>
      </c>
      <c r="AJ66" s="361">
        <v>0.12</v>
      </c>
      <c r="AK66" s="362">
        <v>0.16</v>
      </c>
      <c r="AL66" s="365">
        <v>0.12</v>
      </c>
    </row>
    <row r="67" spans="1:38" s="187" customFormat="1" ht="14">
      <c r="A67" s="108"/>
      <c r="B67" s="277" t="s">
        <v>118</v>
      </c>
      <c r="C67" s="361">
        <v>0.64</v>
      </c>
      <c r="D67" s="362">
        <v>0.77</v>
      </c>
      <c r="E67" s="363">
        <v>0.65</v>
      </c>
      <c r="F67" s="361">
        <v>0.71</v>
      </c>
      <c r="G67" s="362">
        <v>0.71</v>
      </c>
      <c r="H67" s="363">
        <v>0.71</v>
      </c>
      <c r="I67" s="361">
        <v>0.51</v>
      </c>
      <c r="J67" s="362">
        <v>0.47</v>
      </c>
      <c r="K67" s="363">
        <v>0.5</v>
      </c>
      <c r="L67" s="361">
        <v>0.65</v>
      </c>
      <c r="M67" s="362">
        <v>0.55000000000000004</v>
      </c>
      <c r="N67" s="363">
        <v>0.65</v>
      </c>
      <c r="O67" s="361">
        <v>0.71</v>
      </c>
      <c r="P67" s="362">
        <v>0.8</v>
      </c>
      <c r="Q67" s="363">
        <v>0.73</v>
      </c>
      <c r="R67" s="361">
        <v>0.67</v>
      </c>
      <c r="S67" s="362">
        <v>0.68</v>
      </c>
      <c r="T67" s="363">
        <v>0.67</v>
      </c>
      <c r="U67" s="361">
        <v>0.64</v>
      </c>
      <c r="V67" s="362">
        <v>0.65</v>
      </c>
      <c r="W67" s="364">
        <v>0.64</v>
      </c>
      <c r="X67" s="361">
        <v>0.64</v>
      </c>
      <c r="Y67" s="362">
        <v>0.64</v>
      </c>
      <c r="Z67" s="365">
        <v>0.64</v>
      </c>
      <c r="AA67" s="1203">
        <v>0</v>
      </c>
      <c r="AB67" s="1204">
        <v>0.01</v>
      </c>
      <c r="AC67" s="1205">
        <v>0</v>
      </c>
      <c r="AD67" s="361">
        <v>0.63</v>
      </c>
      <c r="AE67" s="362">
        <v>0.67</v>
      </c>
      <c r="AF67" s="365">
        <v>0.63</v>
      </c>
      <c r="AG67" s="361">
        <v>0.62</v>
      </c>
      <c r="AH67" s="362">
        <v>0.64</v>
      </c>
      <c r="AI67" s="365">
        <v>0.62</v>
      </c>
      <c r="AJ67" s="361">
        <v>0.63</v>
      </c>
      <c r="AK67" s="362">
        <v>0.65</v>
      </c>
      <c r="AL67" s="365">
        <v>0.63</v>
      </c>
    </row>
    <row r="68" spans="1:38" s="187" customFormat="1" ht="14">
      <c r="A68" s="108"/>
      <c r="B68" s="277" t="s">
        <v>121</v>
      </c>
      <c r="C68" s="361">
        <v>0.3</v>
      </c>
      <c r="D68" s="362">
        <v>0.06</v>
      </c>
      <c r="E68" s="363">
        <v>0.27</v>
      </c>
      <c r="F68" s="361">
        <v>0.22</v>
      </c>
      <c r="G68" s="362">
        <v>0.1</v>
      </c>
      <c r="H68" s="363">
        <v>0.2</v>
      </c>
      <c r="I68" s="361">
        <v>0.27</v>
      </c>
      <c r="J68" s="362">
        <v>0.28000000000000003</v>
      </c>
      <c r="K68" s="363">
        <v>0.27</v>
      </c>
      <c r="L68" s="361">
        <v>0.16</v>
      </c>
      <c r="M68" s="362">
        <v>0.1</v>
      </c>
      <c r="N68" s="363">
        <v>0.16</v>
      </c>
      <c r="O68" s="361">
        <v>0.28999999999999998</v>
      </c>
      <c r="P68" s="362">
        <v>0</v>
      </c>
      <c r="Q68" s="363">
        <v>0.23</v>
      </c>
      <c r="R68" s="361">
        <v>0.24</v>
      </c>
      <c r="S68" s="362">
        <v>0.19</v>
      </c>
      <c r="T68" s="363">
        <v>0.22</v>
      </c>
      <c r="U68" s="361">
        <v>0.25</v>
      </c>
      <c r="V68" s="362">
        <v>0.14000000000000001</v>
      </c>
      <c r="W68" s="364">
        <v>0.23</v>
      </c>
      <c r="X68" s="361">
        <v>0.24</v>
      </c>
      <c r="Y68" s="362">
        <v>0.17</v>
      </c>
      <c r="Z68" s="365">
        <v>0.23</v>
      </c>
      <c r="AA68" s="1203">
        <v>0.04</v>
      </c>
      <c r="AB68" s="1204">
        <v>-0.17</v>
      </c>
      <c r="AC68" s="1205">
        <v>0.02</v>
      </c>
      <c r="AD68" s="361">
        <v>0.24</v>
      </c>
      <c r="AE68" s="362">
        <v>0.16</v>
      </c>
      <c r="AF68" s="365">
        <v>0.24</v>
      </c>
      <c r="AG68" s="361">
        <v>0.25</v>
      </c>
      <c r="AH68" s="362">
        <v>0.19</v>
      </c>
      <c r="AI68" s="365">
        <v>0.25</v>
      </c>
      <c r="AJ68" s="361">
        <v>0.26</v>
      </c>
      <c r="AK68" s="362">
        <v>0.19</v>
      </c>
      <c r="AL68" s="365">
        <v>0.25</v>
      </c>
    </row>
    <row r="69" spans="1:38" s="323" customFormat="1" ht="14">
      <c r="A69" s="224"/>
      <c r="B69" s="73"/>
      <c r="C69" s="366"/>
      <c r="D69" s="366"/>
      <c r="E69" s="367"/>
      <c r="F69" s="366"/>
      <c r="G69" s="366"/>
      <c r="H69" s="367"/>
      <c r="I69" s="366"/>
      <c r="J69" s="366"/>
      <c r="K69" s="367"/>
      <c r="L69" s="366"/>
      <c r="M69" s="366"/>
      <c r="N69" s="367"/>
      <c r="O69" s="366"/>
      <c r="P69" s="366"/>
      <c r="Q69" s="367"/>
      <c r="R69" s="366"/>
      <c r="S69" s="366"/>
      <c r="T69" s="367"/>
      <c r="U69" s="366"/>
      <c r="V69" s="366"/>
      <c r="W69" s="367"/>
      <c r="X69" s="366"/>
      <c r="Y69" s="366"/>
      <c r="Z69" s="367"/>
      <c r="AA69" s="366"/>
      <c r="AB69" s="366"/>
      <c r="AC69" s="367"/>
      <c r="AD69" s="366"/>
      <c r="AE69" s="366"/>
      <c r="AF69" s="367"/>
    </row>
    <row r="70" spans="1:38" s="323" customFormat="1" ht="13">
      <c r="A70" s="224"/>
      <c r="B70" s="1210" t="s">
        <v>38</v>
      </c>
      <c r="C70" s="366"/>
      <c r="D70" s="366"/>
      <c r="E70" s="367"/>
      <c r="F70" s="366"/>
      <c r="G70" s="366"/>
      <c r="H70" s="367"/>
      <c r="I70" s="366"/>
      <c r="J70" s="366"/>
      <c r="K70" s="367"/>
      <c r="L70" s="366"/>
      <c r="M70" s="366"/>
      <c r="N70" s="367"/>
      <c r="O70" s="366"/>
      <c r="P70" s="366"/>
      <c r="Q70" s="367"/>
      <c r="R70" s="366"/>
      <c r="S70" s="366"/>
      <c r="T70" s="367"/>
      <c r="U70" s="366"/>
      <c r="V70" s="366"/>
      <c r="W70" s="367"/>
      <c r="X70" s="366"/>
      <c r="Y70" s="366"/>
      <c r="Z70" s="367"/>
      <c r="AA70" s="366"/>
      <c r="AB70" s="366"/>
      <c r="AC70" s="367"/>
      <c r="AD70" s="366"/>
      <c r="AE70" s="366"/>
      <c r="AF70" s="367"/>
    </row>
    <row r="71" spans="1:38" s="323" customFormat="1" ht="13">
      <c r="A71" s="224"/>
      <c r="B71" s="1211" t="s">
        <v>659</v>
      </c>
      <c r="C71" s="366"/>
      <c r="D71" s="366"/>
      <c r="E71" s="367"/>
      <c r="F71" s="366"/>
      <c r="G71" s="366"/>
      <c r="H71" s="367"/>
      <c r="I71" s="366"/>
      <c r="J71" s="366"/>
      <c r="K71" s="367"/>
      <c r="L71" s="366"/>
      <c r="M71" s="366"/>
      <c r="N71" s="367"/>
      <c r="O71" s="366"/>
      <c r="P71" s="366"/>
      <c r="Q71" s="367"/>
      <c r="R71" s="366"/>
      <c r="S71" s="366"/>
      <c r="T71" s="367"/>
      <c r="U71" s="366"/>
      <c r="V71" s="366"/>
      <c r="W71" s="367"/>
      <c r="X71" s="366"/>
      <c r="Y71" s="366"/>
      <c r="Z71" s="367"/>
      <c r="AA71" s="366"/>
      <c r="AB71" s="366"/>
      <c r="AC71" s="367"/>
      <c r="AD71" s="366"/>
      <c r="AE71" s="366"/>
      <c r="AF71" s="367"/>
    </row>
    <row r="72" spans="1:38" s="73" customFormat="1" ht="14.5" thickBot="1">
      <c r="B72" s="1212"/>
      <c r="AG72" s="321"/>
      <c r="AH72" s="187"/>
      <c r="AI72" s="187"/>
    </row>
    <row r="73" spans="1:38" s="323" customFormat="1" ht="16.5" thickTop="1" thickBot="1">
      <c r="A73" s="73"/>
      <c r="B73" s="130" t="s">
        <v>425</v>
      </c>
      <c r="C73" s="131"/>
      <c r="D73" s="131"/>
      <c r="E73" s="131"/>
      <c r="F73" s="131"/>
      <c r="G73" s="131"/>
      <c r="H73" s="131"/>
      <c r="I73" s="131"/>
      <c r="J73" s="131"/>
      <c r="K73" s="131"/>
      <c r="L73" s="131"/>
      <c r="M73" s="131"/>
      <c r="N73" s="131"/>
      <c r="O73" s="187"/>
      <c r="P73" s="73"/>
      <c r="Q73" s="73"/>
      <c r="R73" s="73"/>
      <c r="S73" s="73"/>
      <c r="T73" s="73"/>
      <c r="U73" s="73"/>
      <c r="V73" s="73"/>
      <c r="W73" s="73"/>
      <c r="X73" s="73"/>
      <c r="Y73" s="73"/>
      <c r="Z73" s="73"/>
      <c r="AA73" s="73"/>
      <c r="AB73" s="73"/>
      <c r="AC73" s="73"/>
      <c r="AD73" s="73"/>
      <c r="AE73" s="187"/>
      <c r="AF73" s="187"/>
    </row>
    <row r="74" spans="1:38" s="73" customFormat="1" ht="16" thickTop="1">
      <c r="B74" s="368"/>
      <c r="C74" s="141"/>
      <c r="D74" s="141"/>
      <c r="E74" s="141"/>
      <c r="F74" s="141"/>
      <c r="G74" s="141"/>
      <c r="H74" s="141"/>
      <c r="I74" s="141"/>
      <c r="J74" s="141"/>
      <c r="K74" s="141"/>
      <c r="L74" s="141"/>
      <c r="M74" s="187"/>
      <c r="N74" s="187"/>
      <c r="O74" s="187"/>
      <c r="AE74" s="187"/>
      <c r="AF74" s="187"/>
    </row>
    <row r="75" spans="1:38" s="325" customFormat="1" ht="26">
      <c r="A75" s="224"/>
      <c r="B75" s="347" t="s">
        <v>436</v>
      </c>
      <c r="C75" s="134" t="s">
        <v>23</v>
      </c>
      <c r="D75" s="134" t="s">
        <v>22</v>
      </c>
      <c r="E75" s="134" t="s">
        <v>21</v>
      </c>
      <c r="F75" s="134" t="s">
        <v>24</v>
      </c>
      <c r="G75" s="134" t="s">
        <v>25</v>
      </c>
      <c r="H75" s="134" t="s">
        <v>94</v>
      </c>
      <c r="I75" s="319" t="s">
        <v>451</v>
      </c>
      <c r="J75" s="244">
        <v>2024</v>
      </c>
      <c r="K75" s="320" t="s">
        <v>452</v>
      </c>
      <c r="L75" s="244">
        <v>2023</v>
      </c>
      <c r="M75" s="244">
        <v>2022</v>
      </c>
      <c r="N75" s="244">
        <v>2021</v>
      </c>
      <c r="R75" s="323"/>
      <c r="S75" s="323"/>
    </row>
    <row r="76" spans="1:38" s="371" customFormat="1" ht="14.5">
      <c r="A76" s="108"/>
      <c r="B76" s="277" t="s">
        <v>122</v>
      </c>
      <c r="C76" s="352">
        <v>1297</v>
      </c>
      <c r="D76" s="352">
        <v>1069</v>
      </c>
      <c r="E76" s="352">
        <v>713</v>
      </c>
      <c r="F76" s="352">
        <v>533</v>
      </c>
      <c r="G76" s="352">
        <v>26</v>
      </c>
      <c r="H76" s="352">
        <v>76</v>
      </c>
      <c r="I76" s="353">
        <v>3714</v>
      </c>
      <c r="J76" s="354">
        <v>3512</v>
      </c>
      <c r="K76" s="1205">
        <v>0.06</v>
      </c>
      <c r="L76" s="354">
        <v>3290</v>
      </c>
      <c r="M76" s="354">
        <v>3031</v>
      </c>
      <c r="N76" s="354">
        <v>2759</v>
      </c>
      <c r="O76" s="369"/>
      <c r="P76" s="321"/>
      <c r="Q76" s="321"/>
      <c r="R76" s="321"/>
      <c r="S76" s="321"/>
      <c r="T76" s="321"/>
      <c r="U76" s="321"/>
      <c r="V76" s="321"/>
      <c r="W76" s="321"/>
      <c r="X76" s="321"/>
      <c r="Y76" s="321"/>
      <c r="Z76" s="321"/>
      <c r="AA76" s="321"/>
      <c r="AB76" s="321"/>
      <c r="AC76" s="321"/>
      <c r="AD76" s="321"/>
      <c r="AE76" s="321"/>
      <c r="AF76" s="321"/>
      <c r="AG76" s="321"/>
      <c r="AH76" s="370"/>
    </row>
    <row r="77" spans="1:38" s="132" customFormat="1" ht="14">
      <c r="A77" s="224"/>
      <c r="B77" s="276" t="s">
        <v>430</v>
      </c>
      <c r="C77" s="358">
        <v>204</v>
      </c>
      <c r="D77" s="358">
        <v>110</v>
      </c>
      <c r="E77" s="358">
        <v>236</v>
      </c>
      <c r="F77" s="358">
        <v>63</v>
      </c>
      <c r="G77" s="358">
        <v>19</v>
      </c>
      <c r="H77" s="358">
        <v>23</v>
      </c>
      <c r="I77" s="359">
        <v>655</v>
      </c>
      <c r="J77" s="360">
        <v>748</v>
      </c>
      <c r="K77" s="1208">
        <v>-0.12</v>
      </c>
      <c r="L77" s="360">
        <v>689</v>
      </c>
      <c r="M77" s="360">
        <v>663</v>
      </c>
      <c r="N77" s="360">
        <v>842</v>
      </c>
      <c r="O77" s="372"/>
      <c r="P77" s="323"/>
      <c r="Q77" s="323"/>
      <c r="R77" s="323"/>
      <c r="S77" s="323"/>
      <c r="T77" s="323"/>
      <c r="U77" s="323"/>
      <c r="V77" s="323"/>
      <c r="W77" s="323"/>
      <c r="X77" s="323"/>
      <c r="Y77" s="323"/>
      <c r="Z77" s="323"/>
      <c r="AA77" s="323"/>
      <c r="AB77" s="323"/>
      <c r="AC77" s="323"/>
      <c r="AD77" s="323"/>
      <c r="AE77" s="323"/>
      <c r="AF77" s="323"/>
      <c r="AG77" s="323"/>
      <c r="AH77" s="323"/>
    </row>
    <row r="78" spans="1:38" s="323" customFormat="1" ht="14.5">
      <c r="A78" s="108"/>
      <c r="B78" s="277" t="s">
        <v>432</v>
      </c>
      <c r="C78" s="373">
        <v>0.16</v>
      </c>
      <c r="D78" s="373">
        <v>0.1</v>
      </c>
      <c r="E78" s="373">
        <v>0.33</v>
      </c>
      <c r="F78" s="373">
        <v>0.12</v>
      </c>
      <c r="G78" s="373">
        <v>0.73</v>
      </c>
      <c r="H78" s="373">
        <v>0.3</v>
      </c>
      <c r="I78" s="374">
        <v>0.18</v>
      </c>
      <c r="J78" s="375">
        <v>0.21</v>
      </c>
      <c r="K78" s="1205">
        <v>-0.17</v>
      </c>
      <c r="L78" s="375">
        <v>0.21</v>
      </c>
      <c r="M78" s="375">
        <v>0.22</v>
      </c>
      <c r="N78" s="375">
        <v>0.31</v>
      </c>
      <c r="O78" s="369"/>
      <c r="P78" s="321"/>
      <c r="Q78" s="321"/>
      <c r="R78" s="321"/>
      <c r="S78" s="321"/>
      <c r="T78" s="321"/>
      <c r="U78" s="321"/>
      <c r="V78" s="321"/>
      <c r="W78" s="321"/>
      <c r="X78" s="321"/>
      <c r="Y78" s="321"/>
      <c r="Z78" s="321"/>
      <c r="AA78" s="321"/>
      <c r="AB78" s="321"/>
      <c r="AC78" s="321"/>
      <c r="AD78" s="321"/>
      <c r="AE78" s="321"/>
      <c r="AF78" s="321"/>
      <c r="AG78" s="321"/>
    </row>
    <row r="79" spans="1:38" s="187" customFormat="1" ht="14">
      <c r="A79" s="108"/>
      <c r="B79" s="376" t="s">
        <v>434</v>
      </c>
      <c r="C79" s="377"/>
      <c r="D79" s="377"/>
      <c r="E79" s="378"/>
      <c r="F79" s="377"/>
      <c r="G79" s="377"/>
      <c r="H79" s="379"/>
      <c r="I79" s="380"/>
      <c r="J79" s="377"/>
      <c r="K79" s="381"/>
      <c r="L79" s="378"/>
      <c r="M79" s="377"/>
      <c r="N79" s="379"/>
      <c r="O79" s="369"/>
      <c r="P79" s="321"/>
      <c r="Q79" s="321"/>
      <c r="R79" s="321"/>
      <c r="S79" s="321"/>
      <c r="T79" s="321"/>
      <c r="U79" s="321"/>
      <c r="V79" s="321"/>
      <c r="W79" s="321"/>
      <c r="X79" s="321"/>
      <c r="Y79" s="321"/>
      <c r="Z79" s="321"/>
      <c r="AA79" s="321"/>
      <c r="AB79" s="321"/>
      <c r="AC79" s="321"/>
      <c r="AD79" s="321"/>
      <c r="AE79" s="321"/>
      <c r="AF79" s="321"/>
      <c r="AG79" s="321"/>
      <c r="AH79" s="321"/>
    </row>
    <row r="80" spans="1:38" s="187" customFormat="1" ht="14">
      <c r="A80" s="108"/>
      <c r="B80" s="277" t="s">
        <v>99</v>
      </c>
      <c r="C80" s="352">
        <v>148</v>
      </c>
      <c r="D80" s="352">
        <v>87</v>
      </c>
      <c r="E80" s="352">
        <v>189</v>
      </c>
      <c r="F80" s="352">
        <v>56</v>
      </c>
      <c r="G80" s="352">
        <v>14</v>
      </c>
      <c r="H80" s="352">
        <v>14</v>
      </c>
      <c r="I80" s="353">
        <v>508</v>
      </c>
      <c r="J80" s="354">
        <v>628</v>
      </c>
      <c r="K80" s="1205">
        <v>-0.19</v>
      </c>
      <c r="L80" s="354">
        <v>586</v>
      </c>
      <c r="M80" s="354">
        <v>597</v>
      </c>
      <c r="N80" s="354">
        <v>777</v>
      </c>
      <c r="O80" s="369"/>
      <c r="P80" s="321"/>
      <c r="Q80" s="321"/>
      <c r="R80" s="321"/>
      <c r="S80" s="321"/>
      <c r="T80" s="321"/>
      <c r="U80" s="321"/>
      <c r="V80" s="321"/>
      <c r="W80" s="321"/>
      <c r="X80" s="321"/>
      <c r="Y80" s="321"/>
      <c r="Z80" s="321"/>
      <c r="AA80" s="321"/>
      <c r="AB80" s="321"/>
      <c r="AC80" s="321"/>
      <c r="AD80" s="321"/>
      <c r="AE80" s="321"/>
      <c r="AF80" s="321"/>
      <c r="AG80" s="321"/>
      <c r="AH80" s="321"/>
    </row>
    <row r="81" spans="1:35" s="187" customFormat="1" ht="14">
      <c r="A81" s="108"/>
      <c r="B81" s="277" t="s">
        <v>100</v>
      </c>
      <c r="C81" s="352">
        <v>56</v>
      </c>
      <c r="D81" s="352">
        <v>23</v>
      </c>
      <c r="E81" s="352">
        <v>47</v>
      </c>
      <c r="F81" s="352">
        <v>7</v>
      </c>
      <c r="G81" s="352">
        <v>5</v>
      </c>
      <c r="H81" s="352">
        <v>9</v>
      </c>
      <c r="I81" s="353">
        <v>147</v>
      </c>
      <c r="J81" s="354">
        <v>120</v>
      </c>
      <c r="K81" s="1205">
        <v>0.23</v>
      </c>
      <c r="L81" s="354">
        <v>103</v>
      </c>
      <c r="M81" s="354">
        <v>66</v>
      </c>
      <c r="N81" s="354">
        <v>65</v>
      </c>
      <c r="O81" s="369"/>
      <c r="P81" s="321"/>
      <c r="Q81" s="321"/>
      <c r="R81" s="321"/>
      <c r="S81" s="321"/>
      <c r="T81" s="321"/>
      <c r="U81" s="321"/>
      <c r="V81" s="321"/>
      <c r="W81" s="321"/>
      <c r="X81" s="321"/>
      <c r="Y81" s="321"/>
      <c r="Z81" s="321"/>
      <c r="AA81" s="321"/>
      <c r="AB81" s="321"/>
      <c r="AC81" s="321"/>
      <c r="AD81" s="321"/>
      <c r="AE81" s="321"/>
      <c r="AF81" s="321"/>
      <c r="AG81" s="321"/>
      <c r="AH81" s="321"/>
    </row>
    <row r="82" spans="1:35" s="187" customFormat="1" ht="14">
      <c r="A82" s="108"/>
      <c r="B82" s="382" t="s">
        <v>435</v>
      </c>
      <c r="C82" s="377"/>
      <c r="D82" s="377"/>
      <c r="E82" s="378"/>
      <c r="F82" s="377"/>
      <c r="G82" s="377"/>
      <c r="H82" s="379"/>
      <c r="I82" s="380"/>
      <c r="J82" s="377"/>
      <c r="K82" s="381"/>
      <c r="L82" s="378"/>
      <c r="M82" s="377"/>
      <c r="N82" s="379"/>
      <c r="O82" s="369"/>
      <c r="P82" s="321"/>
      <c r="Q82" s="321"/>
      <c r="R82" s="321"/>
      <c r="S82" s="321"/>
      <c r="T82" s="321"/>
      <c r="U82" s="321"/>
      <c r="V82" s="321"/>
      <c r="W82" s="321"/>
      <c r="X82" s="321"/>
      <c r="Y82" s="321"/>
      <c r="Z82" s="321"/>
      <c r="AA82" s="321"/>
      <c r="AB82" s="321"/>
      <c r="AC82" s="321"/>
      <c r="AD82" s="321"/>
      <c r="AE82" s="321"/>
      <c r="AF82" s="321"/>
      <c r="AG82" s="321"/>
      <c r="AH82" s="321"/>
    </row>
    <row r="83" spans="1:35" s="187" customFormat="1" ht="14">
      <c r="A83" s="108"/>
      <c r="B83" s="277" t="s">
        <v>123</v>
      </c>
      <c r="C83" s="352">
        <v>29</v>
      </c>
      <c r="D83" s="352">
        <v>29</v>
      </c>
      <c r="E83" s="352">
        <v>87</v>
      </c>
      <c r="F83" s="352">
        <v>32</v>
      </c>
      <c r="G83" s="352">
        <v>1</v>
      </c>
      <c r="H83" s="352">
        <v>6</v>
      </c>
      <c r="I83" s="353">
        <v>184</v>
      </c>
      <c r="J83" s="354">
        <v>196</v>
      </c>
      <c r="K83" s="1205">
        <v>-0.06</v>
      </c>
      <c r="L83" s="354">
        <v>164</v>
      </c>
      <c r="M83" s="354">
        <v>195</v>
      </c>
      <c r="N83" s="354">
        <v>187</v>
      </c>
      <c r="O83" s="369"/>
      <c r="P83" s="321"/>
      <c r="Q83" s="321"/>
      <c r="R83" s="321"/>
      <c r="S83" s="321"/>
      <c r="T83" s="321"/>
      <c r="U83" s="321"/>
      <c r="V83" s="321"/>
      <c r="W83" s="321"/>
      <c r="X83" s="321"/>
      <c r="Y83" s="321"/>
      <c r="Z83" s="321"/>
      <c r="AA83" s="321"/>
      <c r="AB83" s="321"/>
      <c r="AC83" s="321"/>
      <c r="AD83" s="321"/>
      <c r="AE83" s="321"/>
      <c r="AF83" s="321"/>
      <c r="AG83" s="321"/>
      <c r="AH83" s="321"/>
    </row>
    <row r="84" spans="1:35" s="187" customFormat="1" ht="14">
      <c r="A84" s="108"/>
      <c r="B84" s="277" t="s">
        <v>115</v>
      </c>
      <c r="C84" s="352">
        <v>148</v>
      </c>
      <c r="D84" s="352">
        <v>73</v>
      </c>
      <c r="E84" s="352">
        <v>111</v>
      </c>
      <c r="F84" s="352">
        <v>27</v>
      </c>
      <c r="G84" s="352">
        <v>14</v>
      </c>
      <c r="H84" s="352">
        <v>14</v>
      </c>
      <c r="I84" s="353">
        <v>387</v>
      </c>
      <c r="J84" s="354">
        <v>468</v>
      </c>
      <c r="K84" s="1205">
        <v>-0.17</v>
      </c>
      <c r="L84" s="354">
        <v>437</v>
      </c>
      <c r="M84" s="354">
        <v>398</v>
      </c>
      <c r="N84" s="354">
        <v>531</v>
      </c>
      <c r="O84" s="369"/>
      <c r="P84" s="321"/>
      <c r="Q84" s="321"/>
      <c r="R84" s="321"/>
      <c r="S84" s="321"/>
      <c r="T84" s="321"/>
      <c r="U84" s="321"/>
      <c r="V84" s="321"/>
      <c r="W84" s="321"/>
      <c r="X84" s="321"/>
      <c r="Y84" s="321"/>
      <c r="Z84" s="321"/>
      <c r="AA84" s="321"/>
      <c r="AB84" s="321"/>
      <c r="AC84" s="321"/>
      <c r="AD84" s="321"/>
      <c r="AE84" s="321"/>
      <c r="AF84" s="321"/>
      <c r="AG84" s="321"/>
      <c r="AH84" s="321"/>
    </row>
    <row r="85" spans="1:35" s="187" customFormat="1" ht="14">
      <c r="A85" s="108"/>
      <c r="B85" s="277" t="s">
        <v>116</v>
      </c>
      <c r="C85" s="352">
        <v>27</v>
      </c>
      <c r="D85" s="352">
        <v>8</v>
      </c>
      <c r="E85" s="352">
        <v>38</v>
      </c>
      <c r="F85" s="352">
        <v>4</v>
      </c>
      <c r="G85" s="352">
        <v>4</v>
      </c>
      <c r="H85" s="352">
        <v>3</v>
      </c>
      <c r="I85" s="353">
        <v>84</v>
      </c>
      <c r="J85" s="354">
        <v>84</v>
      </c>
      <c r="K85" s="1205">
        <v>0</v>
      </c>
      <c r="L85" s="354">
        <v>88</v>
      </c>
      <c r="M85" s="354">
        <v>70</v>
      </c>
      <c r="N85" s="354">
        <v>124</v>
      </c>
      <c r="O85" s="369"/>
      <c r="P85" s="321"/>
      <c r="Q85" s="321"/>
      <c r="R85" s="321"/>
      <c r="S85" s="321"/>
      <c r="T85" s="321"/>
      <c r="U85" s="321"/>
      <c r="V85" s="321"/>
      <c r="W85" s="321"/>
      <c r="X85" s="321"/>
      <c r="Y85" s="321"/>
      <c r="Z85" s="321"/>
      <c r="AA85" s="321"/>
      <c r="AB85" s="321"/>
      <c r="AC85" s="321"/>
      <c r="AD85" s="321"/>
      <c r="AE85" s="321"/>
      <c r="AF85" s="321"/>
      <c r="AG85" s="321"/>
      <c r="AH85" s="321"/>
    </row>
    <row r="86" spans="1:35" s="187" customFormat="1" ht="14">
      <c r="A86" s="73"/>
      <c r="B86" s="73"/>
      <c r="C86" s="73"/>
      <c r="D86" s="73"/>
      <c r="E86" s="73"/>
      <c r="F86" s="73"/>
      <c r="G86" s="73"/>
      <c r="H86" s="73"/>
      <c r="I86" s="73"/>
      <c r="J86" s="73"/>
      <c r="K86" s="73"/>
      <c r="L86" s="73"/>
      <c r="M86" s="73"/>
      <c r="N86" s="321"/>
      <c r="O86" s="369"/>
      <c r="P86" s="73"/>
      <c r="Q86" s="73"/>
      <c r="R86" s="73"/>
      <c r="S86" s="73"/>
      <c r="T86" s="73"/>
      <c r="U86" s="73"/>
      <c r="V86" s="73"/>
      <c r="W86" s="73"/>
      <c r="X86" s="73"/>
      <c r="Y86" s="73"/>
      <c r="Z86" s="73"/>
      <c r="AA86" s="73"/>
      <c r="AB86" s="73"/>
      <c r="AC86" s="73"/>
      <c r="AD86" s="73"/>
      <c r="AE86" s="73"/>
      <c r="AF86" s="73"/>
      <c r="AG86" s="73"/>
      <c r="AH86" s="321"/>
    </row>
    <row r="87" spans="1:35" s="74" customFormat="1" ht="14">
      <c r="A87" s="128"/>
      <c r="B87" s="147" t="s">
        <v>38</v>
      </c>
      <c r="C87" s="128"/>
      <c r="D87" s="128"/>
      <c r="E87" s="128"/>
      <c r="F87" s="128"/>
      <c r="G87" s="128"/>
      <c r="H87" s="128"/>
      <c r="I87" s="128"/>
      <c r="J87" s="128"/>
      <c r="K87" s="128"/>
      <c r="L87" s="128"/>
      <c r="M87" s="329"/>
      <c r="N87" s="172"/>
      <c r="O87" s="128"/>
      <c r="P87" s="128"/>
      <c r="Q87" s="128"/>
      <c r="R87" s="128"/>
      <c r="S87" s="128"/>
      <c r="T87" s="128"/>
      <c r="U87" s="128"/>
      <c r="V87" s="128"/>
      <c r="W87" s="128"/>
      <c r="X87" s="128"/>
      <c r="Y87" s="128"/>
      <c r="Z87" s="128"/>
      <c r="AA87" s="128"/>
      <c r="AB87" s="128"/>
      <c r="AC87" s="128"/>
      <c r="AD87" s="128"/>
      <c r="AE87" s="128"/>
      <c r="AF87" s="128"/>
    </row>
    <row r="88" spans="1:35" s="128" customFormat="1" ht="13" customHeight="1">
      <c r="B88" s="326" t="s">
        <v>534</v>
      </c>
      <c r="C88" s="326"/>
      <c r="D88" s="326"/>
      <c r="E88" s="326"/>
      <c r="F88" s="326"/>
      <c r="G88" s="326"/>
      <c r="H88" s="326"/>
      <c r="I88" s="326"/>
      <c r="J88" s="326"/>
      <c r="K88" s="326"/>
      <c r="L88" s="326"/>
      <c r="M88" s="1387"/>
      <c r="N88" s="1387"/>
      <c r="O88" s="329"/>
      <c r="P88" s="329"/>
      <c r="Q88" s="329"/>
      <c r="R88" s="329"/>
      <c r="S88" s="329"/>
      <c r="T88" s="329"/>
      <c r="U88" s="329"/>
      <c r="V88" s="329"/>
      <c r="W88" s="329"/>
      <c r="X88" s="329"/>
      <c r="Y88" s="329"/>
      <c r="Z88" s="329"/>
      <c r="AA88" s="329"/>
      <c r="AB88" s="329"/>
      <c r="AC88" s="329"/>
      <c r="AD88" s="329"/>
      <c r="AE88" s="329"/>
      <c r="AF88" s="329"/>
    </row>
    <row r="89" spans="1:35" s="330" customFormat="1" ht="14.25" customHeight="1">
      <c r="A89" s="128"/>
      <c r="B89" s="383" t="s">
        <v>660</v>
      </c>
      <c r="C89" s="383"/>
      <c r="D89" s="383"/>
      <c r="E89" s="383"/>
      <c r="F89" s="383"/>
      <c r="G89" s="383"/>
      <c r="H89" s="383"/>
      <c r="I89" s="383"/>
      <c r="J89" s="383"/>
      <c r="K89" s="383"/>
      <c r="L89" s="383"/>
      <c r="M89" s="1387"/>
      <c r="N89" s="1387"/>
      <c r="O89" s="329"/>
      <c r="P89" s="329"/>
      <c r="Q89" s="329"/>
      <c r="R89" s="329"/>
      <c r="S89" s="329"/>
      <c r="T89" s="329"/>
      <c r="U89" s="329"/>
      <c r="V89" s="329"/>
      <c r="W89" s="329"/>
      <c r="X89" s="329"/>
      <c r="Y89" s="329"/>
      <c r="Z89" s="329"/>
      <c r="AA89" s="329"/>
      <c r="AB89" s="329"/>
      <c r="AC89" s="329"/>
      <c r="AD89" s="329"/>
      <c r="AE89" s="329"/>
      <c r="AF89" s="329"/>
      <c r="AG89" s="329"/>
    </row>
    <row r="90" spans="1:35" s="73" customFormat="1" ht="14">
      <c r="U90" s="321"/>
      <c r="V90" s="321"/>
      <c r="W90" s="321"/>
      <c r="X90" s="321"/>
      <c r="Y90" s="321"/>
      <c r="Z90" s="321"/>
      <c r="AG90" s="321"/>
      <c r="AH90" s="187"/>
      <c r="AI90" s="187"/>
    </row>
    <row r="91" spans="1:35" s="73" customFormat="1" ht="14">
      <c r="U91" s="321"/>
      <c r="V91" s="321"/>
      <c r="W91" s="321"/>
      <c r="X91" s="321"/>
      <c r="Y91" s="321"/>
      <c r="Z91" s="321"/>
      <c r="AG91" s="321"/>
      <c r="AH91" s="187"/>
      <c r="AI91" s="187"/>
    </row>
    <row r="92" spans="1:35" s="325" customFormat="1" ht="26">
      <c r="A92" s="108"/>
      <c r="B92" s="133" t="s">
        <v>124</v>
      </c>
      <c r="C92" s="134" t="s">
        <v>23</v>
      </c>
      <c r="D92" s="134" t="s">
        <v>22</v>
      </c>
      <c r="E92" s="134" t="s">
        <v>21</v>
      </c>
      <c r="F92" s="134" t="s">
        <v>24</v>
      </c>
      <c r="G92" s="134" t="s">
        <v>25</v>
      </c>
      <c r="H92" s="134" t="s">
        <v>94</v>
      </c>
      <c r="I92" s="319" t="s">
        <v>451</v>
      </c>
      <c r="J92" s="244">
        <v>2024</v>
      </c>
      <c r="K92" s="320" t="s">
        <v>452</v>
      </c>
      <c r="L92" s="244">
        <v>2023</v>
      </c>
      <c r="M92" s="244">
        <v>2022</v>
      </c>
      <c r="N92" s="244">
        <v>2021</v>
      </c>
      <c r="O92" s="384"/>
      <c r="P92" s="322"/>
      <c r="Q92" s="322"/>
      <c r="R92" s="322"/>
      <c r="S92" s="322"/>
      <c r="T92" s="322"/>
      <c r="U92" s="322"/>
      <c r="V92" s="322"/>
      <c r="W92" s="322"/>
      <c r="X92" s="322"/>
      <c r="Y92" s="322"/>
      <c r="Z92" s="322"/>
      <c r="AA92" s="322"/>
      <c r="AB92" s="322"/>
      <c r="AC92" s="322"/>
      <c r="AD92" s="322"/>
      <c r="AE92" s="322"/>
      <c r="AF92" s="322"/>
      <c r="AG92" s="322"/>
    </row>
    <row r="93" spans="1:35" s="371" customFormat="1" ht="14.5">
      <c r="A93" s="108"/>
      <c r="B93" s="277" t="s">
        <v>122</v>
      </c>
      <c r="C93" s="352">
        <v>1297</v>
      </c>
      <c r="D93" s="352">
        <v>1069</v>
      </c>
      <c r="E93" s="352">
        <v>713</v>
      </c>
      <c r="F93" s="352">
        <v>533</v>
      </c>
      <c r="G93" s="352">
        <v>26</v>
      </c>
      <c r="H93" s="352">
        <v>76</v>
      </c>
      <c r="I93" s="353">
        <v>3714</v>
      </c>
      <c r="J93" s="354">
        <v>3512</v>
      </c>
      <c r="K93" s="1205">
        <v>0.06</v>
      </c>
      <c r="L93" s="354">
        <v>3290</v>
      </c>
      <c r="M93" s="354">
        <v>3031</v>
      </c>
      <c r="N93" s="354">
        <v>2759</v>
      </c>
      <c r="O93" s="369"/>
      <c r="P93" s="321"/>
      <c r="Q93" s="321"/>
      <c r="R93" s="321"/>
      <c r="S93" s="321"/>
      <c r="T93" s="321"/>
      <c r="U93" s="321"/>
      <c r="V93" s="321"/>
      <c r="W93" s="321"/>
      <c r="X93" s="321"/>
      <c r="Y93" s="321"/>
      <c r="Z93" s="321"/>
      <c r="AA93" s="321"/>
      <c r="AB93" s="321"/>
      <c r="AC93" s="321"/>
      <c r="AD93" s="321"/>
      <c r="AE93" s="321"/>
      <c r="AF93" s="321"/>
      <c r="AG93" s="321"/>
      <c r="AH93" s="370"/>
    </row>
    <row r="94" spans="1:35" s="132" customFormat="1" ht="15">
      <c r="A94" s="224"/>
      <c r="B94" s="276" t="s">
        <v>125</v>
      </c>
      <c r="C94" s="358">
        <v>108</v>
      </c>
      <c r="D94" s="358">
        <v>60</v>
      </c>
      <c r="E94" s="358">
        <v>208</v>
      </c>
      <c r="F94" s="358">
        <v>63</v>
      </c>
      <c r="G94" s="358">
        <v>7</v>
      </c>
      <c r="H94" s="358">
        <v>10</v>
      </c>
      <c r="I94" s="359">
        <v>456</v>
      </c>
      <c r="J94" s="360">
        <v>529</v>
      </c>
      <c r="K94" s="1208">
        <v>-0.14000000000000001</v>
      </c>
      <c r="L94" s="360">
        <v>430</v>
      </c>
      <c r="M94" s="360">
        <v>410</v>
      </c>
      <c r="N94" s="360">
        <v>411</v>
      </c>
      <c r="O94" s="372"/>
      <c r="P94" s="323"/>
      <c r="Q94" s="323"/>
      <c r="R94" s="323"/>
      <c r="S94" s="323"/>
      <c r="T94" s="323"/>
      <c r="U94" s="323"/>
      <c r="V94" s="323"/>
      <c r="W94" s="323"/>
      <c r="X94" s="323"/>
      <c r="Y94" s="323"/>
      <c r="Z94" s="323"/>
      <c r="AA94" s="323"/>
      <c r="AB94" s="323"/>
      <c r="AC94" s="323"/>
      <c r="AD94" s="323"/>
      <c r="AE94" s="323"/>
      <c r="AF94" s="323"/>
      <c r="AG94" s="323"/>
      <c r="AH94" s="323"/>
    </row>
    <row r="95" spans="1:35" s="323" customFormat="1" ht="14.5">
      <c r="A95" s="108"/>
      <c r="B95" s="277" t="s">
        <v>126</v>
      </c>
      <c r="C95" s="373">
        <v>0.08</v>
      </c>
      <c r="D95" s="373">
        <v>0.06</v>
      </c>
      <c r="E95" s="373">
        <v>0.28999999999999998</v>
      </c>
      <c r="F95" s="373">
        <v>0.12</v>
      </c>
      <c r="G95" s="373">
        <v>0.27</v>
      </c>
      <c r="H95" s="373">
        <v>0.13</v>
      </c>
      <c r="I95" s="374">
        <v>0.12</v>
      </c>
      <c r="J95" s="375">
        <v>0.15</v>
      </c>
      <c r="K95" s="1205">
        <v>-0.18</v>
      </c>
      <c r="L95" s="375">
        <v>0.13</v>
      </c>
      <c r="M95" s="375">
        <v>0.14000000000000001</v>
      </c>
      <c r="N95" s="375">
        <v>0.15</v>
      </c>
      <c r="O95" s="369"/>
      <c r="P95" s="321"/>
      <c r="Q95" s="321"/>
      <c r="R95" s="321"/>
      <c r="S95" s="321"/>
      <c r="T95" s="321"/>
      <c r="U95" s="321"/>
      <c r="V95" s="321"/>
      <c r="W95" s="321"/>
      <c r="X95" s="321"/>
      <c r="Y95" s="321"/>
      <c r="Z95" s="321"/>
      <c r="AA95" s="321"/>
      <c r="AB95" s="321"/>
      <c r="AC95" s="321"/>
      <c r="AD95" s="321"/>
      <c r="AE95" s="321"/>
      <c r="AF95" s="321"/>
      <c r="AG95" s="321"/>
    </row>
    <row r="96" spans="1:35" s="187" customFormat="1" ht="14">
      <c r="A96" s="108"/>
      <c r="B96" s="376" t="s">
        <v>127</v>
      </c>
      <c r="C96" s="377"/>
      <c r="D96" s="377"/>
      <c r="E96" s="378"/>
      <c r="F96" s="377"/>
      <c r="G96" s="377"/>
      <c r="H96" s="379"/>
      <c r="I96" s="380"/>
      <c r="J96" s="377"/>
      <c r="K96" s="381"/>
      <c r="L96" s="378"/>
      <c r="M96" s="377"/>
      <c r="N96" s="379"/>
      <c r="O96" s="369"/>
      <c r="P96" s="321"/>
      <c r="Q96" s="321"/>
      <c r="R96" s="321"/>
      <c r="S96" s="321"/>
      <c r="T96" s="321"/>
      <c r="U96" s="321"/>
      <c r="V96" s="321"/>
      <c r="W96" s="321"/>
      <c r="X96" s="321"/>
      <c r="Y96" s="321"/>
      <c r="Z96" s="321"/>
      <c r="AA96" s="321"/>
      <c r="AB96" s="321"/>
      <c r="AC96" s="321"/>
      <c r="AD96" s="321"/>
      <c r="AE96" s="321"/>
      <c r="AF96" s="321"/>
      <c r="AG96" s="321"/>
      <c r="AH96" s="321"/>
    </row>
    <row r="97" spans="1:34" s="187" customFormat="1" ht="14">
      <c r="A97" s="108"/>
      <c r="B97" s="277" t="s">
        <v>99</v>
      </c>
      <c r="C97" s="352">
        <v>90</v>
      </c>
      <c r="D97" s="352">
        <v>58</v>
      </c>
      <c r="E97" s="352">
        <v>181</v>
      </c>
      <c r="F97" s="352">
        <v>60</v>
      </c>
      <c r="G97" s="352">
        <v>6</v>
      </c>
      <c r="H97" s="352">
        <v>6</v>
      </c>
      <c r="I97" s="353">
        <v>401</v>
      </c>
      <c r="J97" s="354">
        <v>463</v>
      </c>
      <c r="K97" s="1205">
        <v>-0.13</v>
      </c>
      <c r="L97" s="354">
        <v>383</v>
      </c>
      <c r="M97" s="354">
        <v>374</v>
      </c>
      <c r="N97" s="354">
        <v>371</v>
      </c>
      <c r="O97" s="369"/>
      <c r="P97" s="321"/>
      <c r="Q97" s="321"/>
      <c r="R97" s="321"/>
      <c r="S97" s="321"/>
      <c r="T97" s="321"/>
      <c r="U97" s="321"/>
      <c r="V97" s="321"/>
      <c r="W97" s="321"/>
      <c r="X97" s="321"/>
      <c r="Y97" s="321"/>
      <c r="Z97" s="321"/>
      <c r="AA97" s="321"/>
      <c r="AB97" s="321"/>
      <c r="AC97" s="321"/>
      <c r="AD97" s="321"/>
      <c r="AE97" s="321"/>
      <c r="AF97" s="321"/>
      <c r="AG97" s="321"/>
      <c r="AH97" s="321"/>
    </row>
    <row r="98" spans="1:34" s="187" customFormat="1" ht="14">
      <c r="A98" s="108"/>
      <c r="B98" s="277" t="s">
        <v>100</v>
      </c>
      <c r="C98" s="352">
        <v>18</v>
      </c>
      <c r="D98" s="352">
        <v>2</v>
      </c>
      <c r="E98" s="352">
        <v>27</v>
      </c>
      <c r="F98" s="352">
        <v>3</v>
      </c>
      <c r="G98" s="352">
        <v>1</v>
      </c>
      <c r="H98" s="352">
        <v>4</v>
      </c>
      <c r="I98" s="353">
        <v>55</v>
      </c>
      <c r="J98" s="354">
        <v>66</v>
      </c>
      <c r="K98" s="1205">
        <v>-0.17</v>
      </c>
      <c r="L98" s="354">
        <v>47</v>
      </c>
      <c r="M98" s="354">
        <v>36</v>
      </c>
      <c r="N98" s="354">
        <v>40</v>
      </c>
      <c r="O98" s="369"/>
      <c r="P98" s="321"/>
      <c r="Q98" s="321"/>
      <c r="R98" s="321"/>
      <c r="S98" s="321"/>
      <c r="T98" s="321"/>
      <c r="U98" s="321"/>
      <c r="V98" s="321"/>
      <c r="W98" s="321"/>
      <c r="X98" s="321"/>
      <c r="Y98" s="321"/>
      <c r="Z98" s="321"/>
      <c r="AA98" s="321"/>
      <c r="AB98" s="321"/>
      <c r="AC98" s="321"/>
      <c r="AD98" s="321"/>
      <c r="AE98" s="321"/>
      <c r="AF98" s="321"/>
      <c r="AG98" s="321"/>
      <c r="AH98" s="321"/>
    </row>
    <row r="99" spans="1:34" s="187" customFormat="1" ht="14">
      <c r="A99" s="108"/>
      <c r="B99" s="382" t="s">
        <v>128</v>
      </c>
      <c r="C99" s="377"/>
      <c r="D99" s="377"/>
      <c r="E99" s="378"/>
      <c r="F99" s="377"/>
      <c r="G99" s="377"/>
      <c r="H99" s="379"/>
      <c r="I99" s="380"/>
      <c r="J99" s="377"/>
      <c r="K99" s="381"/>
      <c r="L99" s="378"/>
      <c r="M99" s="377"/>
      <c r="N99" s="379"/>
      <c r="O99" s="369"/>
      <c r="P99" s="321"/>
      <c r="Q99" s="321"/>
      <c r="R99" s="321"/>
      <c r="S99" s="321"/>
      <c r="T99" s="321"/>
      <c r="U99" s="321"/>
      <c r="V99" s="321"/>
      <c r="W99" s="321"/>
      <c r="X99" s="321"/>
      <c r="Y99" s="321"/>
      <c r="Z99" s="321"/>
      <c r="AA99" s="321"/>
      <c r="AB99" s="321"/>
      <c r="AC99" s="321"/>
      <c r="AD99" s="321"/>
      <c r="AE99" s="321"/>
      <c r="AF99" s="321"/>
      <c r="AG99" s="321"/>
      <c r="AH99" s="321"/>
    </row>
    <row r="100" spans="1:34" s="187" customFormat="1" ht="14">
      <c r="A100" s="108"/>
      <c r="B100" s="277" t="s">
        <v>123</v>
      </c>
      <c r="C100" s="352">
        <v>12</v>
      </c>
      <c r="D100" s="352">
        <v>4</v>
      </c>
      <c r="E100" s="352">
        <v>57</v>
      </c>
      <c r="F100" s="352">
        <v>21</v>
      </c>
      <c r="G100" s="352">
        <v>0</v>
      </c>
      <c r="H100" s="352">
        <v>2</v>
      </c>
      <c r="I100" s="353">
        <v>96</v>
      </c>
      <c r="J100" s="354">
        <v>93</v>
      </c>
      <c r="K100" s="1205">
        <v>0.03</v>
      </c>
      <c r="L100" s="354">
        <v>79</v>
      </c>
      <c r="M100" s="354">
        <v>78</v>
      </c>
      <c r="N100" s="354">
        <v>56</v>
      </c>
      <c r="O100" s="369"/>
      <c r="P100" s="321"/>
      <c r="Q100" s="321"/>
      <c r="R100" s="321"/>
      <c r="S100" s="321"/>
      <c r="T100" s="321"/>
      <c r="U100" s="321"/>
      <c r="V100" s="321"/>
      <c r="W100" s="321"/>
      <c r="X100" s="321"/>
      <c r="Y100" s="321"/>
      <c r="Z100" s="321"/>
      <c r="AA100" s="321"/>
      <c r="AB100" s="321"/>
      <c r="AC100" s="321"/>
      <c r="AD100" s="321"/>
      <c r="AE100" s="321"/>
      <c r="AF100" s="321"/>
      <c r="AG100" s="321"/>
      <c r="AH100" s="321"/>
    </row>
    <row r="101" spans="1:34" s="187" customFormat="1" ht="14">
      <c r="A101" s="108"/>
      <c r="B101" s="277" t="s">
        <v>115</v>
      </c>
      <c r="C101" s="352">
        <v>69</v>
      </c>
      <c r="D101" s="352">
        <v>35</v>
      </c>
      <c r="E101" s="352">
        <v>101</v>
      </c>
      <c r="F101" s="352">
        <v>31</v>
      </c>
      <c r="G101" s="352">
        <v>3</v>
      </c>
      <c r="H101" s="352">
        <v>6</v>
      </c>
      <c r="I101" s="353">
        <v>245</v>
      </c>
      <c r="J101" s="354">
        <v>291</v>
      </c>
      <c r="K101" s="1205">
        <v>-0.16</v>
      </c>
      <c r="L101" s="354">
        <v>241</v>
      </c>
      <c r="M101" s="354">
        <v>247</v>
      </c>
      <c r="N101" s="354">
        <v>238</v>
      </c>
      <c r="O101" s="369"/>
      <c r="P101" s="321"/>
      <c r="Q101" s="321"/>
      <c r="R101" s="321"/>
      <c r="S101" s="321"/>
      <c r="T101" s="321"/>
      <c r="U101" s="321"/>
      <c r="V101" s="321"/>
      <c r="W101" s="321"/>
      <c r="X101" s="321"/>
      <c r="Y101" s="321"/>
      <c r="Z101" s="321"/>
      <c r="AA101" s="321"/>
      <c r="AB101" s="321"/>
      <c r="AC101" s="321"/>
      <c r="AD101" s="321"/>
      <c r="AE101" s="321"/>
      <c r="AF101" s="321"/>
      <c r="AG101" s="321"/>
      <c r="AH101" s="321"/>
    </row>
    <row r="102" spans="1:34" s="187" customFormat="1" ht="14">
      <c r="A102" s="108"/>
      <c r="B102" s="277" t="s">
        <v>116</v>
      </c>
      <c r="C102" s="352">
        <v>27</v>
      </c>
      <c r="D102" s="352">
        <v>21</v>
      </c>
      <c r="E102" s="352">
        <v>50</v>
      </c>
      <c r="F102" s="352">
        <v>11</v>
      </c>
      <c r="G102" s="352">
        <v>4</v>
      </c>
      <c r="H102" s="352">
        <v>2</v>
      </c>
      <c r="I102" s="353">
        <v>115</v>
      </c>
      <c r="J102" s="354">
        <v>145</v>
      </c>
      <c r="K102" s="1205">
        <v>-0.21</v>
      </c>
      <c r="L102" s="354">
        <v>110</v>
      </c>
      <c r="M102" s="354">
        <v>85</v>
      </c>
      <c r="N102" s="354">
        <v>117</v>
      </c>
      <c r="O102" s="369"/>
      <c r="P102" s="321"/>
      <c r="Q102" s="321"/>
      <c r="R102" s="321"/>
      <c r="S102" s="321"/>
      <c r="T102" s="321"/>
      <c r="U102" s="321"/>
      <c r="V102" s="321"/>
      <c r="W102" s="321"/>
      <c r="X102" s="321"/>
      <c r="Y102" s="321"/>
      <c r="Z102" s="321"/>
      <c r="AA102" s="321"/>
      <c r="AB102" s="321"/>
      <c r="AC102" s="321"/>
      <c r="AD102" s="321"/>
      <c r="AE102" s="321"/>
      <c r="AF102" s="321"/>
      <c r="AG102" s="321"/>
      <c r="AH102" s="321"/>
    </row>
    <row r="103" spans="1:34" s="187" customFormat="1" ht="14">
      <c r="A103" s="108"/>
      <c r="B103" s="395"/>
      <c r="C103" s="395"/>
      <c r="D103" s="395"/>
      <c r="E103" s="395"/>
      <c r="F103" s="395"/>
      <c r="G103" s="395"/>
      <c r="H103" s="395"/>
      <c r="I103" s="395"/>
      <c r="J103" s="395"/>
      <c r="K103" s="395"/>
      <c r="L103" s="395"/>
      <c r="M103" s="395"/>
      <c r="N103" s="395"/>
      <c r="O103" s="395"/>
      <c r="P103" s="321"/>
      <c r="Q103" s="321"/>
      <c r="R103" s="321"/>
      <c r="S103" s="321"/>
      <c r="T103" s="321"/>
      <c r="U103" s="321"/>
      <c r="V103" s="321"/>
      <c r="W103" s="321"/>
      <c r="X103" s="321"/>
      <c r="Y103" s="321"/>
      <c r="Z103" s="321"/>
      <c r="AA103" s="321"/>
      <c r="AB103" s="321"/>
      <c r="AC103" s="321"/>
      <c r="AD103" s="321"/>
      <c r="AE103" s="321"/>
      <c r="AF103" s="321"/>
      <c r="AG103" s="321"/>
      <c r="AH103" s="321"/>
    </row>
    <row r="104" spans="1:34" s="330" customFormat="1" ht="14">
      <c r="A104" s="128"/>
      <c r="B104" s="147" t="s">
        <v>38</v>
      </c>
      <c r="C104" s="128"/>
      <c r="D104" s="128"/>
      <c r="E104" s="128"/>
      <c r="F104" s="128"/>
      <c r="G104" s="128"/>
      <c r="H104" s="128"/>
      <c r="I104" s="128"/>
      <c r="J104" s="128"/>
      <c r="K104" s="128"/>
      <c r="L104" s="128"/>
      <c r="M104" s="128"/>
      <c r="N104" s="172"/>
      <c r="O104" s="128"/>
      <c r="P104" s="128"/>
      <c r="Q104" s="128"/>
      <c r="R104" s="128"/>
      <c r="S104" s="128"/>
      <c r="T104" s="128"/>
      <c r="U104" s="128"/>
      <c r="V104" s="128"/>
      <c r="W104" s="128"/>
      <c r="X104" s="128"/>
      <c r="Y104" s="128"/>
      <c r="Z104" s="128"/>
      <c r="AA104" s="128"/>
      <c r="AB104" s="128"/>
      <c r="AC104" s="128"/>
      <c r="AD104" s="128"/>
      <c r="AE104" s="128"/>
      <c r="AF104" s="128"/>
      <c r="AG104" s="329"/>
    </row>
    <row r="105" spans="1:34" s="128" customFormat="1" ht="13" customHeight="1">
      <c r="B105" s="326" t="s">
        <v>534</v>
      </c>
      <c r="C105" s="326"/>
      <c r="D105" s="326"/>
      <c r="E105" s="326"/>
      <c r="F105" s="326"/>
      <c r="G105" s="326"/>
      <c r="H105" s="326"/>
      <c r="I105" s="326"/>
      <c r="J105" s="326"/>
      <c r="K105" s="326"/>
      <c r="L105" s="326"/>
      <c r="M105" s="1387"/>
      <c r="N105" s="1387"/>
      <c r="O105" s="329"/>
      <c r="P105" s="329"/>
      <c r="Q105" s="329"/>
      <c r="R105" s="329"/>
      <c r="S105" s="329"/>
      <c r="T105" s="329"/>
      <c r="U105" s="329"/>
      <c r="V105" s="329"/>
      <c r="W105" s="329"/>
      <c r="X105" s="329"/>
      <c r="Y105" s="329"/>
      <c r="Z105" s="329"/>
      <c r="AA105" s="329"/>
      <c r="AB105" s="329"/>
      <c r="AC105" s="329"/>
      <c r="AD105" s="329"/>
      <c r="AE105" s="329"/>
      <c r="AF105" s="329"/>
    </row>
    <row r="106" spans="1:34" s="330" customFormat="1" ht="14.25" customHeight="1">
      <c r="A106" s="128"/>
      <c r="B106" s="383" t="s">
        <v>129</v>
      </c>
      <c r="C106" s="383"/>
      <c r="D106" s="383"/>
      <c r="E106" s="383"/>
      <c r="F106" s="383"/>
      <c r="G106" s="383"/>
      <c r="H106" s="383"/>
      <c r="I106" s="383"/>
      <c r="J106" s="383"/>
      <c r="K106" s="383"/>
      <c r="L106" s="383"/>
      <c r="M106" s="1387"/>
      <c r="N106" s="1387"/>
      <c r="O106" s="329"/>
      <c r="P106" s="329"/>
      <c r="Q106" s="329"/>
      <c r="R106" s="329"/>
      <c r="S106" s="329"/>
      <c r="T106" s="329"/>
      <c r="U106" s="329"/>
      <c r="V106" s="329"/>
      <c r="W106" s="329"/>
      <c r="X106" s="329"/>
      <c r="Y106" s="329"/>
      <c r="Z106" s="329"/>
      <c r="AA106" s="329"/>
      <c r="AB106" s="329"/>
      <c r="AC106" s="329"/>
      <c r="AD106" s="329"/>
      <c r="AE106" s="329"/>
      <c r="AF106" s="329"/>
      <c r="AG106" s="329"/>
    </row>
    <row r="107" spans="1:34" s="330" customFormat="1" ht="14.25" customHeight="1">
      <c r="A107" s="128"/>
      <c r="B107" s="383" t="s">
        <v>661</v>
      </c>
      <c r="C107" s="383"/>
      <c r="D107" s="383"/>
      <c r="E107" s="383"/>
      <c r="F107" s="383"/>
      <c r="G107" s="383"/>
      <c r="H107" s="383"/>
      <c r="I107" s="383"/>
      <c r="J107" s="383"/>
      <c r="K107" s="383"/>
      <c r="L107" s="383"/>
      <c r="M107" s="1387"/>
      <c r="N107" s="1387"/>
      <c r="O107" s="329"/>
      <c r="P107" s="329"/>
      <c r="Q107" s="329"/>
      <c r="R107" s="329"/>
      <c r="S107" s="329"/>
      <c r="T107" s="329"/>
      <c r="U107" s="329"/>
      <c r="V107" s="329"/>
      <c r="W107" s="329"/>
      <c r="X107" s="329"/>
      <c r="Y107" s="329"/>
      <c r="Z107" s="329"/>
      <c r="AA107" s="329"/>
      <c r="AB107" s="329"/>
      <c r="AC107" s="329"/>
      <c r="AD107" s="329"/>
      <c r="AE107" s="329"/>
      <c r="AF107" s="329"/>
      <c r="AG107" s="329"/>
    </row>
    <row r="108" spans="1:34" s="330" customFormat="1" ht="14">
      <c r="A108" s="74"/>
      <c r="C108" s="74"/>
      <c r="D108" s="74"/>
      <c r="E108" s="74"/>
      <c r="F108" s="74"/>
      <c r="G108" s="74"/>
      <c r="H108" s="74"/>
      <c r="I108" s="74"/>
      <c r="J108" s="74"/>
      <c r="K108" s="74"/>
      <c r="P108" s="74"/>
      <c r="Q108" s="74"/>
      <c r="R108" s="74"/>
      <c r="S108" s="74"/>
      <c r="T108" s="74"/>
      <c r="U108" s="74"/>
      <c r="V108" s="74"/>
      <c r="W108" s="74"/>
      <c r="X108" s="74"/>
      <c r="Y108" s="74"/>
      <c r="Z108" s="74"/>
      <c r="AA108" s="74"/>
      <c r="AB108" s="74"/>
      <c r="AC108" s="74"/>
      <c r="AD108" s="74"/>
      <c r="AE108" s="74"/>
      <c r="AF108" s="74"/>
      <c r="AG108" s="329"/>
    </row>
  </sheetData>
  <sheetProtection algorithmName="SHA-512" hashValue="bAn8lDPH4+AdJ4bRt/sDs15gO7HHjHoQSzGnEO2JAM03V4uE+FPn4kplBO9VQlbKGSXTTIC+4b9Ran4STpRzxQ==" saltValue="OolN93CoECxVFxMaBw2AkA==" spinCount="100000" sheet="1" objects="1" scenarios="1" formatColumns="0" formatRows="0"/>
  <mergeCells count="32">
    <mergeCell ref="AA28:AC28"/>
    <mergeCell ref="R60:T60"/>
    <mergeCell ref="AA60:AC60"/>
    <mergeCell ref="B28:B29"/>
    <mergeCell ref="O28:Q28"/>
    <mergeCell ref="C60:E60"/>
    <mergeCell ref="F60:H60"/>
    <mergeCell ref="I60:K60"/>
    <mergeCell ref="L60:N60"/>
    <mergeCell ref="O60:Q60"/>
    <mergeCell ref="I28:K28"/>
    <mergeCell ref="F28:H28"/>
    <mergeCell ref="C28:E28"/>
    <mergeCell ref="L28:N28"/>
    <mergeCell ref="R28:T28"/>
    <mergeCell ref="B60:B61"/>
    <mergeCell ref="M88:N88"/>
    <mergeCell ref="M89:N89"/>
    <mergeCell ref="M105:N105"/>
    <mergeCell ref="M106:N106"/>
    <mergeCell ref="M107:N107"/>
    <mergeCell ref="B21:H21"/>
    <mergeCell ref="M42:N42"/>
    <mergeCell ref="M22:N22"/>
    <mergeCell ref="B23:L23"/>
    <mergeCell ref="M23:N23"/>
    <mergeCell ref="M40:N40"/>
    <mergeCell ref="M41:N41"/>
    <mergeCell ref="B24:L24"/>
    <mergeCell ref="B42:H42"/>
    <mergeCell ref="B25:H25"/>
    <mergeCell ref="B22:H22"/>
  </mergeCells>
  <hyperlinks>
    <hyperlink ref="E12" location="'Pinto Valley'!A1" display="Pinto Valley" xr:uid="{D6C04C3E-43E6-2C41-983E-0D113F7C2AE2}"/>
    <hyperlink ref="D12" location="'Mantos Blancos'!A1" display="Mantos Blancos" xr:uid="{C2F69896-8F46-5642-9526-12205CA3A2E7}"/>
    <hyperlink ref="C12" location="Mantoverde!A1" display="Mantoverde" xr:uid="{A9AB3D1C-E1DD-464C-9BF3-59B12D15012B}"/>
    <hyperlink ref="F12" location="Cozamin!A1" display="Cozamin" xr:uid="{0C4E2C76-8288-1D40-9887-BC8098B43066}"/>
    <hyperlink ref="G12" location="'Santo Domingo'!A1" display="Santo Domingo" xr:uid="{67C2237E-D7FF-1B4E-8FD8-39594D12D4A6}"/>
    <hyperlink ref="H12" location="'Corporate Office'!A1" display="Corporate Office" xr:uid="{42568B3A-ADA5-644E-9F86-218B95EFA6D7}"/>
    <hyperlink ref="I28" location="'Pinto Valley'!A1" display="Pinto Valley" xr:uid="{24AADD16-DBFB-7E45-A132-7DDDF41583B4}"/>
    <hyperlink ref="F28" location="'Mantos Blancos'!A1" display="Mantos Blancos" xr:uid="{2734D4D0-686E-6B43-A435-BDE52071771E}"/>
    <hyperlink ref="C28" location="Mantoverde!A1" display="Mantoverde" xr:uid="{8C34E450-A98C-0D47-B67F-1C7B92B07D18}"/>
    <hyperlink ref="L28" location="Cozamin!A1" display="Cozamin" xr:uid="{597938B1-5244-CA4A-BCB5-A5A1784AB430}"/>
    <hyperlink ref="O28" location="'Santo Domingo'!A1" display="Santo Domingo" xr:uid="{49C84265-71A0-324C-9915-464E19E75B74}"/>
    <hyperlink ref="R28" location="'Corporate Office'!A1" display="Corporate Office" xr:uid="{644FBF53-4416-3C46-95F4-842DD87582EB}"/>
    <hyperlink ref="E45" location="'Pinto Valley'!A1" display="Pinto Valley" xr:uid="{AD31CF49-44BB-4EDE-BCB1-2C01C6223AB1}"/>
    <hyperlink ref="D45" location="'Mantos Blancos'!A1" display="Mantos Blancos" xr:uid="{AF32C6C4-6285-4F13-92AC-464246FBB04C}"/>
    <hyperlink ref="C45" location="Mantoverde!A1" display="Mantoverde" xr:uid="{8528B228-7531-4360-BA6E-45236B70F9D1}"/>
    <hyperlink ref="F45" location="Cozamin!A1" display="Cozamin" xr:uid="{27335CB7-00FF-4A7B-8B85-DC1ED390DFFB}"/>
    <hyperlink ref="G45" location="'Santo Domingo'!A1" display="Santo Domingo" xr:uid="{D6211ABF-D84B-4448-B6B7-5C1EA87C30B6}"/>
    <hyperlink ref="H45" location="'Corporate Office'!A1" display="Corporate Office" xr:uid="{ED35228D-390D-469F-BDD4-CA3335655304}"/>
    <hyperlink ref="E75" location="'Pinto Valley'!A1" display="Pinto Valley" xr:uid="{C345BD5F-9538-42D3-9F92-F459D3A9156D}"/>
    <hyperlink ref="D75" location="'Mantos Blancos'!A1" display="Mantos Blancos" xr:uid="{F3A3C729-E868-4CEF-A3EC-F5921F0DC300}"/>
    <hyperlink ref="C75" location="Mantoverde!A1" display="Mantoverde" xr:uid="{6851070B-4721-4373-A7BD-CF0886EECAEB}"/>
    <hyperlink ref="F75" location="Cozamin!A1" display="Cozamin" xr:uid="{3A98E719-5678-4DAB-B4A7-20CE5FEF7089}"/>
    <hyperlink ref="G75" location="'Santo Domingo'!A1" display="Santo Domingo" xr:uid="{741C26C3-B220-4B93-AC1F-B3E91E976131}"/>
    <hyperlink ref="H75" location="'Corporate Office'!A1" display="Corporate Office" xr:uid="{0D1F6E22-8428-47A2-AF06-0EEAE5612C98}"/>
    <hyperlink ref="E92" location="'Pinto Valley'!A1" display="Pinto Valley" xr:uid="{7355BE68-36AC-46DE-BD50-53E2ACB39105}"/>
    <hyperlink ref="D92" location="'Mantos Blancos'!A1" display="Mantos Blancos" xr:uid="{A219FD09-76F8-40FD-94C6-B51EC27E67F6}"/>
    <hyperlink ref="C92" location="Mantoverde!A1" display="Mantoverde" xr:uid="{D24EF78D-CB86-4A1C-8AAC-F733D5C5B056}"/>
    <hyperlink ref="F92" location="Cozamin!A1" display="Cozamin" xr:uid="{AB4B23FC-6B48-4A73-B700-33EB1C0AAC2C}"/>
    <hyperlink ref="G92" location="'Santo Domingo'!A1" display="Santo Domingo" xr:uid="{A03B59BD-7F52-4744-9281-E955437DD848}"/>
    <hyperlink ref="H92" location="'Corporate Office'!A1" display="Corporate Office" xr:uid="{3099D69E-7CB5-445D-9E35-80F58C312A04}"/>
    <hyperlink ref="I60" location="'Pinto Valley'!A1" display="Pinto Valley" xr:uid="{D71E4A47-4B71-4FAE-B1FF-C96AFF65D911}"/>
    <hyperlink ref="F60" location="'Mantos Blancos'!A1" display="Mantos Blancos" xr:uid="{AC81CD6D-CBDE-43C9-A939-C2760BFFFAEC}"/>
    <hyperlink ref="C60" location="Mantoverde!A1" display="Mantoverde" xr:uid="{4071EE2E-FB20-4639-AC4A-D0148583807A}"/>
    <hyperlink ref="L60" location="Cozamin!A1" display="Cozamin" xr:uid="{81C363A3-CE06-4704-A759-A6C29EF5EE54}"/>
    <hyperlink ref="O60" location="'Santo Domingo'!A1" display="Santo Domingo" xr:uid="{87CA2DC2-D3B7-439B-984C-552527E43538}"/>
    <hyperlink ref="R60" location="'Corporate Office'!A1" display="Corporate Office" xr:uid="{CA10C5AA-8142-4F43-BB0C-682E6C415126}"/>
  </hyperlinks>
  <pageMargins left="0.7" right="0.7" top="0.75" bottom="0.75" header="0.3" footer="0.3"/>
  <pageSetup orientation="portrait" r:id="rId1"/>
  <ignoredErrors>
    <ignoredError sqref="O18"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86673-EFC1-244B-ACDE-8A86D550D523}">
  <sheetPr codeName="Sheet11">
    <tabColor theme="3" tint="9.9978637043366805E-2"/>
  </sheetPr>
  <dimension ref="A1:AD55"/>
  <sheetViews>
    <sheetView zoomScaleNormal="100" workbookViewId="0">
      <pane xSplit="2" topLeftCell="C1" activePane="topRight" state="frozen"/>
      <selection pane="topRight" activeCell="B40" sqref="B40:L40"/>
    </sheetView>
  </sheetViews>
  <sheetFormatPr defaultColWidth="11" defaultRowHeight="12.5"/>
  <cols>
    <col min="1" max="1" width="3.1796875" style="1342" customWidth="1"/>
    <col min="2" max="2" width="76.453125" style="1342" customWidth="1"/>
    <col min="3" max="8" width="13.81640625" style="1342" customWidth="1"/>
    <col min="9" max="9" width="13.54296875" style="1342" customWidth="1"/>
    <col min="10" max="10" width="12.81640625" style="1342" customWidth="1"/>
    <col min="11" max="11" width="13.1796875" style="1342" customWidth="1"/>
    <col min="12" max="14" width="13.81640625" style="1342" customWidth="1"/>
    <col min="15" max="15" width="13.1796875" style="1342" customWidth="1"/>
    <col min="16" max="25" width="13.81640625" style="1342" customWidth="1"/>
    <col min="26" max="26" width="11" style="1342"/>
    <col min="27" max="27" width="13.1796875" style="1342" customWidth="1"/>
    <col min="28" max="28" width="11" style="1342"/>
    <col min="29" max="29" width="9" style="1342" customWidth="1"/>
    <col min="30" max="30" width="11" style="1342"/>
    <col min="31" max="31" width="13.81640625" style="1342" customWidth="1"/>
    <col min="32" max="32" width="11" style="1342"/>
    <col min="33" max="33" width="8.1796875" style="1342" customWidth="1"/>
    <col min="34" max="34" width="11" style="1342"/>
    <col min="35" max="35" width="13.1796875" style="1342" customWidth="1"/>
    <col min="36" max="16384" width="11" style="1342"/>
  </cols>
  <sheetData>
    <row r="1" spans="1:30" s="1270" customFormat="1">
      <c r="L1" s="1271"/>
      <c r="M1" s="1271"/>
      <c r="N1" s="1271"/>
      <c r="O1" s="1271"/>
    </row>
    <row r="2" spans="1:30" s="1270" customFormat="1" ht="15" customHeight="1">
      <c r="L2" s="1271"/>
      <c r="M2" s="1271"/>
      <c r="N2" s="1271"/>
      <c r="O2" s="1271"/>
    </row>
    <row r="3" spans="1:30" s="1270" customFormat="1">
      <c r="L3" s="1271"/>
      <c r="M3" s="1271"/>
      <c r="N3" s="1271"/>
      <c r="O3" s="1271"/>
    </row>
    <row r="4" spans="1:30" s="1270" customFormat="1" ht="15" customHeight="1">
      <c r="L4" s="1271"/>
      <c r="M4" s="1271"/>
      <c r="N4" s="1271"/>
      <c r="O4" s="1271"/>
    </row>
    <row r="5" spans="1:30" s="1270" customFormat="1" ht="15" customHeight="1">
      <c r="L5" s="1271"/>
      <c r="M5" s="1271"/>
      <c r="N5" s="1271"/>
      <c r="O5" s="1271"/>
    </row>
    <row r="6" spans="1:30" s="1270" customFormat="1">
      <c r="L6" s="1271"/>
      <c r="M6" s="1271"/>
      <c r="N6" s="1271"/>
    </row>
    <row r="7" spans="1:30" s="1270" customFormat="1">
      <c r="L7" s="1271"/>
      <c r="M7" s="1271"/>
      <c r="N7" s="1271"/>
      <c r="O7" s="1271"/>
    </row>
    <row r="8" spans="1:30" s="1272" customFormat="1" ht="18">
      <c r="B8" s="1273" t="s">
        <v>466</v>
      </c>
    </row>
    <row r="9" spans="1:30" s="1272" customFormat="1" ht="14.5" thickBot="1"/>
    <row r="10" spans="1:30" s="1270" customFormat="1" ht="16.5" thickTop="1" thickBot="1">
      <c r="B10" s="1274" t="s">
        <v>638</v>
      </c>
      <c r="C10" s="1275"/>
      <c r="D10" s="1275"/>
      <c r="E10" s="1275"/>
      <c r="F10" s="1275"/>
      <c r="G10" s="1275"/>
      <c r="H10" s="1275"/>
      <c r="I10" s="1275"/>
      <c r="J10" s="1275"/>
      <c r="K10" s="1275"/>
      <c r="L10" s="1272"/>
      <c r="M10" s="1271"/>
      <c r="N10" s="1271"/>
      <c r="O10" s="1271"/>
      <c r="P10" s="1276"/>
      <c r="Q10" s="1276"/>
      <c r="R10" s="1276"/>
      <c r="S10" s="1276"/>
      <c r="T10" s="1276"/>
      <c r="U10" s="1276"/>
      <c r="V10" s="1276"/>
      <c r="W10" s="1276"/>
      <c r="X10" s="1276"/>
      <c r="Y10" s="1276"/>
      <c r="Z10" s="1276"/>
      <c r="AA10" s="1276"/>
      <c r="AB10" s="1276"/>
      <c r="AC10" s="1276"/>
      <c r="AD10" s="1276"/>
    </row>
    <row r="11" spans="1:30" s="1276" customFormat="1" ht="14.5" thickTop="1">
      <c r="A11" s="1272"/>
      <c r="B11" s="1277"/>
      <c r="C11" s="1278"/>
      <c r="D11" s="1278"/>
      <c r="E11" s="1278"/>
      <c r="F11" s="1278"/>
      <c r="G11" s="1278"/>
      <c r="H11" s="1278"/>
      <c r="I11" s="1278"/>
      <c r="J11" s="1272"/>
      <c r="K11" s="1272"/>
      <c r="L11" s="1272"/>
      <c r="M11" s="1278"/>
    </row>
    <row r="12" spans="1:30" s="1279" customFormat="1" ht="26">
      <c r="B12" s="1280" t="s">
        <v>130</v>
      </c>
      <c r="C12" s="1281" t="s">
        <v>131</v>
      </c>
      <c r="D12" s="1281" t="s">
        <v>132</v>
      </c>
      <c r="E12" s="1281" t="s">
        <v>133</v>
      </c>
      <c r="F12" s="1281" t="s">
        <v>134</v>
      </c>
      <c r="G12" s="1282" t="s">
        <v>451</v>
      </c>
      <c r="H12" s="1283">
        <v>2024</v>
      </c>
      <c r="I12" s="1284" t="s">
        <v>452</v>
      </c>
      <c r="J12" s="1283">
        <v>2023</v>
      </c>
      <c r="K12" s="1283">
        <v>2022</v>
      </c>
      <c r="L12" s="1271"/>
    </row>
    <row r="13" spans="1:30" s="1285" customFormat="1" ht="14">
      <c r="B13" s="1286" t="s">
        <v>135</v>
      </c>
      <c r="C13" s="1287"/>
      <c r="D13" s="1287"/>
      <c r="E13" s="1287"/>
      <c r="F13" s="1287"/>
      <c r="G13" s="1288"/>
      <c r="H13" s="1289"/>
      <c r="I13" s="1290"/>
      <c r="J13" s="1289"/>
    </row>
    <row r="14" spans="1:30" s="1285" customFormat="1">
      <c r="B14" s="1291" t="s">
        <v>136</v>
      </c>
      <c r="C14" s="1292">
        <v>-79796</v>
      </c>
      <c r="D14" s="1292">
        <v>1704313</v>
      </c>
      <c r="E14" s="1292">
        <v>300431</v>
      </c>
      <c r="F14" s="1292">
        <v>442484</v>
      </c>
      <c r="G14" s="1293">
        <v>2367432</v>
      </c>
      <c r="H14" s="1294">
        <v>1604406</v>
      </c>
      <c r="I14" s="1095">
        <v>0.48</v>
      </c>
      <c r="J14" s="1294">
        <v>1351824</v>
      </c>
      <c r="K14" s="1294">
        <v>1296020</v>
      </c>
    </row>
    <row r="15" spans="1:30" s="1285" customFormat="1" ht="13">
      <c r="B15" s="1286" t="s">
        <v>137</v>
      </c>
      <c r="C15" s="1295"/>
      <c r="D15" s="1295"/>
      <c r="E15" s="1295"/>
      <c r="F15" s="1295"/>
      <c r="G15" s="1295"/>
      <c r="H15" s="1296"/>
      <c r="I15" s="1297"/>
      <c r="J15" s="1296"/>
      <c r="K15" s="1296"/>
    </row>
    <row r="16" spans="1:30" s="1285" customFormat="1">
      <c r="B16" s="1291" t="s">
        <v>138</v>
      </c>
      <c r="C16" s="1292">
        <v>17913</v>
      </c>
      <c r="D16" s="1292">
        <v>713073</v>
      </c>
      <c r="E16" s="1292">
        <v>85688</v>
      </c>
      <c r="F16" s="1292">
        <v>254288</v>
      </c>
      <c r="G16" s="1293">
        <v>1070962</v>
      </c>
      <c r="H16" s="1294">
        <v>859087</v>
      </c>
      <c r="I16" s="1095">
        <v>0.25</v>
      </c>
      <c r="J16" s="1294">
        <v>815827</v>
      </c>
      <c r="K16" s="1294">
        <v>869670</v>
      </c>
    </row>
    <row r="17" spans="2:11" s="1285" customFormat="1">
      <c r="B17" s="1291" t="s">
        <v>139</v>
      </c>
      <c r="C17" s="1292">
        <v>32870</v>
      </c>
      <c r="D17" s="1292">
        <v>169140</v>
      </c>
      <c r="E17" s="1292">
        <v>24712</v>
      </c>
      <c r="F17" s="1292">
        <v>87123</v>
      </c>
      <c r="G17" s="1293">
        <v>313844</v>
      </c>
      <c r="H17" s="1294">
        <v>267471</v>
      </c>
      <c r="I17" s="1095">
        <v>0.17</v>
      </c>
      <c r="J17" s="1294">
        <v>241307</v>
      </c>
      <c r="K17" s="1294">
        <v>212005</v>
      </c>
    </row>
    <row r="18" spans="2:11" s="1285" customFormat="1" ht="14.5">
      <c r="B18" s="1291" t="s">
        <v>140</v>
      </c>
      <c r="C18" s="1292">
        <v>50809</v>
      </c>
      <c r="D18" s="1292">
        <v>63263</v>
      </c>
      <c r="E18" s="1292">
        <v>372</v>
      </c>
      <c r="F18" s="1292">
        <v>3287</v>
      </c>
      <c r="G18" s="1293">
        <v>117731</v>
      </c>
      <c r="H18" s="1294">
        <v>46644</v>
      </c>
      <c r="I18" s="1095">
        <v>1.52</v>
      </c>
      <c r="J18" s="1294">
        <v>17766</v>
      </c>
      <c r="K18" s="1294">
        <v>30990</v>
      </c>
    </row>
    <row r="19" spans="2:11" s="1285" customFormat="1" ht="14.5">
      <c r="B19" s="1291" t="s">
        <v>141</v>
      </c>
      <c r="C19" s="1292">
        <v>4527</v>
      </c>
      <c r="D19" s="1292">
        <v>2802</v>
      </c>
      <c r="E19" s="1292">
        <v>42853</v>
      </c>
      <c r="F19" s="1292">
        <v>0</v>
      </c>
      <c r="G19" s="1293">
        <v>50182</v>
      </c>
      <c r="H19" s="1294">
        <v>24769</v>
      </c>
      <c r="I19" s="1095">
        <v>1.03</v>
      </c>
      <c r="J19" s="1294">
        <v>14249</v>
      </c>
      <c r="K19" s="1294">
        <v>70540</v>
      </c>
    </row>
    <row r="20" spans="2:11" s="1285" customFormat="1" ht="14.5">
      <c r="B20" s="1291" t="s">
        <v>142</v>
      </c>
      <c r="C20" s="1292">
        <v>33</v>
      </c>
      <c r="D20" s="1292">
        <v>847</v>
      </c>
      <c r="E20" s="1292">
        <v>414</v>
      </c>
      <c r="F20" s="1292">
        <v>126</v>
      </c>
      <c r="G20" s="1293">
        <v>1420</v>
      </c>
      <c r="H20" s="1294">
        <v>1227</v>
      </c>
      <c r="I20" s="1095">
        <v>0.16</v>
      </c>
      <c r="J20" s="1294">
        <v>1231</v>
      </c>
      <c r="K20" s="1294">
        <v>1390</v>
      </c>
    </row>
    <row r="21" spans="2:11" s="1285" customFormat="1" ht="14.5">
      <c r="B21" s="1291" t="s">
        <v>507</v>
      </c>
      <c r="C21" s="1292">
        <v>106152</v>
      </c>
      <c r="D21" s="1292">
        <v>949124</v>
      </c>
      <c r="E21" s="1292">
        <v>154038</v>
      </c>
      <c r="F21" s="1292">
        <v>344825</v>
      </c>
      <c r="G21" s="1293">
        <v>1554139</v>
      </c>
      <c r="H21" s="1294">
        <v>1199197</v>
      </c>
      <c r="I21" s="1095">
        <v>0.3</v>
      </c>
      <c r="J21" s="1294">
        <v>1090380</v>
      </c>
      <c r="K21" s="1294">
        <v>1184595</v>
      </c>
    </row>
    <row r="22" spans="2:11" s="1285" customFormat="1">
      <c r="B22" s="1291" t="s">
        <v>143</v>
      </c>
      <c r="C22" s="1292">
        <v>-185948</v>
      </c>
      <c r="D22" s="1292">
        <v>755189</v>
      </c>
      <c r="E22" s="1292">
        <v>146393</v>
      </c>
      <c r="F22" s="1292">
        <v>97659</v>
      </c>
      <c r="G22" s="1293">
        <v>813293</v>
      </c>
      <c r="H22" s="1294">
        <v>405209</v>
      </c>
      <c r="I22" s="1095">
        <v>1.01</v>
      </c>
      <c r="J22" s="1294">
        <v>261444</v>
      </c>
      <c r="K22" s="1294">
        <v>111425</v>
      </c>
    </row>
    <row r="23" spans="2:11" s="1285" customFormat="1">
      <c r="B23" s="1298"/>
      <c r="C23" s="1299"/>
      <c r="D23" s="1299"/>
      <c r="E23" s="1299"/>
      <c r="F23" s="1299"/>
      <c r="G23" s="1299"/>
      <c r="H23" s="1299"/>
      <c r="I23" s="1300"/>
      <c r="J23" s="1299"/>
      <c r="K23" s="1299"/>
    </row>
    <row r="24" spans="2:11" s="1285" customFormat="1">
      <c r="B24" s="1301" t="s">
        <v>38</v>
      </c>
      <c r="C24" s="1302"/>
      <c r="D24" s="1302"/>
      <c r="E24" s="1302"/>
      <c r="F24" s="1302"/>
      <c r="G24" s="1303"/>
      <c r="H24" s="1303"/>
      <c r="I24" s="1302"/>
      <c r="J24" s="1302"/>
    </row>
    <row r="25" spans="2:11" s="1285" customFormat="1" ht="13" customHeight="1">
      <c r="B25" s="1304" t="s">
        <v>673</v>
      </c>
      <c r="C25" s="1304"/>
      <c r="D25" s="1304"/>
      <c r="E25" s="1304"/>
      <c r="F25" s="1304"/>
      <c r="G25" s="1304"/>
      <c r="H25" s="1304"/>
      <c r="I25" s="1304"/>
      <c r="J25" s="1304"/>
    </row>
    <row r="26" spans="2:11" s="1285" customFormat="1" ht="13" customHeight="1">
      <c r="B26" s="1304" t="s">
        <v>674</v>
      </c>
      <c r="C26" s="1304"/>
      <c r="D26" s="1304"/>
      <c r="E26" s="1304"/>
      <c r="F26" s="1304"/>
      <c r="G26" s="1304"/>
      <c r="H26" s="1304"/>
      <c r="I26" s="1304"/>
      <c r="J26" s="1304"/>
    </row>
    <row r="27" spans="2:11" s="1285" customFormat="1" ht="13" customHeight="1">
      <c r="B27" s="1304" t="s">
        <v>675</v>
      </c>
      <c r="C27" s="1304"/>
      <c r="D27" s="1304"/>
      <c r="E27" s="1304"/>
      <c r="F27" s="1304"/>
      <c r="G27" s="1304"/>
      <c r="H27" s="1304"/>
      <c r="I27" s="1304"/>
      <c r="J27" s="1304"/>
    </row>
    <row r="28" spans="2:11" s="1285" customFormat="1" ht="13" customHeight="1">
      <c r="B28" s="1304" t="s">
        <v>676</v>
      </c>
      <c r="C28" s="1304"/>
      <c r="D28" s="1304"/>
      <c r="E28" s="1304"/>
      <c r="F28" s="1304"/>
      <c r="G28" s="1304"/>
      <c r="H28" s="1304"/>
      <c r="I28" s="1304"/>
      <c r="J28" s="1304"/>
    </row>
    <row r="29" spans="2:11" s="1285" customFormat="1" ht="13" customHeight="1">
      <c r="B29" s="1304" t="s">
        <v>677</v>
      </c>
      <c r="C29" s="1304"/>
      <c r="D29" s="1304"/>
      <c r="E29" s="1304"/>
      <c r="F29" s="1304"/>
      <c r="G29" s="1304"/>
      <c r="H29" s="1304"/>
      <c r="I29" s="1304"/>
      <c r="J29" s="1304"/>
    </row>
    <row r="30" spans="2:11" s="1285" customFormat="1">
      <c r="B30" s="1392" t="s">
        <v>678</v>
      </c>
      <c r="C30" s="1392"/>
      <c r="D30" s="1392"/>
      <c r="E30" s="1392"/>
      <c r="F30" s="1392"/>
      <c r="G30" s="1392"/>
      <c r="H30" s="1392"/>
      <c r="I30" s="1392"/>
      <c r="J30" s="1392"/>
    </row>
    <row r="31" spans="2:11" s="1285" customFormat="1">
      <c r="B31" s="1392" t="s">
        <v>679</v>
      </c>
      <c r="C31" s="1392"/>
      <c r="D31" s="1392"/>
      <c r="E31" s="1392"/>
      <c r="F31" s="1392"/>
      <c r="G31" s="1392"/>
      <c r="H31" s="1392"/>
      <c r="I31" s="1392"/>
      <c r="J31" s="1392"/>
    </row>
    <row r="32" spans="2:11" s="1285" customFormat="1">
      <c r="B32" s="1305"/>
      <c r="C32" s="1305"/>
      <c r="D32" s="1305"/>
      <c r="E32" s="1305"/>
      <c r="F32" s="1305"/>
      <c r="G32" s="1305"/>
      <c r="H32" s="1305"/>
      <c r="I32" s="1305"/>
      <c r="J32" s="1305"/>
    </row>
    <row r="33" spans="1:30" s="1285" customFormat="1">
      <c r="B33" s="1298"/>
      <c r="D33" s="1299"/>
      <c r="E33" s="1299"/>
      <c r="F33" s="1299"/>
      <c r="G33" s="1299"/>
      <c r="H33" s="1299"/>
      <c r="I33" s="1300"/>
      <c r="J33" s="1299"/>
    </row>
    <row r="34" spans="1:30" s="1306" customFormat="1" ht="28">
      <c r="B34" s="1307" t="s">
        <v>144</v>
      </c>
      <c r="C34" s="243" t="s">
        <v>23</v>
      </c>
      <c r="D34" s="243" t="s">
        <v>22</v>
      </c>
      <c r="E34" s="243" t="s">
        <v>21</v>
      </c>
      <c r="F34" s="243" t="s">
        <v>24</v>
      </c>
      <c r="G34" s="243" t="s">
        <v>870</v>
      </c>
      <c r="H34" s="1282" t="s">
        <v>451</v>
      </c>
      <c r="I34" s="1283">
        <v>2024</v>
      </c>
      <c r="J34" s="1284" t="s">
        <v>452</v>
      </c>
      <c r="K34" s="1283">
        <v>2023</v>
      </c>
      <c r="L34" s="1283">
        <v>2022</v>
      </c>
      <c r="M34" s="1308">
        <v>2021</v>
      </c>
      <c r="N34" s="1309"/>
      <c r="O34" s="1309"/>
    </row>
    <row r="35" spans="1:30" s="1272" customFormat="1" ht="14">
      <c r="A35" s="1270"/>
      <c r="B35" s="1310" t="s">
        <v>145</v>
      </c>
      <c r="C35" s="1311">
        <v>736.1</v>
      </c>
      <c r="D35" s="1311">
        <v>410.8</v>
      </c>
      <c r="E35" s="1311">
        <v>327.9</v>
      </c>
      <c r="F35" s="1311">
        <v>176.2</v>
      </c>
      <c r="G35" s="1311">
        <v>39</v>
      </c>
      <c r="H35" s="1312">
        <v>1690</v>
      </c>
      <c r="I35" s="1313">
        <v>1333.2</v>
      </c>
      <c r="J35" s="1314">
        <v>0.27</v>
      </c>
      <c r="K35" s="1313">
        <v>1185.4000000000001</v>
      </c>
      <c r="L35" s="1313">
        <v>1325.3</v>
      </c>
      <c r="M35" s="1313">
        <v>1009.2</v>
      </c>
      <c r="N35" s="1315"/>
      <c r="O35" s="1315"/>
      <c r="P35" s="1270"/>
      <c r="Q35" s="1270"/>
      <c r="R35" s="1270"/>
      <c r="S35" s="1270"/>
      <c r="T35" s="1270"/>
      <c r="U35" s="1270"/>
      <c r="V35" s="1270"/>
      <c r="W35" s="1270"/>
      <c r="X35" s="1270"/>
      <c r="Y35" s="1270"/>
      <c r="Z35" s="1270"/>
      <c r="AA35" s="1270"/>
      <c r="AB35" s="1270"/>
      <c r="AC35" s="1270"/>
      <c r="AD35" s="1270"/>
    </row>
    <row r="36" spans="1:30" s="1272" customFormat="1" ht="14.5">
      <c r="A36" s="1270"/>
      <c r="B36" s="1316" t="s">
        <v>860</v>
      </c>
      <c r="C36" s="1317">
        <v>54.5</v>
      </c>
      <c r="D36" s="1317">
        <v>69.099999999999994</v>
      </c>
      <c r="E36" s="1317">
        <v>153.19999999999999</v>
      </c>
      <c r="F36" s="1317">
        <v>28</v>
      </c>
      <c r="G36" s="1317">
        <v>1.9</v>
      </c>
      <c r="H36" s="1318">
        <v>306.7</v>
      </c>
      <c r="I36" s="1319">
        <v>290.5</v>
      </c>
      <c r="J36" s="1320">
        <v>0.06</v>
      </c>
      <c r="K36" s="1319">
        <v>170.9</v>
      </c>
      <c r="L36" s="1319">
        <v>180.3</v>
      </c>
      <c r="M36" s="1319">
        <v>134.30000000000001</v>
      </c>
      <c r="P36" s="1270"/>
      <c r="Q36" s="1270"/>
      <c r="R36" s="1270"/>
      <c r="S36" s="1270"/>
      <c r="T36" s="1270"/>
      <c r="U36" s="1270"/>
      <c r="V36" s="1270"/>
      <c r="W36" s="1270"/>
      <c r="X36" s="1270"/>
      <c r="Y36" s="1270"/>
      <c r="Z36" s="1270"/>
      <c r="AA36" s="1270"/>
      <c r="AB36" s="1270"/>
      <c r="AC36" s="1270"/>
      <c r="AD36" s="1270"/>
    </row>
    <row r="37" spans="1:30" s="1270" customFormat="1" ht="14">
      <c r="B37" s="1316" t="s">
        <v>147</v>
      </c>
      <c r="C37" s="1321">
        <v>7</v>
      </c>
      <c r="D37" s="1321">
        <v>17</v>
      </c>
      <c r="E37" s="1321">
        <v>47</v>
      </c>
      <c r="F37" s="1321">
        <v>16</v>
      </c>
      <c r="G37" s="1321">
        <v>5</v>
      </c>
      <c r="H37" s="1322">
        <v>18</v>
      </c>
      <c r="I37" s="1323">
        <v>22</v>
      </c>
      <c r="J37" s="1108">
        <v>-0.17</v>
      </c>
      <c r="K37" s="1323">
        <v>14</v>
      </c>
      <c r="L37" s="1323">
        <v>14</v>
      </c>
      <c r="M37" s="1323">
        <v>13</v>
      </c>
      <c r="N37" s="1272"/>
      <c r="O37" s="1272"/>
      <c r="P37" s="1309"/>
      <c r="Q37" s="1309"/>
      <c r="R37" s="1309"/>
      <c r="S37" s="1309"/>
      <c r="T37" s="1309"/>
      <c r="U37" s="1309"/>
      <c r="V37" s="1309"/>
      <c r="W37" s="1309"/>
      <c r="X37" s="1309"/>
      <c r="Y37" s="1309"/>
      <c r="Z37" s="1309"/>
      <c r="AA37" s="1309"/>
      <c r="AB37" s="1309"/>
      <c r="AC37" s="1309"/>
      <c r="AD37" s="1309"/>
    </row>
    <row r="38" spans="1:30" s="1270" customFormat="1">
      <c r="B38" s="1324"/>
      <c r="H38" s="1325"/>
      <c r="L38" s="1271"/>
      <c r="M38" s="1271"/>
      <c r="N38" s="1271"/>
      <c r="O38" s="1271"/>
    </row>
    <row r="39" spans="1:30" s="1270" customFormat="1" ht="14.5" customHeight="1">
      <c r="B39" s="1301" t="s">
        <v>38</v>
      </c>
      <c r="C39" s="1326"/>
      <c r="D39" s="1326"/>
      <c r="E39" s="1326"/>
      <c r="F39" s="1326"/>
      <c r="G39" s="1326"/>
      <c r="H39" s="1327"/>
      <c r="I39" s="1326"/>
      <c r="J39" s="1326"/>
      <c r="K39" s="1328"/>
      <c r="L39" s="1329"/>
      <c r="M39" s="1271"/>
      <c r="N39" s="1271"/>
      <c r="O39" s="1271"/>
    </row>
    <row r="40" spans="1:30" s="1270" customFormat="1" ht="18.5" customHeight="1">
      <c r="B40" s="1392" t="s">
        <v>680</v>
      </c>
      <c r="C40" s="1392"/>
      <c r="D40" s="1392"/>
      <c r="E40" s="1392"/>
      <c r="F40" s="1392"/>
      <c r="G40" s="1392"/>
      <c r="H40" s="1392"/>
      <c r="I40" s="1392"/>
      <c r="J40" s="1392"/>
      <c r="K40" s="1392"/>
      <c r="L40" s="1392"/>
      <c r="M40" s="1271"/>
      <c r="N40" s="1271"/>
      <c r="O40" s="1271"/>
    </row>
    <row r="41" spans="1:30" s="1276" customFormat="1" ht="17" customHeight="1">
      <c r="A41" s="1272"/>
      <c r="B41" s="1392" t="s">
        <v>864</v>
      </c>
      <c r="C41" s="1392"/>
      <c r="D41" s="1392"/>
      <c r="E41" s="1392"/>
      <c r="F41" s="1392"/>
      <c r="G41" s="1392"/>
      <c r="H41" s="1392"/>
      <c r="I41" s="1392"/>
      <c r="J41" s="1392"/>
      <c r="K41" s="1392"/>
      <c r="L41" s="1392"/>
      <c r="M41" s="1271"/>
      <c r="N41" s="1271"/>
      <c r="O41" s="1271"/>
      <c r="P41" s="1272"/>
      <c r="Q41" s="1272"/>
      <c r="R41" s="1272"/>
      <c r="S41" s="1272"/>
      <c r="T41" s="1272"/>
      <c r="U41" s="1272"/>
      <c r="V41" s="1272"/>
      <c r="W41" s="1272"/>
      <c r="X41" s="1272"/>
      <c r="Y41" s="1272"/>
      <c r="Z41" s="1272"/>
      <c r="AA41" s="1272"/>
      <c r="AB41" s="1272"/>
      <c r="AC41" s="1272"/>
      <c r="AD41" s="1272"/>
    </row>
    <row r="42" spans="1:30" s="1276" customFormat="1" ht="14">
      <c r="A42" s="1272"/>
      <c r="B42" s="1393"/>
      <c r="C42" s="1393"/>
      <c r="D42" s="1393"/>
      <c r="E42" s="1393"/>
      <c r="F42" s="1393"/>
      <c r="G42" s="1393"/>
      <c r="H42" s="1393"/>
      <c r="I42" s="1393"/>
      <c r="J42" s="1393"/>
      <c r="K42" s="1270"/>
      <c r="L42" s="1271"/>
      <c r="M42" s="1271"/>
      <c r="N42" s="1271"/>
      <c r="O42" s="1271"/>
      <c r="P42" s="1272"/>
      <c r="Q42" s="1272"/>
      <c r="R42" s="1272"/>
      <c r="S42" s="1272"/>
      <c r="T42" s="1272"/>
      <c r="U42" s="1272"/>
      <c r="V42" s="1272"/>
      <c r="W42" s="1272"/>
      <c r="X42" s="1272"/>
      <c r="Y42" s="1272"/>
      <c r="Z42" s="1272"/>
      <c r="AA42" s="1272"/>
      <c r="AB42" s="1272"/>
      <c r="AC42" s="1272"/>
      <c r="AD42" s="1272"/>
    </row>
    <row r="43" spans="1:30" s="1276" customFormat="1" ht="14">
      <c r="A43" s="1272"/>
      <c r="B43" s="1330"/>
      <c r="C43" s="1270"/>
      <c r="D43" s="1270"/>
      <c r="F43" s="1270"/>
      <c r="G43" s="1270"/>
      <c r="H43" s="1270"/>
      <c r="I43" s="1270"/>
      <c r="J43" s="1270"/>
      <c r="K43" s="1270"/>
      <c r="L43" s="1271"/>
      <c r="M43" s="1271"/>
      <c r="N43" s="1271"/>
      <c r="O43" s="1271"/>
      <c r="P43" s="1272"/>
      <c r="Q43" s="1272"/>
      <c r="R43" s="1272"/>
      <c r="S43" s="1272"/>
      <c r="T43" s="1272"/>
      <c r="U43" s="1272"/>
      <c r="V43" s="1272"/>
      <c r="W43" s="1272"/>
      <c r="X43" s="1272"/>
      <c r="Y43" s="1272"/>
      <c r="Z43" s="1272"/>
      <c r="AA43" s="1272"/>
      <c r="AB43" s="1272"/>
      <c r="AC43" s="1272"/>
      <c r="AD43" s="1272"/>
    </row>
    <row r="44" spans="1:30" s="1332" customFormat="1" ht="26">
      <c r="A44" s="1306"/>
      <c r="B44" s="1331" t="s">
        <v>148</v>
      </c>
      <c r="C44" s="243" t="s">
        <v>23</v>
      </c>
      <c r="D44" s="243" t="s">
        <v>22</v>
      </c>
      <c r="E44" s="243" t="s">
        <v>21</v>
      </c>
      <c r="F44" s="243" t="s">
        <v>24</v>
      </c>
      <c r="G44" s="243" t="s">
        <v>25</v>
      </c>
      <c r="H44" s="243" t="s">
        <v>94</v>
      </c>
      <c r="I44" s="1282" t="s">
        <v>451</v>
      </c>
      <c r="J44" s="1283">
        <v>2024</v>
      </c>
      <c r="K44" s="1284" t="s">
        <v>452</v>
      </c>
      <c r="L44" s="1283">
        <v>2023</v>
      </c>
      <c r="M44" s="1283">
        <v>2022</v>
      </c>
      <c r="N44" s="1308">
        <v>2021</v>
      </c>
      <c r="O44" s="1271"/>
      <c r="P44" s="1306"/>
      <c r="Q44" s="1306"/>
      <c r="R44" s="1306"/>
      <c r="S44" s="1306"/>
      <c r="T44" s="1306"/>
      <c r="U44" s="1306"/>
      <c r="V44" s="1306"/>
      <c r="W44" s="1306"/>
      <c r="X44" s="1306"/>
      <c r="Y44" s="1306"/>
      <c r="Z44" s="1306"/>
      <c r="AA44" s="1306"/>
      <c r="AB44" s="1306"/>
      <c r="AC44" s="1306"/>
      <c r="AD44" s="1306"/>
    </row>
    <row r="45" spans="1:30" s="1276" customFormat="1" ht="14">
      <c r="A45" s="1272"/>
      <c r="B45" s="1333" t="s">
        <v>97</v>
      </c>
      <c r="C45" s="161">
        <v>1297</v>
      </c>
      <c r="D45" s="161">
        <v>1069</v>
      </c>
      <c r="E45" s="161">
        <v>713</v>
      </c>
      <c r="F45" s="161">
        <v>533</v>
      </c>
      <c r="G45" s="161">
        <v>26</v>
      </c>
      <c r="H45" s="161">
        <v>76</v>
      </c>
      <c r="I45" s="143">
        <v>3714</v>
      </c>
      <c r="J45" s="144">
        <v>3512</v>
      </c>
      <c r="K45" s="1096">
        <v>0.06</v>
      </c>
      <c r="L45" s="144">
        <v>3290</v>
      </c>
      <c r="M45" s="144">
        <v>3031</v>
      </c>
      <c r="N45" s="144">
        <v>2759</v>
      </c>
      <c r="O45" s="1334"/>
      <c r="P45" s="1270"/>
      <c r="Q45" s="1270"/>
      <c r="R45" s="1270"/>
      <c r="S45" s="1270"/>
      <c r="T45" s="1270"/>
      <c r="U45" s="1270"/>
      <c r="V45" s="1270"/>
      <c r="W45" s="1270"/>
      <c r="X45" s="1270"/>
      <c r="Y45" s="1270"/>
      <c r="Z45" s="1270"/>
      <c r="AA45" s="1270"/>
      <c r="AB45" s="1270"/>
      <c r="AC45" s="1270"/>
      <c r="AD45" s="1270"/>
    </row>
    <row r="46" spans="1:30" s="1276" customFormat="1" ht="17.25" customHeight="1">
      <c r="A46" s="1272"/>
      <c r="B46" s="1335" t="s">
        <v>149</v>
      </c>
      <c r="C46" s="159">
        <v>544</v>
      </c>
      <c r="D46" s="159">
        <v>962</v>
      </c>
      <c r="E46" s="159">
        <v>413</v>
      </c>
      <c r="F46" s="159">
        <v>505</v>
      </c>
      <c r="G46" s="159">
        <v>5</v>
      </c>
      <c r="H46" s="159">
        <v>47</v>
      </c>
      <c r="I46" s="101">
        <v>2476</v>
      </c>
      <c r="J46" s="102">
        <v>2399</v>
      </c>
      <c r="K46" s="1095">
        <v>0.03</v>
      </c>
      <c r="L46" s="102">
        <v>2316</v>
      </c>
      <c r="M46" s="102">
        <v>2226</v>
      </c>
      <c r="N46" s="102">
        <v>1940</v>
      </c>
    </row>
    <row r="47" spans="1:30" s="1334" customFormat="1" ht="14">
      <c r="A47" s="1315"/>
      <c r="B47" s="1335" t="s">
        <v>150</v>
      </c>
      <c r="C47" s="163">
        <v>0.42</v>
      </c>
      <c r="D47" s="163">
        <v>0.9</v>
      </c>
      <c r="E47" s="163">
        <v>0.57999999999999996</v>
      </c>
      <c r="F47" s="163">
        <v>0.95</v>
      </c>
      <c r="G47" s="163">
        <v>0.19</v>
      </c>
      <c r="H47" s="163">
        <v>0.62</v>
      </c>
      <c r="I47" s="164">
        <v>0.67</v>
      </c>
      <c r="J47" s="165">
        <v>0.68</v>
      </c>
      <c r="K47" s="1095">
        <v>-0.02</v>
      </c>
      <c r="L47" s="165">
        <v>0.7</v>
      </c>
      <c r="M47" s="165">
        <v>0.73</v>
      </c>
      <c r="N47" s="165">
        <v>0.7</v>
      </c>
      <c r="O47" s="1276"/>
    </row>
    <row r="48" spans="1:30" s="1272" customFormat="1" ht="16.5" customHeight="1">
      <c r="B48" s="1336" t="s">
        <v>606</v>
      </c>
      <c r="C48" s="161">
        <v>10</v>
      </c>
      <c r="D48" s="161">
        <v>23</v>
      </c>
      <c r="E48" s="161">
        <v>6</v>
      </c>
      <c r="F48" s="161">
        <v>13</v>
      </c>
      <c r="G48" s="161">
        <v>7</v>
      </c>
      <c r="H48" s="161">
        <v>15</v>
      </c>
      <c r="I48" s="143">
        <v>74</v>
      </c>
      <c r="J48" s="144">
        <v>72</v>
      </c>
      <c r="K48" s="1096">
        <v>0.03</v>
      </c>
      <c r="L48" s="144">
        <v>64</v>
      </c>
      <c r="M48" s="144">
        <v>43</v>
      </c>
      <c r="N48" s="144">
        <v>43</v>
      </c>
      <c r="O48" s="1334"/>
    </row>
    <row r="49" spans="1:15" s="1272" customFormat="1" ht="14">
      <c r="B49" s="1337" t="s">
        <v>607</v>
      </c>
      <c r="C49" s="159">
        <v>1</v>
      </c>
      <c r="D49" s="159">
        <v>7</v>
      </c>
      <c r="E49" s="159">
        <v>3</v>
      </c>
      <c r="F49" s="159">
        <v>10</v>
      </c>
      <c r="G49" s="159">
        <v>0</v>
      </c>
      <c r="H49" s="159">
        <v>5</v>
      </c>
      <c r="I49" s="101">
        <v>26</v>
      </c>
      <c r="J49" s="102">
        <v>25</v>
      </c>
      <c r="K49" s="1095">
        <v>0.04</v>
      </c>
      <c r="L49" s="102">
        <v>19</v>
      </c>
      <c r="M49" s="102">
        <v>17</v>
      </c>
      <c r="N49" s="102">
        <v>22</v>
      </c>
    </row>
    <row r="50" spans="1:15" s="1276" customFormat="1" ht="14">
      <c r="A50" s="1272"/>
      <c r="B50" s="1337" t="s">
        <v>608</v>
      </c>
      <c r="C50" s="163">
        <v>0.1</v>
      </c>
      <c r="D50" s="163">
        <v>0.3</v>
      </c>
      <c r="E50" s="163">
        <v>0.5</v>
      </c>
      <c r="F50" s="163">
        <v>0.77</v>
      </c>
      <c r="G50" s="163">
        <v>0</v>
      </c>
      <c r="H50" s="163">
        <v>0.33</v>
      </c>
      <c r="I50" s="164">
        <v>0.35</v>
      </c>
      <c r="J50" s="165">
        <v>0.35</v>
      </c>
      <c r="K50" s="1095">
        <v>0.01</v>
      </c>
      <c r="L50" s="165">
        <v>0.3</v>
      </c>
      <c r="M50" s="165">
        <v>0.4</v>
      </c>
      <c r="N50" s="165">
        <v>0.51</v>
      </c>
      <c r="O50" s="1272"/>
    </row>
    <row r="51" spans="1:15" s="1270" customFormat="1" ht="13" customHeight="1">
      <c r="B51" s="1277"/>
      <c r="C51" s="1278"/>
      <c r="D51" s="1278"/>
      <c r="E51" s="1278"/>
      <c r="F51" s="1278"/>
      <c r="G51" s="1278"/>
      <c r="H51" s="1278"/>
      <c r="I51" s="1278"/>
      <c r="J51" s="1278"/>
      <c r="K51" s="1278"/>
      <c r="L51" s="1278"/>
      <c r="M51" s="1278"/>
      <c r="N51" s="1276"/>
      <c r="O51" s="1276"/>
    </row>
    <row r="52" spans="1:15" s="1276" customFormat="1" ht="14">
      <c r="A52" s="1272"/>
      <c r="B52" s="1338" t="s">
        <v>38</v>
      </c>
      <c r="C52" s="1339"/>
      <c r="D52" s="1339"/>
      <c r="E52" s="1339"/>
      <c r="F52" s="1339"/>
      <c r="G52" s="1339"/>
      <c r="H52" s="1339"/>
      <c r="I52" s="1339"/>
      <c r="J52" s="1339"/>
      <c r="K52" s="1278"/>
      <c r="L52" s="1278"/>
      <c r="M52" s="1340"/>
      <c r="N52" s="1340"/>
      <c r="O52" s="1341"/>
    </row>
    <row r="53" spans="1:15" s="1276" customFormat="1" ht="36.75" customHeight="1">
      <c r="A53" s="1272"/>
      <c r="B53" s="1394" t="s">
        <v>871</v>
      </c>
      <c r="C53" s="1394"/>
      <c r="D53" s="1394"/>
      <c r="E53" s="1394"/>
      <c r="F53" s="1394"/>
      <c r="G53" s="1394"/>
      <c r="H53" s="1394"/>
      <c r="I53" s="1394"/>
      <c r="J53" s="1394"/>
      <c r="K53" s="1394"/>
      <c r="L53" s="1394"/>
      <c r="M53" s="1278"/>
    </row>
    <row r="54" spans="1:15" ht="13.5" customHeight="1">
      <c r="B54" s="1392" t="s">
        <v>681</v>
      </c>
      <c r="C54" s="1392"/>
      <c r="D54" s="1392"/>
      <c r="E54" s="1392"/>
      <c r="F54" s="1392"/>
      <c r="G54" s="1392"/>
      <c r="H54" s="1392"/>
      <c r="I54" s="1392"/>
      <c r="J54" s="1392"/>
      <c r="K54" s="1392"/>
      <c r="L54" s="1392"/>
      <c r="M54" s="1278"/>
      <c r="N54" s="1276"/>
      <c r="O54" s="1276"/>
    </row>
    <row r="55" spans="1:15">
      <c r="C55" s="1278"/>
      <c r="D55" s="1278"/>
      <c r="E55" s="1278"/>
      <c r="F55" s="1278"/>
      <c r="G55" s="1278"/>
      <c r="H55" s="1278"/>
      <c r="I55" s="1278"/>
      <c r="J55" s="1278"/>
      <c r="K55" s="1278"/>
      <c r="L55" s="1278"/>
    </row>
  </sheetData>
  <sheetProtection algorithmName="SHA-512" hashValue="3nMH038LBJwP3uROkvHFhBn2hTHP1EY8jzbTF3aRzjN9BUvBsNQkmSx0xRjhKpfWgLK8XRm0OqLk/CQo2zrgxg==" saltValue="AihRxOFKy+YIPUf6eotjHg==" spinCount="100000" sheet="1" objects="1" scenarios="1" formatColumns="0" formatRows="0"/>
  <mergeCells count="7">
    <mergeCell ref="B54:L54"/>
    <mergeCell ref="B30:J30"/>
    <mergeCell ref="B42:J42"/>
    <mergeCell ref="B40:L40"/>
    <mergeCell ref="B41:L41"/>
    <mergeCell ref="B53:L53"/>
    <mergeCell ref="B31:J31"/>
  </mergeCells>
  <hyperlinks>
    <hyperlink ref="E34" location="'Pinto Valley'!A1" display="Pinto Valley" xr:uid="{A078FD30-7D7F-824F-A45B-2DF3866C8475}"/>
    <hyperlink ref="D34" location="'Mantos Blancos'!A1" display="Mantos Blancos" xr:uid="{3E418101-7BB2-264B-BA3B-D91CA9678EC0}"/>
    <hyperlink ref="C34" location="Mantoverde!A1" display="Mantoverde" xr:uid="{50846C21-9BED-0645-A301-5C5D1709739A}"/>
    <hyperlink ref="F34" location="Cozamin!A1" display="Cozamin" xr:uid="{5F091EC0-FF1C-C14D-8F54-2C1A8FED621B}"/>
    <hyperlink ref="E44" location="'Pinto Valley'!A1" display="Pinto Valley" xr:uid="{B4DBA0FA-0392-5F42-B32F-2EB2CFDB61A6}"/>
    <hyperlink ref="D44" location="'Mantos Blancos'!A1" display="Mantos Blancos" xr:uid="{D83AFA9B-C5FC-ED4C-B1CF-D95111E0BEEC}"/>
    <hyperlink ref="C44" location="Mantoverde!A1" display="Mantoverde" xr:uid="{99A9F18A-01F5-C34B-B014-2A29BC3C7623}"/>
    <hyperlink ref="F44" location="Cozamin!A1" display="Cozamin" xr:uid="{EEC0CE63-E156-8440-A15E-08D97A79FB83}"/>
    <hyperlink ref="G44" location="'Santo Domingo'!A1" display="Santo Domingo" xr:uid="{8262F340-0A69-6146-9F0E-5B6572700027}"/>
    <hyperlink ref="H44" location="'Corporate Office'!A1" display="Corporate Office" xr:uid="{17330EC6-F898-E144-8984-4C46BFBEB4CA}"/>
    <hyperlink ref="G34" location="'Santo Domingo'!A1" display="Santo Domingo" xr:uid="{7139D4A6-0265-4834-93D3-15050BA82487}"/>
  </hyperlink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9614E-B1ED-4BDA-8041-007C4205D473}">
  <sheetPr codeName="Sheet12">
    <tabColor theme="3" tint="9.9978637043366805E-2"/>
  </sheetPr>
  <dimension ref="A1:Q35"/>
  <sheetViews>
    <sheetView zoomScaleNormal="100" workbookViewId="0"/>
  </sheetViews>
  <sheetFormatPr defaultColWidth="11" defaultRowHeight="12.5"/>
  <cols>
    <col min="1" max="1" width="3.1796875" style="35" customWidth="1"/>
    <col min="2" max="2" width="26.81640625" style="35" customWidth="1"/>
    <col min="3" max="3" width="42.08984375" style="35" customWidth="1"/>
    <col min="4" max="4" width="34.36328125" style="35" customWidth="1"/>
    <col min="5" max="5" width="13.1796875" style="35" customWidth="1"/>
    <col min="6" max="6" width="13.6328125" style="35" customWidth="1"/>
    <col min="7" max="7" width="13.54296875" style="35" customWidth="1"/>
    <col min="8" max="8" width="7.6328125" style="35" customWidth="1"/>
    <col min="9" max="9" width="32.6328125" style="35" customWidth="1"/>
    <col min="10" max="10" width="11.08984375" style="35" customWidth="1"/>
    <col min="11" max="11" width="11" style="35" customWidth="1"/>
    <col min="12" max="12" width="10.1796875" style="35" customWidth="1"/>
    <col min="13" max="13" width="9.26953125" style="35" customWidth="1"/>
    <col min="14" max="14" width="11.453125" style="35" customWidth="1"/>
    <col min="15" max="15" width="9.08984375" style="35" customWidth="1"/>
    <col min="16" max="16" width="55.26953125" style="35" customWidth="1"/>
    <col min="17" max="31" width="13.81640625" style="35" customWidth="1"/>
    <col min="32" max="32" width="11" style="35"/>
    <col min="33" max="33" width="13.1796875" style="35" customWidth="1"/>
    <col min="34" max="34" width="11" style="35"/>
    <col min="35" max="35" width="9" style="35" customWidth="1"/>
    <col min="36" max="36" width="11" style="35"/>
    <col min="37" max="37" width="13.81640625" style="35" customWidth="1"/>
    <col min="38" max="38" width="11" style="35"/>
    <col min="39" max="39" width="8.1796875" style="35" customWidth="1"/>
    <col min="40" max="40" width="11" style="35"/>
    <col min="41" max="41" width="13.1796875" style="35" customWidth="1"/>
    <col min="42" max="16384" width="11" style="35"/>
  </cols>
  <sheetData>
    <row r="1" spans="1:17" s="34" customFormat="1" ht="14">
      <c r="A1" s="41"/>
    </row>
    <row r="2" spans="1:17" s="34" customFormat="1" ht="15" customHeight="1">
      <c r="A2" s="41"/>
    </row>
    <row r="3" spans="1:17" s="34" customFormat="1" ht="14">
      <c r="A3" s="41"/>
    </row>
    <row r="4" spans="1:17" s="34" customFormat="1" ht="15" customHeight="1">
      <c r="A4" s="41"/>
    </row>
    <row r="5" spans="1:17" s="34" customFormat="1" ht="15" customHeight="1">
      <c r="A5" s="41"/>
    </row>
    <row r="6" spans="1:17" s="34" customFormat="1" ht="14">
      <c r="A6" s="41"/>
    </row>
    <row r="7" spans="1:17" s="34" customFormat="1" ht="14">
      <c r="A7" s="41"/>
    </row>
    <row r="8" spans="1:17" s="34" customFormat="1" ht="18">
      <c r="A8" s="41"/>
      <c r="B8" s="43" t="s">
        <v>466</v>
      </c>
    </row>
    <row r="9" spans="1:17" s="34" customFormat="1" ht="14.5" thickBot="1"/>
    <row r="10" spans="1:17" s="34" customFormat="1" ht="16.5" thickTop="1" thickBot="1">
      <c r="B10" s="1043" t="s">
        <v>802</v>
      </c>
      <c r="C10" s="1044"/>
      <c r="D10" s="1044"/>
      <c r="E10" s="1044"/>
      <c r="F10" s="1044"/>
      <c r="G10" s="1044"/>
      <c r="H10" s="1045"/>
      <c r="I10" s="1043" t="s">
        <v>557</v>
      </c>
      <c r="J10" s="1044"/>
      <c r="K10" s="1044"/>
      <c r="L10" s="1044"/>
      <c r="M10" s="1044"/>
      <c r="N10" s="1044"/>
      <c r="O10" s="1044"/>
      <c r="P10" s="1044"/>
      <c r="Q10" s="35"/>
    </row>
    <row r="11" spans="1:17" s="34" customFormat="1" ht="15" thickTop="1" thickBot="1">
      <c r="I11" s="35"/>
      <c r="J11" s="35"/>
      <c r="K11" s="35"/>
      <c r="L11" s="35"/>
      <c r="M11" s="35"/>
      <c r="N11" s="35"/>
      <c r="O11" s="35"/>
      <c r="P11" s="35"/>
      <c r="Q11" s="35"/>
    </row>
    <row r="12" spans="1:17" ht="49" customHeight="1" thickBot="1">
      <c r="B12" s="1395" t="s">
        <v>804</v>
      </c>
      <c r="C12" s="1395" t="s">
        <v>805</v>
      </c>
      <c r="D12" s="1395" t="s">
        <v>806</v>
      </c>
      <c r="E12" s="1395" t="s">
        <v>865</v>
      </c>
      <c r="F12" s="1395" t="s">
        <v>808</v>
      </c>
      <c r="G12" s="1395" t="s">
        <v>803</v>
      </c>
      <c r="I12" s="1046" t="s">
        <v>811</v>
      </c>
      <c r="J12" s="1047" t="s">
        <v>23</v>
      </c>
      <c r="K12" s="1047" t="s">
        <v>22</v>
      </c>
      <c r="L12" s="1047" t="s">
        <v>21</v>
      </c>
      <c r="M12" s="1047" t="s">
        <v>24</v>
      </c>
      <c r="N12" s="1047" t="s">
        <v>94</v>
      </c>
      <c r="O12" s="1047" t="s">
        <v>809</v>
      </c>
      <c r="P12" s="1047" t="s">
        <v>855</v>
      </c>
    </row>
    <row r="13" spans="1:17" ht="70" customHeight="1" thickBot="1">
      <c r="B13" s="1396"/>
      <c r="C13" s="1396"/>
      <c r="D13" s="1396"/>
      <c r="E13" s="1396"/>
      <c r="F13" s="1396"/>
      <c r="G13" s="1396"/>
      <c r="I13" s="1050" t="s">
        <v>846</v>
      </c>
      <c r="J13" s="1051">
        <v>0.28000000000000003</v>
      </c>
      <c r="K13" s="1051">
        <v>1</v>
      </c>
      <c r="L13" s="1051">
        <v>1</v>
      </c>
      <c r="M13" s="1051">
        <v>1</v>
      </c>
      <c r="N13" s="1051">
        <v>1</v>
      </c>
      <c r="O13" s="1051">
        <v>1</v>
      </c>
      <c r="P13" s="1052" t="s">
        <v>847</v>
      </c>
      <c r="Q13" s="1053"/>
    </row>
    <row r="14" spans="1:17" ht="43" customHeight="1" thickBot="1">
      <c r="B14" s="1246" t="s">
        <v>815</v>
      </c>
      <c r="C14" s="1049" t="s">
        <v>813</v>
      </c>
      <c r="D14" s="1049" t="s">
        <v>814</v>
      </c>
      <c r="E14" s="1238" t="s">
        <v>810</v>
      </c>
      <c r="F14" s="1238" t="s">
        <v>561</v>
      </c>
      <c r="G14" s="1238" t="s">
        <v>809</v>
      </c>
      <c r="I14" s="1226"/>
      <c r="J14" s="1227"/>
      <c r="K14" s="1227"/>
      <c r="L14" s="1227"/>
      <c r="M14" s="1227"/>
      <c r="N14" s="1227"/>
      <c r="O14" s="1227"/>
      <c r="P14" s="1228"/>
      <c r="Q14" s="1053"/>
    </row>
    <row r="15" spans="1:17" ht="30" customHeight="1" thickBot="1">
      <c r="B15" s="1246" t="s">
        <v>812</v>
      </c>
      <c r="C15" s="1049" t="s">
        <v>817</v>
      </c>
      <c r="D15" s="1049" t="s">
        <v>816</v>
      </c>
      <c r="E15" s="1238" t="s">
        <v>810</v>
      </c>
      <c r="F15" s="1238" t="s">
        <v>810</v>
      </c>
      <c r="G15" s="1238" t="s">
        <v>809</v>
      </c>
      <c r="I15" s="1046" t="s">
        <v>811</v>
      </c>
      <c r="J15" s="1047" t="s">
        <v>23</v>
      </c>
      <c r="K15" s="1047" t="s">
        <v>22</v>
      </c>
      <c r="L15" s="1055" t="s">
        <v>21</v>
      </c>
      <c r="M15" s="1055" t="s">
        <v>24</v>
      </c>
      <c r="N15" s="1055" t="s">
        <v>94</v>
      </c>
    </row>
    <row r="16" spans="1:17" ht="44.65" customHeight="1" thickBot="1">
      <c r="B16" s="1247" t="s">
        <v>818</v>
      </c>
      <c r="C16" s="1054" t="s">
        <v>562</v>
      </c>
      <c r="D16" s="1054" t="s">
        <v>819</v>
      </c>
      <c r="E16" s="1239" t="s">
        <v>561</v>
      </c>
      <c r="F16" s="1239" t="s">
        <v>561</v>
      </c>
      <c r="G16" s="1239" t="s">
        <v>809</v>
      </c>
      <c r="I16" s="1057" t="s">
        <v>849</v>
      </c>
      <c r="J16" s="1058" t="s">
        <v>850</v>
      </c>
      <c r="K16" s="1058" t="s">
        <v>851</v>
      </c>
      <c r="L16" s="1058" t="s">
        <v>851</v>
      </c>
      <c r="M16" s="1058" t="s">
        <v>852</v>
      </c>
      <c r="N16" s="1058" t="s">
        <v>851</v>
      </c>
    </row>
    <row r="17" spans="2:16" ht="20.65" customHeight="1" thickBot="1">
      <c r="B17" s="1248" t="s">
        <v>820</v>
      </c>
      <c r="C17" s="1056" t="s">
        <v>561</v>
      </c>
      <c r="D17" s="1056" t="s">
        <v>561</v>
      </c>
      <c r="E17" s="1240" t="s">
        <v>561</v>
      </c>
      <c r="F17" s="1240" t="s">
        <v>810</v>
      </c>
      <c r="G17" s="1240" t="s">
        <v>809</v>
      </c>
      <c r="I17" s="1379" t="s">
        <v>848</v>
      </c>
      <c r="J17" s="1379"/>
      <c r="K17" s="1379"/>
      <c r="L17" s="1379"/>
      <c r="M17" s="1379"/>
      <c r="N17" s="1379"/>
      <c r="O17" s="1379"/>
      <c r="P17" s="1379"/>
    </row>
    <row r="18" spans="2:16" ht="61.5" customHeight="1" thickBot="1">
      <c r="B18" s="1246" t="s">
        <v>821</v>
      </c>
      <c r="C18" s="1049" t="s">
        <v>822</v>
      </c>
      <c r="D18" s="1049" t="s">
        <v>823</v>
      </c>
      <c r="E18" s="1238" t="s">
        <v>810</v>
      </c>
      <c r="F18" s="1238" t="s">
        <v>810</v>
      </c>
      <c r="G18" s="1238" t="s">
        <v>809</v>
      </c>
      <c r="I18" s="1379"/>
      <c r="J18" s="1379"/>
      <c r="K18" s="1379"/>
      <c r="L18" s="1379"/>
      <c r="M18" s="1379"/>
      <c r="N18" s="1379"/>
      <c r="O18" s="1379"/>
      <c r="P18" s="1379"/>
    </row>
    <row r="19" spans="2:16" ht="49.15" customHeight="1" thickBot="1">
      <c r="B19" s="1247" t="s">
        <v>856</v>
      </c>
      <c r="C19" s="1054" t="s">
        <v>824</v>
      </c>
      <c r="D19" s="1054" t="s">
        <v>825</v>
      </c>
      <c r="E19" s="1239" t="s">
        <v>561</v>
      </c>
      <c r="F19" s="1239" t="s">
        <v>561</v>
      </c>
      <c r="G19" s="1239" t="s">
        <v>809</v>
      </c>
    </row>
    <row r="20" spans="2:16" ht="46.5" customHeight="1" thickBot="1">
      <c r="B20" s="1247" t="s">
        <v>826</v>
      </c>
      <c r="C20" s="1056" t="s">
        <v>827</v>
      </c>
      <c r="D20" s="1059" t="s">
        <v>828</v>
      </c>
      <c r="E20" s="1241" t="s">
        <v>810</v>
      </c>
      <c r="F20" s="1241" t="s">
        <v>561</v>
      </c>
      <c r="G20" s="1241" t="s">
        <v>809</v>
      </c>
    </row>
    <row r="21" spans="2:16" ht="83.5" customHeight="1" thickBot="1">
      <c r="B21" s="1249" t="s">
        <v>829</v>
      </c>
      <c r="C21" s="1237" t="s">
        <v>859</v>
      </c>
      <c r="D21" s="1062" t="s">
        <v>830</v>
      </c>
      <c r="E21" s="1239" t="s">
        <v>810</v>
      </c>
      <c r="F21" s="1239" t="s">
        <v>810</v>
      </c>
      <c r="G21" s="1239" t="s">
        <v>809</v>
      </c>
    </row>
    <row r="22" spans="2:16" ht="80.5" customHeight="1" thickBot="1">
      <c r="B22" s="1250" t="s">
        <v>833</v>
      </c>
      <c r="C22" s="1062" t="s">
        <v>822</v>
      </c>
      <c r="D22" s="1056" t="s">
        <v>834</v>
      </c>
      <c r="E22" s="1240" t="s">
        <v>810</v>
      </c>
      <c r="F22" s="1240" t="s">
        <v>810</v>
      </c>
      <c r="G22" s="1240" t="s">
        <v>809</v>
      </c>
    </row>
    <row r="23" spans="2:16" ht="58.5" customHeight="1" thickBot="1">
      <c r="B23" s="1246" t="s">
        <v>857</v>
      </c>
      <c r="C23" s="1062" t="s">
        <v>562</v>
      </c>
      <c r="D23" s="1048" t="s">
        <v>561</v>
      </c>
      <c r="E23" s="1242" t="s">
        <v>561</v>
      </c>
      <c r="F23" s="1242" t="s">
        <v>561</v>
      </c>
      <c r="G23" s="1242" t="s">
        <v>809</v>
      </c>
    </row>
    <row r="24" spans="2:16" ht="48.5" customHeight="1" thickBot="1">
      <c r="B24" s="1246" t="s">
        <v>835</v>
      </c>
      <c r="C24" s="1048" t="s">
        <v>836</v>
      </c>
      <c r="D24" s="1049" t="s">
        <v>837</v>
      </c>
      <c r="E24" s="1238" t="s">
        <v>810</v>
      </c>
      <c r="F24" s="1238" t="s">
        <v>810</v>
      </c>
      <c r="G24" s="1238" t="s">
        <v>564</v>
      </c>
    </row>
    <row r="25" spans="2:16" ht="37.5" customHeight="1" thickBot="1">
      <c r="B25" s="1248" t="s">
        <v>838</v>
      </c>
      <c r="C25" s="1061" t="s">
        <v>839</v>
      </c>
      <c r="D25" s="1062" t="s">
        <v>840</v>
      </c>
      <c r="E25" s="1240" t="s">
        <v>810</v>
      </c>
      <c r="F25" s="1240" t="s">
        <v>810</v>
      </c>
      <c r="G25" s="1240" t="s">
        <v>809</v>
      </c>
    </row>
    <row r="26" spans="2:16" ht="35" thickBot="1">
      <c r="B26" s="1246" t="s">
        <v>841</v>
      </c>
      <c r="C26" s="1049" t="s">
        <v>842</v>
      </c>
      <c r="D26" s="1049" t="s">
        <v>843</v>
      </c>
      <c r="E26" s="1238" t="s">
        <v>810</v>
      </c>
      <c r="F26" s="1238" t="s">
        <v>810</v>
      </c>
      <c r="G26" s="1238" t="s">
        <v>809</v>
      </c>
    </row>
    <row r="27" spans="2:16" ht="23.5" thickBot="1">
      <c r="B27" s="1246" t="s">
        <v>844</v>
      </c>
      <c r="C27" s="1049" t="s">
        <v>561</v>
      </c>
      <c r="D27" s="1049" t="s">
        <v>845</v>
      </c>
      <c r="E27" s="1238" t="s">
        <v>810</v>
      </c>
      <c r="F27" s="1238" t="s">
        <v>810</v>
      </c>
      <c r="G27" s="1238" t="s">
        <v>809</v>
      </c>
    </row>
    <row r="28" spans="2:16" ht="23.5" thickBot="1">
      <c r="B28" s="1245" t="s">
        <v>831</v>
      </c>
      <c r="C28" s="1056" t="s">
        <v>561</v>
      </c>
      <c r="D28" s="1060" t="s">
        <v>832</v>
      </c>
      <c r="E28" s="1243" t="s">
        <v>810</v>
      </c>
      <c r="F28" s="1244" t="s">
        <v>561</v>
      </c>
      <c r="G28" s="1240" t="s">
        <v>563</v>
      </c>
    </row>
    <row r="29" spans="2:16" ht="13.5">
      <c r="B29" s="1064" t="s">
        <v>807</v>
      </c>
      <c r="C29" s="1063"/>
      <c r="D29" s="1063"/>
      <c r="E29" s="1063"/>
      <c r="F29" s="1063"/>
      <c r="G29" s="1063"/>
    </row>
    <row r="30" spans="2:16" ht="18">
      <c r="B30" s="1065"/>
      <c r="C30" s="1066"/>
      <c r="D30" s="1066"/>
      <c r="E30" s="1066"/>
      <c r="F30" s="1066"/>
      <c r="G30" s="1066"/>
    </row>
    <row r="32" spans="2:16" ht="15.4" customHeight="1"/>
    <row r="34" spans="5:16">
      <c r="I34" s="1053"/>
      <c r="J34" s="1053"/>
      <c r="K34" s="1053"/>
      <c r="L34" s="1053"/>
      <c r="M34" s="1053"/>
      <c r="N34" s="1053"/>
      <c r="O34" s="1053"/>
      <c r="P34" s="1053"/>
    </row>
    <row r="35" spans="5:16" s="1053" customFormat="1">
      <c r="E35" s="35"/>
      <c r="F35" s="35"/>
      <c r="G35" s="35"/>
      <c r="I35" s="35"/>
      <c r="J35" s="35"/>
      <c r="K35" s="35"/>
      <c r="L35" s="35"/>
      <c r="M35" s="35"/>
      <c r="N35" s="35"/>
      <c r="O35" s="35"/>
      <c r="P35" s="35"/>
    </row>
  </sheetData>
  <sheetProtection algorithmName="SHA-512" hashValue="RFe5iipwSGYyZeoJxZ0/kpnqu1Zn/FFcJW5HsghSnva6HnVURsCQfFWDjrNjfq0mAuAewpnjHwOryAEJkvhRvA==" saltValue="c4RFwKVSdaFpdGqmocmpqA==" spinCount="100000" sheet="1" objects="1" scenarios="1" formatColumns="0" formatRows="0"/>
  <mergeCells count="7">
    <mergeCell ref="G12:G13"/>
    <mergeCell ref="I17:P18"/>
    <mergeCell ref="E12:E13"/>
    <mergeCell ref="F12:F13"/>
    <mergeCell ref="B12:B13"/>
    <mergeCell ref="C12:C13"/>
    <mergeCell ref="D12:D13"/>
  </mergeCells>
  <phoneticPr fontId="45" type="noConversion"/>
  <hyperlinks>
    <hyperlink ref="B15" r:id="rId1" xr:uid="{FA78CB7F-FCBA-44BE-A975-2B302AEEE048}"/>
    <hyperlink ref="B16" r:id="rId2" xr:uid="{6458FCEE-514B-4A5A-AD20-B4F05AE83420}"/>
    <hyperlink ref="B18" r:id="rId3" xr:uid="{F55D5DF3-614D-40F6-8F44-BBFBF41B4B9A}"/>
    <hyperlink ref="B19" r:id="rId4" display="Insider Trading (solo en Inglés)" xr:uid="{1DC93113-DEF7-41B6-AD86-3F6CE3483EDE}"/>
    <hyperlink ref="B20" r:id="rId5" xr:uid="{9E3D6ED2-7310-4D44-8964-B26FAE9E8BB6}"/>
    <hyperlink ref="B21" r:id="rId6" xr:uid="{B33CBDD7-EF37-4FC2-995C-BE6311275784}"/>
    <hyperlink ref="B27" r:id="rId7" xr:uid="{42E037E5-5734-4A19-B4EF-00457C2FC30B}"/>
    <hyperlink ref="B17" r:id="rId8" xr:uid="{1691956A-DA81-4843-8BCE-D12240D83530}"/>
    <hyperlink ref="B14" r:id="rId9" xr:uid="{4D29A27E-89F1-417C-9DBF-C40FB07E833A}"/>
    <hyperlink ref="B22" r:id="rId10" xr:uid="{CC1AF23B-A4EC-4693-8C1A-32FDE14CB61F}"/>
    <hyperlink ref="B23" r:id="rId11" display="Shareholder Engagement (en Inglés)" xr:uid="{5CF748B3-B218-4A04-9001-C97D268EB62F}"/>
    <hyperlink ref="B24" r:id="rId12" xr:uid="{16E3B03E-6BA6-4934-8950-1FE6643F480E}"/>
    <hyperlink ref="B25" r:id="rId13" xr:uid="{AF841B72-4EFD-4D85-A05E-C17863865BBD}"/>
    <hyperlink ref="B26" r:id="rId14" xr:uid="{F3224573-FC5C-40EB-A844-460383A5C38C}"/>
  </hyperlinks>
  <pageMargins left="0.7" right="0.7" top="0.75" bottom="0.75" header="0.3" footer="0.3"/>
  <pageSetup orientation="portrait" r:id="rId15"/>
  <drawing r:id="rId1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B2E20-4DA6-4C69-9D2B-F18E7E195165}">
  <sheetPr>
    <tabColor theme="5" tint="0.59999389629810485"/>
  </sheetPr>
  <dimension ref="A1:DQ716"/>
  <sheetViews>
    <sheetView workbookViewId="0"/>
  </sheetViews>
  <sheetFormatPr defaultColWidth="8.81640625" defaultRowHeight="14"/>
  <cols>
    <col min="1" max="1" width="3.453125" style="1031" customWidth="1"/>
    <col min="2" max="2" width="40" style="1038" customWidth="1"/>
    <col min="3" max="3" width="10.54296875" style="409" customWidth="1"/>
    <col min="4" max="5" width="11.54296875" style="409" bestFit="1" customWidth="1"/>
    <col min="6" max="7" width="11.453125" style="409" bestFit="1" customWidth="1"/>
    <col min="8" max="9" width="9" style="409" bestFit="1" customWidth="1"/>
    <col min="10" max="10" width="11.453125" style="409" bestFit="1" customWidth="1"/>
    <col min="11" max="11" width="10.453125" style="409" bestFit="1" customWidth="1"/>
    <col min="12" max="13" width="9" style="409" bestFit="1" customWidth="1"/>
    <col min="14" max="14" width="1.54296875" style="468" customWidth="1"/>
    <col min="15" max="15" width="11.54296875" style="409" bestFit="1" customWidth="1"/>
    <col min="16" max="17" width="9" style="409" bestFit="1" customWidth="1"/>
    <col min="18" max="19" width="11.453125" style="409" bestFit="1" customWidth="1"/>
    <col min="20" max="21" width="9" style="409" bestFit="1" customWidth="1"/>
    <col min="22" max="39" width="8.81640625" style="1253"/>
    <col min="40" max="40" width="8.81640625" style="1263"/>
    <col min="41" max="117" width="8.81640625" style="1068"/>
    <col min="118" max="121" width="8.81640625" style="1029"/>
    <col min="122" max="16384" width="8.81640625" style="409"/>
  </cols>
  <sheetData>
    <row r="1" spans="1:121">
      <c r="A1" s="1029"/>
      <c r="B1" s="1067"/>
      <c r="C1" s="1068"/>
      <c r="D1" s="1068"/>
      <c r="E1" s="1068"/>
      <c r="F1" s="1068"/>
      <c r="G1" s="1068"/>
      <c r="H1" s="1068"/>
      <c r="I1" s="1068"/>
      <c r="J1" s="1068"/>
      <c r="K1" s="1068"/>
      <c r="L1" s="1068"/>
      <c r="M1" s="1068"/>
      <c r="N1" s="1068"/>
      <c r="O1" s="1068"/>
      <c r="P1" s="1068"/>
      <c r="Q1" s="1068"/>
      <c r="R1" s="1068"/>
      <c r="S1" s="1068"/>
      <c r="T1" s="1068"/>
      <c r="U1" s="1068"/>
      <c r="V1" s="1068"/>
      <c r="W1" s="1068"/>
      <c r="X1" s="1068"/>
      <c r="Y1" s="1068"/>
      <c r="Z1" s="1068"/>
      <c r="AA1" s="1068"/>
      <c r="AB1" s="1068"/>
      <c r="AC1" s="1068"/>
      <c r="AD1" s="1068"/>
      <c r="AE1" s="1068"/>
      <c r="AF1" s="1068"/>
      <c r="AG1" s="1068"/>
      <c r="AH1" s="1068"/>
      <c r="AI1" s="1068"/>
      <c r="AJ1" s="1068"/>
      <c r="AK1" s="1068"/>
      <c r="AL1" s="1068"/>
      <c r="AM1" s="1068"/>
      <c r="AN1" s="1068"/>
    </row>
    <row r="2" spans="1:121">
      <c r="A2" s="1029"/>
      <c r="B2" s="1067"/>
      <c r="C2" s="1068"/>
      <c r="D2" s="1068"/>
      <c r="E2" s="1068"/>
      <c r="F2" s="1068"/>
      <c r="G2" s="1068"/>
      <c r="H2" s="1068"/>
      <c r="I2" s="1068"/>
      <c r="J2" s="1068"/>
      <c r="K2" s="1068"/>
      <c r="L2" s="1068"/>
      <c r="M2" s="1068"/>
      <c r="N2" s="1068"/>
      <c r="O2" s="1068"/>
      <c r="P2" s="1068"/>
      <c r="Q2" s="1068"/>
      <c r="R2" s="1068"/>
      <c r="S2" s="1068"/>
      <c r="T2" s="1068"/>
      <c r="U2" s="1068"/>
      <c r="V2" s="1068"/>
      <c r="W2" s="1068"/>
      <c r="X2" s="1068"/>
      <c r="Y2" s="1068"/>
      <c r="Z2" s="1068"/>
      <c r="AA2" s="1068"/>
      <c r="AB2" s="1068"/>
      <c r="AC2" s="1068"/>
      <c r="AD2" s="1068"/>
      <c r="AE2" s="1068"/>
      <c r="AF2" s="1068"/>
      <c r="AG2" s="1068"/>
      <c r="AH2" s="1068"/>
      <c r="AI2" s="1068"/>
      <c r="AJ2" s="1068"/>
      <c r="AK2" s="1068"/>
      <c r="AL2" s="1068"/>
      <c r="AM2" s="1068"/>
      <c r="AN2" s="1068"/>
    </row>
    <row r="3" spans="1:121">
      <c r="A3" s="1029"/>
      <c r="B3" s="1067"/>
      <c r="C3" s="1068"/>
      <c r="D3" s="1068"/>
      <c r="E3" s="1068"/>
      <c r="F3" s="1068"/>
      <c r="G3" s="1068"/>
      <c r="H3" s="1068"/>
      <c r="I3" s="1068"/>
      <c r="J3" s="1068"/>
      <c r="K3" s="1068"/>
      <c r="L3" s="1068"/>
      <c r="M3" s="1068"/>
      <c r="N3" s="1068"/>
      <c r="O3" s="1068"/>
      <c r="P3" s="1068"/>
      <c r="Q3" s="1068"/>
      <c r="R3" s="1068"/>
      <c r="S3" s="1068"/>
      <c r="T3" s="1068"/>
      <c r="U3" s="1068"/>
      <c r="V3" s="1068"/>
      <c r="W3" s="1068"/>
      <c r="X3" s="1068"/>
      <c r="Y3" s="1068"/>
      <c r="Z3" s="1068"/>
      <c r="AA3" s="1068"/>
      <c r="AB3" s="1068"/>
      <c r="AC3" s="1068"/>
      <c r="AD3" s="1068"/>
      <c r="AE3" s="1068"/>
      <c r="AF3" s="1068"/>
      <c r="AG3" s="1068"/>
      <c r="AH3" s="1068"/>
      <c r="AI3" s="1068"/>
      <c r="AJ3" s="1068"/>
      <c r="AK3" s="1068"/>
      <c r="AL3" s="1068"/>
      <c r="AM3" s="1068"/>
      <c r="AN3" s="1068"/>
    </row>
    <row r="4" spans="1:121">
      <c r="A4" s="1029"/>
      <c r="B4" s="1067"/>
      <c r="C4" s="1068"/>
      <c r="D4" s="1068"/>
      <c r="E4" s="1068"/>
      <c r="F4" s="1068"/>
      <c r="G4" s="1068"/>
      <c r="H4" s="1068"/>
      <c r="I4" s="1068"/>
      <c r="J4" s="1068"/>
      <c r="K4" s="1068"/>
      <c r="L4" s="1068"/>
      <c r="M4" s="1068"/>
      <c r="N4" s="1068"/>
      <c r="O4" s="1068"/>
      <c r="P4" s="1068"/>
      <c r="Q4" s="1068"/>
      <c r="R4" s="1068"/>
      <c r="S4" s="1068"/>
      <c r="T4" s="1068"/>
      <c r="U4" s="1068"/>
      <c r="V4" s="1068"/>
      <c r="W4" s="1068"/>
      <c r="X4" s="1068"/>
      <c r="Y4" s="1068"/>
      <c r="Z4" s="1068"/>
      <c r="AA4" s="1068"/>
      <c r="AB4" s="1068"/>
      <c r="AC4" s="1068"/>
      <c r="AD4" s="1068"/>
      <c r="AE4" s="1068"/>
      <c r="AF4" s="1068"/>
      <c r="AG4" s="1068"/>
      <c r="AH4" s="1068"/>
      <c r="AI4" s="1068"/>
      <c r="AJ4" s="1068"/>
      <c r="AK4" s="1068"/>
      <c r="AL4" s="1068"/>
      <c r="AM4" s="1068"/>
      <c r="AN4" s="1068"/>
    </row>
    <row r="5" spans="1:121">
      <c r="A5" s="1029"/>
      <c r="B5" s="1067"/>
      <c r="C5" s="1068"/>
      <c r="D5" s="1068"/>
      <c r="E5" s="1068"/>
      <c r="F5" s="1068"/>
      <c r="G5" s="1068"/>
      <c r="H5" s="1068"/>
      <c r="I5" s="1068"/>
      <c r="J5" s="1068"/>
      <c r="K5" s="1068"/>
      <c r="L5" s="1068"/>
      <c r="M5" s="1068"/>
      <c r="N5" s="1068"/>
      <c r="O5" s="1068"/>
      <c r="P5" s="1068"/>
      <c r="Q5" s="1068"/>
      <c r="R5" s="1068"/>
      <c r="S5" s="1068"/>
      <c r="T5" s="1068"/>
      <c r="U5" s="1068"/>
      <c r="V5" s="1068"/>
      <c r="W5" s="1068"/>
      <c r="X5" s="1068"/>
      <c r="Y5" s="1068"/>
      <c r="Z5" s="1068"/>
      <c r="AA5" s="1068"/>
      <c r="AB5" s="1068"/>
      <c r="AC5" s="1068"/>
      <c r="AD5" s="1068"/>
      <c r="AE5" s="1068"/>
      <c r="AF5" s="1068"/>
      <c r="AG5" s="1068"/>
      <c r="AH5" s="1068"/>
      <c r="AI5" s="1068"/>
      <c r="AJ5" s="1068"/>
      <c r="AK5" s="1068"/>
      <c r="AL5" s="1068"/>
      <c r="AM5" s="1068"/>
      <c r="AN5" s="1068"/>
    </row>
    <row r="6" spans="1:121">
      <c r="A6" s="1029"/>
      <c r="B6" s="1067"/>
      <c r="C6" s="1068"/>
      <c r="D6" s="1068"/>
      <c r="E6" s="1068"/>
      <c r="F6" s="1068"/>
      <c r="G6" s="1068"/>
      <c r="H6" s="1068"/>
      <c r="I6" s="1068"/>
      <c r="J6" s="1068"/>
      <c r="K6" s="1068"/>
      <c r="L6" s="1068"/>
      <c r="M6" s="1068"/>
      <c r="N6" s="1068"/>
      <c r="O6" s="1068"/>
      <c r="P6" s="1068"/>
      <c r="Q6" s="1068"/>
      <c r="R6" s="1068"/>
      <c r="S6" s="1068"/>
      <c r="T6" s="1068"/>
      <c r="U6" s="1068"/>
      <c r="V6" s="1068"/>
      <c r="W6" s="1068"/>
      <c r="X6" s="1068"/>
      <c r="Y6" s="1068"/>
      <c r="Z6" s="1068"/>
      <c r="AA6" s="1068"/>
      <c r="AB6" s="1068"/>
      <c r="AC6" s="1068"/>
      <c r="AD6" s="1068"/>
      <c r="AE6" s="1068"/>
      <c r="AF6" s="1068"/>
      <c r="AG6" s="1068"/>
      <c r="AH6" s="1068"/>
      <c r="AI6" s="1068"/>
      <c r="AJ6" s="1068"/>
      <c r="AK6" s="1068"/>
      <c r="AL6" s="1068"/>
      <c r="AM6" s="1068"/>
      <c r="AN6" s="1068"/>
    </row>
    <row r="7" spans="1:121">
      <c r="A7" s="1029"/>
      <c r="B7" s="1067"/>
      <c r="C7" s="1068"/>
      <c r="D7" s="1068"/>
      <c r="E7" s="1068"/>
      <c r="F7" s="1068"/>
      <c r="G7" s="1068"/>
      <c r="H7" s="1068"/>
      <c r="I7" s="1068"/>
      <c r="J7" s="1068"/>
      <c r="K7" s="1068"/>
      <c r="L7" s="1068"/>
      <c r="M7" s="1068"/>
      <c r="N7" s="1068"/>
      <c r="O7" s="1068"/>
      <c r="P7" s="1068"/>
      <c r="Q7" s="1068"/>
      <c r="R7" s="1068"/>
      <c r="S7" s="1068"/>
      <c r="T7" s="1068"/>
      <c r="U7" s="1068"/>
      <c r="V7" s="1068"/>
      <c r="W7" s="1068"/>
      <c r="X7" s="1068"/>
      <c r="Y7" s="1068"/>
      <c r="Z7" s="1068"/>
      <c r="AA7" s="1068"/>
      <c r="AB7" s="1068"/>
      <c r="AC7" s="1068"/>
      <c r="AD7" s="1068"/>
      <c r="AE7" s="1068"/>
      <c r="AF7" s="1068"/>
      <c r="AG7" s="1068"/>
      <c r="AH7" s="1068"/>
      <c r="AI7" s="1068"/>
      <c r="AJ7" s="1068"/>
      <c r="AK7" s="1068"/>
      <c r="AL7" s="1068"/>
      <c r="AM7" s="1068"/>
      <c r="AN7" s="1068"/>
    </row>
    <row r="8" spans="1:121" ht="18">
      <c r="A8" s="1029"/>
      <c r="B8" s="4" t="s">
        <v>466</v>
      </c>
      <c r="C8" s="1068"/>
      <c r="D8" s="1068"/>
      <c r="E8" s="1068"/>
      <c r="F8" s="1068"/>
      <c r="G8" s="1068"/>
      <c r="H8" s="1068"/>
      <c r="I8" s="1068"/>
      <c r="J8" s="1068"/>
      <c r="K8" s="1068"/>
      <c r="L8" s="1068"/>
      <c r="M8" s="1068"/>
      <c r="N8" s="1068"/>
      <c r="O8" s="1068"/>
      <c r="P8" s="1068"/>
      <c r="Q8" s="1068"/>
      <c r="R8" s="1068"/>
      <c r="S8" s="1068"/>
      <c r="T8" s="1068"/>
      <c r="U8" s="1068"/>
      <c r="V8" s="1068"/>
      <c r="W8" s="1068"/>
      <c r="X8" s="1068"/>
      <c r="Y8" s="1068"/>
      <c r="Z8" s="1068"/>
      <c r="AA8" s="1068"/>
      <c r="AB8" s="1068"/>
      <c r="AC8" s="1068"/>
      <c r="AD8" s="1068"/>
      <c r="AE8" s="1068"/>
      <c r="AF8" s="1068"/>
      <c r="AG8" s="1068"/>
      <c r="AH8" s="1068"/>
      <c r="AI8" s="1068"/>
      <c r="AJ8" s="1068"/>
      <c r="AK8" s="1068"/>
      <c r="AL8" s="1068"/>
      <c r="AM8" s="1068"/>
      <c r="AN8" s="1068"/>
    </row>
    <row r="9" spans="1:121" ht="14.5" thickBot="1">
      <c r="A9" s="1029"/>
      <c r="B9" s="1067"/>
      <c r="C9" s="1068"/>
      <c r="D9" s="1068"/>
      <c r="E9" s="1068"/>
      <c r="F9" s="1068"/>
      <c r="G9" s="1068"/>
      <c r="H9" s="1068"/>
      <c r="I9" s="1068"/>
      <c r="J9" s="1068"/>
      <c r="K9" s="1068"/>
      <c r="L9" s="1068"/>
      <c r="M9" s="1068"/>
      <c r="N9" s="1068"/>
      <c r="O9" s="1068"/>
      <c r="P9" s="1068"/>
      <c r="Q9" s="1068"/>
      <c r="R9" s="1068"/>
      <c r="S9" s="1068"/>
      <c r="T9" s="1068"/>
      <c r="U9" s="1068"/>
      <c r="V9" s="1068"/>
      <c r="W9" s="1068"/>
      <c r="X9" s="1068"/>
      <c r="Y9" s="1068"/>
      <c r="Z9" s="1068"/>
      <c r="AA9" s="1068"/>
      <c r="AB9" s="1068"/>
      <c r="AC9" s="1068"/>
      <c r="AD9" s="1068"/>
      <c r="AE9" s="1068"/>
      <c r="AF9" s="1068"/>
      <c r="AG9" s="1068"/>
      <c r="AH9" s="1068"/>
      <c r="AI9" s="1068"/>
      <c r="AJ9" s="1068"/>
      <c r="AK9" s="1068"/>
      <c r="AL9" s="1068"/>
      <c r="AM9" s="1068"/>
      <c r="AN9" s="1068"/>
    </row>
    <row r="10" spans="1:121" s="1255" customFormat="1" ht="22.9" customHeight="1" thickTop="1" thickBot="1">
      <c r="A10" s="1259"/>
      <c r="B10" s="1069" t="s">
        <v>566</v>
      </c>
      <c r="C10" s="1070"/>
      <c r="D10" s="1070"/>
      <c r="E10" s="1070"/>
      <c r="F10" s="1070"/>
      <c r="G10" s="1070"/>
      <c r="H10" s="1070"/>
      <c r="I10" s="1070"/>
      <c r="J10" s="1070"/>
      <c r="K10" s="1070"/>
      <c r="L10" s="1070"/>
      <c r="M10" s="1070"/>
      <c r="N10" s="1070"/>
      <c r="O10" s="1070"/>
      <c r="P10" s="1070"/>
      <c r="Q10" s="1070"/>
      <c r="R10" s="1070"/>
      <c r="S10" s="1070"/>
      <c r="T10" s="1070"/>
      <c r="U10" s="1070"/>
      <c r="V10" s="1256"/>
      <c r="W10" s="1256"/>
      <c r="X10" s="1256"/>
      <c r="Y10" s="1256"/>
      <c r="Z10" s="1256"/>
      <c r="AA10" s="1256"/>
      <c r="AB10" s="1256"/>
      <c r="AC10" s="1256"/>
      <c r="AD10" s="1256"/>
      <c r="AE10" s="1256"/>
      <c r="AF10" s="1256"/>
      <c r="AG10" s="1256"/>
      <c r="AH10" s="1256"/>
      <c r="AI10" s="1256"/>
      <c r="AJ10" s="1256"/>
      <c r="AK10" s="1256"/>
      <c r="AL10" s="1256"/>
      <c r="AM10" s="1256"/>
      <c r="AN10" s="1256"/>
      <c r="AO10" s="1256"/>
      <c r="AP10" s="1256"/>
      <c r="AQ10" s="1256"/>
      <c r="AR10" s="1256"/>
      <c r="AS10" s="1256"/>
      <c r="AT10" s="1256"/>
      <c r="AU10" s="1256"/>
      <c r="AV10" s="1256"/>
      <c r="AW10" s="1256"/>
      <c r="AX10" s="1256"/>
      <c r="AY10" s="1256"/>
      <c r="AZ10" s="1256"/>
      <c r="BA10" s="1256"/>
      <c r="BB10" s="1256"/>
      <c r="BC10" s="1256"/>
      <c r="BD10" s="1256"/>
      <c r="BE10" s="1256"/>
      <c r="BF10" s="1256"/>
      <c r="BG10" s="1256"/>
      <c r="BH10" s="1256"/>
      <c r="BI10" s="1256"/>
      <c r="BJ10" s="1256"/>
      <c r="BK10" s="1256"/>
      <c r="BL10" s="1256"/>
      <c r="BM10" s="1256"/>
      <c r="BN10" s="1256"/>
      <c r="BO10" s="1256"/>
      <c r="BP10" s="1256"/>
      <c r="BQ10" s="1256"/>
      <c r="BR10" s="1256"/>
      <c r="BS10" s="1256"/>
      <c r="BT10" s="1256"/>
      <c r="BU10" s="1256"/>
      <c r="BV10" s="1256"/>
      <c r="BW10" s="1256"/>
      <c r="BX10" s="1256"/>
      <c r="BY10" s="1256"/>
      <c r="BZ10" s="1256"/>
      <c r="CA10" s="1256"/>
      <c r="CB10" s="1256"/>
      <c r="CC10" s="1256"/>
      <c r="CD10" s="1256"/>
      <c r="CE10" s="1256"/>
      <c r="CF10" s="1256"/>
      <c r="CG10" s="1256"/>
      <c r="CH10" s="1256"/>
      <c r="CI10" s="1256"/>
      <c r="CJ10" s="1256"/>
      <c r="CK10" s="1256"/>
      <c r="CL10" s="1256"/>
      <c r="CM10" s="1256"/>
      <c r="CN10" s="1256"/>
      <c r="CO10" s="1256"/>
      <c r="CP10" s="1256"/>
      <c r="CQ10" s="1256"/>
      <c r="CR10" s="1256"/>
      <c r="CS10" s="1256"/>
      <c r="CT10" s="1256"/>
      <c r="CU10" s="1256"/>
      <c r="CV10" s="1256"/>
      <c r="CW10" s="1256"/>
      <c r="CX10" s="1256"/>
      <c r="CY10" s="1256"/>
      <c r="CZ10" s="1256"/>
      <c r="DA10" s="1256"/>
      <c r="DB10" s="1256"/>
      <c r="DC10" s="1256"/>
      <c r="DD10" s="1256"/>
      <c r="DE10" s="1256"/>
      <c r="DF10" s="1256"/>
      <c r="DG10" s="1256"/>
      <c r="DH10" s="1256"/>
      <c r="DI10" s="1256"/>
      <c r="DJ10" s="1256"/>
      <c r="DK10" s="1256"/>
      <c r="DL10" s="1256"/>
      <c r="DM10" s="1256"/>
      <c r="DN10" s="1256"/>
      <c r="DO10" s="1256"/>
      <c r="DP10" s="1256"/>
      <c r="DQ10" s="1256"/>
    </row>
    <row r="11" spans="1:121" ht="14.5" thickTop="1">
      <c r="A11" s="1029"/>
      <c r="B11" s="1067"/>
      <c r="C11" s="1068"/>
      <c r="D11" s="1068"/>
      <c r="E11" s="1068"/>
      <c r="F11" s="1068"/>
      <c r="G11" s="1068"/>
      <c r="H11" s="1068"/>
      <c r="I11" s="1068"/>
      <c r="J11" s="1068"/>
      <c r="K11" s="1068"/>
      <c r="L11" s="1068"/>
      <c r="M11" s="1068"/>
      <c r="N11" s="1068"/>
      <c r="O11" s="1068"/>
      <c r="P11" s="1068"/>
      <c r="Q11" s="1068"/>
      <c r="R11" s="1068"/>
      <c r="S11" s="1068"/>
      <c r="T11" s="1068"/>
      <c r="U11" s="1068"/>
      <c r="V11" s="1068"/>
      <c r="W11" s="1068"/>
      <c r="X11" s="1068"/>
      <c r="Y11" s="1068"/>
      <c r="Z11" s="1068"/>
      <c r="AA11" s="1068"/>
      <c r="AB11" s="1068"/>
      <c r="AC11" s="1068"/>
      <c r="AD11" s="1068"/>
      <c r="AE11" s="1068"/>
      <c r="AF11" s="1068"/>
      <c r="AG11" s="1068"/>
      <c r="AH11" s="1068"/>
      <c r="AI11" s="1068"/>
      <c r="AJ11" s="1068"/>
      <c r="AK11" s="1068"/>
      <c r="AL11" s="1068"/>
      <c r="AM11" s="1068"/>
      <c r="AN11" s="1068"/>
    </row>
    <row r="12" spans="1:121">
      <c r="B12" s="1399" t="s">
        <v>151</v>
      </c>
      <c r="C12" s="1399"/>
      <c r="D12" s="1399"/>
      <c r="E12" s="1399"/>
      <c r="F12" s="1399"/>
      <c r="G12" s="1399"/>
      <c r="H12" s="1399"/>
      <c r="I12" s="1399"/>
      <c r="J12" s="1399"/>
      <c r="K12" s="1399"/>
      <c r="L12" s="1399"/>
      <c r="M12" s="1399"/>
      <c r="N12" s="1264"/>
      <c r="O12" s="1399" t="s">
        <v>152</v>
      </c>
      <c r="P12" s="1399"/>
      <c r="Q12" s="1399"/>
      <c r="R12" s="1399"/>
      <c r="S12" s="1399"/>
      <c r="T12" s="1399"/>
      <c r="U12" s="1400"/>
      <c r="V12" s="1260"/>
      <c r="W12" s="1068"/>
      <c r="X12" s="1068"/>
      <c r="Y12" s="1068"/>
      <c r="Z12" s="1068"/>
      <c r="AA12" s="1068"/>
      <c r="AB12" s="1068"/>
      <c r="AC12" s="1068"/>
      <c r="AD12" s="1068"/>
      <c r="AE12" s="1068"/>
      <c r="AF12" s="1068"/>
      <c r="AG12" s="1068"/>
      <c r="AH12" s="1068"/>
      <c r="AI12" s="1068"/>
      <c r="AJ12" s="1068"/>
      <c r="AK12" s="1068"/>
      <c r="AL12" s="1068"/>
      <c r="AM12" s="1068"/>
      <c r="AN12" s="1068"/>
    </row>
    <row r="13" spans="1:121">
      <c r="B13" s="1401" t="s">
        <v>153</v>
      </c>
      <c r="C13" s="1402" t="s">
        <v>154</v>
      </c>
      <c r="D13" s="1402" t="s">
        <v>155</v>
      </c>
      <c r="E13" s="1265" t="s">
        <v>156</v>
      </c>
      <c r="F13" s="1265" t="s">
        <v>157</v>
      </c>
      <c r="G13" s="1265" t="s">
        <v>158</v>
      </c>
      <c r="H13" s="1265" t="s">
        <v>159</v>
      </c>
      <c r="I13" s="1265" t="s">
        <v>160</v>
      </c>
      <c r="J13" s="1265" t="s">
        <v>161</v>
      </c>
      <c r="K13" s="1265" t="s">
        <v>162</v>
      </c>
      <c r="L13" s="1265" t="s">
        <v>163</v>
      </c>
      <c r="M13" s="1265" t="s">
        <v>164</v>
      </c>
      <c r="N13" s="1265"/>
      <c r="O13" s="1265" t="s">
        <v>165</v>
      </c>
      <c r="P13" s="1265" t="s">
        <v>166</v>
      </c>
      <c r="Q13" s="1265" t="s">
        <v>167</v>
      </c>
      <c r="R13" s="1265" t="s">
        <v>161</v>
      </c>
      <c r="S13" s="1265" t="s">
        <v>168</v>
      </c>
      <c r="T13" s="1265" t="s">
        <v>169</v>
      </c>
      <c r="U13" s="1266" t="s">
        <v>170</v>
      </c>
      <c r="V13" s="1260"/>
      <c r="W13" s="1068"/>
      <c r="X13" s="1068"/>
      <c r="Y13" s="1068"/>
      <c r="Z13" s="1068"/>
      <c r="AA13" s="1068"/>
      <c r="AB13" s="1068"/>
      <c r="AC13" s="1068"/>
      <c r="AD13" s="1068"/>
      <c r="AE13" s="1068"/>
      <c r="AF13" s="1068"/>
      <c r="AG13" s="1068"/>
      <c r="AH13" s="1068"/>
      <c r="AI13" s="1068"/>
      <c r="AJ13" s="1068"/>
      <c r="AK13" s="1068"/>
      <c r="AL13" s="1068"/>
      <c r="AM13" s="1068"/>
      <c r="AN13" s="1068"/>
    </row>
    <row r="14" spans="1:121" ht="30.75" customHeight="1">
      <c r="B14" s="1401"/>
      <c r="C14" s="1402"/>
      <c r="D14" s="1402"/>
      <c r="E14" s="1265" t="s">
        <v>171</v>
      </c>
      <c r="F14" s="1265" t="s">
        <v>171</v>
      </c>
      <c r="G14" s="1265" t="s">
        <v>171</v>
      </c>
      <c r="H14" s="1265" t="s">
        <v>171</v>
      </c>
      <c r="I14" s="1265" t="s">
        <v>171</v>
      </c>
      <c r="J14" s="1265" t="s">
        <v>171</v>
      </c>
      <c r="K14" s="1265" t="s">
        <v>172</v>
      </c>
      <c r="L14" s="1265" t="s">
        <v>172</v>
      </c>
      <c r="M14" s="1265" t="s">
        <v>171</v>
      </c>
      <c r="N14" s="1265"/>
      <c r="O14" s="1265" t="s">
        <v>155</v>
      </c>
      <c r="P14" s="1265" t="s">
        <v>155</v>
      </c>
      <c r="Q14" s="1265" t="s">
        <v>155</v>
      </c>
      <c r="R14" s="1265" t="s">
        <v>155</v>
      </c>
      <c r="S14" s="1265" t="s">
        <v>173</v>
      </c>
      <c r="T14" s="1265" t="s">
        <v>174</v>
      </c>
      <c r="U14" s="1266" t="s">
        <v>175</v>
      </c>
      <c r="V14" s="1260"/>
      <c r="W14" s="1068"/>
      <c r="X14" s="1068"/>
      <c r="Y14" s="1068"/>
      <c r="Z14" s="1068"/>
      <c r="AA14" s="1068"/>
      <c r="AB14" s="1068"/>
      <c r="AC14" s="1068"/>
      <c r="AD14" s="1068"/>
      <c r="AE14" s="1068"/>
      <c r="AF14" s="1068"/>
      <c r="AG14" s="1068"/>
      <c r="AH14" s="1068"/>
      <c r="AI14" s="1068"/>
      <c r="AJ14" s="1068"/>
      <c r="AK14" s="1068"/>
      <c r="AL14" s="1068"/>
      <c r="AM14" s="1068"/>
      <c r="AN14" s="1068"/>
    </row>
    <row r="15" spans="1:121" s="412" customFormat="1" ht="15.75" customHeight="1">
      <c r="A15" s="1039"/>
      <c r="B15" s="1030" t="s">
        <v>513</v>
      </c>
      <c r="C15" s="411"/>
      <c r="D15" s="411"/>
      <c r="E15" s="411"/>
      <c r="F15" s="411"/>
      <c r="G15" s="411"/>
      <c r="H15" s="411"/>
      <c r="I15" s="411"/>
      <c r="J15" s="411"/>
      <c r="K15" s="411"/>
      <c r="L15" s="411"/>
      <c r="M15" s="411"/>
      <c r="N15" s="411"/>
      <c r="O15" s="411"/>
      <c r="P15" s="411"/>
      <c r="Q15" s="411"/>
      <c r="R15" s="411"/>
      <c r="S15" s="411"/>
      <c r="T15" s="411"/>
      <c r="U15" s="1071"/>
      <c r="V15" s="1260"/>
      <c r="W15" s="1068"/>
      <c r="X15" s="1068"/>
      <c r="Y15" s="1068"/>
      <c r="Z15" s="1068"/>
      <c r="AA15" s="1068"/>
      <c r="AB15" s="1068"/>
      <c r="AC15" s="1068"/>
      <c r="AD15" s="1068"/>
      <c r="AE15" s="1068"/>
      <c r="AF15" s="1068"/>
      <c r="AG15" s="1068"/>
      <c r="AH15" s="1068"/>
      <c r="AI15" s="1068"/>
      <c r="AJ15" s="1068"/>
      <c r="AK15" s="1068"/>
      <c r="AL15" s="1068"/>
      <c r="AM15" s="1068"/>
      <c r="AN15" s="1068"/>
      <c r="AO15" s="1068"/>
      <c r="AP15" s="1068"/>
      <c r="AQ15" s="1068"/>
      <c r="AR15" s="1068"/>
      <c r="AS15" s="1068"/>
      <c r="AT15" s="1068"/>
      <c r="AU15" s="1068"/>
      <c r="AV15" s="1068"/>
      <c r="AW15" s="1068"/>
      <c r="AX15" s="1068"/>
      <c r="AY15" s="1068"/>
      <c r="AZ15" s="1068"/>
      <c r="BA15" s="1068"/>
      <c r="BB15" s="1068"/>
      <c r="BC15" s="1068"/>
      <c r="BD15" s="1068"/>
      <c r="BE15" s="1068"/>
      <c r="BF15" s="1068"/>
      <c r="BG15" s="1068"/>
      <c r="BH15" s="1068"/>
      <c r="BI15" s="1068"/>
      <c r="BJ15" s="1068"/>
      <c r="BK15" s="1068"/>
      <c r="BL15" s="1068"/>
      <c r="BM15" s="1068"/>
      <c r="BN15" s="1068"/>
      <c r="BO15" s="1068"/>
      <c r="BP15" s="1068"/>
      <c r="BQ15" s="1068"/>
      <c r="BR15" s="1068"/>
      <c r="BS15" s="1068"/>
      <c r="BT15" s="1068"/>
      <c r="BU15" s="1068"/>
      <c r="BV15" s="1068"/>
      <c r="BW15" s="1068"/>
      <c r="BX15" s="1068"/>
      <c r="BY15" s="1068"/>
      <c r="BZ15" s="1068"/>
      <c r="CA15" s="1068"/>
      <c r="CB15" s="1068"/>
      <c r="CC15" s="1068"/>
      <c r="CD15" s="1068"/>
      <c r="CE15" s="1068"/>
      <c r="CF15" s="1068"/>
      <c r="CG15" s="1068"/>
      <c r="CH15" s="1068"/>
      <c r="CI15" s="1068"/>
      <c r="CJ15" s="1068"/>
      <c r="CK15" s="1068"/>
      <c r="CL15" s="1068"/>
      <c r="CM15" s="1068"/>
      <c r="CN15" s="1068"/>
      <c r="CO15" s="1068"/>
      <c r="CP15" s="1068"/>
      <c r="CQ15" s="1068"/>
      <c r="CR15" s="1068"/>
      <c r="CS15" s="1068"/>
      <c r="CT15" s="1068"/>
      <c r="CU15" s="1068"/>
      <c r="CV15" s="1068"/>
      <c r="CW15" s="1068"/>
      <c r="CX15" s="1068"/>
      <c r="CY15" s="1068"/>
      <c r="CZ15" s="1068"/>
      <c r="DA15" s="1068"/>
      <c r="DB15" s="1068"/>
      <c r="DC15" s="1068"/>
      <c r="DD15" s="1068"/>
      <c r="DE15" s="1068"/>
      <c r="DF15" s="1068"/>
      <c r="DG15" s="1068"/>
      <c r="DH15" s="1068"/>
      <c r="DI15" s="1068"/>
      <c r="DJ15" s="1068"/>
      <c r="DK15" s="1068"/>
      <c r="DL15" s="1068"/>
      <c r="DM15" s="1068"/>
      <c r="DN15" s="1085"/>
      <c r="DO15" s="1085"/>
      <c r="DP15" s="1085"/>
      <c r="DQ15" s="1085"/>
    </row>
    <row r="16" spans="1:121">
      <c r="B16" s="1031"/>
      <c r="C16" s="413" t="s">
        <v>176</v>
      </c>
      <c r="D16" s="414">
        <v>249491.29654421043</v>
      </c>
      <c r="E16" s="415">
        <v>0.32193855880364569</v>
      </c>
      <c r="F16" s="416" t="s">
        <v>30</v>
      </c>
      <c r="G16" s="416" t="s">
        <v>30</v>
      </c>
      <c r="H16" s="416" t="s">
        <v>30</v>
      </c>
      <c r="I16" s="416" t="s">
        <v>30</v>
      </c>
      <c r="J16" s="417">
        <v>6.5753793846877445E-3</v>
      </c>
      <c r="K16" s="416" t="s">
        <v>30</v>
      </c>
      <c r="L16" s="416" t="s">
        <v>30</v>
      </c>
      <c r="M16" s="416" t="s">
        <v>30</v>
      </c>
      <c r="N16" s="418"/>
      <c r="O16" s="419">
        <v>803.2086844349609</v>
      </c>
      <c r="P16" s="416" t="s">
        <v>30</v>
      </c>
      <c r="Q16" s="416" t="s">
        <v>30</v>
      </c>
      <c r="R16" s="419">
        <v>16.404999279558179</v>
      </c>
      <c r="S16" s="416" t="s">
        <v>30</v>
      </c>
      <c r="T16" s="416" t="s">
        <v>30</v>
      </c>
      <c r="U16" s="1072" t="s">
        <v>30</v>
      </c>
      <c r="V16" s="1260"/>
      <c r="W16" s="1068"/>
      <c r="X16" s="1068"/>
      <c r="Y16" s="1068"/>
      <c r="Z16" s="1068"/>
      <c r="AA16" s="1068"/>
      <c r="AB16" s="1068"/>
      <c r="AC16" s="1068"/>
      <c r="AD16" s="1068"/>
      <c r="AE16" s="1068"/>
      <c r="AF16" s="1068"/>
      <c r="AG16" s="1068"/>
      <c r="AH16" s="1068"/>
      <c r="AI16" s="1068"/>
      <c r="AJ16" s="1068"/>
      <c r="AK16" s="1068"/>
      <c r="AL16" s="1068"/>
      <c r="AM16" s="1068"/>
      <c r="AN16" s="1068"/>
    </row>
    <row r="17" spans="1:121">
      <c r="B17" s="1032"/>
      <c r="C17" s="413" t="s">
        <v>177</v>
      </c>
      <c r="D17" s="414">
        <v>50723.801500589994</v>
      </c>
      <c r="E17" s="415">
        <v>0.29638817464944872</v>
      </c>
      <c r="F17" s="416" t="s">
        <v>30</v>
      </c>
      <c r="G17" s="416" t="s">
        <v>30</v>
      </c>
      <c r="H17" s="416" t="s">
        <v>30</v>
      </c>
      <c r="I17" s="416" t="s">
        <v>30</v>
      </c>
      <c r="J17" s="417">
        <v>5.127054811781869E-3</v>
      </c>
      <c r="K17" s="416" t="s">
        <v>30</v>
      </c>
      <c r="L17" s="416" t="s">
        <v>30</v>
      </c>
      <c r="M17" s="416" t="s">
        <v>30</v>
      </c>
      <c r="N17" s="418"/>
      <c r="O17" s="419">
        <v>150.33934938040838</v>
      </c>
      <c r="P17" s="416" t="s">
        <v>30</v>
      </c>
      <c r="Q17" s="416" t="s">
        <v>30</v>
      </c>
      <c r="R17" s="419">
        <v>2.6006371055546835</v>
      </c>
      <c r="S17" s="416" t="s">
        <v>30</v>
      </c>
      <c r="T17" s="416" t="s">
        <v>30</v>
      </c>
      <c r="U17" s="1072" t="s">
        <v>30</v>
      </c>
      <c r="V17" s="1260"/>
      <c r="W17" s="1068"/>
      <c r="X17" s="1068"/>
      <c r="Y17" s="1068"/>
      <c r="Z17" s="1068"/>
      <c r="AA17" s="1068"/>
      <c r="AB17" s="1068"/>
      <c r="AC17" s="1068"/>
      <c r="AD17" s="1068"/>
      <c r="AE17" s="1068"/>
      <c r="AF17" s="1068"/>
      <c r="AG17" s="1068"/>
      <c r="AH17" s="1068"/>
      <c r="AI17" s="1068"/>
      <c r="AJ17" s="1068"/>
      <c r="AK17" s="1068"/>
      <c r="AL17" s="1068"/>
      <c r="AM17" s="1068"/>
      <c r="AN17" s="1068"/>
    </row>
    <row r="18" spans="1:121" s="412" customFormat="1">
      <c r="A18" s="1039"/>
      <c r="B18" s="1031"/>
      <c r="C18" s="420" t="s">
        <v>509</v>
      </c>
      <c r="D18" s="421">
        <v>300215.09804480046</v>
      </c>
      <c r="E18" s="422">
        <v>0.31762161197937933</v>
      </c>
      <c r="F18" s="416" t="s">
        <v>30</v>
      </c>
      <c r="G18" s="416" t="s">
        <v>30</v>
      </c>
      <c r="H18" s="416" t="s">
        <v>30</v>
      </c>
      <c r="I18" s="416" t="s">
        <v>30</v>
      </c>
      <c r="J18" s="423">
        <v>6.3306730770338188E-3</v>
      </c>
      <c r="K18" s="416" t="s">
        <v>30</v>
      </c>
      <c r="L18" s="416" t="s">
        <v>30</v>
      </c>
      <c r="M18" s="416" t="s">
        <v>30</v>
      </c>
      <c r="N18" s="424"/>
      <c r="O18" s="425">
        <v>953.54803381536931</v>
      </c>
      <c r="P18" s="416" t="s">
        <v>30</v>
      </c>
      <c r="Q18" s="416" t="s">
        <v>30</v>
      </c>
      <c r="R18" s="425">
        <v>19.005636385112865</v>
      </c>
      <c r="S18" s="416" t="s">
        <v>30</v>
      </c>
      <c r="T18" s="416" t="s">
        <v>30</v>
      </c>
      <c r="U18" s="1072" t="s">
        <v>30</v>
      </c>
      <c r="V18" s="1260"/>
      <c r="W18" s="1068"/>
      <c r="X18" s="1068"/>
      <c r="Y18" s="1068"/>
      <c r="Z18" s="1068"/>
      <c r="AA18" s="1068"/>
      <c r="AB18" s="1068"/>
      <c r="AC18" s="1068"/>
      <c r="AD18" s="1068"/>
      <c r="AE18" s="1068"/>
      <c r="AF18" s="1068"/>
      <c r="AG18" s="1068"/>
      <c r="AH18" s="1068"/>
      <c r="AI18" s="1068"/>
      <c r="AJ18" s="1068"/>
      <c r="AK18" s="1068"/>
      <c r="AL18" s="1068"/>
      <c r="AM18" s="1068"/>
      <c r="AN18" s="1068"/>
      <c r="AO18" s="1068"/>
      <c r="AP18" s="1068"/>
      <c r="AQ18" s="1068"/>
      <c r="AR18" s="1068"/>
      <c r="AS18" s="1068"/>
      <c r="AT18" s="1068"/>
      <c r="AU18" s="1068"/>
      <c r="AV18" s="1068"/>
      <c r="AW18" s="1068"/>
      <c r="AX18" s="1068"/>
      <c r="AY18" s="1068"/>
      <c r="AZ18" s="1068"/>
      <c r="BA18" s="1068"/>
      <c r="BB18" s="1068"/>
      <c r="BC18" s="1068"/>
      <c r="BD18" s="1068"/>
      <c r="BE18" s="1068"/>
      <c r="BF18" s="1068"/>
      <c r="BG18" s="1068"/>
      <c r="BH18" s="1068"/>
      <c r="BI18" s="1068"/>
      <c r="BJ18" s="1068"/>
      <c r="BK18" s="1068"/>
      <c r="BL18" s="1068"/>
      <c r="BM18" s="1068"/>
      <c r="BN18" s="1068"/>
      <c r="BO18" s="1068"/>
      <c r="BP18" s="1068"/>
      <c r="BQ18" s="1068"/>
      <c r="BR18" s="1068"/>
      <c r="BS18" s="1068"/>
      <c r="BT18" s="1068"/>
      <c r="BU18" s="1068"/>
      <c r="BV18" s="1068"/>
      <c r="BW18" s="1068"/>
      <c r="BX18" s="1068"/>
      <c r="BY18" s="1068"/>
      <c r="BZ18" s="1068"/>
      <c r="CA18" s="1068"/>
      <c r="CB18" s="1068"/>
      <c r="CC18" s="1068"/>
      <c r="CD18" s="1068"/>
      <c r="CE18" s="1068"/>
      <c r="CF18" s="1068"/>
      <c r="CG18" s="1068"/>
      <c r="CH18" s="1068"/>
      <c r="CI18" s="1068"/>
      <c r="CJ18" s="1068"/>
      <c r="CK18" s="1068"/>
      <c r="CL18" s="1068"/>
      <c r="CM18" s="1068"/>
      <c r="CN18" s="1068"/>
      <c r="CO18" s="1068"/>
      <c r="CP18" s="1068"/>
      <c r="CQ18" s="1068"/>
      <c r="CR18" s="1068"/>
      <c r="CS18" s="1068"/>
      <c r="CT18" s="1068"/>
      <c r="CU18" s="1068"/>
      <c r="CV18" s="1068"/>
      <c r="CW18" s="1068"/>
      <c r="CX18" s="1068"/>
      <c r="CY18" s="1068"/>
      <c r="CZ18" s="1068"/>
      <c r="DA18" s="1068"/>
      <c r="DB18" s="1068"/>
      <c r="DC18" s="1068"/>
      <c r="DD18" s="1068"/>
      <c r="DE18" s="1068"/>
      <c r="DF18" s="1068"/>
      <c r="DG18" s="1068"/>
      <c r="DH18" s="1068"/>
      <c r="DI18" s="1068"/>
      <c r="DJ18" s="1068"/>
      <c r="DK18" s="1068"/>
      <c r="DL18" s="1068"/>
      <c r="DM18" s="1068"/>
      <c r="DN18" s="1085"/>
      <c r="DO18" s="1085"/>
      <c r="DP18" s="1085"/>
      <c r="DQ18" s="1085"/>
    </row>
    <row r="19" spans="1:121">
      <c r="B19" s="1033" t="s">
        <v>178</v>
      </c>
      <c r="C19" s="426"/>
      <c r="D19" s="427">
        <f>D18</f>
        <v>300215.09804480046</v>
      </c>
      <c r="E19" s="428">
        <f>E18</f>
        <v>0.31762161197937933</v>
      </c>
      <c r="F19" s="429" t="s">
        <v>30</v>
      </c>
      <c r="G19" s="429" t="s">
        <v>30</v>
      </c>
      <c r="H19" s="429" t="s">
        <v>30</v>
      </c>
      <c r="I19" s="429" t="s">
        <v>30</v>
      </c>
      <c r="J19" s="430">
        <f>J18</f>
        <v>6.3306730770338188E-3</v>
      </c>
      <c r="K19" s="429" t="s">
        <v>30</v>
      </c>
      <c r="L19" s="429" t="s">
        <v>30</v>
      </c>
      <c r="M19" s="429" t="s">
        <v>30</v>
      </c>
      <c r="N19" s="424"/>
      <c r="O19" s="431">
        <f>O18</f>
        <v>953.54803381536931</v>
      </c>
      <c r="P19" s="429" t="s">
        <v>30</v>
      </c>
      <c r="Q19" s="429" t="s">
        <v>30</v>
      </c>
      <c r="R19" s="432">
        <f>R18</f>
        <v>19.005636385112865</v>
      </c>
      <c r="S19" s="429" t="s">
        <v>30</v>
      </c>
      <c r="T19" s="429" t="s">
        <v>30</v>
      </c>
      <c r="U19" s="1073" t="s">
        <v>30</v>
      </c>
      <c r="V19" s="1260"/>
      <c r="W19" s="1068"/>
      <c r="X19" s="1068"/>
      <c r="Y19" s="1068"/>
      <c r="Z19" s="1068"/>
      <c r="AA19" s="1068"/>
      <c r="AB19" s="1068"/>
      <c r="AC19" s="1068"/>
      <c r="AD19" s="1068"/>
      <c r="AE19" s="1068"/>
      <c r="AF19" s="1068"/>
      <c r="AG19" s="1068"/>
      <c r="AH19" s="1068"/>
      <c r="AI19" s="1068"/>
      <c r="AJ19" s="1068"/>
      <c r="AK19" s="1068"/>
      <c r="AL19" s="1068"/>
      <c r="AM19" s="1068"/>
      <c r="AN19" s="1068"/>
    </row>
    <row r="20" spans="1:121" ht="15.75" customHeight="1">
      <c r="B20" s="1030" t="s">
        <v>512</v>
      </c>
      <c r="C20" s="433"/>
      <c r="D20" s="434"/>
      <c r="E20" s="435"/>
      <c r="F20" s="435"/>
      <c r="G20" s="435"/>
      <c r="H20" s="435"/>
      <c r="I20" s="435"/>
      <c r="J20" s="435"/>
      <c r="K20" s="436"/>
      <c r="L20" s="435"/>
      <c r="M20" s="435"/>
      <c r="N20" s="435"/>
      <c r="O20" s="437"/>
      <c r="P20" s="437"/>
      <c r="Q20" s="437"/>
      <c r="R20" s="437"/>
      <c r="S20" s="435"/>
      <c r="T20" s="435"/>
      <c r="U20" s="1074"/>
      <c r="V20" s="1260"/>
      <c r="W20" s="1068"/>
      <c r="X20" s="1068"/>
      <c r="Y20" s="1068"/>
      <c r="Z20" s="1068"/>
      <c r="AA20" s="1068"/>
      <c r="AB20" s="1068"/>
      <c r="AC20" s="1068"/>
      <c r="AD20" s="1068"/>
      <c r="AE20" s="1068"/>
      <c r="AF20" s="1068"/>
      <c r="AG20" s="1068"/>
      <c r="AH20" s="1068"/>
      <c r="AI20" s="1068"/>
      <c r="AJ20" s="1068"/>
      <c r="AK20" s="1068"/>
      <c r="AL20" s="1068"/>
      <c r="AM20" s="1068"/>
      <c r="AN20" s="1068"/>
    </row>
    <row r="21" spans="1:121">
      <c r="B21" s="1029"/>
      <c r="C21" s="413" t="s">
        <v>176</v>
      </c>
      <c r="D21" s="414">
        <v>53047.693029614908</v>
      </c>
      <c r="E21" s="415">
        <v>0.70434714412209654</v>
      </c>
      <c r="F21" s="415">
        <v>8.9362376223310641E-2</v>
      </c>
      <c r="G21" s="415">
        <v>0.61498476789878587</v>
      </c>
      <c r="H21" s="416" t="s">
        <v>30</v>
      </c>
      <c r="I21" s="416" t="s">
        <v>30</v>
      </c>
      <c r="J21" s="416" t="s">
        <v>30</v>
      </c>
      <c r="K21" s="438">
        <v>5.592889060626737</v>
      </c>
      <c r="L21" s="416" t="s">
        <v>30</v>
      </c>
      <c r="M21" s="416" t="s">
        <v>30</v>
      </c>
      <c r="N21" s="435"/>
      <c r="O21" s="419">
        <v>373.63991087674907</v>
      </c>
      <c r="P21" s="416" t="s">
        <v>30</v>
      </c>
      <c r="Q21" s="416" t="s">
        <v>30</v>
      </c>
      <c r="R21" s="416" t="s">
        <v>30</v>
      </c>
      <c r="S21" s="414">
        <v>9538.7934488664741</v>
      </c>
      <c r="T21" s="416" t="s">
        <v>30</v>
      </c>
      <c r="U21" s="1072" t="s">
        <v>30</v>
      </c>
      <c r="V21" s="1260"/>
      <c r="W21" s="1068"/>
      <c r="X21" s="1068"/>
      <c r="Y21" s="1068"/>
      <c r="Z21" s="1068"/>
      <c r="AA21" s="1068"/>
      <c r="AB21" s="1068"/>
      <c r="AC21" s="1068"/>
      <c r="AD21" s="1068"/>
      <c r="AE21" s="1068"/>
      <c r="AF21" s="1068"/>
      <c r="AG21" s="1068"/>
      <c r="AH21" s="1068"/>
      <c r="AI21" s="1068"/>
      <c r="AJ21" s="1068"/>
      <c r="AK21" s="1068"/>
      <c r="AL21" s="1068"/>
      <c r="AM21" s="1068"/>
      <c r="AN21" s="1068"/>
    </row>
    <row r="22" spans="1:121">
      <c r="B22" s="439"/>
      <c r="C22" s="413" t="s">
        <v>177</v>
      </c>
      <c r="D22" s="414">
        <v>47097.882673902146</v>
      </c>
      <c r="E22" s="415">
        <v>0.50775019527771881</v>
      </c>
      <c r="F22" s="415">
        <v>6.8266181279621072E-2</v>
      </c>
      <c r="G22" s="415">
        <v>0.43948401399809772</v>
      </c>
      <c r="H22" s="416" t="s">
        <v>30</v>
      </c>
      <c r="I22" s="416" t="s">
        <v>30</v>
      </c>
      <c r="J22" s="416" t="s">
        <v>30</v>
      </c>
      <c r="K22" s="438">
        <v>3.8620000000000001</v>
      </c>
      <c r="L22" s="416" t="s">
        <v>30</v>
      </c>
      <c r="M22" s="416" t="s">
        <v>30</v>
      </c>
      <c r="N22" s="435"/>
      <c r="O22" s="419">
        <v>239.13959124840906</v>
      </c>
      <c r="P22" s="416" t="s">
        <v>30</v>
      </c>
      <c r="Q22" s="416" t="s">
        <v>30</v>
      </c>
      <c r="R22" s="416" t="s">
        <v>30</v>
      </c>
      <c r="S22" s="414">
        <v>5848</v>
      </c>
      <c r="T22" s="416" t="s">
        <v>30</v>
      </c>
      <c r="U22" s="1072" t="s">
        <v>30</v>
      </c>
      <c r="V22" s="1260"/>
      <c r="W22" s="1068"/>
      <c r="X22" s="1068"/>
      <c r="Y22" s="1068"/>
      <c r="Z22" s="1068"/>
      <c r="AA22" s="1068"/>
      <c r="AB22" s="1068"/>
      <c r="AC22" s="1068"/>
      <c r="AD22" s="1068"/>
      <c r="AE22" s="1068"/>
      <c r="AF22" s="1068"/>
      <c r="AG22" s="1068"/>
      <c r="AH22" s="1068"/>
      <c r="AI22" s="1068"/>
      <c r="AJ22" s="1068"/>
      <c r="AK22" s="1068"/>
      <c r="AL22" s="1068"/>
      <c r="AM22" s="1068"/>
      <c r="AN22" s="1068"/>
    </row>
    <row r="23" spans="1:121">
      <c r="B23" s="440" t="s">
        <v>179</v>
      </c>
      <c r="C23" s="420" t="s">
        <v>509</v>
      </c>
      <c r="D23" s="441">
        <v>100145.57570351705</v>
      </c>
      <c r="E23" s="442">
        <v>0.61188874078601718</v>
      </c>
      <c r="F23" s="442">
        <v>0.09</v>
      </c>
      <c r="G23" s="442">
        <v>0.52</v>
      </c>
      <c r="H23" s="416" t="s">
        <v>30</v>
      </c>
      <c r="I23" s="416" t="s">
        <v>30</v>
      </c>
      <c r="J23" s="416" t="s">
        <v>30</v>
      </c>
      <c r="K23" s="443">
        <v>4.8440000000000003</v>
      </c>
      <c r="L23" s="416" t="s">
        <v>30</v>
      </c>
      <c r="M23" s="416" t="s">
        <v>30</v>
      </c>
      <c r="N23" s="435"/>
      <c r="O23" s="425">
        <v>612.77950212515816</v>
      </c>
      <c r="P23" s="416" t="s">
        <v>30</v>
      </c>
      <c r="Q23" s="416" t="s">
        <v>30</v>
      </c>
      <c r="R23" s="416" t="s">
        <v>30</v>
      </c>
      <c r="S23" s="441">
        <v>15386.793448866474</v>
      </c>
      <c r="T23" s="416" t="s">
        <v>30</v>
      </c>
      <c r="U23" s="1072" t="s">
        <v>30</v>
      </c>
      <c r="V23" s="1260"/>
      <c r="W23" s="1068"/>
      <c r="X23" s="1068"/>
      <c r="Y23" s="1068"/>
      <c r="Z23" s="1068"/>
      <c r="AA23" s="1068"/>
      <c r="AB23" s="1068"/>
      <c r="AC23" s="1068"/>
      <c r="AD23" s="1068"/>
      <c r="AE23" s="1068"/>
      <c r="AF23" s="1068"/>
      <c r="AG23" s="1068"/>
      <c r="AH23" s="1068"/>
      <c r="AI23" s="1068"/>
      <c r="AJ23" s="1068"/>
      <c r="AK23" s="1068"/>
      <c r="AL23" s="1068"/>
      <c r="AM23" s="1068"/>
      <c r="AN23" s="1068"/>
    </row>
    <row r="24" spans="1:121" ht="6" customHeight="1">
      <c r="B24" s="440" t="s">
        <v>153</v>
      </c>
      <c r="C24" s="413" t="s">
        <v>180</v>
      </c>
      <c r="D24" s="444" t="s">
        <v>153</v>
      </c>
      <c r="E24" s="445" t="s">
        <v>153</v>
      </c>
      <c r="F24" s="445" t="s">
        <v>153</v>
      </c>
      <c r="G24" s="445" t="s">
        <v>153</v>
      </c>
      <c r="H24" s="445" t="s">
        <v>153</v>
      </c>
      <c r="I24" s="445" t="s">
        <v>153</v>
      </c>
      <c r="J24" s="445" t="s">
        <v>153</v>
      </c>
      <c r="K24" s="446" t="s">
        <v>153</v>
      </c>
      <c r="L24" s="445" t="s">
        <v>153</v>
      </c>
      <c r="M24" s="445" t="s">
        <v>153</v>
      </c>
      <c r="N24" s="435"/>
      <c r="O24" s="447" t="s">
        <v>153</v>
      </c>
      <c r="P24" s="447" t="s">
        <v>153</v>
      </c>
      <c r="Q24" s="447" t="s">
        <v>153</v>
      </c>
      <c r="R24" s="447" t="s">
        <v>153</v>
      </c>
      <c r="S24" s="445" t="s">
        <v>153</v>
      </c>
      <c r="T24" s="447" t="s">
        <v>153</v>
      </c>
      <c r="U24" s="1075" t="s">
        <v>153</v>
      </c>
      <c r="V24" s="1260"/>
      <c r="W24" s="1068"/>
      <c r="X24" s="1068"/>
      <c r="Y24" s="1068"/>
      <c r="Z24" s="1068"/>
      <c r="AA24" s="1068"/>
      <c r="AB24" s="1068"/>
      <c r="AC24" s="1068"/>
      <c r="AD24" s="1068"/>
      <c r="AE24" s="1068"/>
      <c r="AF24" s="1068"/>
      <c r="AG24" s="1068"/>
      <c r="AH24" s="1068"/>
      <c r="AI24" s="1068"/>
      <c r="AJ24" s="1068"/>
      <c r="AK24" s="1068"/>
      <c r="AL24" s="1068"/>
      <c r="AM24" s="1068"/>
      <c r="AN24" s="1068"/>
    </row>
    <row r="25" spans="1:121">
      <c r="B25" s="439"/>
      <c r="C25" s="413" t="s">
        <v>176</v>
      </c>
      <c r="D25" s="414">
        <v>1147</v>
      </c>
      <c r="E25" s="415">
        <v>0.51</v>
      </c>
      <c r="F25" s="415">
        <v>0.32</v>
      </c>
      <c r="G25" s="416" t="s">
        <v>30</v>
      </c>
      <c r="H25" s="416" t="s">
        <v>30</v>
      </c>
      <c r="I25" s="416" t="s">
        <v>30</v>
      </c>
      <c r="J25" s="416" t="s">
        <v>30</v>
      </c>
      <c r="K25" s="416" t="s">
        <v>30</v>
      </c>
      <c r="L25" s="416" t="s">
        <v>30</v>
      </c>
      <c r="M25" s="416" t="s">
        <v>30</v>
      </c>
      <c r="N25" s="435"/>
      <c r="O25" s="419">
        <v>3.6704000000000003</v>
      </c>
      <c r="P25" s="416" t="s">
        <v>30</v>
      </c>
      <c r="Q25" s="416" t="s">
        <v>30</v>
      </c>
      <c r="R25" s="416" t="s">
        <v>30</v>
      </c>
      <c r="S25" s="416" t="s">
        <v>30</v>
      </c>
      <c r="T25" s="416" t="s">
        <v>30</v>
      </c>
      <c r="U25" s="1072" t="s">
        <v>30</v>
      </c>
      <c r="V25" s="1260"/>
      <c r="W25" s="1068"/>
      <c r="X25" s="1068"/>
      <c r="Y25" s="1068"/>
      <c r="Z25" s="1068"/>
      <c r="AA25" s="1068"/>
      <c r="AB25" s="1068"/>
      <c r="AC25" s="1068"/>
      <c r="AD25" s="1068"/>
      <c r="AE25" s="1068"/>
      <c r="AF25" s="1068"/>
      <c r="AG25" s="1068"/>
      <c r="AH25" s="1068"/>
      <c r="AI25" s="1068"/>
      <c r="AJ25" s="1068"/>
      <c r="AK25" s="1068"/>
      <c r="AL25" s="1068"/>
      <c r="AM25" s="1068"/>
      <c r="AN25" s="1068"/>
    </row>
    <row r="26" spans="1:121">
      <c r="B26" s="440"/>
      <c r="C26" s="413" t="s">
        <v>177</v>
      </c>
      <c r="D26" s="414">
        <v>987</v>
      </c>
      <c r="E26" s="415">
        <v>0.36</v>
      </c>
      <c r="F26" s="415">
        <v>0.21</v>
      </c>
      <c r="G26" s="416" t="s">
        <v>30</v>
      </c>
      <c r="H26" s="416" t="s">
        <v>30</v>
      </c>
      <c r="I26" s="416" t="s">
        <v>30</v>
      </c>
      <c r="J26" s="416" t="s">
        <v>30</v>
      </c>
      <c r="K26" s="416" t="s">
        <v>30</v>
      </c>
      <c r="L26" s="416" t="s">
        <v>30</v>
      </c>
      <c r="M26" s="416" t="s">
        <v>30</v>
      </c>
      <c r="N26" s="435"/>
      <c r="O26" s="419">
        <v>2.0726999999999998</v>
      </c>
      <c r="P26" s="416" t="s">
        <v>30</v>
      </c>
      <c r="Q26" s="416" t="s">
        <v>30</v>
      </c>
      <c r="R26" s="416" t="s">
        <v>30</v>
      </c>
      <c r="S26" s="416" t="s">
        <v>30</v>
      </c>
      <c r="T26" s="416" t="s">
        <v>30</v>
      </c>
      <c r="U26" s="1072" t="s">
        <v>30</v>
      </c>
      <c r="V26" s="1260"/>
      <c r="W26" s="1068"/>
      <c r="X26" s="1068"/>
      <c r="Y26" s="1068"/>
      <c r="Z26" s="1068"/>
      <c r="AA26" s="1068"/>
      <c r="AB26" s="1068"/>
      <c r="AC26" s="1068"/>
      <c r="AD26" s="1068"/>
      <c r="AE26" s="1068"/>
      <c r="AF26" s="1068"/>
      <c r="AG26" s="1068"/>
      <c r="AH26" s="1068"/>
      <c r="AI26" s="1068"/>
      <c r="AJ26" s="1068"/>
      <c r="AK26" s="1068"/>
      <c r="AL26" s="1068"/>
      <c r="AM26" s="1068"/>
      <c r="AN26" s="1068"/>
    </row>
    <row r="27" spans="1:121">
      <c r="B27" s="440" t="s">
        <v>182</v>
      </c>
      <c r="C27" s="420" t="s">
        <v>509</v>
      </c>
      <c r="D27" s="441">
        <v>2134</v>
      </c>
      <c r="E27" s="442">
        <v>0.44062324273664477</v>
      </c>
      <c r="F27" s="442">
        <v>0.26912371134020618</v>
      </c>
      <c r="G27" s="416" t="s">
        <v>30</v>
      </c>
      <c r="H27" s="416" t="s">
        <v>30</v>
      </c>
      <c r="I27" s="416" t="s">
        <v>30</v>
      </c>
      <c r="J27" s="416" t="s">
        <v>30</v>
      </c>
      <c r="K27" s="416" t="s">
        <v>30</v>
      </c>
      <c r="L27" s="416" t="s">
        <v>30</v>
      </c>
      <c r="M27" s="416" t="s">
        <v>30</v>
      </c>
      <c r="N27" s="411"/>
      <c r="O27" s="425">
        <v>5.7430999999999992</v>
      </c>
      <c r="P27" s="416" t="s">
        <v>30</v>
      </c>
      <c r="Q27" s="416" t="s">
        <v>30</v>
      </c>
      <c r="R27" s="416" t="s">
        <v>30</v>
      </c>
      <c r="S27" s="416" t="s">
        <v>30</v>
      </c>
      <c r="T27" s="416" t="s">
        <v>30</v>
      </c>
      <c r="U27" s="1072" t="s">
        <v>30</v>
      </c>
      <c r="V27" s="1260"/>
      <c r="W27" s="1068"/>
      <c r="X27" s="1068"/>
      <c r="Y27" s="1068"/>
      <c r="Z27" s="1068"/>
      <c r="AA27" s="1068"/>
      <c r="AB27" s="1068"/>
      <c r="AC27" s="1068"/>
      <c r="AD27" s="1068"/>
      <c r="AE27" s="1068"/>
      <c r="AF27" s="1068"/>
      <c r="AG27" s="1068"/>
      <c r="AH27" s="1068"/>
      <c r="AI27" s="1068"/>
      <c r="AJ27" s="1068"/>
      <c r="AK27" s="1068"/>
      <c r="AL27" s="1068"/>
      <c r="AM27" s="1068"/>
      <c r="AN27" s="1068"/>
    </row>
    <row r="28" spans="1:121">
      <c r="B28" s="1030" t="s">
        <v>511</v>
      </c>
      <c r="C28" s="433"/>
      <c r="D28" s="434"/>
      <c r="E28" s="435"/>
      <c r="F28" s="435"/>
      <c r="G28" s="435"/>
      <c r="H28" s="435"/>
      <c r="I28" s="435"/>
      <c r="J28" s="435"/>
      <c r="K28" s="436"/>
      <c r="L28" s="435"/>
      <c r="M28" s="435"/>
      <c r="N28" s="418"/>
      <c r="O28" s="437"/>
      <c r="P28" s="437"/>
      <c r="Q28" s="437"/>
      <c r="R28" s="437"/>
      <c r="S28" s="435"/>
      <c r="T28" s="435"/>
      <c r="U28" s="1074"/>
      <c r="V28" s="1260"/>
      <c r="W28" s="1068"/>
      <c r="X28" s="1068"/>
      <c r="Y28" s="1068"/>
      <c r="Z28" s="1068"/>
      <c r="AA28" s="1068"/>
      <c r="AB28" s="1068"/>
      <c r="AC28" s="1068"/>
      <c r="AD28" s="1068"/>
      <c r="AE28" s="1068"/>
      <c r="AF28" s="1068"/>
      <c r="AG28" s="1068"/>
      <c r="AH28" s="1068"/>
      <c r="AI28" s="1068"/>
      <c r="AJ28" s="1068"/>
      <c r="AK28" s="1068"/>
      <c r="AL28" s="1068"/>
      <c r="AM28" s="1068"/>
      <c r="AN28" s="1068"/>
    </row>
    <row r="29" spans="1:121">
      <c r="B29" s="439"/>
      <c r="C29" s="413" t="s">
        <v>176</v>
      </c>
      <c r="D29" s="414">
        <v>209871.35</v>
      </c>
      <c r="E29" s="415">
        <v>0.54627275233136863</v>
      </c>
      <c r="F29" s="416" t="s">
        <v>30</v>
      </c>
      <c r="G29" s="416" t="s">
        <v>30</v>
      </c>
      <c r="H29" s="416" t="s">
        <v>30</v>
      </c>
      <c r="I29" s="416" t="s">
        <v>30</v>
      </c>
      <c r="J29" s="416" t="s">
        <v>30</v>
      </c>
      <c r="K29" s="416" t="s">
        <v>30</v>
      </c>
      <c r="L29" s="415">
        <v>0.1033669644158393</v>
      </c>
      <c r="M29" s="416" t="s">
        <v>30</v>
      </c>
      <c r="N29" s="418"/>
      <c r="O29" s="419">
        <v>1146.4699999999998</v>
      </c>
      <c r="P29" s="416" t="s">
        <v>30</v>
      </c>
      <c r="Q29" s="416" t="s">
        <v>30</v>
      </c>
      <c r="R29" s="416" t="s">
        <v>30</v>
      </c>
      <c r="S29" s="416" t="s">
        <v>30</v>
      </c>
      <c r="T29" s="448">
        <v>674.75199999999995</v>
      </c>
      <c r="U29" s="1072" t="s">
        <v>30</v>
      </c>
      <c r="V29" s="1260"/>
      <c r="W29" s="1068"/>
      <c r="X29" s="1068"/>
      <c r="Y29" s="1068"/>
      <c r="Z29" s="1068"/>
      <c r="AA29" s="1068"/>
      <c r="AB29" s="1068"/>
      <c r="AC29" s="1068"/>
      <c r="AD29" s="1068"/>
      <c r="AE29" s="1068"/>
      <c r="AF29" s="1068"/>
      <c r="AG29" s="1068"/>
      <c r="AH29" s="1068"/>
      <c r="AI29" s="1068"/>
      <c r="AJ29" s="1068"/>
      <c r="AK29" s="1068"/>
      <c r="AL29" s="1068"/>
      <c r="AM29" s="1068"/>
      <c r="AN29" s="1068"/>
    </row>
    <row r="30" spans="1:121">
      <c r="B30" s="439"/>
      <c r="C30" s="413" t="s">
        <v>177</v>
      </c>
      <c r="D30" s="414">
        <v>174347.46000000002</v>
      </c>
      <c r="E30" s="415">
        <v>0.39352451707641734</v>
      </c>
      <c r="F30" s="416" t="s">
        <v>30</v>
      </c>
      <c r="G30" s="416" t="s">
        <v>30</v>
      </c>
      <c r="H30" s="416" t="s">
        <v>30</v>
      </c>
      <c r="I30" s="416" t="s">
        <v>30</v>
      </c>
      <c r="J30" s="416" t="s">
        <v>30</v>
      </c>
      <c r="K30" s="416" t="s">
        <v>30</v>
      </c>
      <c r="L30" s="415">
        <v>9.3030259432930973E-2</v>
      </c>
      <c r="M30" s="416" t="s">
        <v>30</v>
      </c>
      <c r="N30" s="418"/>
      <c r="O30" s="419">
        <v>686.1</v>
      </c>
      <c r="P30" s="416" t="s">
        <v>30</v>
      </c>
      <c r="Q30" s="416" t="s">
        <v>30</v>
      </c>
      <c r="R30" s="416" t="s">
        <v>30</v>
      </c>
      <c r="S30" s="416" t="s">
        <v>30</v>
      </c>
      <c r="T30" s="448">
        <v>504.48599999999999</v>
      </c>
      <c r="U30" s="1072" t="s">
        <v>30</v>
      </c>
      <c r="V30" s="1260"/>
      <c r="W30" s="1068"/>
      <c r="X30" s="1068"/>
      <c r="Y30" s="1068"/>
      <c r="Z30" s="1068"/>
      <c r="AA30" s="1068"/>
      <c r="AB30" s="1068"/>
      <c r="AC30" s="1068"/>
      <c r="AD30" s="1068"/>
      <c r="AE30" s="1068"/>
      <c r="AF30" s="1068"/>
      <c r="AG30" s="1068"/>
      <c r="AH30" s="1068"/>
      <c r="AI30" s="1068"/>
      <c r="AJ30" s="1068"/>
      <c r="AK30" s="1068"/>
      <c r="AL30" s="1068"/>
      <c r="AM30" s="1068"/>
      <c r="AN30" s="1068"/>
    </row>
    <row r="31" spans="1:121">
      <c r="B31" s="440" t="s">
        <v>179</v>
      </c>
      <c r="C31" s="420" t="s">
        <v>509</v>
      </c>
      <c r="D31" s="441">
        <v>384218.81000000006</v>
      </c>
      <c r="E31" s="442">
        <v>0.4769599905845317</v>
      </c>
      <c r="F31" s="416" t="s">
        <v>30</v>
      </c>
      <c r="G31" s="416" t="s">
        <v>30</v>
      </c>
      <c r="H31" s="416" t="s">
        <v>30</v>
      </c>
      <c r="I31" s="416" t="s">
        <v>30</v>
      </c>
      <c r="J31" s="416" t="s">
        <v>30</v>
      </c>
      <c r="K31" s="416" t="s">
        <v>30</v>
      </c>
      <c r="L31" s="442">
        <v>9.8676464597417052E-2</v>
      </c>
      <c r="M31" s="416" t="s">
        <v>30</v>
      </c>
      <c r="N31" s="424"/>
      <c r="O31" s="425">
        <v>1832.57</v>
      </c>
      <c r="P31" s="416" t="s">
        <v>30</v>
      </c>
      <c r="Q31" s="416" t="s">
        <v>30</v>
      </c>
      <c r="R31" s="416" t="s">
        <v>30</v>
      </c>
      <c r="S31" s="416" t="s">
        <v>30</v>
      </c>
      <c r="T31" s="449">
        <v>1179.2379999999998</v>
      </c>
      <c r="U31" s="1072" t="s">
        <v>30</v>
      </c>
      <c r="V31" s="1260"/>
      <c r="W31" s="1068"/>
      <c r="X31" s="1068"/>
      <c r="Y31" s="1068"/>
      <c r="Z31" s="1068"/>
      <c r="AA31" s="1068"/>
      <c r="AB31" s="1068"/>
      <c r="AC31" s="1068"/>
      <c r="AD31" s="1068"/>
      <c r="AE31" s="1068"/>
      <c r="AF31" s="1068"/>
      <c r="AG31" s="1068"/>
      <c r="AH31" s="1068"/>
      <c r="AI31" s="1068"/>
      <c r="AJ31" s="1068"/>
      <c r="AK31" s="1068"/>
      <c r="AL31" s="1068"/>
      <c r="AM31" s="1068"/>
      <c r="AN31" s="1068"/>
    </row>
    <row r="32" spans="1:121" ht="6" customHeight="1">
      <c r="B32" s="440" t="s">
        <v>153</v>
      </c>
      <c r="C32" s="413" t="s">
        <v>180</v>
      </c>
      <c r="D32" s="444" t="s">
        <v>153</v>
      </c>
      <c r="E32" s="445" t="s">
        <v>153</v>
      </c>
      <c r="F32" s="445" t="s">
        <v>153</v>
      </c>
      <c r="G32" s="445" t="s">
        <v>153</v>
      </c>
      <c r="H32" s="445" t="s">
        <v>153</v>
      </c>
      <c r="I32" s="445" t="s">
        <v>153</v>
      </c>
      <c r="J32" s="445" t="s">
        <v>153</v>
      </c>
      <c r="K32" s="445" t="s">
        <v>153</v>
      </c>
      <c r="L32" s="445" t="s">
        <v>153</v>
      </c>
      <c r="M32" s="445" t="s">
        <v>153</v>
      </c>
      <c r="N32" s="424"/>
      <c r="O32" s="447" t="s">
        <v>153</v>
      </c>
      <c r="P32" s="445" t="s">
        <v>153</v>
      </c>
      <c r="Q32" s="445" t="s">
        <v>153</v>
      </c>
      <c r="R32" s="445" t="s">
        <v>153</v>
      </c>
      <c r="S32" s="445" t="s">
        <v>153</v>
      </c>
      <c r="T32" s="445" t="s">
        <v>153</v>
      </c>
      <c r="U32" s="1076" t="s">
        <v>153</v>
      </c>
      <c r="V32" s="1260"/>
      <c r="W32" s="1068"/>
      <c r="X32" s="1068"/>
      <c r="Y32" s="1068"/>
      <c r="Z32" s="1068"/>
      <c r="AA32" s="1068"/>
      <c r="AB32" s="1068"/>
      <c r="AC32" s="1068"/>
      <c r="AD32" s="1068"/>
      <c r="AE32" s="1068"/>
      <c r="AF32" s="1068"/>
      <c r="AG32" s="1068"/>
      <c r="AH32" s="1068"/>
      <c r="AI32" s="1068"/>
      <c r="AJ32" s="1068"/>
      <c r="AK32" s="1068"/>
      <c r="AL32" s="1068"/>
      <c r="AM32" s="1068"/>
      <c r="AN32" s="1068"/>
    </row>
    <row r="33" spans="1:121">
      <c r="B33" s="439"/>
      <c r="C33" s="413" t="s">
        <v>176</v>
      </c>
      <c r="D33" s="414">
        <v>125411.25</v>
      </c>
      <c r="E33" s="416" t="s">
        <v>30</v>
      </c>
      <c r="F33" s="415">
        <v>0.20681557675248433</v>
      </c>
      <c r="G33" s="416" t="s">
        <v>30</v>
      </c>
      <c r="H33" s="416" t="s">
        <v>30</v>
      </c>
      <c r="I33" s="416" t="s">
        <v>30</v>
      </c>
      <c r="J33" s="416" t="s">
        <v>30</v>
      </c>
      <c r="K33" s="416" t="s">
        <v>30</v>
      </c>
      <c r="L33" s="415" t="s">
        <v>181</v>
      </c>
      <c r="M33" s="416" t="s">
        <v>30</v>
      </c>
      <c r="N33" s="424"/>
      <c r="O33" s="419">
        <v>259.37</v>
      </c>
      <c r="P33" s="416" t="s">
        <v>30</v>
      </c>
      <c r="Q33" s="416" t="s">
        <v>30</v>
      </c>
      <c r="R33" s="416" t="s">
        <v>30</v>
      </c>
      <c r="S33" s="416" t="s">
        <v>30</v>
      </c>
      <c r="T33" s="416" t="s">
        <v>30</v>
      </c>
      <c r="U33" s="1072" t="s">
        <v>30</v>
      </c>
      <c r="V33" s="1260"/>
      <c r="W33" s="1068"/>
      <c r="X33" s="1068"/>
      <c r="Y33" s="1068"/>
      <c r="Z33" s="1068"/>
      <c r="AA33" s="1068"/>
      <c r="AB33" s="1068"/>
      <c r="AC33" s="1068"/>
      <c r="AD33" s="1068"/>
      <c r="AE33" s="1068"/>
      <c r="AF33" s="1068"/>
      <c r="AG33" s="1068"/>
      <c r="AH33" s="1068"/>
      <c r="AI33" s="1068"/>
      <c r="AJ33" s="1068"/>
      <c r="AK33" s="1068"/>
      <c r="AL33" s="1068"/>
      <c r="AM33" s="1068"/>
      <c r="AN33" s="1068"/>
    </row>
    <row r="34" spans="1:121">
      <c r="B34" s="440"/>
      <c r="C34" s="413" t="s">
        <v>177</v>
      </c>
      <c r="D34" s="414">
        <v>70356.26999999999</v>
      </c>
      <c r="E34" s="416" t="s">
        <v>30</v>
      </c>
      <c r="F34" s="415">
        <v>0.18608149636130514</v>
      </c>
      <c r="G34" s="416" t="s">
        <v>30</v>
      </c>
      <c r="H34" s="416" t="s">
        <v>30</v>
      </c>
      <c r="I34" s="416" t="s">
        <v>30</v>
      </c>
      <c r="J34" s="416" t="s">
        <v>30</v>
      </c>
      <c r="K34" s="416" t="s">
        <v>30</v>
      </c>
      <c r="L34" s="415" t="s">
        <v>181</v>
      </c>
      <c r="M34" s="416" t="s">
        <v>30</v>
      </c>
      <c r="N34" s="424"/>
      <c r="O34" s="419">
        <v>130.92000000000002</v>
      </c>
      <c r="P34" s="416" t="s">
        <v>30</v>
      </c>
      <c r="Q34" s="416" t="s">
        <v>30</v>
      </c>
      <c r="R34" s="416" t="s">
        <v>30</v>
      </c>
      <c r="S34" s="416" t="s">
        <v>30</v>
      </c>
      <c r="T34" s="416" t="s">
        <v>30</v>
      </c>
      <c r="U34" s="1072" t="s">
        <v>30</v>
      </c>
      <c r="V34" s="1260"/>
      <c r="W34" s="1068"/>
      <c r="X34" s="1068"/>
      <c r="Y34" s="1068"/>
      <c r="Z34" s="1068"/>
      <c r="AA34" s="1068"/>
      <c r="AB34" s="1068"/>
      <c r="AC34" s="1068"/>
      <c r="AD34" s="1068"/>
      <c r="AE34" s="1068"/>
      <c r="AF34" s="1068"/>
      <c r="AG34" s="1068"/>
      <c r="AH34" s="1068"/>
      <c r="AI34" s="1068"/>
      <c r="AJ34" s="1068"/>
      <c r="AK34" s="1068"/>
      <c r="AL34" s="1068"/>
      <c r="AM34" s="1068"/>
      <c r="AN34" s="1068"/>
    </row>
    <row r="35" spans="1:121">
      <c r="B35" s="440" t="s">
        <v>182</v>
      </c>
      <c r="C35" s="420" t="s">
        <v>509</v>
      </c>
      <c r="D35" s="441">
        <v>195767.52</v>
      </c>
      <c r="E35" s="416" t="s">
        <v>30</v>
      </c>
      <c r="F35" s="442">
        <v>0.1993640211614266</v>
      </c>
      <c r="G35" s="416" t="s">
        <v>30</v>
      </c>
      <c r="H35" s="416" t="s">
        <v>30</v>
      </c>
      <c r="I35" s="416" t="s">
        <v>30</v>
      </c>
      <c r="J35" s="416" t="s">
        <v>30</v>
      </c>
      <c r="K35" s="416" t="s">
        <v>30</v>
      </c>
      <c r="L35" s="442" t="s">
        <v>183</v>
      </c>
      <c r="M35" s="416" t="s">
        <v>30</v>
      </c>
      <c r="N35" s="424"/>
      <c r="O35" s="425">
        <v>390.29</v>
      </c>
      <c r="P35" s="416" t="s">
        <v>30</v>
      </c>
      <c r="Q35" s="416" t="s">
        <v>30</v>
      </c>
      <c r="R35" s="416" t="s">
        <v>30</v>
      </c>
      <c r="S35" s="416" t="s">
        <v>30</v>
      </c>
      <c r="T35" s="416" t="s">
        <v>30</v>
      </c>
      <c r="U35" s="1072" t="s">
        <v>30</v>
      </c>
      <c r="V35" s="1260"/>
      <c r="W35" s="1068"/>
      <c r="X35" s="1068"/>
      <c r="Y35" s="1068"/>
      <c r="Z35" s="1068"/>
      <c r="AA35" s="1068"/>
      <c r="AB35" s="1068"/>
      <c r="AC35" s="1068"/>
      <c r="AD35" s="1068"/>
      <c r="AE35" s="1068"/>
      <c r="AF35" s="1068"/>
      <c r="AG35" s="1068"/>
      <c r="AH35" s="1068"/>
      <c r="AI35" s="1068"/>
      <c r="AJ35" s="1068"/>
      <c r="AK35" s="1068"/>
      <c r="AL35" s="1068"/>
      <c r="AM35" s="1068"/>
      <c r="AN35" s="1068"/>
    </row>
    <row r="36" spans="1:121">
      <c r="B36" s="1030" t="s">
        <v>510</v>
      </c>
      <c r="C36" s="433"/>
      <c r="D36" s="434"/>
      <c r="E36" s="435"/>
      <c r="F36" s="435"/>
      <c r="G36" s="435"/>
      <c r="H36" s="435"/>
      <c r="I36" s="435"/>
      <c r="J36" s="435"/>
      <c r="K36" s="436"/>
      <c r="L36" s="435"/>
      <c r="M36" s="435"/>
      <c r="N36" s="435"/>
      <c r="O36" s="437"/>
      <c r="P36" s="437"/>
      <c r="Q36" s="437"/>
      <c r="R36" s="437"/>
      <c r="S36" s="435"/>
      <c r="T36" s="435"/>
      <c r="U36" s="1074"/>
      <c r="V36" s="1260"/>
      <c r="W36" s="1068"/>
      <c r="X36" s="1068"/>
      <c r="Y36" s="1068"/>
      <c r="Z36" s="1068"/>
      <c r="AA36" s="1068"/>
      <c r="AB36" s="1068"/>
      <c r="AC36" s="1068"/>
      <c r="AD36" s="1068"/>
      <c r="AE36" s="1068"/>
      <c r="AF36" s="1068"/>
      <c r="AG36" s="1068"/>
      <c r="AH36" s="1068"/>
      <c r="AI36" s="1068"/>
      <c r="AJ36" s="1068"/>
      <c r="AK36" s="1068"/>
      <c r="AL36" s="1068"/>
      <c r="AM36" s="1068"/>
      <c r="AN36" s="1068"/>
    </row>
    <row r="37" spans="1:121">
      <c r="B37" s="1031"/>
      <c r="C37" s="413" t="s">
        <v>176</v>
      </c>
      <c r="D37" s="414">
        <v>42.456045100775803</v>
      </c>
      <c r="E37" s="415">
        <v>1.82</v>
      </c>
      <c r="F37" s="442" t="s">
        <v>184</v>
      </c>
      <c r="G37" s="442" t="s">
        <v>184</v>
      </c>
      <c r="H37" s="415">
        <v>0.21</v>
      </c>
      <c r="I37" s="415">
        <v>1.9999999999999997E-2</v>
      </c>
      <c r="J37" s="442" t="s">
        <v>184</v>
      </c>
      <c r="K37" s="438">
        <v>38</v>
      </c>
      <c r="L37" s="442" t="s">
        <v>184</v>
      </c>
      <c r="M37" s="442" t="s">
        <v>184</v>
      </c>
      <c r="N37" s="418"/>
      <c r="O37" s="419">
        <v>0.77270002083411971</v>
      </c>
      <c r="P37" s="425" t="s">
        <v>185</v>
      </c>
      <c r="Q37" s="425" t="s">
        <v>185</v>
      </c>
      <c r="R37" s="425" t="s">
        <v>185</v>
      </c>
      <c r="S37" s="450">
        <v>51.869716071486508</v>
      </c>
      <c r="T37" s="442" t="s">
        <v>185</v>
      </c>
      <c r="U37" s="1077" t="s">
        <v>185</v>
      </c>
      <c r="V37" s="1260"/>
      <c r="W37" s="1068"/>
      <c r="X37" s="1068"/>
      <c r="Y37" s="1068"/>
      <c r="Z37" s="1068"/>
      <c r="AA37" s="1068"/>
      <c r="AB37" s="1068"/>
      <c r="AC37" s="1068"/>
      <c r="AD37" s="1068"/>
      <c r="AE37" s="1068"/>
      <c r="AF37" s="1068"/>
      <c r="AG37" s="1068"/>
      <c r="AH37" s="1068"/>
      <c r="AI37" s="1068"/>
      <c r="AJ37" s="1068"/>
      <c r="AK37" s="1068"/>
      <c r="AL37" s="1068"/>
      <c r="AM37" s="1068"/>
      <c r="AN37" s="1068"/>
    </row>
    <row r="38" spans="1:121" s="451" customFormat="1">
      <c r="A38" s="1040"/>
      <c r="B38" s="1034"/>
      <c r="C38" s="413" t="s">
        <v>177</v>
      </c>
      <c r="D38" s="414">
        <v>6614.0461366809395</v>
      </c>
      <c r="E38" s="415">
        <v>1.3934238513407278</v>
      </c>
      <c r="F38" s="442" t="s">
        <v>184</v>
      </c>
      <c r="G38" s="442" t="s">
        <v>184</v>
      </c>
      <c r="H38" s="415">
        <v>0.73379958657150879</v>
      </c>
      <c r="I38" s="415">
        <v>0.4301379963601657</v>
      </c>
      <c r="J38" s="415" t="s">
        <v>184</v>
      </c>
      <c r="K38" s="438">
        <v>42.267541310828811</v>
      </c>
      <c r="L38" s="442" t="s">
        <v>184</v>
      </c>
      <c r="M38" s="442" t="s">
        <v>185</v>
      </c>
      <c r="N38" s="418"/>
      <c r="O38" s="419">
        <v>92.161696407192153</v>
      </c>
      <c r="P38" s="419">
        <v>48.533843206613582</v>
      </c>
      <c r="Q38" s="419">
        <v>28.449525530656338</v>
      </c>
      <c r="R38" s="425" t="s">
        <v>185</v>
      </c>
      <c r="S38" s="414">
        <v>8988.0389124660978</v>
      </c>
      <c r="T38" s="442" t="s">
        <v>185</v>
      </c>
      <c r="U38" s="1077" t="s">
        <v>185</v>
      </c>
      <c r="V38" s="1261"/>
      <c r="W38" s="1257"/>
      <c r="X38" s="1257"/>
      <c r="Y38" s="1257"/>
      <c r="Z38" s="1257"/>
      <c r="AA38" s="1257"/>
      <c r="AB38" s="1257"/>
      <c r="AC38" s="1257"/>
      <c r="AD38" s="1257"/>
      <c r="AE38" s="1257"/>
      <c r="AF38" s="1257"/>
      <c r="AG38" s="1257"/>
      <c r="AH38" s="1257"/>
      <c r="AI38" s="1257"/>
      <c r="AJ38" s="1257"/>
      <c r="AK38" s="1257"/>
      <c r="AL38" s="1257"/>
      <c r="AM38" s="1257"/>
      <c r="AN38" s="1257"/>
      <c r="AO38" s="1257"/>
      <c r="AP38" s="1257"/>
      <c r="AQ38" s="1257"/>
      <c r="AR38" s="1257"/>
      <c r="AS38" s="1257"/>
      <c r="AT38" s="1257"/>
      <c r="AU38" s="1257"/>
      <c r="AV38" s="1257"/>
      <c r="AW38" s="1257"/>
      <c r="AX38" s="1257"/>
      <c r="AY38" s="1257"/>
      <c r="AZ38" s="1257"/>
      <c r="BA38" s="1257"/>
      <c r="BB38" s="1257"/>
      <c r="BC38" s="1257"/>
      <c r="BD38" s="1257"/>
      <c r="BE38" s="1257"/>
      <c r="BF38" s="1257"/>
      <c r="BG38" s="1257"/>
      <c r="BH38" s="1257"/>
      <c r="BI38" s="1257"/>
      <c r="BJ38" s="1257"/>
      <c r="BK38" s="1257"/>
      <c r="BL38" s="1257"/>
      <c r="BM38" s="1257"/>
      <c r="BN38" s="1257"/>
      <c r="BO38" s="1257"/>
      <c r="BP38" s="1257"/>
      <c r="BQ38" s="1257"/>
      <c r="BR38" s="1257"/>
      <c r="BS38" s="1257"/>
      <c r="BT38" s="1257"/>
      <c r="BU38" s="1257"/>
      <c r="BV38" s="1257"/>
      <c r="BW38" s="1257"/>
      <c r="BX38" s="1257"/>
      <c r="BY38" s="1257"/>
      <c r="BZ38" s="1257"/>
      <c r="CA38" s="1257"/>
      <c r="CB38" s="1257"/>
      <c r="CC38" s="1257"/>
      <c r="CD38" s="1257"/>
      <c r="CE38" s="1257"/>
      <c r="CF38" s="1257"/>
      <c r="CG38" s="1257"/>
      <c r="CH38" s="1257"/>
      <c r="CI38" s="1257"/>
      <c r="CJ38" s="1257"/>
      <c r="CK38" s="1257"/>
      <c r="CL38" s="1257"/>
      <c r="CM38" s="1257"/>
      <c r="CN38" s="1257"/>
      <c r="CO38" s="1257"/>
      <c r="CP38" s="1257"/>
      <c r="CQ38" s="1257"/>
      <c r="CR38" s="1257"/>
      <c r="CS38" s="1257"/>
      <c r="CT38" s="1257"/>
      <c r="CU38" s="1257"/>
      <c r="CV38" s="1257"/>
      <c r="CW38" s="1257"/>
      <c r="CX38" s="1257"/>
      <c r="CY38" s="1257"/>
      <c r="CZ38" s="1257"/>
      <c r="DA38" s="1257"/>
      <c r="DB38" s="1257"/>
      <c r="DC38" s="1257"/>
      <c r="DD38" s="1257"/>
      <c r="DE38" s="1257"/>
      <c r="DF38" s="1257"/>
      <c r="DG38" s="1257"/>
      <c r="DH38" s="1257"/>
      <c r="DI38" s="1257"/>
      <c r="DJ38" s="1257"/>
      <c r="DK38" s="1257"/>
      <c r="DL38" s="1257"/>
      <c r="DM38" s="1257"/>
      <c r="DN38" s="1086"/>
      <c r="DO38" s="1086"/>
      <c r="DP38" s="1086"/>
      <c r="DQ38" s="1086"/>
    </row>
    <row r="39" spans="1:121" s="412" customFormat="1">
      <c r="A39" s="1039"/>
      <c r="B39" s="1031"/>
      <c r="C39" s="420" t="s">
        <v>509</v>
      </c>
      <c r="D39" s="441">
        <v>6656.5021817817151</v>
      </c>
      <c r="E39" s="442">
        <v>1.3961446100382853</v>
      </c>
      <c r="F39" s="442" t="s">
        <v>184</v>
      </c>
      <c r="G39" s="442" t="s">
        <v>184</v>
      </c>
      <c r="H39" s="442">
        <v>0.73045872401878364</v>
      </c>
      <c r="I39" s="442">
        <v>0.42752208235676209</v>
      </c>
      <c r="J39" s="442" t="s">
        <v>184</v>
      </c>
      <c r="K39" s="438">
        <v>42.240322371900518</v>
      </c>
      <c r="L39" s="442" t="s">
        <v>184</v>
      </c>
      <c r="M39" s="442" t="s">
        <v>185</v>
      </c>
      <c r="N39" s="424"/>
      <c r="O39" s="425">
        <v>92.93439642802629</v>
      </c>
      <c r="P39" s="425">
        <v>48.623000901325213</v>
      </c>
      <c r="Q39" s="425">
        <v>28.458016739676491</v>
      </c>
      <c r="R39" s="419" t="s">
        <v>185</v>
      </c>
      <c r="S39" s="441">
        <v>9039.9086285375852</v>
      </c>
      <c r="T39" s="442" t="s">
        <v>185</v>
      </c>
      <c r="U39" s="1077" t="s">
        <v>185</v>
      </c>
      <c r="V39" s="1260"/>
      <c r="W39" s="1068"/>
      <c r="X39" s="1068"/>
      <c r="Y39" s="1068"/>
      <c r="Z39" s="1068"/>
      <c r="AA39" s="1068"/>
      <c r="AB39" s="1068"/>
      <c r="AC39" s="1068"/>
      <c r="AD39" s="1068"/>
      <c r="AE39" s="1068"/>
      <c r="AF39" s="1068"/>
      <c r="AG39" s="1068"/>
      <c r="AH39" s="1068"/>
      <c r="AI39" s="1068"/>
      <c r="AJ39" s="1068"/>
      <c r="AK39" s="1068"/>
      <c r="AL39" s="1068"/>
      <c r="AM39" s="1068"/>
      <c r="AN39" s="1068"/>
      <c r="AO39" s="1068"/>
      <c r="AP39" s="1068"/>
      <c r="AQ39" s="1068"/>
      <c r="AR39" s="1068"/>
      <c r="AS39" s="1068"/>
      <c r="AT39" s="1068"/>
      <c r="AU39" s="1068"/>
      <c r="AV39" s="1068"/>
      <c r="AW39" s="1068"/>
      <c r="AX39" s="1068"/>
      <c r="AY39" s="1068"/>
      <c r="AZ39" s="1068"/>
      <c r="BA39" s="1068"/>
      <c r="BB39" s="1068"/>
      <c r="BC39" s="1068"/>
      <c r="BD39" s="1068"/>
      <c r="BE39" s="1068"/>
      <c r="BF39" s="1068"/>
      <c r="BG39" s="1068"/>
      <c r="BH39" s="1068"/>
      <c r="BI39" s="1068"/>
      <c r="BJ39" s="1068"/>
      <c r="BK39" s="1068"/>
      <c r="BL39" s="1068"/>
      <c r="BM39" s="1068"/>
      <c r="BN39" s="1068"/>
      <c r="BO39" s="1068"/>
      <c r="BP39" s="1068"/>
      <c r="BQ39" s="1068"/>
      <c r="BR39" s="1068"/>
      <c r="BS39" s="1068"/>
      <c r="BT39" s="1068"/>
      <c r="BU39" s="1068"/>
      <c r="BV39" s="1068"/>
      <c r="BW39" s="1068"/>
      <c r="BX39" s="1068"/>
      <c r="BY39" s="1068"/>
      <c r="BZ39" s="1068"/>
      <c r="CA39" s="1068"/>
      <c r="CB39" s="1068"/>
      <c r="CC39" s="1068"/>
      <c r="CD39" s="1068"/>
      <c r="CE39" s="1068"/>
      <c r="CF39" s="1068"/>
      <c r="CG39" s="1068"/>
      <c r="CH39" s="1068"/>
      <c r="CI39" s="1068"/>
      <c r="CJ39" s="1068"/>
      <c r="CK39" s="1068"/>
      <c r="CL39" s="1068"/>
      <c r="CM39" s="1068"/>
      <c r="CN39" s="1068"/>
      <c r="CO39" s="1068"/>
      <c r="CP39" s="1068"/>
      <c r="CQ39" s="1068"/>
      <c r="CR39" s="1068"/>
      <c r="CS39" s="1068"/>
      <c r="CT39" s="1068"/>
      <c r="CU39" s="1068"/>
      <c r="CV39" s="1068"/>
      <c r="CW39" s="1068"/>
      <c r="CX39" s="1068"/>
      <c r="CY39" s="1068"/>
      <c r="CZ39" s="1068"/>
      <c r="DA39" s="1068"/>
      <c r="DB39" s="1068"/>
      <c r="DC39" s="1068"/>
      <c r="DD39" s="1068"/>
      <c r="DE39" s="1068"/>
      <c r="DF39" s="1068"/>
      <c r="DG39" s="1068"/>
      <c r="DH39" s="1068"/>
      <c r="DI39" s="1068"/>
      <c r="DJ39" s="1068"/>
      <c r="DK39" s="1068"/>
      <c r="DL39" s="1068"/>
      <c r="DM39" s="1068"/>
      <c r="DN39" s="1085"/>
      <c r="DO39" s="1085"/>
      <c r="DP39" s="1085"/>
      <c r="DQ39" s="1085"/>
    </row>
    <row r="40" spans="1:121">
      <c r="B40" s="1035" t="s">
        <v>565</v>
      </c>
      <c r="C40" s="452"/>
      <c r="D40" s="453">
        <f>D39</f>
        <v>6656.5021817817151</v>
      </c>
      <c r="E40" s="454">
        <f>E39</f>
        <v>1.3961446100382853</v>
      </c>
      <c r="F40" s="454" t="s">
        <v>184</v>
      </c>
      <c r="G40" s="454" t="s">
        <v>184</v>
      </c>
      <c r="H40" s="454">
        <f>H39</f>
        <v>0.73045872401878364</v>
      </c>
      <c r="I40" s="454">
        <f>I39</f>
        <v>0.42752208235676209</v>
      </c>
      <c r="J40" s="454" t="s">
        <v>184</v>
      </c>
      <c r="K40" s="455">
        <f>K39</f>
        <v>42.240322371900518</v>
      </c>
      <c r="L40" s="454" t="s">
        <v>184</v>
      </c>
      <c r="M40" s="454" t="s">
        <v>185</v>
      </c>
      <c r="N40" s="424"/>
      <c r="O40" s="456">
        <f>O39</f>
        <v>92.93439642802629</v>
      </c>
      <c r="P40" s="456">
        <f>P39</f>
        <v>48.623000901325213</v>
      </c>
      <c r="Q40" s="456">
        <f>Q39</f>
        <v>28.458016739676491</v>
      </c>
      <c r="R40" s="41"/>
      <c r="S40" s="453">
        <f>S39</f>
        <v>9039.9086285375852</v>
      </c>
      <c r="T40" s="454" t="s">
        <v>185</v>
      </c>
      <c r="U40" s="1078" t="s">
        <v>185</v>
      </c>
      <c r="V40" s="1260"/>
      <c r="W40" s="1068"/>
      <c r="X40" s="1068"/>
      <c r="Y40" s="1068"/>
      <c r="Z40" s="1068"/>
      <c r="AA40" s="1068"/>
      <c r="AB40" s="1068"/>
      <c r="AC40" s="1068"/>
      <c r="AD40" s="1068"/>
      <c r="AE40" s="1068"/>
      <c r="AF40" s="1068"/>
      <c r="AG40" s="1068"/>
      <c r="AH40" s="1068"/>
      <c r="AI40" s="1068"/>
      <c r="AJ40" s="1068"/>
      <c r="AK40" s="1068"/>
      <c r="AL40" s="1068"/>
      <c r="AM40" s="1068"/>
      <c r="AN40" s="1068"/>
    </row>
    <row r="41" spans="1:121">
      <c r="B41" s="1030" t="s">
        <v>186</v>
      </c>
      <c r="C41" s="433"/>
      <c r="D41" s="434"/>
      <c r="E41" s="435"/>
      <c r="F41" s="435"/>
      <c r="G41" s="435"/>
      <c r="H41" s="435"/>
      <c r="I41" s="435"/>
      <c r="J41" s="435"/>
      <c r="K41" s="436"/>
      <c r="L41" s="435"/>
      <c r="M41" s="435"/>
      <c r="N41" s="435"/>
      <c r="O41" s="437"/>
      <c r="P41" s="437"/>
      <c r="Q41" s="437"/>
      <c r="R41" s="437"/>
      <c r="S41" s="435"/>
      <c r="T41" s="435"/>
      <c r="U41" s="1074"/>
      <c r="V41" s="1260"/>
      <c r="W41" s="1068"/>
      <c r="X41" s="1068"/>
      <c r="Y41" s="1068"/>
      <c r="Z41" s="1068"/>
      <c r="AA41" s="1068"/>
      <c r="AB41" s="1068"/>
      <c r="AC41" s="1068"/>
      <c r="AD41" s="1068"/>
      <c r="AE41" s="1068"/>
      <c r="AF41" s="1068"/>
      <c r="AG41" s="1068"/>
      <c r="AH41" s="1068"/>
      <c r="AI41" s="1068"/>
      <c r="AJ41" s="1068"/>
      <c r="AK41" s="1068"/>
      <c r="AL41" s="1068"/>
      <c r="AM41" s="1068"/>
      <c r="AN41" s="1068"/>
    </row>
    <row r="42" spans="1:121">
      <c r="B42" s="1031"/>
      <c r="C42" s="413" t="s">
        <v>176</v>
      </c>
      <c r="D42" s="414">
        <v>130945</v>
      </c>
      <c r="E42" s="415">
        <v>0.52</v>
      </c>
      <c r="F42" s="415" t="s">
        <v>184</v>
      </c>
      <c r="G42" s="415" t="s">
        <v>185</v>
      </c>
      <c r="H42" s="415" t="s">
        <v>185</v>
      </c>
      <c r="I42" s="415" t="s">
        <v>185</v>
      </c>
      <c r="J42" s="415" t="s">
        <v>185</v>
      </c>
      <c r="K42" s="438" t="s">
        <v>185</v>
      </c>
      <c r="L42" s="415">
        <v>7.0000000000000007E-2</v>
      </c>
      <c r="M42" s="438">
        <v>27.2</v>
      </c>
      <c r="N42" s="418"/>
      <c r="O42" s="419">
        <v>675</v>
      </c>
      <c r="P42" s="415" t="s">
        <v>187</v>
      </c>
      <c r="Q42" s="415" t="s">
        <v>187</v>
      </c>
      <c r="R42" s="419" t="s">
        <v>185</v>
      </c>
      <c r="S42" s="415" t="s">
        <v>185</v>
      </c>
      <c r="T42" s="419">
        <v>291</v>
      </c>
      <c r="U42" s="1079">
        <v>13</v>
      </c>
      <c r="V42" s="1260"/>
      <c r="W42" s="1068"/>
      <c r="X42" s="1068"/>
      <c r="Y42" s="1068"/>
      <c r="Z42" s="1068"/>
      <c r="AA42" s="1068"/>
      <c r="AB42" s="1068"/>
      <c r="AC42" s="1068"/>
      <c r="AD42" s="1068"/>
      <c r="AE42" s="1068"/>
      <c r="AF42" s="1068"/>
      <c r="AG42" s="1068"/>
      <c r="AH42" s="1068"/>
      <c r="AI42" s="1068"/>
      <c r="AJ42" s="1068"/>
      <c r="AK42" s="1068"/>
      <c r="AL42" s="1068"/>
      <c r="AM42" s="1068"/>
      <c r="AN42" s="1068"/>
    </row>
    <row r="43" spans="1:121">
      <c r="B43" s="1032"/>
      <c r="C43" s="413" t="s">
        <v>177</v>
      </c>
      <c r="D43" s="414">
        <v>305111</v>
      </c>
      <c r="E43" s="415">
        <v>0.25</v>
      </c>
      <c r="F43" s="415" t="s">
        <v>184</v>
      </c>
      <c r="G43" s="415" t="s">
        <v>185</v>
      </c>
      <c r="H43" s="415" t="s">
        <v>185</v>
      </c>
      <c r="I43" s="415" t="s">
        <v>185</v>
      </c>
      <c r="J43" s="415" t="s">
        <v>185</v>
      </c>
      <c r="K43" s="438" t="s">
        <v>185</v>
      </c>
      <c r="L43" s="415">
        <v>0.04</v>
      </c>
      <c r="M43" s="438">
        <v>26.2</v>
      </c>
      <c r="N43" s="418"/>
      <c r="O43" s="419">
        <v>761</v>
      </c>
      <c r="P43" s="415" t="s">
        <v>187</v>
      </c>
      <c r="Q43" s="415" t="s">
        <v>187</v>
      </c>
      <c r="R43" s="419" t="s">
        <v>184</v>
      </c>
      <c r="S43" s="415" t="s">
        <v>185</v>
      </c>
      <c r="T43" s="419">
        <v>346</v>
      </c>
      <c r="U43" s="1079">
        <v>56</v>
      </c>
      <c r="V43" s="1260"/>
      <c r="W43" s="1068"/>
      <c r="X43" s="1068"/>
      <c r="Y43" s="1068"/>
      <c r="Z43" s="1068"/>
      <c r="AA43" s="1068"/>
      <c r="AB43" s="1068"/>
      <c r="AC43" s="1068"/>
      <c r="AD43" s="1068"/>
      <c r="AE43" s="1068"/>
      <c r="AF43" s="1068"/>
      <c r="AG43" s="1068"/>
      <c r="AH43" s="1068"/>
      <c r="AI43" s="1068"/>
      <c r="AJ43" s="1068"/>
      <c r="AK43" s="1068"/>
      <c r="AL43" s="1068"/>
      <c r="AM43" s="1068"/>
      <c r="AN43" s="1068"/>
    </row>
    <row r="44" spans="1:121">
      <c r="B44" s="1032"/>
      <c r="C44" s="420" t="s">
        <v>509</v>
      </c>
      <c r="D44" s="441">
        <v>436056</v>
      </c>
      <c r="E44" s="442">
        <v>0.33</v>
      </c>
      <c r="F44" s="442" t="s">
        <v>184</v>
      </c>
      <c r="G44" s="442" t="s">
        <v>185</v>
      </c>
      <c r="H44" s="442" t="s">
        <v>185</v>
      </c>
      <c r="I44" s="442" t="s">
        <v>185</v>
      </c>
      <c r="J44" s="442" t="s">
        <v>185</v>
      </c>
      <c r="K44" s="443" t="s">
        <v>185</v>
      </c>
      <c r="L44" s="442">
        <v>0.05</v>
      </c>
      <c r="M44" s="443">
        <v>26.5</v>
      </c>
      <c r="N44" s="424"/>
      <c r="O44" s="425">
        <v>1435</v>
      </c>
      <c r="P44" s="422" t="s">
        <v>188</v>
      </c>
      <c r="Q44" s="422" t="s">
        <v>188</v>
      </c>
      <c r="R44" s="419" t="s">
        <v>185</v>
      </c>
      <c r="S44" s="442" t="s">
        <v>185</v>
      </c>
      <c r="T44" s="425">
        <v>637</v>
      </c>
      <c r="U44" s="1077">
        <v>68</v>
      </c>
      <c r="V44" s="1260"/>
      <c r="W44" s="1068"/>
      <c r="X44" s="1068"/>
      <c r="Y44" s="1068"/>
      <c r="Z44" s="1068"/>
      <c r="AA44" s="1068"/>
      <c r="AB44" s="1068"/>
      <c r="AC44" s="1068"/>
      <c r="AD44" s="1068"/>
      <c r="AE44" s="1068"/>
      <c r="AF44" s="1068"/>
      <c r="AG44" s="1068"/>
      <c r="AH44" s="1068"/>
      <c r="AI44" s="1068"/>
      <c r="AJ44" s="1068"/>
      <c r="AK44" s="1068"/>
      <c r="AL44" s="1068"/>
      <c r="AM44" s="1068"/>
      <c r="AN44" s="1068"/>
    </row>
    <row r="45" spans="1:121" s="413" customFormat="1" ht="16.899999999999999" customHeight="1">
      <c r="A45" s="1041"/>
      <c r="B45" s="1030" t="s">
        <v>189</v>
      </c>
      <c r="C45" s="410"/>
      <c r="D45" s="457">
        <f>D18+D23+D27+D31+D35+D39+D44</f>
        <v>1425193.5059300992</v>
      </c>
      <c r="E45" s="458" t="s">
        <v>190</v>
      </c>
      <c r="F45" s="458" t="s">
        <v>190</v>
      </c>
      <c r="G45" s="458" t="s">
        <v>190</v>
      </c>
      <c r="H45" s="458"/>
      <c r="I45" s="458"/>
      <c r="J45" s="458"/>
      <c r="K45" s="458"/>
      <c r="L45" s="458"/>
      <c r="M45" s="458"/>
      <c r="N45" s="458"/>
      <c r="O45" s="459">
        <f>O18+O23+O27+O31+O35+O39+O44</f>
        <v>5322.8650323685542</v>
      </c>
      <c r="P45" s="459">
        <f>P39</f>
        <v>48.623000901325213</v>
      </c>
      <c r="Q45" s="459">
        <f>Q39</f>
        <v>28.458016739676491</v>
      </c>
      <c r="R45" s="459">
        <f>R18</f>
        <v>19.005636385112865</v>
      </c>
      <c r="S45" s="459">
        <f>S23+S39</f>
        <v>24426.702077404057</v>
      </c>
      <c r="T45" s="459">
        <f>T31+T44</f>
        <v>1816.2379999999998</v>
      </c>
      <c r="U45" s="1080">
        <f>U44</f>
        <v>68</v>
      </c>
      <c r="V45" s="1262"/>
      <c r="W45" s="1258"/>
      <c r="X45" s="1258"/>
      <c r="Y45" s="1258"/>
      <c r="Z45" s="1258"/>
      <c r="AA45" s="1258"/>
      <c r="AB45" s="1258"/>
      <c r="AC45" s="1258"/>
      <c r="AD45" s="1258"/>
      <c r="AE45" s="1258"/>
      <c r="AF45" s="1258"/>
      <c r="AG45" s="1258"/>
      <c r="AH45" s="1258"/>
      <c r="AI45" s="1258"/>
      <c r="AJ45" s="1258"/>
      <c r="AK45" s="1258"/>
      <c r="AL45" s="1258"/>
      <c r="AM45" s="1258"/>
      <c r="AN45" s="1258"/>
      <c r="AO45" s="1258"/>
      <c r="AP45" s="1258"/>
      <c r="AQ45" s="1258"/>
      <c r="AR45" s="1258"/>
      <c r="AS45" s="1258"/>
      <c r="AT45" s="1258"/>
      <c r="AU45" s="1258"/>
      <c r="AV45" s="1258"/>
      <c r="AW45" s="1258"/>
      <c r="AX45" s="1258"/>
      <c r="AY45" s="1258"/>
      <c r="AZ45" s="1258"/>
      <c r="BA45" s="1258"/>
      <c r="BB45" s="1258"/>
      <c r="BC45" s="1258"/>
      <c r="BD45" s="1258"/>
      <c r="BE45" s="1258"/>
      <c r="BF45" s="1258"/>
      <c r="BG45" s="1258"/>
      <c r="BH45" s="1258"/>
      <c r="BI45" s="1258"/>
      <c r="BJ45" s="1258"/>
      <c r="BK45" s="1258"/>
      <c r="BL45" s="1258"/>
      <c r="BM45" s="1258"/>
      <c r="BN45" s="1258"/>
      <c r="BO45" s="1258"/>
      <c r="BP45" s="1258"/>
      <c r="BQ45" s="1258"/>
      <c r="BR45" s="1258"/>
      <c r="BS45" s="1258"/>
      <c r="BT45" s="1258"/>
      <c r="BU45" s="1258"/>
      <c r="BV45" s="1258"/>
      <c r="BW45" s="1258"/>
      <c r="BX45" s="1258"/>
      <c r="BY45" s="1258"/>
      <c r="BZ45" s="1258"/>
      <c r="CA45" s="1258"/>
      <c r="CB45" s="1258"/>
      <c r="CC45" s="1258"/>
      <c r="CD45" s="1258"/>
      <c r="CE45" s="1258"/>
      <c r="CF45" s="1258"/>
      <c r="CG45" s="1258"/>
      <c r="CH45" s="1258"/>
      <c r="CI45" s="1258"/>
      <c r="CJ45" s="1258"/>
      <c r="CK45" s="1258"/>
      <c r="CL45" s="1258"/>
      <c r="CM45" s="1258"/>
      <c r="CN45" s="1258"/>
      <c r="CO45" s="1258"/>
      <c r="CP45" s="1258"/>
      <c r="CQ45" s="1258"/>
      <c r="CR45" s="1258"/>
      <c r="CS45" s="1258"/>
      <c r="CT45" s="1258"/>
      <c r="CU45" s="1258"/>
      <c r="CV45" s="1258"/>
      <c r="CW45" s="1258"/>
      <c r="CX45" s="1258"/>
      <c r="CY45" s="1258"/>
      <c r="CZ45" s="1258"/>
      <c r="DA45" s="1258"/>
      <c r="DB45" s="1258"/>
      <c r="DC45" s="1258"/>
      <c r="DD45" s="1258"/>
      <c r="DE45" s="1258"/>
      <c r="DF45" s="1258"/>
      <c r="DG45" s="1258"/>
      <c r="DH45" s="1258"/>
      <c r="DI45" s="1258"/>
      <c r="DJ45" s="1258"/>
      <c r="DK45" s="1258"/>
      <c r="DL45" s="1258"/>
      <c r="DM45" s="1258"/>
      <c r="DN45" s="1087"/>
      <c r="DO45" s="1087"/>
      <c r="DP45" s="1087"/>
      <c r="DQ45" s="1087"/>
    </row>
    <row r="46" spans="1:121" s="413" customFormat="1" ht="27.75" customHeight="1">
      <c r="A46" s="1041"/>
      <c r="B46" s="1042" t="s">
        <v>191</v>
      </c>
      <c r="C46" s="469"/>
      <c r="D46" s="460"/>
      <c r="E46" s="460"/>
      <c r="F46" s="460"/>
      <c r="G46" s="460"/>
      <c r="H46" s="460"/>
      <c r="I46" s="460"/>
      <c r="J46" s="460"/>
      <c r="K46" s="460"/>
      <c r="L46" s="460"/>
      <c r="M46" s="460"/>
      <c r="N46" s="458"/>
      <c r="O46" s="460"/>
      <c r="P46" s="460"/>
      <c r="Q46" s="460"/>
      <c r="R46" s="460"/>
      <c r="S46" s="460"/>
      <c r="T46" s="460"/>
      <c r="U46" s="1081"/>
      <c r="V46" s="1262"/>
      <c r="W46" s="1258"/>
      <c r="X46" s="1258"/>
      <c r="Y46" s="1258"/>
      <c r="Z46" s="1258"/>
      <c r="AA46" s="1258"/>
      <c r="AB46" s="1258"/>
      <c r="AC46" s="1258"/>
      <c r="AD46" s="1258"/>
      <c r="AE46" s="1258"/>
      <c r="AF46" s="1258"/>
      <c r="AG46" s="1258"/>
      <c r="AH46" s="1258"/>
      <c r="AI46" s="1258"/>
      <c r="AJ46" s="1258"/>
      <c r="AK46" s="1258"/>
      <c r="AL46" s="1258"/>
      <c r="AM46" s="1258"/>
      <c r="AN46" s="1258"/>
      <c r="AO46" s="1258"/>
      <c r="AP46" s="1258"/>
      <c r="AQ46" s="1258"/>
      <c r="AR46" s="1258"/>
      <c r="AS46" s="1258"/>
      <c r="AT46" s="1258"/>
      <c r="AU46" s="1258"/>
      <c r="AV46" s="1258"/>
      <c r="AW46" s="1258"/>
      <c r="AX46" s="1258"/>
      <c r="AY46" s="1258"/>
      <c r="AZ46" s="1258"/>
      <c r="BA46" s="1258"/>
      <c r="BB46" s="1258"/>
      <c r="BC46" s="1258"/>
      <c r="BD46" s="1258"/>
      <c r="BE46" s="1258"/>
      <c r="BF46" s="1258"/>
      <c r="BG46" s="1258"/>
      <c r="BH46" s="1258"/>
      <c r="BI46" s="1258"/>
      <c r="BJ46" s="1258"/>
      <c r="BK46" s="1258"/>
      <c r="BL46" s="1258"/>
      <c r="BM46" s="1258"/>
      <c r="BN46" s="1258"/>
      <c r="BO46" s="1258"/>
      <c r="BP46" s="1258"/>
      <c r="BQ46" s="1258"/>
      <c r="BR46" s="1258"/>
      <c r="BS46" s="1258"/>
      <c r="BT46" s="1258"/>
      <c r="BU46" s="1258"/>
      <c r="BV46" s="1258"/>
      <c r="BW46" s="1258"/>
      <c r="BX46" s="1258"/>
      <c r="BY46" s="1258"/>
      <c r="BZ46" s="1258"/>
      <c r="CA46" s="1258"/>
      <c r="CB46" s="1258"/>
      <c r="CC46" s="1258"/>
      <c r="CD46" s="1258"/>
      <c r="CE46" s="1258"/>
      <c r="CF46" s="1258"/>
      <c r="CG46" s="1258"/>
      <c r="CH46" s="1258"/>
      <c r="CI46" s="1258"/>
      <c r="CJ46" s="1258"/>
      <c r="CK46" s="1258"/>
      <c r="CL46" s="1258"/>
      <c r="CM46" s="1258"/>
      <c r="CN46" s="1258"/>
      <c r="CO46" s="1258"/>
      <c r="CP46" s="1258"/>
      <c r="CQ46" s="1258"/>
      <c r="CR46" s="1258"/>
      <c r="CS46" s="1258"/>
      <c r="CT46" s="1258"/>
      <c r="CU46" s="1258"/>
      <c r="CV46" s="1258"/>
      <c r="CW46" s="1258"/>
      <c r="CX46" s="1258"/>
      <c r="CY46" s="1258"/>
      <c r="CZ46" s="1258"/>
      <c r="DA46" s="1258"/>
      <c r="DB46" s="1258"/>
      <c r="DC46" s="1258"/>
      <c r="DD46" s="1258"/>
      <c r="DE46" s="1258"/>
      <c r="DF46" s="1258"/>
      <c r="DG46" s="1258"/>
      <c r="DH46" s="1258"/>
      <c r="DI46" s="1258"/>
      <c r="DJ46" s="1258"/>
      <c r="DK46" s="1258"/>
      <c r="DL46" s="1258"/>
      <c r="DM46" s="1258"/>
      <c r="DN46" s="1087"/>
      <c r="DO46" s="1087"/>
      <c r="DP46" s="1087"/>
      <c r="DQ46" s="1087"/>
    </row>
    <row r="47" spans="1:121" s="413" customFormat="1" ht="30.75" customHeight="1">
      <c r="A47" s="1041"/>
      <c r="B47" s="469" t="s">
        <v>176</v>
      </c>
      <c r="C47" s="461" t="s">
        <v>153</v>
      </c>
      <c r="D47" s="462">
        <f>D16/D45</f>
        <v>0.17505783986953355</v>
      </c>
      <c r="E47" s="460"/>
      <c r="F47" s="460" t="s">
        <v>190</v>
      </c>
      <c r="G47" s="460" t="s">
        <v>190</v>
      </c>
      <c r="H47" s="460" t="s">
        <v>190</v>
      </c>
      <c r="I47" s="460" t="s">
        <v>190</v>
      </c>
      <c r="J47" s="460"/>
      <c r="K47" s="460"/>
      <c r="L47" s="460"/>
      <c r="M47" s="460"/>
      <c r="N47" s="458"/>
      <c r="O47" s="462">
        <f>O16/O45</f>
        <v>0.15089781152642739</v>
      </c>
      <c r="P47" s="462">
        <v>0</v>
      </c>
      <c r="Q47" s="462">
        <v>0</v>
      </c>
      <c r="R47" s="462">
        <f>R16/R45</f>
        <v>0.86316495523444992</v>
      </c>
      <c r="S47" s="462">
        <v>0</v>
      </c>
      <c r="T47" s="462">
        <v>0</v>
      </c>
      <c r="U47" s="1082">
        <v>0</v>
      </c>
      <c r="V47" s="1262"/>
      <c r="W47" s="1258"/>
      <c r="X47" s="1258"/>
      <c r="Y47" s="1258"/>
      <c r="Z47" s="1258"/>
      <c r="AA47" s="1258"/>
      <c r="AB47" s="1258"/>
      <c r="AC47" s="1258"/>
      <c r="AD47" s="1258"/>
      <c r="AE47" s="1258"/>
      <c r="AF47" s="1258"/>
      <c r="AG47" s="1258"/>
      <c r="AH47" s="1258"/>
      <c r="AI47" s="1258"/>
      <c r="AJ47" s="1258"/>
      <c r="AK47" s="1258"/>
      <c r="AL47" s="1258"/>
      <c r="AM47" s="1258"/>
      <c r="AN47" s="1258"/>
      <c r="AO47" s="1258"/>
      <c r="AP47" s="1258"/>
      <c r="AQ47" s="1258"/>
      <c r="AR47" s="1258"/>
      <c r="AS47" s="1258"/>
      <c r="AT47" s="1258"/>
      <c r="AU47" s="1258"/>
      <c r="AV47" s="1258"/>
      <c r="AW47" s="1258"/>
      <c r="AX47" s="1258"/>
      <c r="AY47" s="1258"/>
      <c r="AZ47" s="1258"/>
      <c r="BA47" s="1258"/>
      <c r="BB47" s="1258"/>
      <c r="BC47" s="1258"/>
      <c r="BD47" s="1258"/>
      <c r="BE47" s="1258"/>
      <c r="BF47" s="1258"/>
      <c r="BG47" s="1258"/>
      <c r="BH47" s="1258"/>
      <c r="BI47" s="1258"/>
      <c r="BJ47" s="1258"/>
      <c r="BK47" s="1258"/>
      <c r="BL47" s="1258"/>
      <c r="BM47" s="1258"/>
      <c r="BN47" s="1258"/>
      <c r="BO47" s="1258"/>
      <c r="BP47" s="1258"/>
      <c r="BQ47" s="1258"/>
      <c r="BR47" s="1258"/>
      <c r="BS47" s="1258"/>
      <c r="BT47" s="1258"/>
      <c r="BU47" s="1258"/>
      <c r="BV47" s="1258"/>
      <c r="BW47" s="1258"/>
      <c r="BX47" s="1258"/>
      <c r="BY47" s="1258"/>
      <c r="BZ47" s="1258"/>
      <c r="CA47" s="1258"/>
      <c r="CB47" s="1258"/>
      <c r="CC47" s="1258"/>
      <c r="CD47" s="1258"/>
      <c r="CE47" s="1258"/>
      <c r="CF47" s="1258"/>
      <c r="CG47" s="1258"/>
      <c r="CH47" s="1258"/>
      <c r="CI47" s="1258"/>
      <c r="CJ47" s="1258"/>
      <c r="CK47" s="1258"/>
      <c r="CL47" s="1258"/>
      <c r="CM47" s="1258"/>
      <c r="CN47" s="1258"/>
      <c r="CO47" s="1258"/>
      <c r="CP47" s="1258"/>
      <c r="CQ47" s="1258"/>
      <c r="CR47" s="1258"/>
      <c r="CS47" s="1258"/>
      <c r="CT47" s="1258"/>
      <c r="CU47" s="1258"/>
      <c r="CV47" s="1258"/>
      <c r="CW47" s="1258"/>
      <c r="CX47" s="1258"/>
      <c r="CY47" s="1258"/>
      <c r="CZ47" s="1258"/>
      <c r="DA47" s="1258"/>
      <c r="DB47" s="1258"/>
      <c r="DC47" s="1258"/>
      <c r="DD47" s="1258"/>
      <c r="DE47" s="1258"/>
      <c r="DF47" s="1258"/>
      <c r="DG47" s="1258"/>
      <c r="DH47" s="1258"/>
      <c r="DI47" s="1258"/>
      <c r="DJ47" s="1258"/>
      <c r="DK47" s="1258"/>
      <c r="DL47" s="1258"/>
      <c r="DM47" s="1258"/>
      <c r="DN47" s="1087"/>
      <c r="DO47" s="1087"/>
      <c r="DP47" s="1087"/>
      <c r="DQ47" s="1087"/>
    </row>
    <row r="48" spans="1:121" s="413" customFormat="1" ht="33" customHeight="1">
      <c r="A48" s="1041"/>
      <c r="B48" s="469" t="s">
        <v>177</v>
      </c>
      <c r="C48" s="461" t="s">
        <v>153</v>
      </c>
      <c r="D48" s="462">
        <f>D17/D45</f>
        <v>3.5590817169410975E-2</v>
      </c>
      <c r="E48" s="460" t="s">
        <v>190</v>
      </c>
      <c r="F48" s="460" t="s">
        <v>190</v>
      </c>
      <c r="G48" s="460" t="s">
        <v>190</v>
      </c>
      <c r="H48" s="460" t="s">
        <v>190</v>
      </c>
      <c r="I48" s="460" t="s">
        <v>190</v>
      </c>
      <c r="J48" s="460"/>
      <c r="K48" s="460"/>
      <c r="L48" s="460"/>
      <c r="M48" s="460"/>
      <c r="N48" s="458"/>
      <c r="O48" s="462">
        <f>O17/O45</f>
        <v>2.824406564250433E-2</v>
      </c>
      <c r="P48" s="462">
        <v>0</v>
      </c>
      <c r="Q48" s="462">
        <v>0</v>
      </c>
      <c r="R48" s="462">
        <f>R17/R45</f>
        <v>0.13683504476554995</v>
      </c>
      <c r="S48" s="462">
        <v>0</v>
      </c>
      <c r="T48" s="462">
        <v>0</v>
      </c>
      <c r="U48" s="1082">
        <v>0</v>
      </c>
      <c r="V48" s="1262"/>
      <c r="W48" s="1258"/>
      <c r="X48" s="1258"/>
      <c r="Y48" s="1258"/>
      <c r="Z48" s="1258"/>
      <c r="AA48" s="1258"/>
      <c r="AB48" s="1258"/>
      <c r="AC48" s="1258"/>
      <c r="AD48" s="1258"/>
      <c r="AE48" s="1258"/>
      <c r="AF48" s="1258"/>
      <c r="AG48" s="1258"/>
      <c r="AH48" s="1258"/>
      <c r="AI48" s="1258"/>
      <c r="AJ48" s="1258"/>
      <c r="AK48" s="1258"/>
      <c r="AL48" s="1258"/>
      <c r="AM48" s="1258"/>
      <c r="AN48" s="1258"/>
      <c r="AO48" s="1258"/>
      <c r="AP48" s="1258"/>
      <c r="AQ48" s="1258"/>
      <c r="AR48" s="1258"/>
      <c r="AS48" s="1258"/>
      <c r="AT48" s="1258"/>
      <c r="AU48" s="1258"/>
      <c r="AV48" s="1258"/>
      <c r="AW48" s="1258"/>
      <c r="AX48" s="1258"/>
      <c r="AY48" s="1258"/>
      <c r="AZ48" s="1258"/>
      <c r="BA48" s="1258"/>
      <c r="BB48" s="1258"/>
      <c r="BC48" s="1258"/>
      <c r="BD48" s="1258"/>
      <c r="BE48" s="1258"/>
      <c r="BF48" s="1258"/>
      <c r="BG48" s="1258"/>
      <c r="BH48" s="1258"/>
      <c r="BI48" s="1258"/>
      <c r="BJ48" s="1258"/>
      <c r="BK48" s="1258"/>
      <c r="BL48" s="1258"/>
      <c r="BM48" s="1258"/>
      <c r="BN48" s="1258"/>
      <c r="BO48" s="1258"/>
      <c r="BP48" s="1258"/>
      <c r="BQ48" s="1258"/>
      <c r="BR48" s="1258"/>
      <c r="BS48" s="1258"/>
      <c r="BT48" s="1258"/>
      <c r="BU48" s="1258"/>
      <c r="BV48" s="1258"/>
      <c r="BW48" s="1258"/>
      <c r="BX48" s="1258"/>
      <c r="BY48" s="1258"/>
      <c r="BZ48" s="1258"/>
      <c r="CA48" s="1258"/>
      <c r="CB48" s="1258"/>
      <c r="CC48" s="1258"/>
      <c r="CD48" s="1258"/>
      <c r="CE48" s="1258"/>
      <c r="CF48" s="1258"/>
      <c r="CG48" s="1258"/>
      <c r="CH48" s="1258"/>
      <c r="CI48" s="1258"/>
      <c r="CJ48" s="1258"/>
      <c r="CK48" s="1258"/>
      <c r="CL48" s="1258"/>
      <c r="CM48" s="1258"/>
      <c r="CN48" s="1258"/>
      <c r="CO48" s="1258"/>
      <c r="CP48" s="1258"/>
      <c r="CQ48" s="1258"/>
      <c r="CR48" s="1258"/>
      <c r="CS48" s="1258"/>
      <c r="CT48" s="1258"/>
      <c r="CU48" s="1258"/>
      <c r="CV48" s="1258"/>
      <c r="CW48" s="1258"/>
      <c r="CX48" s="1258"/>
      <c r="CY48" s="1258"/>
      <c r="CZ48" s="1258"/>
      <c r="DA48" s="1258"/>
      <c r="DB48" s="1258"/>
      <c r="DC48" s="1258"/>
      <c r="DD48" s="1258"/>
      <c r="DE48" s="1258"/>
      <c r="DF48" s="1258"/>
      <c r="DG48" s="1258"/>
      <c r="DH48" s="1258"/>
      <c r="DI48" s="1258"/>
      <c r="DJ48" s="1258"/>
      <c r="DK48" s="1258"/>
      <c r="DL48" s="1258"/>
      <c r="DM48" s="1258"/>
      <c r="DN48" s="1087"/>
      <c r="DO48" s="1087"/>
      <c r="DP48" s="1087"/>
      <c r="DQ48" s="1087"/>
    </row>
    <row r="49" spans="1:121" s="413" customFormat="1" ht="27" customHeight="1">
      <c r="A49" s="1041"/>
      <c r="B49" s="1036" t="s">
        <v>560</v>
      </c>
      <c r="C49" s="470"/>
      <c r="D49" s="463"/>
      <c r="E49" s="463"/>
      <c r="F49" s="463"/>
      <c r="G49" s="463"/>
      <c r="H49" s="463"/>
      <c r="I49" s="463"/>
      <c r="J49" s="463"/>
      <c r="K49" s="463"/>
      <c r="L49" s="463"/>
      <c r="M49" s="463"/>
      <c r="N49" s="458"/>
      <c r="O49" s="463"/>
      <c r="P49" s="463"/>
      <c r="Q49" s="463"/>
      <c r="R49" s="463"/>
      <c r="S49" s="463"/>
      <c r="T49" s="463"/>
      <c r="U49" s="1083"/>
      <c r="V49" s="1262"/>
      <c r="W49" s="1258"/>
      <c r="X49" s="1258"/>
      <c r="Y49" s="1258"/>
      <c r="Z49" s="1258"/>
      <c r="AA49" s="1258"/>
      <c r="AB49" s="1258"/>
      <c r="AC49" s="1258"/>
      <c r="AD49" s="1258"/>
      <c r="AE49" s="1258"/>
      <c r="AF49" s="1258"/>
      <c r="AG49" s="1258"/>
      <c r="AH49" s="1258"/>
      <c r="AI49" s="1258"/>
      <c r="AJ49" s="1258"/>
      <c r="AK49" s="1258"/>
      <c r="AL49" s="1258"/>
      <c r="AM49" s="1258"/>
      <c r="AN49" s="1258"/>
      <c r="AO49" s="1258"/>
      <c r="AP49" s="1258"/>
      <c r="AQ49" s="1258"/>
      <c r="AR49" s="1258"/>
      <c r="AS49" s="1258"/>
      <c r="AT49" s="1258"/>
      <c r="AU49" s="1258"/>
      <c r="AV49" s="1258"/>
      <c r="AW49" s="1258"/>
      <c r="AX49" s="1258"/>
      <c r="AY49" s="1258"/>
      <c r="AZ49" s="1258"/>
      <c r="BA49" s="1258"/>
      <c r="BB49" s="1258"/>
      <c r="BC49" s="1258"/>
      <c r="BD49" s="1258"/>
      <c r="BE49" s="1258"/>
      <c r="BF49" s="1258"/>
      <c r="BG49" s="1258"/>
      <c r="BH49" s="1258"/>
      <c r="BI49" s="1258"/>
      <c r="BJ49" s="1258"/>
      <c r="BK49" s="1258"/>
      <c r="BL49" s="1258"/>
      <c r="BM49" s="1258"/>
      <c r="BN49" s="1258"/>
      <c r="BO49" s="1258"/>
      <c r="BP49" s="1258"/>
      <c r="BQ49" s="1258"/>
      <c r="BR49" s="1258"/>
      <c r="BS49" s="1258"/>
      <c r="BT49" s="1258"/>
      <c r="BU49" s="1258"/>
      <c r="BV49" s="1258"/>
      <c r="BW49" s="1258"/>
      <c r="BX49" s="1258"/>
      <c r="BY49" s="1258"/>
      <c r="BZ49" s="1258"/>
      <c r="CA49" s="1258"/>
      <c r="CB49" s="1258"/>
      <c r="CC49" s="1258"/>
      <c r="CD49" s="1258"/>
      <c r="CE49" s="1258"/>
      <c r="CF49" s="1258"/>
      <c r="CG49" s="1258"/>
      <c r="CH49" s="1258"/>
      <c r="CI49" s="1258"/>
      <c r="CJ49" s="1258"/>
      <c r="CK49" s="1258"/>
      <c r="CL49" s="1258"/>
      <c r="CM49" s="1258"/>
      <c r="CN49" s="1258"/>
      <c r="CO49" s="1258"/>
      <c r="CP49" s="1258"/>
      <c r="CQ49" s="1258"/>
      <c r="CR49" s="1258"/>
      <c r="CS49" s="1258"/>
      <c r="CT49" s="1258"/>
      <c r="CU49" s="1258"/>
      <c r="CV49" s="1258"/>
      <c r="CW49" s="1258"/>
      <c r="CX49" s="1258"/>
      <c r="CY49" s="1258"/>
      <c r="CZ49" s="1258"/>
      <c r="DA49" s="1258"/>
      <c r="DB49" s="1258"/>
      <c r="DC49" s="1258"/>
      <c r="DD49" s="1258"/>
      <c r="DE49" s="1258"/>
      <c r="DF49" s="1258"/>
      <c r="DG49" s="1258"/>
      <c r="DH49" s="1258"/>
      <c r="DI49" s="1258"/>
      <c r="DJ49" s="1258"/>
      <c r="DK49" s="1258"/>
      <c r="DL49" s="1258"/>
      <c r="DM49" s="1258"/>
      <c r="DN49" s="1087"/>
      <c r="DO49" s="1087"/>
      <c r="DP49" s="1087"/>
      <c r="DQ49" s="1087"/>
    </row>
    <row r="50" spans="1:121" s="413" customFormat="1" ht="30" customHeight="1">
      <c r="A50" s="1041"/>
      <c r="B50" s="470" t="s">
        <v>176</v>
      </c>
      <c r="C50" s="464" t="s">
        <v>153</v>
      </c>
      <c r="D50" s="465">
        <v>0</v>
      </c>
      <c r="E50" s="463" t="s">
        <v>190</v>
      </c>
      <c r="F50" s="463" t="s">
        <v>190</v>
      </c>
      <c r="G50" s="463" t="s">
        <v>190</v>
      </c>
      <c r="H50" s="463"/>
      <c r="I50" s="463"/>
      <c r="J50" s="463"/>
      <c r="K50" s="463"/>
      <c r="L50" s="463"/>
      <c r="M50" s="463"/>
      <c r="N50" s="458"/>
      <c r="O50" s="465">
        <v>0</v>
      </c>
      <c r="P50" s="463" t="s">
        <v>192</v>
      </c>
      <c r="Q50" s="463" t="s">
        <v>192</v>
      </c>
      <c r="R50" s="463" t="s">
        <v>192</v>
      </c>
      <c r="S50" s="463" t="s">
        <v>192</v>
      </c>
      <c r="T50" s="463" t="s">
        <v>192</v>
      </c>
      <c r="U50" s="1083" t="s">
        <v>192</v>
      </c>
      <c r="V50" s="1262"/>
      <c r="W50" s="1258"/>
      <c r="X50" s="1258"/>
      <c r="Y50" s="1258"/>
      <c r="Z50" s="1258"/>
      <c r="AA50" s="1258"/>
      <c r="AB50" s="1258"/>
      <c r="AC50" s="1258"/>
      <c r="AD50" s="1258"/>
      <c r="AE50" s="1258"/>
      <c r="AF50" s="1258"/>
      <c r="AG50" s="1258"/>
      <c r="AH50" s="1258"/>
      <c r="AI50" s="1258"/>
      <c r="AJ50" s="1258"/>
      <c r="AK50" s="1258"/>
      <c r="AL50" s="1258"/>
      <c r="AM50" s="1258"/>
      <c r="AN50" s="1258"/>
      <c r="AO50" s="1258"/>
      <c r="AP50" s="1258"/>
      <c r="AQ50" s="1258"/>
      <c r="AR50" s="1258"/>
      <c r="AS50" s="1258"/>
      <c r="AT50" s="1258"/>
      <c r="AU50" s="1258"/>
      <c r="AV50" s="1258"/>
      <c r="AW50" s="1258"/>
      <c r="AX50" s="1258"/>
      <c r="AY50" s="1258"/>
      <c r="AZ50" s="1258"/>
      <c r="BA50" s="1258"/>
      <c r="BB50" s="1258"/>
      <c r="BC50" s="1258"/>
      <c r="BD50" s="1258"/>
      <c r="BE50" s="1258"/>
      <c r="BF50" s="1258"/>
      <c r="BG50" s="1258"/>
      <c r="BH50" s="1258"/>
      <c r="BI50" s="1258"/>
      <c r="BJ50" s="1258"/>
      <c r="BK50" s="1258"/>
      <c r="BL50" s="1258"/>
      <c r="BM50" s="1258"/>
      <c r="BN50" s="1258"/>
      <c r="BO50" s="1258"/>
      <c r="BP50" s="1258"/>
      <c r="BQ50" s="1258"/>
      <c r="BR50" s="1258"/>
      <c r="BS50" s="1258"/>
      <c r="BT50" s="1258"/>
      <c r="BU50" s="1258"/>
      <c r="BV50" s="1258"/>
      <c r="BW50" s="1258"/>
      <c r="BX50" s="1258"/>
      <c r="BY50" s="1258"/>
      <c r="BZ50" s="1258"/>
      <c r="CA50" s="1258"/>
      <c r="CB50" s="1258"/>
      <c r="CC50" s="1258"/>
      <c r="CD50" s="1258"/>
      <c r="CE50" s="1258"/>
      <c r="CF50" s="1258"/>
      <c r="CG50" s="1258"/>
      <c r="CH50" s="1258"/>
      <c r="CI50" s="1258"/>
      <c r="CJ50" s="1258"/>
      <c r="CK50" s="1258"/>
      <c r="CL50" s="1258"/>
      <c r="CM50" s="1258"/>
      <c r="CN50" s="1258"/>
      <c r="CO50" s="1258"/>
      <c r="CP50" s="1258"/>
      <c r="CQ50" s="1258"/>
      <c r="CR50" s="1258"/>
      <c r="CS50" s="1258"/>
      <c r="CT50" s="1258"/>
      <c r="CU50" s="1258"/>
      <c r="CV50" s="1258"/>
      <c r="CW50" s="1258"/>
      <c r="CX50" s="1258"/>
      <c r="CY50" s="1258"/>
      <c r="CZ50" s="1258"/>
      <c r="DA50" s="1258"/>
      <c r="DB50" s="1258"/>
      <c r="DC50" s="1258"/>
      <c r="DD50" s="1258"/>
      <c r="DE50" s="1258"/>
      <c r="DF50" s="1258"/>
      <c r="DG50" s="1258"/>
      <c r="DH50" s="1258"/>
      <c r="DI50" s="1258"/>
      <c r="DJ50" s="1258"/>
      <c r="DK50" s="1258"/>
      <c r="DL50" s="1258"/>
      <c r="DM50" s="1258"/>
      <c r="DN50" s="1087"/>
      <c r="DO50" s="1087"/>
      <c r="DP50" s="1087"/>
      <c r="DQ50" s="1087"/>
    </row>
    <row r="51" spans="1:121" s="413" customFormat="1" ht="31.15" customHeight="1">
      <c r="A51" s="1041"/>
      <c r="B51" s="470" t="s">
        <v>177</v>
      </c>
      <c r="C51" s="464" t="s">
        <v>153</v>
      </c>
      <c r="D51" s="466">
        <f>D38/D45</f>
        <v>4.6408056935149516E-3</v>
      </c>
      <c r="E51" s="463" t="s">
        <v>190</v>
      </c>
      <c r="F51" s="463" t="s">
        <v>190</v>
      </c>
      <c r="G51" s="463" t="s">
        <v>190</v>
      </c>
      <c r="H51" s="463" t="s">
        <v>190</v>
      </c>
      <c r="I51" s="463" t="s">
        <v>190</v>
      </c>
      <c r="J51" s="463"/>
      <c r="K51" s="463"/>
      <c r="L51" s="463"/>
      <c r="M51" s="463"/>
      <c r="N51" s="458"/>
      <c r="O51" s="465">
        <f>O38/O45</f>
        <v>1.7314302701036604E-2</v>
      </c>
      <c r="P51" s="465">
        <f>P38/P45</f>
        <v>0.99816634734469467</v>
      </c>
      <c r="Q51" s="465">
        <f>Q38/Q45</f>
        <v>0.99970162330362555</v>
      </c>
      <c r="R51" s="463" t="s">
        <v>192</v>
      </c>
      <c r="S51" s="465">
        <f>S38/S45</f>
        <v>0.36795957489408654</v>
      </c>
      <c r="T51" s="463" t="s">
        <v>192</v>
      </c>
      <c r="U51" s="1083" t="s">
        <v>192</v>
      </c>
      <c r="V51" s="1262"/>
      <c r="W51" s="1258"/>
      <c r="X51" s="1258"/>
      <c r="Y51" s="1258"/>
      <c r="Z51" s="1258"/>
      <c r="AA51" s="1258"/>
      <c r="AB51" s="1258"/>
      <c r="AC51" s="1258"/>
      <c r="AD51" s="1258"/>
      <c r="AE51" s="1258"/>
      <c r="AF51" s="1258"/>
      <c r="AG51" s="1258"/>
      <c r="AH51" s="1258"/>
      <c r="AI51" s="1258"/>
      <c r="AJ51" s="1258"/>
      <c r="AK51" s="1258"/>
      <c r="AL51" s="1258"/>
      <c r="AM51" s="1258"/>
      <c r="AN51" s="1258"/>
      <c r="AO51" s="1258"/>
      <c r="AP51" s="1258"/>
      <c r="AQ51" s="1258"/>
      <c r="AR51" s="1258"/>
      <c r="AS51" s="1258"/>
      <c r="AT51" s="1258"/>
      <c r="AU51" s="1258"/>
      <c r="AV51" s="1258"/>
      <c r="AW51" s="1258"/>
      <c r="AX51" s="1258"/>
      <c r="AY51" s="1258"/>
      <c r="AZ51" s="1258"/>
      <c r="BA51" s="1258"/>
      <c r="BB51" s="1258"/>
      <c r="BC51" s="1258"/>
      <c r="BD51" s="1258"/>
      <c r="BE51" s="1258"/>
      <c r="BF51" s="1258"/>
      <c r="BG51" s="1258"/>
      <c r="BH51" s="1258"/>
      <c r="BI51" s="1258"/>
      <c r="BJ51" s="1258"/>
      <c r="BK51" s="1258"/>
      <c r="BL51" s="1258"/>
      <c r="BM51" s="1258"/>
      <c r="BN51" s="1258"/>
      <c r="BO51" s="1258"/>
      <c r="BP51" s="1258"/>
      <c r="BQ51" s="1258"/>
      <c r="BR51" s="1258"/>
      <c r="BS51" s="1258"/>
      <c r="BT51" s="1258"/>
      <c r="BU51" s="1258"/>
      <c r="BV51" s="1258"/>
      <c r="BW51" s="1258"/>
      <c r="BX51" s="1258"/>
      <c r="BY51" s="1258"/>
      <c r="BZ51" s="1258"/>
      <c r="CA51" s="1258"/>
      <c r="CB51" s="1258"/>
      <c r="CC51" s="1258"/>
      <c r="CD51" s="1258"/>
      <c r="CE51" s="1258"/>
      <c r="CF51" s="1258"/>
      <c r="CG51" s="1258"/>
      <c r="CH51" s="1258"/>
      <c r="CI51" s="1258"/>
      <c r="CJ51" s="1258"/>
      <c r="CK51" s="1258"/>
      <c r="CL51" s="1258"/>
      <c r="CM51" s="1258"/>
      <c r="CN51" s="1258"/>
      <c r="CO51" s="1258"/>
      <c r="CP51" s="1258"/>
      <c r="CQ51" s="1258"/>
      <c r="CR51" s="1258"/>
      <c r="CS51" s="1258"/>
      <c r="CT51" s="1258"/>
      <c r="CU51" s="1258"/>
      <c r="CV51" s="1258"/>
      <c r="CW51" s="1258"/>
      <c r="CX51" s="1258"/>
      <c r="CY51" s="1258"/>
      <c r="CZ51" s="1258"/>
      <c r="DA51" s="1258"/>
      <c r="DB51" s="1258"/>
      <c r="DC51" s="1258"/>
      <c r="DD51" s="1258"/>
      <c r="DE51" s="1258"/>
      <c r="DF51" s="1258"/>
      <c r="DG51" s="1258"/>
      <c r="DH51" s="1258"/>
      <c r="DI51" s="1258"/>
      <c r="DJ51" s="1258"/>
      <c r="DK51" s="1258"/>
      <c r="DL51" s="1258"/>
      <c r="DM51" s="1258"/>
      <c r="DN51" s="1087"/>
      <c r="DO51" s="1087"/>
      <c r="DP51" s="1087"/>
      <c r="DQ51" s="1087"/>
    </row>
    <row r="52" spans="1:121">
      <c r="B52" s="1037"/>
      <c r="C52" s="467"/>
      <c r="D52" s="467"/>
      <c r="E52" s="467"/>
      <c r="F52" s="467"/>
      <c r="G52" s="467"/>
      <c r="H52" s="467"/>
      <c r="I52" s="467"/>
      <c r="J52" s="467"/>
      <c r="K52" s="467"/>
      <c r="L52" s="467"/>
      <c r="M52" s="467"/>
      <c r="N52" s="467"/>
      <c r="O52" s="467"/>
      <c r="P52" s="467"/>
      <c r="Q52" s="467"/>
      <c r="R52" s="467"/>
      <c r="S52" s="467"/>
      <c r="T52" s="467"/>
      <c r="U52" s="1084"/>
      <c r="V52" s="1260"/>
      <c r="W52" s="1068"/>
      <c r="X52" s="1068"/>
      <c r="Y52" s="1068"/>
      <c r="Z52" s="1068"/>
      <c r="AA52" s="1068"/>
      <c r="AB52" s="1068"/>
      <c r="AC52" s="1068"/>
      <c r="AD52" s="1068"/>
      <c r="AE52" s="1068"/>
      <c r="AF52" s="1068"/>
      <c r="AG52" s="1068"/>
      <c r="AH52" s="1068"/>
      <c r="AI52" s="1068"/>
      <c r="AJ52" s="1068"/>
      <c r="AK52" s="1068"/>
      <c r="AL52" s="1068"/>
      <c r="AM52" s="1068"/>
      <c r="AN52" s="1068"/>
    </row>
    <row r="53" spans="1:121" ht="72" customHeight="1">
      <c r="B53" s="1397" t="s">
        <v>686</v>
      </c>
      <c r="C53" s="1397"/>
      <c r="D53" s="1397"/>
      <c r="E53" s="1397"/>
      <c r="F53" s="1397"/>
      <c r="G53" s="1397"/>
      <c r="H53" s="1397"/>
      <c r="I53" s="1397"/>
      <c r="J53" s="1397"/>
      <c r="K53" s="1397"/>
      <c r="L53" s="1397"/>
      <c r="M53" s="1397"/>
      <c r="N53" s="1397"/>
      <c r="O53" s="1397"/>
      <c r="P53" s="1397"/>
      <c r="Q53" s="1397"/>
      <c r="R53" s="1397"/>
      <c r="S53" s="1397"/>
      <c r="T53" s="1397"/>
      <c r="U53" s="1398"/>
      <c r="V53" s="1260"/>
      <c r="W53" s="1068"/>
      <c r="X53" s="1068"/>
      <c r="Y53" s="1068"/>
      <c r="Z53" s="1068"/>
      <c r="AA53" s="1068"/>
      <c r="AB53" s="1068"/>
      <c r="AC53" s="1068"/>
      <c r="AD53" s="1068"/>
      <c r="AE53" s="1068"/>
      <c r="AF53" s="1068"/>
      <c r="AG53" s="1068"/>
      <c r="AH53" s="1068"/>
      <c r="AI53" s="1068"/>
      <c r="AJ53" s="1068"/>
      <c r="AK53" s="1068"/>
      <c r="AL53" s="1068"/>
      <c r="AM53" s="1068"/>
      <c r="AN53" s="1068"/>
    </row>
    <row r="54" spans="1:121" ht="44" customHeight="1">
      <c r="B54" s="1397" t="s">
        <v>687</v>
      </c>
      <c r="C54" s="1397"/>
      <c r="D54" s="1397"/>
      <c r="E54" s="1397"/>
      <c r="F54" s="1397"/>
      <c r="G54" s="1397"/>
      <c r="H54" s="1397"/>
      <c r="I54" s="1397"/>
      <c r="J54" s="1397"/>
      <c r="K54" s="1397"/>
      <c r="L54" s="1397"/>
      <c r="M54" s="1397"/>
      <c r="N54" s="1397"/>
      <c r="O54" s="1397"/>
      <c r="P54" s="1397"/>
      <c r="Q54" s="1397"/>
      <c r="R54" s="1397"/>
      <c r="S54" s="1397"/>
      <c r="T54" s="1397"/>
      <c r="U54" s="1398"/>
      <c r="V54" s="1260"/>
      <c r="W54" s="1068"/>
      <c r="X54" s="1068"/>
      <c r="Y54" s="1068"/>
      <c r="Z54" s="1068"/>
      <c r="AA54" s="1068"/>
      <c r="AB54" s="1068"/>
      <c r="AC54" s="1068"/>
      <c r="AD54" s="1068"/>
      <c r="AE54" s="1068"/>
      <c r="AF54" s="1068"/>
      <c r="AG54" s="1068"/>
      <c r="AH54" s="1068"/>
      <c r="AI54" s="1068"/>
      <c r="AJ54" s="1068"/>
      <c r="AK54" s="1068"/>
      <c r="AL54" s="1068"/>
      <c r="AM54" s="1068"/>
      <c r="AN54" s="1068"/>
    </row>
    <row r="55" spans="1:121" ht="118" customHeight="1">
      <c r="B55" s="1397" t="s">
        <v>688</v>
      </c>
      <c r="C55" s="1397"/>
      <c r="D55" s="1397"/>
      <c r="E55" s="1397"/>
      <c r="F55" s="1397"/>
      <c r="G55" s="1397"/>
      <c r="H55" s="1397"/>
      <c r="I55" s="1397"/>
      <c r="J55" s="1397"/>
      <c r="K55" s="1397"/>
      <c r="L55" s="1397"/>
      <c r="M55" s="1397"/>
      <c r="N55" s="1397"/>
      <c r="O55" s="1397"/>
      <c r="P55" s="1397"/>
      <c r="Q55" s="1397"/>
      <c r="R55" s="1397"/>
      <c r="S55" s="1397"/>
      <c r="T55" s="1397"/>
      <c r="U55" s="1398"/>
      <c r="V55" s="1260"/>
      <c r="W55" s="1068"/>
      <c r="X55" s="1068"/>
      <c r="Y55" s="1068"/>
      <c r="Z55" s="1068"/>
      <c r="AA55" s="1068"/>
      <c r="AB55" s="1068"/>
      <c r="AC55" s="1068"/>
      <c r="AD55" s="1068"/>
      <c r="AE55" s="1068"/>
      <c r="AF55" s="1068"/>
      <c r="AG55" s="1068"/>
      <c r="AH55" s="1068"/>
      <c r="AI55" s="1068"/>
      <c r="AJ55" s="1068"/>
      <c r="AK55" s="1068"/>
      <c r="AL55" s="1068"/>
      <c r="AM55" s="1068"/>
      <c r="AN55" s="1068"/>
    </row>
    <row r="56" spans="1:121" ht="79.5" customHeight="1">
      <c r="B56" s="1397" t="s">
        <v>689</v>
      </c>
      <c r="C56" s="1397"/>
      <c r="D56" s="1397"/>
      <c r="E56" s="1397"/>
      <c r="F56" s="1397"/>
      <c r="G56" s="1397"/>
      <c r="H56" s="1397"/>
      <c r="I56" s="1397"/>
      <c r="J56" s="1397"/>
      <c r="K56" s="1397"/>
      <c r="L56" s="1397"/>
      <c r="M56" s="1397"/>
      <c r="N56" s="1397"/>
      <c r="O56" s="1397"/>
      <c r="P56" s="1397"/>
      <c r="Q56" s="1397"/>
      <c r="R56" s="1397"/>
      <c r="S56" s="1397"/>
      <c r="T56" s="1397"/>
      <c r="U56" s="1398"/>
      <c r="V56" s="1260"/>
      <c r="W56" s="1068"/>
      <c r="X56" s="1068"/>
      <c r="Y56" s="1068"/>
      <c r="Z56" s="1068"/>
      <c r="AA56" s="1068"/>
      <c r="AB56" s="1068"/>
      <c r="AC56" s="1068"/>
      <c r="AD56" s="1068"/>
      <c r="AE56" s="1068"/>
      <c r="AF56" s="1068"/>
      <c r="AG56" s="1068"/>
      <c r="AH56" s="1068"/>
      <c r="AI56" s="1068"/>
      <c r="AJ56" s="1068"/>
      <c r="AK56" s="1068"/>
      <c r="AL56" s="1068"/>
      <c r="AM56" s="1068"/>
      <c r="AN56" s="1068"/>
    </row>
    <row r="57" spans="1:121" ht="120" customHeight="1">
      <c r="B57" s="1397" t="s">
        <v>690</v>
      </c>
      <c r="C57" s="1397"/>
      <c r="D57" s="1397"/>
      <c r="E57" s="1397"/>
      <c r="F57" s="1397"/>
      <c r="G57" s="1397"/>
      <c r="H57" s="1397"/>
      <c r="I57" s="1397"/>
      <c r="J57" s="1397"/>
      <c r="K57" s="1397"/>
      <c r="L57" s="1397"/>
      <c r="M57" s="1397"/>
      <c r="N57" s="1397"/>
      <c r="O57" s="1397"/>
      <c r="P57" s="1397"/>
      <c r="Q57" s="1397"/>
      <c r="R57" s="1397"/>
      <c r="S57" s="1397"/>
      <c r="T57" s="1397"/>
      <c r="U57" s="1398"/>
      <c r="V57" s="1260"/>
      <c r="W57" s="1068"/>
      <c r="X57" s="1068"/>
      <c r="Y57" s="1068"/>
      <c r="Z57" s="1068"/>
      <c r="AA57" s="1068"/>
      <c r="AB57" s="1068"/>
      <c r="AC57" s="1068"/>
      <c r="AD57" s="1068"/>
      <c r="AE57" s="1068"/>
      <c r="AF57" s="1068"/>
      <c r="AG57" s="1068"/>
      <c r="AH57" s="1068"/>
      <c r="AI57" s="1068"/>
      <c r="AJ57" s="1068"/>
      <c r="AK57" s="1068"/>
      <c r="AL57" s="1068"/>
      <c r="AM57" s="1068"/>
      <c r="AN57" s="1068"/>
    </row>
    <row r="58" spans="1:121" ht="103" customHeight="1">
      <c r="B58" s="1397" t="s">
        <v>691</v>
      </c>
      <c r="C58" s="1397"/>
      <c r="D58" s="1397"/>
      <c r="E58" s="1397"/>
      <c r="F58" s="1397"/>
      <c r="G58" s="1397"/>
      <c r="H58" s="1397"/>
      <c r="I58" s="1397"/>
      <c r="J58" s="1397"/>
      <c r="K58" s="1397"/>
      <c r="L58" s="1397"/>
      <c r="M58" s="1397"/>
      <c r="N58" s="1397"/>
      <c r="O58" s="1397"/>
      <c r="P58" s="1397"/>
      <c r="Q58" s="1397"/>
      <c r="R58" s="1397"/>
      <c r="S58" s="1397"/>
      <c r="T58" s="1397"/>
      <c r="U58" s="1397"/>
      <c r="V58" s="1260"/>
      <c r="W58" s="1068"/>
      <c r="X58" s="1068"/>
      <c r="Y58" s="1068"/>
      <c r="Z58" s="1068"/>
      <c r="AA58" s="1068"/>
      <c r="AB58" s="1068"/>
      <c r="AC58" s="1068"/>
      <c r="AD58" s="1068"/>
      <c r="AE58" s="1068"/>
      <c r="AF58" s="1068"/>
      <c r="AG58" s="1068"/>
      <c r="AH58" s="1068"/>
      <c r="AI58" s="1068"/>
      <c r="AJ58" s="1068"/>
      <c r="AK58" s="1068"/>
      <c r="AL58" s="1068"/>
      <c r="AM58" s="1068"/>
      <c r="AN58" s="1068"/>
    </row>
    <row r="59" spans="1:121">
      <c r="A59" s="1029"/>
      <c r="B59" s="1088"/>
      <c r="C59" s="1029"/>
      <c r="D59" s="1029"/>
      <c r="E59" s="1029"/>
      <c r="F59" s="1029"/>
      <c r="G59" s="1029"/>
      <c r="H59" s="1029"/>
      <c r="I59" s="1029"/>
      <c r="J59" s="1029"/>
      <c r="K59" s="1029"/>
      <c r="L59" s="1029"/>
      <c r="M59" s="1029"/>
      <c r="N59" s="1089"/>
      <c r="O59" s="1029"/>
      <c r="P59" s="1029"/>
      <c r="Q59" s="1029"/>
      <c r="R59" s="1029"/>
      <c r="S59" s="1029"/>
      <c r="T59" s="1029"/>
      <c r="U59" s="1029"/>
      <c r="V59" s="1068"/>
      <c r="W59" s="1068"/>
      <c r="X59" s="1068"/>
      <c r="Y59" s="1068"/>
      <c r="Z59" s="1068"/>
      <c r="AA59" s="1068"/>
      <c r="AB59" s="1068"/>
      <c r="AC59" s="1068"/>
      <c r="AD59" s="1068"/>
      <c r="AE59" s="1068"/>
      <c r="AF59" s="1068"/>
      <c r="AG59" s="1068"/>
      <c r="AH59" s="1068"/>
      <c r="AI59" s="1068"/>
      <c r="AJ59" s="1068"/>
      <c r="AK59" s="1068"/>
      <c r="AL59" s="1068"/>
      <c r="AM59" s="1068"/>
      <c r="AN59" s="1068"/>
    </row>
    <row r="60" spans="1:121">
      <c r="A60" s="1029"/>
      <c r="B60" s="1088"/>
      <c r="C60" s="1029"/>
      <c r="D60" s="1029"/>
      <c r="E60" s="1029"/>
      <c r="F60" s="1029"/>
      <c r="G60" s="1029"/>
      <c r="H60" s="1029"/>
      <c r="I60" s="1029"/>
      <c r="J60" s="1029"/>
      <c r="K60" s="1029"/>
      <c r="L60" s="1029"/>
      <c r="M60" s="1029"/>
      <c r="N60" s="1089"/>
      <c r="O60" s="1029"/>
      <c r="P60" s="1029"/>
      <c r="Q60" s="1029"/>
      <c r="R60" s="1029"/>
      <c r="S60" s="1029"/>
      <c r="T60" s="1029"/>
      <c r="U60" s="1029"/>
      <c r="V60" s="1068"/>
      <c r="W60" s="1068"/>
      <c r="X60" s="1068"/>
      <c r="Y60" s="1068"/>
      <c r="Z60" s="1068"/>
      <c r="AA60" s="1068"/>
      <c r="AB60" s="1068"/>
      <c r="AC60" s="1068"/>
      <c r="AD60" s="1068"/>
      <c r="AE60" s="1068"/>
      <c r="AF60" s="1068"/>
      <c r="AG60" s="1068"/>
      <c r="AH60" s="1068"/>
      <c r="AI60" s="1068"/>
      <c r="AJ60" s="1068"/>
      <c r="AK60" s="1068"/>
      <c r="AL60" s="1068"/>
      <c r="AM60" s="1068"/>
      <c r="AN60" s="1068"/>
    </row>
    <row r="61" spans="1:121">
      <c r="A61" s="1029"/>
      <c r="B61" s="1088"/>
      <c r="C61" s="1029"/>
      <c r="D61" s="1029"/>
      <c r="E61" s="1029"/>
      <c r="F61" s="1029"/>
      <c r="G61" s="1029"/>
      <c r="H61" s="1029"/>
      <c r="I61" s="1029"/>
      <c r="J61" s="1029"/>
      <c r="K61" s="1029"/>
      <c r="L61" s="1029"/>
      <c r="M61" s="1029"/>
      <c r="N61" s="1089"/>
      <c r="O61" s="1029"/>
      <c r="P61" s="1029"/>
      <c r="Q61" s="1029"/>
      <c r="R61" s="1029"/>
      <c r="S61" s="1029"/>
      <c r="T61" s="1029"/>
      <c r="U61" s="1029"/>
      <c r="V61" s="1068"/>
      <c r="W61" s="1068"/>
      <c r="X61" s="1068"/>
      <c r="Y61" s="1068"/>
      <c r="Z61" s="1068"/>
      <c r="AA61" s="1068"/>
      <c r="AB61" s="1068"/>
      <c r="AC61" s="1068"/>
      <c r="AD61" s="1068"/>
      <c r="AE61" s="1068"/>
      <c r="AF61" s="1068"/>
      <c r="AG61" s="1068"/>
      <c r="AH61" s="1068"/>
      <c r="AI61" s="1068"/>
      <c r="AJ61" s="1068"/>
      <c r="AK61" s="1068"/>
      <c r="AL61" s="1068"/>
      <c r="AM61" s="1068"/>
      <c r="AN61" s="1068"/>
    </row>
    <row r="62" spans="1:121">
      <c r="A62" s="1029"/>
      <c r="B62" s="1088"/>
      <c r="C62" s="1029"/>
      <c r="D62" s="1029"/>
      <c r="E62" s="1029"/>
      <c r="F62" s="1029"/>
      <c r="G62" s="1029"/>
      <c r="H62" s="1029"/>
      <c r="I62" s="1029"/>
      <c r="J62" s="1029"/>
      <c r="K62" s="1029"/>
      <c r="L62" s="1029"/>
      <c r="M62" s="1029"/>
      <c r="N62" s="1089"/>
      <c r="O62" s="1029"/>
      <c r="P62" s="1029"/>
      <c r="Q62" s="1029"/>
      <c r="R62" s="1029"/>
      <c r="S62" s="1029"/>
      <c r="T62" s="1029"/>
      <c r="U62" s="1029"/>
      <c r="V62" s="1068"/>
      <c r="W62" s="1068"/>
      <c r="X62" s="1068"/>
      <c r="Y62" s="1068"/>
      <c r="Z62" s="1068"/>
      <c r="AA62" s="1068"/>
      <c r="AB62" s="1068"/>
      <c r="AC62" s="1068"/>
      <c r="AD62" s="1068"/>
      <c r="AE62" s="1068"/>
      <c r="AF62" s="1068"/>
      <c r="AG62" s="1068"/>
      <c r="AH62" s="1068"/>
      <c r="AI62" s="1068"/>
      <c r="AJ62" s="1068"/>
      <c r="AK62" s="1068"/>
      <c r="AL62" s="1068"/>
      <c r="AM62" s="1068"/>
      <c r="AN62" s="1068"/>
    </row>
    <row r="63" spans="1:121">
      <c r="A63" s="1029"/>
      <c r="B63" s="1088"/>
      <c r="C63" s="1029"/>
      <c r="D63" s="1029"/>
      <c r="E63" s="1029"/>
      <c r="F63" s="1029"/>
      <c r="G63" s="1029"/>
      <c r="H63" s="1029"/>
      <c r="I63" s="1029"/>
      <c r="J63" s="1029"/>
      <c r="K63" s="1029"/>
      <c r="L63" s="1029"/>
      <c r="M63" s="1029"/>
      <c r="N63" s="1089"/>
      <c r="O63" s="1029"/>
      <c r="P63" s="1029"/>
      <c r="Q63" s="1029"/>
      <c r="R63" s="1029"/>
      <c r="S63" s="1029"/>
      <c r="T63" s="1029"/>
      <c r="U63" s="1029"/>
      <c r="V63" s="1068"/>
      <c r="W63" s="1068"/>
      <c r="X63" s="1068"/>
      <c r="Y63" s="1068"/>
      <c r="Z63" s="1068"/>
      <c r="AA63" s="1068"/>
      <c r="AB63" s="1068"/>
      <c r="AC63" s="1068"/>
      <c r="AD63" s="1068"/>
      <c r="AE63" s="1068"/>
      <c r="AF63" s="1068"/>
      <c r="AG63" s="1068"/>
      <c r="AH63" s="1068"/>
      <c r="AI63" s="1068"/>
      <c r="AJ63" s="1068"/>
      <c r="AK63" s="1068"/>
      <c r="AL63" s="1068"/>
      <c r="AM63" s="1068"/>
      <c r="AN63" s="1068"/>
    </row>
    <row r="64" spans="1:121">
      <c r="A64" s="1029"/>
      <c r="B64" s="1088"/>
      <c r="C64" s="1029"/>
      <c r="D64" s="1029"/>
      <c r="E64" s="1029"/>
      <c r="F64" s="1029"/>
      <c r="G64" s="1029"/>
      <c r="H64" s="1029"/>
      <c r="I64" s="1029"/>
      <c r="J64" s="1029"/>
      <c r="K64" s="1029"/>
      <c r="L64" s="1029"/>
      <c r="M64" s="1029"/>
      <c r="N64" s="1089"/>
      <c r="O64" s="1029"/>
      <c r="P64" s="1029"/>
      <c r="Q64" s="1029"/>
      <c r="R64" s="1029"/>
      <c r="S64" s="1029"/>
      <c r="T64" s="1029"/>
      <c r="U64" s="1029"/>
      <c r="V64" s="1068"/>
      <c r="W64" s="1068"/>
      <c r="X64" s="1068"/>
      <c r="Y64" s="1068"/>
      <c r="Z64" s="1068"/>
      <c r="AA64" s="1068"/>
      <c r="AB64" s="1068"/>
      <c r="AC64" s="1068"/>
      <c r="AD64" s="1068"/>
      <c r="AE64" s="1068"/>
      <c r="AF64" s="1068"/>
      <c r="AG64" s="1068"/>
      <c r="AH64" s="1068"/>
      <c r="AI64" s="1068"/>
      <c r="AJ64" s="1068"/>
      <c r="AK64" s="1068"/>
      <c r="AL64" s="1068"/>
      <c r="AM64" s="1068"/>
      <c r="AN64" s="1068"/>
    </row>
    <row r="65" spans="1:40">
      <c r="A65" s="1029"/>
      <c r="B65" s="1088"/>
      <c r="C65" s="1029"/>
      <c r="D65" s="1029"/>
      <c r="E65" s="1029"/>
      <c r="F65" s="1029"/>
      <c r="G65" s="1029"/>
      <c r="H65" s="1029"/>
      <c r="I65" s="1029"/>
      <c r="J65" s="1029"/>
      <c r="K65" s="1029"/>
      <c r="L65" s="1029"/>
      <c r="M65" s="1029"/>
      <c r="N65" s="1089"/>
      <c r="O65" s="1029"/>
      <c r="P65" s="1029"/>
      <c r="Q65" s="1029"/>
      <c r="R65" s="1029"/>
      <c r="S65" s="1029"/>
      <c r="T65" s="1029"/>
      <c r="U65" s="1029"/>
      <c r="V65" s="1068"/>
      <c r="W65" s="1068"/>
      <c r="X65" s="1068"/>
      <c r="Y65" s="1068"/>
      <c r="Z65" s="1068"/>
      <c r="AA65" s="1068"/>
      <c r="AB65" s="1068"/>
      <c r="AC65" s="1068"/>
      <c r="AD65" s="1068"/>
      <c r="AE65" s="1068"/>
      <c r="AF65" s="1068"/>
      <c r="AG65" s="1068"/>
      <c r="AH65" s="1068"/>
      <c r="AI65" s="1068"/>
      <c r="AJ65" s="1068"/>
      <c r="AK65" s="1068"/>
      <c r="AL65" s="1068"/>
      <c r="AM65" s="1068"/>
      <c r="AN65" s="1068"/>
    </row>
    <row r="66" spans="1:40">
      <c r="A66" s="1029"/>
      <c r="B66" s="1088"/>
      <c r="C66" s="1029"/>
      <c r="D66" s="1029"/>
      <c r="E66" s="1029"/>
      <c r="F66" s="1029"/>
      <c r="G66" s="1029"/>
      <c r="H66" s="1029"/>
      <c r="I66" s="1029"/>
      <c r="J66" s="1029"/>
      <c r="K66" s="1029"/>
      <c r="L66" s="1029"/>
      <c r="M66" s="1029"/>
      <c r="N66" s="1089"/>
      <c r="O66" s="1029"/>
      <c r="P66" s="1029"/>
      <c r="Q66" s="1029"/>
      <c r="R66" s="1029"/>
      <c r="S66" s="1029"/>
      <c r="T66" s="1029"/>
      <c r="U66" s="1029"/>
      <c r="V66" s="1068"/>
      <c r="W66" s="1068"/>
      <c r="X66" s="1068"/>
      <c r="Y66" s="1068"/>
      <c r="Z66" s="1068"/>
      <c r="AA66" s="1068"/>
      <c r="AB66" s="1068"/>
      <c r="AC66" s="1068"/>
      <c r="AD66" s="1068"/>
      <c r="AE66" s="1068"/>
      <c r="AF66" s="1068"/>
      <c r="AG66" s="1068"/>
      <c r="AH66" s="1068"/>
      <c r="AI66" s="1068"/>
      <c r="AJ66" s="1068"/>
      <c r="AK66" s="1068"/>
      <c r="AL66" s="1068"/>
      <c r="AM66" s="1068"/>
      <c r="AN66" s="1068"/>
    </row>
    <row r="67" spans="1:40">
      <c r="A67" s="1029"/>
      <c r="B67" s="1088"/>
      <c r="C67" s="1029"/>
      <c r="D67" s="1029"/>
      <c r="E67" s="1029"/>
      <c r="F67" s="1029"/>
      <c r="G67" s="1029"/>
      <c r="H67" s="1029"/>
      <c r="I67" s="1029"/>
      <c r="J67" s="1029"/>
      <c r="K67" s="1029"/>
      <c r="L67" s="1029"/>
      <c r="M67" s="1029"/>
      <c r="N67" s="1089"/>
      <c r="O67" s="1029"/>
      <c r="P67" s="1029"/>
      <c r="Q67" s="1029"/>
      <c r="R67" s="1029"/>
      <c r="S67" s="1029"/>
      <c r="T67" s="1029"/>
      <c r="U67" s="1029"/>
      <c r="V67" s="1068"/>
      <c r="W67" s="1068"/>
      <c r="X67" s="1068"/>
      <c r="Y67" s="1068"/>
      <c r="Z67" s="1068"/>
      <c r="AA67" s="1068"/>
      <c r="AB67" s="1068"/>
      <c r="AC67" s="1068"/>
      <c r="AD67" s="1068"/>
      <c r="AE67" s="1068"/>
      <c r="AF67" s="1068"/>
      <c r="AG67" s="1068"/>
      <c r="AH67" s="1068"/>
      <c r="AI67" s="1068"/>
      <c r="AJ67" s="1068"/>
      <c r="AK67" s="1068"/>
      <c r="AL67" s="1068"/>
      <c r="AM67" s="1068"/>
      <c r="AN67" s="1068"/>
    </row>
    <row r="68" spans="1:40">
      <c r="A68" s="1029"/>
      <c r="B68" s="1088"/>
      <c r="C68" s="1029"/>
      <c r="D68" s="1029"/>
      <c r="E68" s="1029"/>
      <c r="F68" s="1029"/>
      <c r="G68" s="1029"/>
      <c r="H68" s="1029"/>
      <c r="I68" s="1029"/>
      <c r="J68" s="1029"/>
      <c r="K68" s="1029"/>
      <c r="L68" s="1029"/>
      <c r="M68" s="1029"/>
      <c r="N68" s="1089"/>
      <c r="O68" s="1029"/>
      <c r="P68" s="1029"/>
      <c r="Q68" s="1029"/>
      <c r="R68" s="1029"/>
      <c r="S68" s="1029"/>
      <c r="T68" s="1029"/>
      <c r="U68" s="1029"/>
      <c r="V68" s="1068"/>
      <c r="W68" s="1068"/>
      <c r="X68" s="1068"/>
      <c r="Y68" s="1068"/>
      <c r="Z68" s="1068"/>
      <c r="AA68" s="1068"/>
      <c r="AB68" s="1068"/>
      <c r="AC68" s="1068"/>
      <c r="AD68" s="1068"/>
      <c r="AE68" s="1068"/>
      <c r="AF68" s="1068"/>
      <c r="AG68" s="1068"/>
      <c r="AH68" s="1068"/>
      <c r="AI68" s="1068"/>
      <c r="AJ68" s="1068"/>
      <c r="AK68" s="1068"/>
      <c r="AL68" s="1068"/>
      <c r="AM68" s="1068"/>
      <c r="AN68" s="1068"/>
    </row>
    <row r="69" spans="1:40">
      <c r="A69" s="1029"/>
      <c r="B69" s="1088"/>
      <c r="C69" s="1029"/>
      <c r="D69" s="1029"/>
      <c r="E69" s="1029"/>
      <c r="F69" s="1029"/>
      <c r="G69" s="1029"/>
      <c r="H69" s="1029"/>
      <c r="I69" s="1029"/>
      <c r="J69" s="1029"/>
      <c r="K69" s="1029"/>
      <c r="L69" s="1029"/>
      <c r="M69" s="1029"/>
      <c r="N69" s="1089"/>
      <c r="O69" s="1029"/>
      <c r="P69" s="1029"/>
      <c r="Q69" s="1029"/>
      <c r="R69" s="1029"/>
      <c r="S69" s="1029"/>
      <c r="T69" s="1029"/>
      <c r="U69" s="1029"/>
      <c r="V69" s="1068"/>
      <c r="W69" s="1068"/>
      <c r="X69" s="1068"/>
      <c r="Y69" s="1068"/>
      <c r="Z69" s="1068"/>
      <c r="AA69" s="1068"/>
      <c r="AB69" s="1068"/>
      <c r="AC69" s="1068"/>
      <c r="AD69" s="1068"/>
      <c r="AE69" s="1068"/>
      <c r="AF69" s="1068"/>
      <c r="AG69" s="1068"/>
      <c r="AH69" s="1068"/>
      <c r="AI69" s="1068"/>
      <c r="AJ69" s="1068"/>
      <c r="AK69" s="1068"/>
      <c r="AL69" s="1068"/>
      <c r="AM69" s="1068"/>
      <c r="AN69" s="1068"/>
    </row>
    <row r="70" spans="1:40">
      <c r="A70" s="1029"/>
      <c r="B70" s="1088"/>
      <c r="C70" s="1029"/>
      <c r="D70" s="1029"/>
      <c r="E70" s="1029"/>
      <c r="F70" s="1029"/>
      <c r="G70" s="1029"/>
      <c r="H70" s="1029"/>
      <c r="I70" s="1029"/>
      <c r="J70" s="1029"/>
      <c r="K70" s="1029"/>
      <c r="L70" s="1029"/>
      <c r="M70" s="1029"/>
      <c r="N70" s="1089"/>
      <c r="O70" s="1029"/>
      <c r="P70" s="1029"/>
      <c r="Q70" s="1029"/>
      <c r="R70" s="1029"/>
      <c r="S70" s="1029"/>
      <c r="T70" s="1029"/>
      <c r="U70" s="1029"/>
      <c r="V70" s="1068"/>
      <c r="W70" s="1068"/>
      <c r="X70" s="1068"/>
      <c r="Y70" s="1068"/>
      <c r="Z70" s="1068"/>
      <c r="AA70" s="1068"/>
      <c r="AB70" s="1068"/>
      <c r="AC70" s="1068"/>
      <c r="AD70" s="1068"/>
      <c r="AE70" s="1068"/>
      <c r="AF70" s="1068"/>
      <c r="AG70" s="1068"/>
      <c r="AH70" s="1068"/>
      <c r="AI70" s="1068"/>
      <c r="AJ70" s="1068"/>
      <c r="AK70" s="1068"/>
      <c r="AL70" s="1068"/>
      <c r="AM70" s="1068"/>
      <c r="AN70" s="1068"/>
    </row>
    <row r="71" spans="1:40">
      <c r="A71" s="1029"/>
      <c r="B71" s="1088"/>
      <c r="C71" s="1029"/>
      <c r="D71" s="1029"/>
      <c r="E71" s="1029"/>
      <c r="F71" s="1029"/>
      <c r="G71" s="1029"/>
      <c r="H71" s="1029"/>
      <c r="I71" s="1029"/>
      <c r="J71" s="1029"/>
      <c r="K71" s="1029"/>
      <c r="L71" s="1029"/>
      <c r="M71" s="1029"/>
      <c r="N71" s="1089"/>
      <c r="O71" s="1029"/>
      <c r="P71" s="1029"/>
      <c r="Q71" s="1029"/>
      <c r="R71" s="1029"/>
      <c r="S71" s="1029"/>
      <c r="T71" s="1029"/>
      <c r="U71" s="1029"/>
      <c r="V71" s="1068"/>
      <c r="W71" s="1068"/>
      <c r="X71" s="1068"/>
      <c r="Y71" s="1068"/>
      <c r="Z71" s="1068"/>
      <c r="AA71" s="1068"/>
      <c r="AB71" s="1068"/>
      <c r="AC71" s="1068"/>
      <c r="AD71" s="1068"/>
      <c r="AE71" s="1068"/>
      <c r="AF71" s="1068"/>
      <c r="AG71" s="1068"/>
      <c r="AH71" s="1068"/>
      <c r="AI71" s="1068"/>
      <c r="AJ71" s="1068"/>
      <c r="AK71" s="1068"/>
      <c r="AL71" s="1068"/>
      <c r="AM71" s="1068"/>
      <c r="AN71" s="1068"/>
    </row>
    <row r="72" spans="1:40">
      <c r="A72" s="1029"/>
      <c r="B72" s="1088"/>
      <c r="C72" s="1029"/>
      <c r="D72" s="1029"/>
      <c r="E72" s="1029"/>
      <c r="F72" s="1029"/>
      <c r="G72" s="1029"/>
      <c r="H72" s="1029"/>
      <c r="I72" s="1029"/>
      <c r="J72" s="1029"/>
      <c r="K72" s="1029"/>
      <c r="L72" s="1029"/>
      <c r="M72" s="1029"/>
      <c r="N72" s="1089"/>
      <c r="O72" s="1029"/>
      <c r="P72" s="1029"/>
      <c r="Q72" s="1029"/>
      <c r="R72" s="1029"/>
      <c r="S72" s="1029"/>
      <c r="T72" s="1029"/>
      <c r="U72" s="1029"/>
      <c r="V72" s="1068"/>
      <c r="W72" s="1068"/>
      <c r="X72" s="1068"/>
      <c r="Y72" s="1068"/>
      <c r="Z72" s="1068"/>
      <c r="AA72" s="1068"/>
      <c r="AB72" s="1068"/>
      <c r="AC72" s="1068"/>
      <c r="AD72" s="1068"/>
      <c r="AE72" s="1068"/>
      <c r="AF72" s="1068"/>
      <c r="AG72" s="1068"/>
      <c r="AH72" s="1068"/>
      <c r="AI72" s="1068"/>
      <c r="AJ72" s="1068"/>
      <c r="AK72" s="1068"/>
      <c r="AL72" s="1068"/>
      <c r="AM72" s="1068"/>
      <c r="AN72" s="1068"/>
    </row>
    <row r="73" spans="1:40">
      <c r="A73" s="1029"/>
      <c r="B73" s="1088"/>
      <c r="C73" s="1029"/>
      <c r="D73" s="1029"/>
      <c r="E73" s="1029"/>
      <c r="F73" s="1029"/>
      <c r="G73" s="1029"/>
      <c r="H73" s="1029"/>
      <c r="I73" s="1029"/>
      <c r="J73" s="1029"/>
      <c r="K73" s="1029"/>
      <c r="L73" s="1029"/>
      <c r="M73" s="1029"/>
      <c r="N73" s="1089"/>
      <c r="O73" s="1029"/>
      <c r="P73" s="1029"/>
      <c r="Q73" s="1029"/>
      <c r="R73" s="1029"/>
      <c r="S73" s="1029"/>
      <c r="T73" s="1029"/>
      <c r="U73" s="1029"/>
      <c r="V73" s="1068"/>
      <c r="W73" s="1068"/>
      <c r="X73" s="1068"/>
      <c r="Y73" s="1068"/>
      <c r="Z73" s="1068"/>
      <c r="AA73" s="1068"/>
      <c r="AB73" s="1068"/>
      <c r="AC73" s="1068"/>
      <c r="AD73" s="1068"/>
      <c r="AE73" s="1068"/>
      <c r="AF73" s="1068"/>
      <c r="AG73" s="1068"/>
      <c r="AH73" s="1068"/>
      <c r="AI73" s="1068"/>
      <c r="AJ73" s="1068"/>
      <c r="AK73" s="1068"/>
      <c r="AL73" s="1068"/>
      <c r="AM73" s="1068"/>
      <c r="AN73" s="1068"/>
    </row>
    <row r="74" spans="1:40">
      <c r="A74" s="1029"/>
      <c r="B74" s="1088"/>
      <c r="C74" s="1029"/>
      <c r="D74" s="1029"/>
      <c r="E74" s="1029"/>
      <c r="F74" s="1029"/>
      <c r="G74" s="1029"/>
      <c r="H74" s="1029"/>
      <c r="I74" s="1029"/>
      <c r="J74" s="1029"/>
      <c r="K74" s="1029"/>
      <c r="L74" s="1029"/>
      <c r="M74" s="1029"/>
      <c r="N74" s="1089"/>
      <c r="O74" s="1029"/>
      <c r="P74" s="1029"/>
      <c r="Q74" s="1029"/>
      <c r="R74" s="1029"/>
      <c r="S74" s="1029"/>
      <c r="T74" s="1029"/>
      <c r="U74" s="1029"/>
      <c r="V74" s="1068"/>
      <c r="W74" s="1068"/>
      <c r="X74" s="1068"/>
      <c r="Y74" s="1068"/>
      <c r="Z74" s="1068"/>
      <c r="AA74" s="1068"/>
      <c r="AB74" s="1068"/>
      <c r="AC74" s="1068"/>
      <c r="AD74" s="1068"/>
      <c r="AE74" s="1068"/>
      <c r="AF74" s="1068"/>
      <c r="AG74" s="1068"/>
      <c r="AH74" s="1068"/>
      <c r="AI74" s="1068"/>
      <c r="AJ74" s="1068"/>
      <c r="AK74" s="1068"/>
      <c r="AL74" s="1068"/>
      <c r="AM74" s="1068"/>
      <c r="AN74" s="1068"/>
    </row>
    <row r="75" spans="1:40">
      <c r="A75" s="1029"/>
      <c r="B75" s="1088"/>
      <c r="C75" s="1029"/>
      <c r="D75" s="1029"/>
      <c r="E75" s="1029"/>
      <c r="F75" s="1029"/>
      <c r="G75" s="1029"/>
      <c r="H75" s="1029"/>
      <c r="I75" s="1029"/>
      <c r="J75" s="1029"/>
      <c r="K75" s="1029"/>
      <c r="L75" s="1029"/>
      <c r="M75" s="1029"/>
      <c r="N75" s="1089"/>
      <c r="O75" s="1029"/>
      <c r="P75" s="1029"/>
      <c r="Q75" s="1029"/>
      <c r="R75" s="1029"/>
      <c r="S75" s="1029"/>
      <c r="T75" s="1029"/>
      <c r="U75" s="1029"/>
      <c r="V75" s="1068"/>
      <c r="W75" s="1068"/>
      <c r="X75" s="1068"/>
      <c r="Y75" s="1068"/>
      <c r="Z75" s="1068"/>
      <c r="AA75" s="1068"/>
      <c r="AB75" s="1068"/>
      <c r="AC75" s="1068"/>
      <c r="AD75" s="1068"/>
      <c r="AE75" s="1068"/>
      <c r="AF75" s="1068"/>
      <c r="AG75" s="1068"/>
      <c r="AH75" s="1068"/>
      <c r="AI75" s="1068"/>
      <c r="AJ75" s="1068"/>
      <c r="AK75" s="1068"/>
      <c r="AL75" s="1068"/>
      <c r="AM75" s="1068"/>
      <c r="AN75" s="1068"/>
    </row>
    <row r="76" spans="1:40">
      <c r="A76" s="1029"/>
      <c r="B76" s="1088"/>
      <c r="C76" s="1029"/>
      <c r="D76" s="1029"/>
      <c r="E76" s="1029"/>
      <c r="F76" s="1029"/>
      <c r="G76" s="1029"/>
      <c r="H76" s="1029"/>
      <c r="I76" s="1029"/>
      <c r="J76" s="1029"/>
      <c r="K76" s="1029"/>
      <c r="L76" s="1029"/>
      <c r="M76" s="1029"/>
      <c r="N76" s="1089"/>
      <c r="O76" s="1029"/>
      <c r="P76" s="1029"/>
      <c r="Q76" s="1029"/>
      <c r="R76" s="1029"/>
      <c r="S76" s="1029"/>
      <c r="T76" s="1029"/>
      <c r="U76" s="1029"/>
      <c r="V76" s="1068"/>
      <c r="W76" s="1068"/>
      <c r="X76" s="1068"/>
      <c r="Y76" s="1068"/>
      <c r="Z76" s="1068"/>
      <c r="AA76" s="1068"/>
      <c r="AB76" s="1068"/>
      <c r="AC76" s="1068"/>
      <c r="AD76" s="1068"/>
      <c r="AE76" s="1068"/>
      <c r="AF76" s="1068"/>
      <c r="AG76" s="1068"/>
      <c r="AH76" s="1068"/>
      <c r="AI76" s="1068"/>
      <c r="AJ76" s="1068"/>
      <c r="AK76" s="1068"/>
      <c r="AL76" s="1068"/>
      <c r="AM76" s="1068"/>
      <c r="AN76" s="1068"/>
    </row>
    <row r="77" spans="1:40">
      <c r="A77" s="1029"/>
      <c r="B77" s="1088"/>
      <c r="C77" s="1029"/>
      <c r="D77" s="1029"/>
      <c r="E77" s="1029"/>
      <c r="F77" s="1029"/>
      <c r="G77" s="1029"/>
      <c r="H77" s="1029"/>
      <c r="I77" s="1029"/>
      <c r="J77" s="1029"/>
      <c r="K77" s="1029"/>
      <c r="L77" s="1029"/>
      <c r="M77" s="1029"/>
      <c r="N77" s="1089"/>
      <c r="O77" s="1029"/>
      <c r="P77" s="1029"/>
      <c r="Q77" s="1029"/>
      <c r="R77" s="1029"/>
      <c r="S77" s="1029"/>
      <c r="T77" s="1029"/>
      <c r="U77" s="1029"/>
      <c r="V77" s="1068"/>
      <c r="W77" s="1068"/>
      <c r="X77" s="1068"/>
      <c r="Y77" s="1068"/>
      <c r="Z77" s="1068"/>
      <c r="AA77" s="1068"/>
      <c r="AB77" s="1068"/>
      <c r="AC77" s="1068"/>
      <c r="AD77" s="1068"/>
      <c r="AE77" s="1068"/>
      <c r="AF77" s="1068"/>
      <c r="AG77" s="1068"/>
      <c r="AH77" s="1068"/>
      <c r="AI77" s="1068"/>
      <c r="AJ77" s="1068"/>
      <c r="AK77" s="1068"/>
      <c r="AL77" s="1068"/>
      <c r="AM77" s="1068"/>
      <c r="AN77" s="1068"/>
    </row>
    <row r="78" spans="1:40">
      <c r="A78" s="1029"/>
      <c r="B78" s="1088"/>
      <c r="C78" s="1029"/>
      <c r="D78" s="1029"/>
      <c r="E78" s="1029"/>
      <c r="F78" s="1029"/>
      <c r="G78" s="1029"/>
      <c r="H78" s="1029"/>
      <c r="I78" s="1029"/>
      <c r="J78" s="1029"/>
      <c r="K78" s="1029"/>
      <c r="L78" s="1029"/>
      <c r="M78" s="1029"/>
      <c r="N78" s="1089"/>
      <c r="O78" s="1029"/>
      <c r="P78" s="1029"/>
      <c r="Q78" s="1029"/>
      <c r="R78" s="1029"/>
      <c r="S78" s="1029"/>
      <c r="T78" s="1029"/>
      <c r="U78" s="1029"/>
      <c r="V78" s="1068"/>
      <c r="W78" s="1068"/>
      <c r="X78" s="1068"/>
      <c r="Y78" s="1068"/>
      <c r="Z78" s="1068"/>
      <c r="AA78" s="1068"/>
      <c r="AB78" s="1068"/>
      <c r="AC78" s="1068"/>
      <c r="AD78" s="1068"/>
      <c r="AE78" s="1068"/>
      <c r="AF78" s="1068"/>
      <c r="AG78" s="1068"/>
      <c r="AH78" s="1068"/>
      <c r="AI78" s="1068"/>
      <c r="AJ78" s="1068"/>
      <c r="AK78" s="1068"/>
      <c r="AL78" s="1068"/>
      <c r="AM78" s="1068"/>
      <c r="AN78" s="1068"/>
    </row>
    <row r="79" spans="1:40">
      <c r="A79" s="1029"/>
      <c r="B79" s="1088"/>
      <c r="C79" s="1029"/>
      <c r="D79" s="1029"/>
      <c r="E79" s="1029"/>
      <c r="F79" s="1029"/>
      <c r="G79" s="1029"/>
      <c r="H79" s="1029"/>
      <c r="I79" s="1029"/>
      <c r="J79" s="1029"/>
      <c r="K79" s="1029"/>
      <c r="L79" s="1029"/>
      <c r="M79" s="1029"/>
      <c r="N79" s="1089"/>
      <c r="O79" s="1029"/>
      <c r="P79" s="1029"/>
      <c r="Q79" s="1029"/>
      <c r="R79" s="1029"/>
      <c r="S79" s="1029"/>
      <c r="T79" s="1029"/>
      <c r="U79" s="1029"/>
      <c r="V79" s="1068"/>
      <c r="W79" s="1068"/>
      <c r="X79" s="1068"/>
      <c r="Y79" s="1068"/>
      <c r="Z79" s="1068"/>
      <c r="AA79" s="1068"/>
      <c r="AB79" s="1068"/>
      <c r="AC79" s="1068"/>
      <c r="AD79" s="1068"/>
      <c r="AE79" s="1068"/>
      <c r="AF79" s="1068"/>
      <c r="AG79" s="1068"/>
      <c r="AH79" s="1068"/>
      <c r="AI79" s="1068"/>
      <c r="AJ79" s="1068"/>
      <c r="AK79" s="1068"/>
      <c r="AL79" s="1068"/>
      <c r="AM79" s="1068"/>
      <c r="AN79" s="1068"/>
    </row>
    <row r="80" spans="1:40">
      <c r="A80" s="1029"/>
      <c r="B80" s="1088"/>
      <c r="C80" s="1029"/>
      <c r="D80" s="1029"/>
      <c r="E80" s="1029"/>
      <c r="F80" s="1029"/>
      <c r="G80" s="1029"/>
      <c r="H80" s="1029"/>
      <c r="I80" s="1029"/>
      <c r="J80" s="1029"/>
      <c r="K80" s="1029"/>
      <c r="L80" s="1029"/>
      <c r="M80" s="1029"/>
      <c r="N80" s="1089"/>
      <c r="O80" s="1029"/>
      <c r="P80" s="1029"/>
      <c r="Q80" s="1029"/>
      <c r="R80" s="1029"/>
      <c r="S80" s="1029"/>
      <c r="T80" s="1029"/>
      <c r="U80" s="1029"/>
      <c r="V80" s="1068"/>
      <c r="W80" s="1068"/>
      <c r="X80" s="1068"/>
      <c r="Y80" s="1068"/>
      <c r="Z80" s="1068"/>
      <c r="AA80" s="1068"/>
      <c r="AB80" s="1068"/>
      <c r="AC80" s="1068"/>
      <c r="AD80" s="1068"/>
      <c r="AE80" s="1068"/>
      <c r="AF80" s="1068"/>
      <c r="AG80" s="1068"/>
      <c r="AH80" s="1068"/>
      <c r="AI80" s="1068"/>
      <c r="AJ80" s="1068"/>
      <c r="AK80" s="1068"/>
      <c r="AL80" s="1068"/>
      <c r="AM80" s="1068"/>
      <c r="AN80" s="1068"/>
    </row>
    <row r="81" spans="1:40">
      <c r="A81" s="1029"/>
      <c r="B81" s="1088"/>
      <c r="C81" s="1029"/>
      <c r="D81" s="1029"/>
      <c r="E81" s="1029"/>
      <c r="F81" s="1029"/>
      <c r="G81" s="1029"/>
      <c r="H81" s="1029"/>
      <c r="I81" s="1029"/>
      <c r="J81" s="1029"/>
      <c r="K81" s="1029"/>
      <c r="L81" s="1029"/>
      <c r="M81" s="1029"/>
      <c r="N81" s="1089"/>
      <c r="O81" s="1029"/>
      <c r="P81" s="1029"/>
      <c r="Q81" s="1029"/>
      <c r="R81" s="1029"/>
      <c r="S81" s="1029"/>
      <c r="T81" s="1029"/>
      <c r="U81" s="1029"/>
      <c r="V81" s="1068"/>
      <c r="W81" s="1068"/>
      <c r="X81" s="1068"/>
      <c r="Y81" s="1068"/>
      <c r="Z81" s="1068"/>
      <c r="AA81" s="1068"/>
      <c r="AB81" s="1068"/>
      <c r="AC81" s="1068"/>
      <c r="AD81" s="1068"/>
      <c r="AE81" s="1068"/>
      <c r="AF81" s="1068"/>
      <c r="AG81" s="1068"/>
      <c r="AH81" s="1068"/>
      <c r="AI81" s="1068"/>
      <c r="AJ81" s="1068"/>
      <c r="AK81" s="1068"/>
      <c r="AL81" s="1068"/>
      <c r="AM81" s="1068"/>
      <c r="AN81" s="1068"/>
    </row>
    <row r="82" spans="1:40">
      <c r="A82" s="1029"/>
      <c r="B82" s="1088"/>
      <c r="C82" s="1029"/>
      <c r="D82" s="1029"/>
      <c r="E82" s="1029"/>
      <c r="F82" s="1029"/>
      <c r="G82" s="1029"/>
      <c r="H82" s="1029"/>
      <c r="I82" s="1029"/>
      <c r="J82" s="1029"/>
      <c r="K82" s="1029"/>
      <c r="L82" s="1029"/>
      <c r="M82" s="1029"/>
      <c r="N82" s="1089"/>
      <c r="O82" s="1029"/>
      <c r="P82" s="1029"/>
      <c r="Q82" s="1029"/>
      <c r="R82" s="1029"/>
      <c r="S82" s="1029"/>
      <c r="T82" s="1029"/>
      <c r="U82" s="1029"/>
      <c r="V82" s="1068"/>
      <c r="W82" s="1068"/>
      <c r="X82" s="1068"/>
      <c r="Y82" s="1068"/>
      <c r="Z82" s="1068"/>
      <c r="AA82" s="1068"/>
      <c r="AB82" s="1068"/>
      <c r="AC82" s="1068"/>
      <c r="AD82" s="1068"/>
      <c r="AE82" s="1068"/>
      <c r="AF82" s="1068"/>
      <c r="AG82" s="1068"/>
      <c r="AH82" s="1068"/>
      <c r="AI82" s="1068"/>
      <c r="AJ82" s="1068"/>
      <c r="AK82" s="1068"/>
      <c r="AL82" s="1068"/>
      <c r="AM82" s="1068"/>
      <c r="AN82" s="1068"/>
    </row>
    <row r="83" spans="1:40">
      <c r="A83" s="1029"/>
      <c r="B83" s="1088"/>
      <c r="C83" s="1029"/>
      <c r="D83" s="1029"/>
      <c r="E83" s="1029"/>
      <c r="F83" s="1029"/>
      <c r="G83" s="1029"/>
      <c r="H83" s="1029"/>
      <c r="I83" s="1029"/>
      <c r="J83" s="1029"/>
      <c r="K83" s="1029"/>
      <c r="L83" s="1029"/>
      <c r="M83" s="1029"/>
      <c r="N83" s="1089"/>
      <c r="O83" s="1029"/>
      <c r="P83" s="1029"/>
      <c r="Q83" s="1029"/>
      <c r="R83" s="1029"/>
      <c r="S83" s="1029"/>
      <c r="T83" s="1029"/>
      <c r="U83" s="1029"/>
      <c r="V83" s="1068"/>
      <c r="W83" s="1068"/>
      <c r="X83" s="1068"/>
      <c r="Y83" s="1068"/>
      <c r="Z83" s="1068"/>
      <c r="AA83" s="1068"/>
      <c r="AB83" s="1068"/>
      <c r="AC83" s="1068"/>
      <c r="AD83" s="1068"/>
      <c r="AE83" s="1068"/>
      <c r="AF83" s="1068"/>
      <c r="AG83" s="1068"/>
      <c r="AH83" s="1068"/>
      <c r="AI83" s="1068"/>
      <c r="AJ83" s="1068"/>
      <c r="AK83" s="1068"/>
      <c r="AL83" s="1068"/>
      <c r="AM83" s="1068"/>
      <c r="AN83" s="1068"/>
    </row>
    <row r="84" spans="1:40">
      <c r="A84" s="1029"/>
      <c r="B84" s="1088"/>
      <c r="C84" s="1029"/>
      <c r="D84" s="1029"/>
      <c r="E84" s="1029"/>
      <c r="F84" s="1029"/>
      <c r="G84" s="1029"/>
      <c r="H84" s="1029"/>
      <c r="I84" s="1029"/>
      <c r="J84" s="1029"/>
      <c r="K84" s="1029"/>
      <c r="L84" s="1029"/>
      <c r="M84" s="1029"/>
      <c r="N84" s="1089"/>
      <c r="O84" s="1029"/>
      <c r="P84" s="1029"/>
      <c r="Q84" s="1029"/>
      <c r="R84" s="1029"/>
      <c r="S84" s="1029"/>
      <c r="T84" s="1029"/>
      <c r="U84" s="1029"/>
      <c r="V84" s="1068"/>
      <c r="W84" s="1068"/>
      <c r="X84" s="1068"/>
      <c r="Y84" s="1068"/>
      <c r="Z84" s="1068"/>
      <c r="AA84" s="1068"/>
      <c r="AB84" s="1068"/>
      <c r="AC84" s="1068"/>
      <c r="AD84" s="1068"/>
      <c r="AE84" s="1068"/>
      <c r="AF84" s="1068"/>
      <c r="AG84" s="1068"/>
      <c r="AH84" s="1068"/>
      <c r="AI84" s="1068"/>
      <c r="AJ84" s="1068"/>
      <c r="AK84" s="1068"/>
      <c r="AL84" s="1068"/>
      <c r="AM84" s="1068"/>
      <c r="AN84" s="1068"/>
    </row>
    <row r="85" spans="1:40">
      <c r="A85" s="1029"/>
      <c r="B85" s="1088"/>
      <c r="C85" s="1029"/>
      <c r="D85" s="1029"/>
      <c r="E85" s="1029"/>
      <c r="F85" s="1029"/>
      <c r="G85" s="1029"/>
      <c r="H85" s="1029"/>
      <c r="I85" s="1029"/>
      <c r="J85" s="1029"/>
      <c r="K85" s="1029"/>
      <c r="L85" s="1029"/>
      <c r="M85" s="1029"/>
      <c r="N85" s="1089"/>
      <c r="O85" s="1029"/>
      <c r="P85" s="1029"/>
      <c r="Q85" s="1029"/>
      <c r="R85" s="1029"/>
      <c r="S85" s="1029"/>
      <c r="T85" s="1029"/>
      <c r="U85" s="1029"/>
      <c r="V85" s="1068"/>
      <c r="W85" s="1068"/>
      <c r="X85" s="1068"/>
      <c r="Y85" s="1068"/>
      <c r="Z85" s="1068"/>
      <c r="AA85" s="1068"/>
      <c r="AB85" s="1068"/>
      <c r="AC85" s="1068"/>
      <c r="AD85" s="1068"/>
      <c r="AE85" s="1068"/>
      <c r="AF85" s="1068"/>
      <c r="AG85" s="1068"/>
      <c r="AH85" s="1068"/>
      <c r="AI85" s="1068"/>
      <c r="AJ85" s="1068"/>
      <c r="AK85" s="1068"/>
      <c r="AL85" s="1068"/>
      <c r="AM85" s="1068"/>
      <c r="AN85" s="1068"/>
    </row>
    <row r="86" spans="1:40">
      <c r="A86" s="1029"/>
      <c r="B86" s="1088"/>
      <c r="C86" s="1029"/>
      <c r="D86" s="1029"/>
      <c r="E86" s="1029"/>
      <c r="F86" s="1029"/>
      <c r="G86" s="1029"/>
      <c r="H86" s="1029"/>
      <c r="I86" s="1029"/>
      <c r="J86" s="1029"/>
      <c r="K86" s="1029"/>
      <c r="L86" s="1029"/>
      <c r="M86" s="1029"/>
      <c r="N86" s="1089"/>
      <c r="O86" s="1029"/>
      <c r="P86" s="1029"/>
      <c r="Q86" s="1029"/>
      <c r="R86" s="1029"/>
      <c r="S86" s="1029"/>
      <c r="T86" s="1029"/>
      <c r="U86" s="1029"/>
      <c r="V86" s="1068"/>
      <c r="W86" s="1068"/>
      <c r="X86" s="1068"/>
      <c r="Y86" s="1068"/>
      <c r="Z86" s="1068"/>
      <c r="AA86" s="1068"/>
      <c r="AB86" s="1068"/>
      <c r="AC86" s="1068"/>
      <c r="AD86" s="1068"/>
      <c r="AE86" s="1068"/>
      <c r="AF86" s="1068"/>
      <c r="AG86" s="1068"/>
      <c r="AH86" s="1068"/>
      <c r="AI86" s="1068"/>
      <c r="AJ86" s="1068"/>
      <c r="AK86" s="1068"/>
      <c r="AL86" s="1068"/>
      <c r="AM86" s="1068"/>
      <c r="AN86" s="1068"/>
    </row>
    <row r="87" spans="1:40">
      <c r="A87" s="1029"/>
      <c r="B87" s="1088"/>
      <c r="C87" s="1029"/>
      <c r="D87" s="1029"/>
      <c r="E87" s="1029"/>
      <c r="F87" s="1029"/>
      <c r="G87" s="1029"/>
      <c r="H87" s="1029"/>
      <c r="I87" s="1029"/>
      <c r="J87" s="1029"/>
      <c r="K87" s="1029"/>
      <c r="L87" s="1029"/>
      <c r="M87" s="1029"/>
      <c r="N87" s="1089"/>
      <c r="O87" s="1029"/>
      <c r="P87" s="1029"/>
      <c r="Q87" s="1029"/>
      <c r="R87" s="1029"/>
      <c r="S87" s="1029"/>
      <c r="T87" s="1029"/>
      <c r="U87" s="1029"/>
      <c r="V87" s="1068"/>
      <c r="W87" s="1068"/>
      <c r="X87" s="1068"/>
      <c r="Y87" s="1068"/>
      <c r="Z87" s="1068"/>
      <c r="AA87" s="1068"/>
      <c r="AB87" s="1068"/>
      <c r="AC87" s="1068"/>
      <c r="AD87" s="1068"/>
      <c r="AE87" s="1068"/>
      <c r="AF87" s="1068"/>
      <c r="AG87" s="1068"/>
      <c r="AH87" s="1068"/>
      <c r="AI87" s="1068"/>
      <c r="AJ87" s="1068"/>
      <c r="AK87" s="1068"/>
      <c r="AL87" s="1068"/>
      <c r="AM87" s="1068"/>
      <c r="AN87" s="1068"/>
    </row>
    <row r="88" spans="1:40">
      <c r="A88" s="1029"/>
      <c r="B88" s="1088"/>
      <c r="C88" s="1029"/>
      <c r="D88" s="1029"/>
      <c r="E88" s="1029"/>
      <c r="F88" s="1029"/>
      <c r="G88" s="1029"/>
      <c r="H88" s="1029"/>
      <c r="I88" s="1029"/>
      <c r="J88" s="1029"/>
      <c r="K88" s="1029"/>
      <c r="L88" s="1029"/>
      <c r="M88" s="1029"/>
      <c r="N88" s="1089"/>
      <c r="O88" s="1029"/>
      <c r="P88" s="1029"/>
      <c r="Q88" s="1029"/>
      <c r="R88" s="1029"/>
      <c r="S88" s="1029"/>
      <c r="T88" s="1029"/>
      <c r="U88" s="1029"/>
      <c r="V88" s="1068"/>
      <c r="W88" s="1068"/>
      <c r="X88" s="1068"/>
      <c r="Y88" s="1068"/>
      <c r="Z88" s="1068"/>
      <c r="AA88" s="1068"/>
      <c r="AB88" s="1068"/>
      <c r="AC88" s="1068"/>
      <c r="AD88" s="1068"/>
      <c r="AE88" s="1068"/>
      <c r="AF88" s="1068"/>
      <c r="AG88" s="1068"/>
      <c r="AH88" s="1068"/>
      <c r="AI88" s="1068"/>
      <c r="AJ88" s="1068"/>
      <c r="AK88" s="1068"/>
      <c r="AL88" s="1068"/>
      <c r="AM88" s="1068"/>
      <c r="AN88" s="1068"/>
    </row>
    <row r="89" spans="1:40">
      <c r="A89" s="1029"/>
      <c r="B89" s="1088"/>
      <c r="C89" s="1029"/>
      <c r="D89" s="1029"/>
      <c r="E89" s="1029"/>
      <c r="F89" s="1029"/>
      <c r="G89" s="1029"/>
      <c r="H89" s="1029"/>
      <c r="I89" s="1029"/>
      <c r="J89" s="1029"/>
      <c r="K89" s="1029"/>
      <c r="L89" s="1029"/>
      <c r="M89" s="1029"/>
      <c r="N89" s="1089"/>
      <c r="O89" s="1029"/>
      <c r="P89" s="1029"/>
      <c r="Q89" s="1029"/>
      <c r="R89" s="1029"/>
      <c r="S89" s="1029"/>
      <c r="T89" s="1029"/>
      <c r="U89" s="1029"/>
      <c r="V89" s="1068"/>
      <c r="W89" s="1068"/>
      <c r="X89" s="1068"/>
      <c r="Y89" s="1068"/>
      <c r="Z89" s="1068"/>
      <c r="AA89" s="1068"/>
      <c r="AB89" s="1068"/>
      <c r="AC89" s="1068"/>
      <c r="AD89" s="1068"/>
      <c r="AE89" s="1068"/>
      <c r="AF89" s="1068"/>
      <c r="AG89" s="1068"/>
      <c r="AH89" s="1068"/>
      <c r="AI89" s="1068"/>
      <c r="AJ89" s="1068"/>
      <c r="AK89" s="1068"/>
      <c r="AL89" s="1068"/>
      <c r="AM89" s="1068"/>
      <c r="AN89" s="1068"/>
    </row>
    <row r="90" spans="1:40">
      <c r="A90" s="1029"/>
      <c r="B90" s="1088"/>
      <c r="C90" s="1029"/>
      <c r="D90" s="1029"/>
      <c r="E90" s="1029"/>
      <c r="F90" s="1029"/>
      <c r="G90" s="1029"/>
      <c r="H90" s="1029"/>
      <c r="I90" s="1029"/>
      <c r="J90" s="1029"/>
      <c r="K90" s="1029"/>
      <c r="L90" s="1029"/>
      <c r="M90" s="1029"/>
      <c r="N90" s="1089"/>
      <c r="O90" s="1029"/>
      <c r="P90" s="1029"/>
      <c r="Q90" s="1029"/>
      <c r="R90" s="1029"/>
      <c r="S90" s="1029"/>
      <c r="T90" s="1029"/>
      <c r="U90" s="1029"/>
      <c r="V90" s="1068"/>
      <c r="W90" s="1068"/>
      <c r="X90" s="1068"/>
      <c r="Y90" s="1068"/>
      <c r="Z90" s="1068"/>
      <c r="AA90" s="1068"/>
      <c r="AB90" s="1068"/>
      <c r="AC90" s="1068"/>
      <c r="AD90" s="1068"/>
      <c r="AE90" s="1068"/>
      <c r="AF90" s="1068"/>
      <c r="AG90" s="1068"/>
      <c r="AH90" s="1068"/>
      <c r="AI90" s="1068"/>
      <c r="AJ90" s="1068"/>
      <c r="AK90" s="1068"/>
      <c r="AL90" s="1068"/>
      <c r="AM90" s="1068"/>
      <c r="AN90" s="1068"/>
    </row>
    <row r="91" spans="1:40">
      <c r="A91" s="1029"/>
      <c r="B91" s="1088"/>
      <c r="C91" s="1029"/>
      <c r="D91" s="1029"/>
      <c r="E91" s="1029"/>
      <c r="F91" s="1029"/>
      <c r="G91" s="1029"/>
      <c r="H91" s="1029"/>
      <c r="I91" s="1029"/>
      <c r="J91" s="1029"/>
      <c r="K91" s="1029"/>
      <c r="L91" s="1029"/>
      <c r="M91" s="1029"/>
      <c r="N91" s="1089"/>
      <c r="O91" s="1029"/>
      <c r="P91" s="1029"/>
      <c r="Q91" s="1029"/>
      <c r="R91" s="1029"/>
      <c r="S91" s="1029"/>
      <c r="T91" s="1029"/>
      <c r="U91" s="1029"/>
      <c r="V91" s="1068"/>
      <c r="W91" s="1068"/>
      <c r="X91" s="1068"/>
      <c r="Y91" s="1068"/>
      <c r="Z91" s="1068"/>
      <c r="AA91" s="1068"/>
      <c r="AB91" s="1068"/>
      <c r="AC91" s="1068"/>
      <c r="AD91" s="1068"/>
      <c r="AE91" s="1068"/>
      <c r="AF91" s="1068"/>
      <c r="AG91" s="1068"/>
      <c r="AH91" s="1068"/>
      <c r="AI91" s="1068"/>
      <c r="AJ91" s="1068"/>
      <c r="AK91" s="1068"/>
      <c r="AL91" s="1068"/>
      <c r="AM91" s="1068"/>
      <c r="AN91" s="1068"/>
    </row>
    <row r="92" spans="1:40">
      <c r="A92" s="1029"/>
      <c r="B92" s="1088"/>
      <c r="C92" s="1029"/>
      <c r="D92" s="1029"/>
      <c r="E92" s="1029"/>
      <c r="F92" s="1029"/>
      <c r="G92" s="1029"/>
      <c r="H92" s="1029"/>
      <c r="I92" s="1029"/>
      <c r="J92" s="1029"/>
      <c r="K92" s="1029"/>
      <c r="L92" s="1029"/>
      <c r="M92" s="1029"/>
      <c r="N92" s="1089"/>
      <c r="O92" s="1029"/>
      <c r="P92" s="1029"/>
      <c r="Q92" s="1029"/>
      <c r="R92" s="1029"/>
      <c r="S92" s="1029"/>
      <c r="T92" s="1029"/>
      <c r="U92" s="1029"/>
      <c r="V92" s="1068"/>
      <c r="W92" s="1068"/>
      <c r="X92" s="1068"/>
      <c r="Y92" s="1068"/>
      <c r="Z92" s="1068"/>
      <c r="AA92" s="1068"/>
      <c r="AB92" s="1068"/>
      <c r="AC92" s="1068"/>
      <c r="AD92" s="1068"/>
      <c r="AE92" s="1068"/>
      <c r="AF92" s="1068"/>
      <c r="AG92" s="1068"/>
      <c r="AH92" s="1068"/>
      <c r="AI92" s="1068"/>
      <c r="AJ92" s="1068"/>
      <c r="AK92" s="1068"/>
      <c r="AL92" s="1068"/>
      <c r="AM92" s="1068"/>
      <c r="AN92" s="1068"/>
    </row>
    <row r="93" spans="1:40">
      <c r="A93" s="1029"/>
      <c r="B93" s="1088"/>
      <c r="C93" s="1029"/>
      <c r="D93" s="1029"/>
      <c r="E93" s="1029"/>
      <c r="F93" s="1029"/>
      <c r="G93" s="1029"/>
      <c r="H93" s="1029"/>
      <c r="I93" s="1029"/>
      <c r="J93" s="1029"/>
      <c r="K93" s="1029"/>
      <c r="L93" s="1029"/>
      <c r="M93" s="1029"/>
      <c r="N93" s="1089"/>
      <c r="O93" s="1029"/>
      <c r="P93" s="1029"/>
      <c r="Q93" s="1029"/>
      <c r="R93" s="1029"/>
      <c r="S93" s="1029"/>
      <c r="T93" s="1029"/>
      <c r="U93" s="1029"/>
      <c r="V93" s="1068"/>
      <c r="W93" s="1068"/>
      <c r="X93" s="1068"/>
      <c r="Y93" s="1068"/>
      <c r="Z93" s="1068"/>
      <c r="AA93" s="1068"/>
      <c r="AB93" s="1068"/>
      <c r="AC93" s="1068"/>
      <c r="AD93" s="1068"/>
      <c r="AE93" s="1068"/>
      <c r="AF93" s="1068"/>
      <c r="AG93" s="1068"/>
      <c r="AH93" s="1068"/>
      <c r="AI93" s="1068"/>
      <c r="AJ93" s="1068"/>
      <c r="AK93" s="1068"/>
      <c r="AL93" s="1068"/>
      <c r="AM93" s="1068"/>
      <c r="AN93" s="1068"/>
    </row>
    <row r="94" spans="1:40">
      <c r="A94" s="1029"/>
      <c r="B94" s="1088"/>
      <c r="C94" s="1029"/>
      <c r="D94" s="1029"/>
      <c r="E94" s="1029"/>
      <c r="F94" s="1029"/>
      <c r="G94" s="1029"/>
      <c r="H94" s="1029"/>
      <c r="I94" s="1029"/>
      <c r="J94" s="1029"/>
      <c r="K94" s="1029"/>
      <c r="L94" s="1029"/>
      <c r="M94" s="1029"/>
      <c r="N94" s="1089"/>
      <c r="O94" s="1029"/>
      <c r="P94" s="1029"/>
      <c r="Q94" s="1029"/>
      <c r="R94" s="1029"/>
      <c r="S94" s="1029"/>
      <c r="T94" s="1029"/>
      <c r="U94" s="1029"/>
      <c r="V94" s="1068"/>
      <c r="W94" s="1068"/>
      <c r="X94" s="1068"/>
      <c r="Y94" s="1068"/>
      <c r="Z94" s="1068"/>
      <c r="AA94" s="1068"/>
      <c r="AB94" s="1068"/>
      <c r="AC94" s="1068"/>
      <c r="AD94" s="1068"/>
      <c r="AE94" s="1068"/>
      <c r="AF94" s="1068"/>
      <c r="AG94" s="1068"/>
      <c r="AH94" s="1068"/>
      <c r="AI94" s="1068"/>
      <c r="AJ94" s="1068"/>
      <c r="AK94" s="1068"/>
      <c r="AL94" s="1068"/>
      <c r="AM94" s="1068"/>
      <c r="AN94" s="1068"/>
    </row>
    <row r="95" spans="1:40">
      <c r="A95" s="1029"/>
      <c r="B95" s="1088"/>
      <c r="C95" s="1029"/>
      <c r="D95" s="1029"/>
      <c r="E95" s="1029"/>
      <c r="F95" s="1029"/>
      <c r="G95" s="1029"/>
      <c r="H95" s="1029"/>
      <c r="I95" s="1029"/>
      <c r="J95" s="1029"/>
      <c r="K95" s="1029"/>
      <c r="L95" s="1029"/>
      <c r="M95" s="1029"/>
      <c r="N95" s="1089"/>
      <c r="O95" s="1029"/>
      <c r="P95" s="1029"/>
      <c r="Q95" s="1029"/>
      <c r="R95" s="1029"/>
      <c r="S95" s="1029"/>
      <c r="T95" s="1029"/>
      <c r="U95" s="1029"/>
      <c r="V95" s="1068"/>
      <c r="W95" s="1068"/>
      <c r="X95" s="1068"/>
      <c r="Y95" s="1068"/>
      <c r="Z95" s="1068"/>
      <c r="AA95" s="1068"/>
      <c r="AB95" s="1068"/>
      <c r="AC95" s="1068"/>
      <c r="AD95" s="1068"/>
      <c r="AE95" s="1068"/>
      <c r="AF95" s="1068"/>
      <c r="AG95" s="1068"/>
      <c r="AH95" s="1068"/>
      <c r="AI95" s="1068"/>
      <c r="AJ95" s="1068"/>
      <c r="AK95" s="1068"/>
      <c r="AL95" s="1068"/>
      <c r="AM95" s="1068"/>
      <c r="AN95" s="1068"/>
    </row>
    <row r="96" spans="1:40">
      <c r="A96" s="1029"/>
      <c r="B96" s="1088"/>
      <c r="C96" s="1029"/>
      <c r="D96" s="1029"/>
      <c r="E96" s="1029"/>
      <c r="F96" s="1029"/>
      <c r="G96" s="1029"/>
      <c r="H96" s="1029"/>
      <c r="I96" s="1029"/>
      <c r="J96" s="1029"/>
      <c r="K96" s="1029"/>
      <c r="L96" s="1029"/>
      <c r="M96" s="1029"/>
      <c r="N96" s="1089"/>
      <c r="O96" s="1029"/>
      <c r="P96" s="1029"/>
      <c r="Q96" s="1029"/>
      <c r="R96" s="1029"/>
      <c r="S96" s="1029"/>
      <c r="T96" s="1029"/>
      <c r="U96" s="1029"/>
      <c r="V96" s="1068"/>
      <c r="W96" s="1068"/>
      <c r="X96" s="1068"/>
      <c r="Y96" s="1068"/>
      <c r="Z96" s="1068"/>
      <c r="AA96" s="1068"/>
      <c r="AB96" s="1068"/>
      <c r="AC96" s="1068"/>
      <c r="AD96" s="1068"/>
      <c r="AE96" s="1068"/>
      <c r="AF96" s="1068"/>
      <c r="AG96" s="1068"/>
      <c r="AH96" s="1068"/>
      <c r="AI96" s="1068"/>
      <c r="AJ96" s="1068"/>
      <c r="AK96" s="1068"/>
      <c r="AL96" s="1068"/>
      <c r="AM96" s="1068"/>
      <c r="AN96" s="1068"/>
    </row>
    <row r="97" spans="1:40">
      <c r="A97" s="1029"/>
      <c r="B97" s="1088"/>
      <c r="C97" s="1029"/>
      <c r="D97" s="1029"/>
      <c r="E97" s="1029"/>
      <c r="F97" s="1029"/>
      <c r="G97" s="1029"/>
      <c r="H97" s="1029"/>
      <c r="I97" s="1029"/>
      <c r="J97" s="1029"/>
      <c r="K97" s="1029"/>
      <c r="L97" s="1029"/>
      <c r="M97" s="1029"/>
      <c r="N97" s="1089"/>
      <c r="O97" s="1029"/>
      <c r="P97" s="1029"/>
      <c r="Q97" s="1029"/>
      <c r="R97" s="1029"/>
      <c r="S97" s="1029"/>
      <c r="T97" s="1029"/>
      <c r="U97" s="1029"/>
      <c r="V97" s="1068"/>
      <c r="W97" s="1068"/>
      <c r="X97" s="1068"/>
      <c r="Y97" s="1068"/>
      <c r="Z97" s="1068"/>
      <c r="AA97" s="1068"/>
      <c r="AB97" s="1068"/>
      <c r="AC97" s="1068"/>
      <c r="AD97" s="1068"/>
      <c r="AE97" s="1068"/>
      <c r="AF97" s="1068"/>
      <c r="AG97" s="1068"/>
      <c r="AH97" s="1068"/>
      <c r="AI97" s="1068"/>
      <c r="AJ97" s="1068"/>
      <c r="AK97" s="1068"/>
      <c r="AL97" s="1068"/>
      <c r="AM97" s="1068"/>
      <c r="AN97" s="1068"/>
    </row>
    <row r="98" spans="1:40">
      <c r="A98" s="1029"/>
      <c r="B98" s="1088"/>
      <c r="C98" s="1029"/>
      <c r="D98" s="1029"/>
      <c r="E98" s="1029"/>
      <c r="F98" s="1029"/>
      <c r="G98" s="1029"/>
      <c r="H98" s="1029"/>
      <c r="I98" s="1029"/>
      <c r="J98" s="1029"/>
      <c r="K98" s="1029"/>
      <c r="L98" s="1029"/>
      <c r="M98" s="1029"/>
      <c r="N98" s="1089"/>
      <c r="O98" s="1029"/>
      <c r="P98" s="1029"/>
      <c r="Q98" s="1029"/>
      <c r="R98" s="1029"/>
      <c r="S98" s="1029"/>
      <c r="T98" s="1029"/>
      <c r="U98" s="1029"/>
      <c r="V98" s="1068"/>
      <c r="W98" s="1068"/>
      <c r="X98" s="1068"/>
      <c r="Y98" s="1068"/>
      <c r="Z98" s="1068"/>
      <c r="AA98" s="1068"/>
      <c r="AB98" s="1068"/>
      <c r="AC98" s="1068"/>
      <c r="AD98" s="1068"/>
      <c r="AE98" s="1068"/>
      <c r="AF98" s="1068"/>
      <c r="AG98" s="1068"/>
      <c r="AH98" s="1068"/>
      <c r="AI98" s="1068"/>
      <c r="AJ98" s="1068"/>
      <c r="AK98" s="1068"/>
      <c r="AL98" s="1068"/>
      <c r="AM98" s="1068"/>
      <c r="AN98" s="1068"/>
    </row>
    <row r="99" spans="1:40">
      <c r="A99" s="1029"/>
      <c r="B99" s="1088"/>
      <c r="C99" s="1029"/>
      <c r="D99" s="1029"/>
      <c r="E99" s="1029"/>
      <c r="F99" s="1029"/>
      <c r="G99" s="1029"/>
      <c r="H99" s="1029"/>
      <c r="I99" s="1029"/>
      <c r="J99" s="1029"/>
      <c r="K99" s="1029"/>
      <c r="L99" s="1029"/>
      <c r="M99" s="1029"/>
      <c r="N99" s="1089"/>
      <c r="O99" s="1029"/>
      <c r="P99" s="1029"/>
      <c r="Q99" s="1029"/>
      <c r="R99" s="1029"/>
      <c r="S99" s="1029"/>
      <c r="T99" s="1029"/>
      <c r="U99" s="1029"/>
      <c r="V99" s="1068"/>
      <c r="W99" s="1068"/>
      <c r="X99" s="1068"/>
      <c r="Y99" s="1068"/>
      <c r="Z99" s="1068"/>
      <c r="AA99" s="1068"/>
      <c r="AB99" s="1068"/>
      <c r="AC99" s="1068"/>
      <c r="AD99" s="1068"/>
      <c r="AE99" s="1068"/>
      <c r="AF99" s="1068"/>
      <c r="AG99" s="1068"/>
      <c r="AH99" s="1068"/>
      <c r="AI99" s="1068"/>
      <c r="AJ99" s="1068"/>
      <c r="AK99" s="1068"/>
      <c r="AL99" s="1068"/>
      <c r="AM99" s="1068"/>
      <c r="AN99" s="1068"/>
    </row>
    <row r="100" spans="1:40">
      <c r="A100" s="1029"/>
      <c r="B100" s="1088"/>
      <c r="C100" s="1029"/>
      <c r="D100" s="1029"/>
      <c r="E100" s="1029"/>
      <c r="F100" s="1029"/>
      <c r="G100" s="1029"/>
      <c r="H100" s="1029"/>
      <c r="I100" s="1029"/>
      <c r="J100" s="1029"/>
      <c r="K100" s="1029"/>
      <c r="L100" s="1029"/>
      <c r="M100" s="1029"/>
      <c r="N100" s="1089"/>
      <c r="O100" s="1029"/>
      <c r="P100" s="1029"/>
      <c r="Q100" s="1029"/>
      <c r="R100" s="1029"/>
      <c r="S100" s="1029"/>
      <c r="T100" s="1029"/>
      <c r="U100" s="1029"/>
      <c r="V100" s="1068"/>
      <c r="W100" s="1068"/>
      <c r="X100" s="1068"/>
      <c r="Y100" s="1068"/>
      <c r="Z100" s="1068"/>
      <c r="AA100" s="1068"/>
      <c r="AB100" s="1068"/>
      <c r="AC100" s="1068"/>
      <c r="AD100" s="1068"/>
      <c r="AE100" s="1068"/>
      <c r="AF100" s="1068"/>
      <c r="AG100" s="1068"/>
      <c r="AH100" s="1068"/>
      <c r="AI100" s="1068"/>
      <c r="AJ100" s="1068"/>
      <c r="AK100" s="1068"/>
      <c r="AL100" s="1068"/>
      <c r="AM100" s="1068"/>
      <c r="AN100" s="1068"/>
    </row>
    <row r="101" spans="1:40">
      <c r="A101" s="1029"/>
      <c r="B101" s="1088"/>
      <c r="C101" s="1029"/>
      <c r="D101" s="1029"/>
      <c r="E101" s="1029"/>
      <c r="F101" s="1029"/>
      <c r="G101" s="1029"/>
      <c r="H101" s="1029"/>
      <c r="I101" s="1029"/>
      <c r="J101" s="1029"/>
      <c r="K101" s="1029"/>
      <c r="L101" s="1029"/>
      <c r="M101" s="1029"/>
      <c r="N101" s="1089"/>
      <c r="O101" s="1029"/>
      <c r="P101" s="1029"/>
      <c r="Q101" s="1029"/>
      <c r="R101" s="1029"/>
      <c r="S101" s="1029"/>
      <c r="T101" s="1029"/>
      <c r="U101" s="1029"/>
      <c r="V101" s="1068"/>
      <c r="W101" s="1068"/>
      <c r="X101" s="1068"/>
      <c r="Y101" s="1068"/>
      <c r="Z101" s="1068"/>
      <c r="AA101" s="1068"/>
      <c r="AB101" s="1068"/>
      <c r="AC101" s="1068"/>
      <c r="AD101" s="1068"/>
      <c r="AE101" s="1068"/>
      <c r="AF101" s="1068"/>
      <c r="AG101" s="1068"/>
      <c r="AH101" s="1068"/>
      <c r="AI101" s="1068"/>
      <c r="AJ101" s="1068"/>
      <c r="AK101" s="1068"/>
      <c r="AL101" s="1068"/>
      <c r="AM101" s="1068"/>
      <c r="AN101" s="1068"/>
    </row>
    <row r="102" spans="1:40">
      <c r="A102" s="1029"/>
      <c r="B102" s="1088"/>
      <c r="C102" s="1029"/>
      <c r="D102" s="1029"/>
      <c r="E102" s="1029"/>
      <c r="F102" s="1029"/>
      <c r="G102" s="1029"/>
      <c r="H102" s="1029"/>
      <c r="I102" s="1029"/>
      <c r="J102" s="1029"/>
      <c r="K102" s="1029"/>
      <c r="L102" s="1029"/>
      <c r="M102" s="1029"/>
      <c r="N102" s="1089"/>
      <c r="O102" s="1029"/>
      <c r="P102" s="1029"/>
      <c r="Q102" s="1029"/>
      <c r="R102" s="1029"/>
      <c r="S102" s="1029"/>
      <c r="T102" s="1029"/>
      <c r="U102" s="1029"/>
      <c r="V102" s="1068"/>
      <c r="W102" s="1068"/>
      <c r="X102" s="1068"/>
      <c r="Y102" s="1068"/>
      <c r="Z102" s="1068"/>
      <c r="AA102" s="1068"/>
      <c r="AB102" s="1068"/>
      <c r="AC102" s="1068"/>
      <c r="AD102" s="1068"/>
      <c r="AE102" s="1068"/>
      <c r="AF102" s="1068"/>
      <c r="AG102" s="1068"/>
      <c r="AH102" s="1068"/>
      <c r="AI102" s="1068"/>
      <c r="AJ102" s="1068"/>
      <c r="AK102" s="1068"/>
      <c r="AL102" s="1068"/>
      <c r="AM102" s="1068"/>
      <c r="AN102" s="1068"/>
    </row>
    <row r="103" spans="1:40">
      <c r="A103" s="1029"/>
      <c r="B103" s="1088"/>
      <c r="C103" s="1029"/>
      <c r="D103" s="1029"/>
      <c r="E103" s="1029"/>
      <c r="F103" s="1029"/>
      <c r="G103" s="1029"/>
      <c r="H103" s="1029"/>
      <c r="I103" s="1029"/>
      <c r="J103" s="1029"/>
      <c r="K103" s="1029"/>
      <c r="L103" s="1029"/>
      <c r="M103" s="1029"/>
      <c r="N103" s="1089"/>
      <c r="O103" s="1029"/>
      <c r="P103" s="1029"/>
      <c r="Q103" s="1029"/>
      <c r="R103" s="1029"/>
      <c r="S103" s="1029"/>
      <c r="T103" s="1029"/>
      <c r="U103" s="1029"/>
      <c r="V103" s="1068"/>
      <c r="W103" s="1068"/>
      <c r="X103" s="1068"/>
      <c r="Y103" s="1068"/>
      <c r="Z103" s="1068"/>
      <c r="AA103" s="1068"/>
      <c r="AB103" s="1068"/>
      <c r="AC103" s="1068"/>
      <c r="AD103" s="1068"/>
      <c r="AE103" s="1068"/>
      <c r="AF103" s="1068"/>
      <c r="AG103" s="1068"/>
      <c r="AH103" s="1068"/>
      <c r="AI103" s="1068"/>
      <c r="AJ103" s="1068"/>
      <c r="AK103" s="1068"/>
      <c r="AL103" s="1068"/>
      <c r="AM103" s="1068"/>
      <c r="AN103" s="1068"/>
    </row>
    <row r="104" spans="1:40">
      <c r="A104" s="1029"/>
      <c r="B104" s="1088"/>
      <c r="C104" s="1029"/>
      <c r="D104" s="1029"/>
      <c r="E104" s="1029"/>
      <c r="F104" s="1029"/>
      <c r="G104" s="1029"/>
      <c r="H104" s="1029"/>
      <c r="I104" s="1029"/>
      <c r="J104" s="1029"/>
      <c r="K104" s="1029"/>
      <c r="L104" s="1029"/>
      <c r="M104" s="1029"/>
      <c r="N104" s="1089"/>
      <c r="O104" s="1029"/>
      <c r="P104" s="1029"/>
      <c r="Q104" s="1029"/>
      <c r="R104" s="1029"/>
      <c r="S104" s="1029"/>
      <c r="T104" s="1029"/>
      <c r="U104" s="1029"/>
      <c r="V104" s="1068"/>
      <c r="W104" s="1068"/>
      <c r="X104" s="1068"/>
      <c r="Y104" s="1068"/>
      <c r="Z104" s="1068"/>
      <c r="AA104" s="1068"/>
      <c r="AB104" s="1068"/>
      <c r="AC104" s="1068"/>
      <c r="AD104" s="1068"/>
      <c r="AE104" s="1068"/>
      <c r="AF104" s="1068"/>
      <c r="AG104" s="1068"/>
      <c r="AH104" s="1068"/>
      <c r="AI104" s="1068"/>
      <c r="AJ104" s="1068"/>
      <c r="AK104" s="1068"/>
      <c r="AL104" s="1068"/>
      <c r="AM104" s="1068"/>
      <c r="AN104" s="1068"/>
    </row>
    <row r="105" spans="1:40">
      <c r="A105" s="1029"/>
      <c r="B105" s="1088"/>
      <c r="C105" s="1029"/>
      <c r="D105" s="1029"/>
      <c r="E105" s="1029"/>
      <c r="F105" s="1029"/>
      <c r="G105" s="1029"/>
      <c r="H105" s="1029"/>
      <c r="I105" s="1029"/>
      <c r="J105" s="1029"/>
      <c r="K105" s="1029"/>
      <c r="L105" s="1029"/>
      <c r="M105" s="1029"/>
      <c r="N105" s="1089"/>
      <c r="O105" s="1029"/>
      <c r="P105" s="1029"/>
      <c r="Q105" s="1029"/>
      <c r="R105" s="1029"/>
      <c r="S105" s="1029"/>
      <c r="T105" s="1029"/>
      <c r="U105" s="1029"/>
      <c r="V105" s="1068"/>
      <c r="W105" s="1068"/>
      <c r="X105" s="1068"/>
      <c r="Y105" s="1068"/>
      <c r="Z105" s="1068"/>
      <c r="AA105" s="1068"/>
      <c r="AB105" s="1068"/>
      <c r="AC105" s="1068"/>
      <c r="AD105" s="1068"/>
      <c r="AE105" s="1068"/>
      <c r="AF105" s="1068"/>
      <c r="AG105" s="1068"/>
      <c r="AH105" s="1068"/>
      <c r="AI105" s="1068"/>
      <c r="AJ105" s="1068"/>
      <c r="AK105" s="1068"/>
      <c r="AL105" s="1068"/>
      <c r="AM105" s="1068"/>
      <c r="AN105" s="1068"/>
    </row>
    <row r="106" spans="1:40">
      <c r="A106" s="1029"/>
      <c r="B106" s="1088"/>
      <c r="C106" s="1029"/>
      <c r="D106" s="1029"/>
      <c r="E106" s="1029"/>
      <c r="F106" s="1029"/>
      <c r="G106" s="1029"/>
      <c r="H106" s="1029"/>
      <c r="I106" s="1029"/>
      <c r="J106" s="1029"/>
      <c r="K106" s="1029"/>
      <c r="L106" s="1029"/>
      <c r="M106" s="1029"/>
      <c r="N106" s="1089"/>
      <c r="O106" s="1029"/>
      <c r="P106" s="1029"/>
      <c r="Q106" s="1029"/>
      <c r="R106" s="1029"/>
      <c r="S106" s="1029"/>
      <c r="T106" s="1029"/>
      <c r="U106" s="1029"/>
      <c r="V106" s="1068"/>
      <c r="W106" s="1068"/>
      <c r="X106" s="1068"/>
      <c r="Y106" s="1068"/>
      <c r="Z106" s="1068"/>
      <c r="AA106" s="1068"/>
      <c r="AB106" s="1068"/>
      <c r="AC106" s="1068"/>
      <c r="AD106" s="1068"/>
      <c r="AE106" s="1068"/>
      <c r="AF106" s="1068"/>
      <c r="AG106" s="1068"/>
      <c r="AH106" s="1068"/>
      <c r="AI106" s="1068"/>
      <c r="AJ106" s="1068"/>
      <c r="AK106" s="1068"/>
      <c r="AL106" s="1068"/>
      <c r="AM106" s="1068"/>
      <c r="AN106" s="1068"/>
    </row>
    <row r="107" spans="1:40">
      <c r="A107" s="1029"/>
      <c r="B107" s="1088"/>
      <c r="C107" s="1029"/>
      <c r="D107" s="1029"/>
      <c r="E107" s="1029"/>
      <c r="F107" s="1029"/>
      <c r="G107" s="1029"/>
      <c r="H107" s="1029"/>
      <c r="I107" s="1029"/>
      <c r="J107" s="1029"/>
      <c r="K107" s="1029"/>
      <c r="L107" s="1029"/>
      <c r="M107" s="1029"/>
      <c r="N107" s="1089"/>
      <c r="O107" s="1029"/>
      <c r="P107" s="1029"/>
      <c r="Q107" s="1029"/>
      <c r="R107" s="1029"/>
      <c r="S107" s="1029"/>
      <c r="T107" s="1029"/>
      <c r="U107" s="1029"/>
      <c r="V107" s="1068"/>
      <c r="W107" s="1068"/>
      <c r="X107" s="1068"/>
      <c r="Y107" s="1068"/>
      <c r="Z107" s="1068"/>
      <c r="AA107" s="1068"/>
      <c r="AB107" s="1068"/>
      <c r="AC107" s="1068"/>
      <c r="AD107" s="1068"/>
      <c r="AE107" s="1068"/>
      <c r="AF107" s="1068"/>
      <c r="AG107" s="1068"/>
      <c r="AH107" s="1068"/>
      <c r="AI107" s="1068"/>
      <c r="AJ107" s="1068"/>
      <c r="AK107" s="1068"/>
      <c r="AL107" s="1068"/>
      <c r="AM107" s="1068"/>
      <c r="AN107" s="1068"/>
    </row>
    <row r="108" spans="1:40">
      <c r="A108" s="1029"/>
      <c r="B108" s="1088"/>
      <c r="C108" s="1029"/>
      <c r="D108" s="1029"/>
      <c r="E108" s="1029"/>
      <c r="F108" s="1029"/>
      <c r="G108" s="1029"/>
      <c r="H108" s="1029"/>
      <c r="I108" s="1029"/>
      <c r="J108" s="1029"/>
      <c r="K108" s="1029"/>
      <c r="L108" s="1029"/>
      <c r="M108" s="1029"/>
      <c r="N108" s="1089"/>
      <c r="O108" s="1029"/>
      <c r="P108" s="1029"/>
      <c r="Q108" s="1029"/>
      <c r="R108" s="1029"/>
      <c r="S108" s="1029"/>
      <c r="T108" s="1029"/>
      <c r="U108" s="1029"/>
      <c r="V108" s="1068"/>
      <c r="W108" s="1068"/>
      <c r="X108" s="1068"/>
      <c r="Y108" s="1068"/>
      <c r="Z108" s="1068"/>
      <c r="AA108" s="1068"/>
      <c r="AB108" s="1068"/>
      <c r="AC108" s="1068"/>
      <c r="AD108" s="1068"/>
      <c r="AE108" s="1068"/>
      <c r="AF108" s="1068"/>
      <c r="AG108" s="1068"/>
      <c r="AH108" s="1068"/>
      <c r="AI108" s="1068"/>
      <c r="AJ108" s="1068"/>
      <c r="AK108" s="1068"/>
      <c r="AL108" s="1068"/>
      <c r="AM108" s="1068"/>
      <c r="AN108" s="1068"/>
    </row>
    <row r="109" spans="1:40">
      <c r="A109" s="1029"/>
      <c r="B109" s="1088"/>
      <c r="C109" s="1029"/>
      <c r="D109" s="1029"/>
      <c r="E109" s="1029"/>
      <c r="F109" s="1029"/>
      <c r="G109" s="1029"/>
      <c r="H109" s="1029"/>
      <c r="I109" s="1029"/>
      <c r="J109" s="1029"/>
      <c r="K109" s="1029"/>
      <c r="L109" s="1029"/>
      <c r="M109" s="1029"/>
      <c r="N109" s="1089"/>
      <c r="O109" s="1029"/>
      <c r="P109" s="1029"/>
      <c r="Q109" s="1029"/>
      <c r="R109" s="1029"/>
      <c r="S109" s="1029"/>
      <c r="T109" s="1029"/>
      <c r="U109" s="1029"/>
      <c r="V109" s="1068"/>
      <c r="W109" s="1068"/>
      <c r="X109" s="1068"/>
      <c r="Y109" s="1068"/>
      <c r="Z109" s="1068"/>
      <c r="AA109" s="1068"/>
      <c r="AB109" s="1068"/>
      <c r="AC109" s="1068"/>
      <c r="AD109" s="1068"/>
      <c r="AE109" s="1068"/>
      <c r="AF109" s="1068"/>
      <c r="AG109" s="1068"/>
      <c r="AH109" s="1068"/>
      <c r="AI109" s="1068"/>
      <c r="AJ109" s="1068"/>
      <c r="AK109" s="1068"/>
      <c r="AL109" s="1068"/>
      <c r="AM109" s="1068"/>
      <c r="AN109" s="1068"/>
    </row>
    <row r="110" spans="1:40">
      <c r="A110" s="1029"/>
      <c r="B110" s="1088"/>
      <c r="C110" s="1029"/>
      <c r="D110" s="1029"/>
      <c r="E110" s="1029"/>
      <c r="F110" s="1029"/>
      <c r="G110" s="1029"/>
      <c r="H110" s="1029"/>
      <c r="I110" s="1029"/>
      <c r="J110" s="1029"/>
      <c r="K110" s="1029"/>
      <c r="L110" s="1029"/>
      <c r="M110" s="1029"/>
      <c r="N110" s="1089"/>
      <c r="O110" s="1029"/>
      <c r="P110" s="1029"/>
      <c r="Q110" s="1029"/>
      <c r="R110" s="1029"/>
      <c r="S110" s="1029"/>
      <c r="T110" s="1029"/>
      <c r="U110" s="1029"/>
      <c r="V110" s="1068"/>
      <c r="W110" s="1068"/>
      <c r="X110" s="1068"/>
      <c r="Y110" s="1068"/>
      <c r="Z110" s="1068"/>
      <c r="AA110" s="1068"/>
      <c r="AB110" s="1068"/>
      <c r="AC110" s="1068"/>
      <c r="AD110" s="1068"/>
      <c r="AE110" s="1068"/>
      <c r="AF110" s="1068"/>
      <c r="AG110" s="1068"/>
      <c r="AH110" s="1068"/>
      <c r="AI110" s="1068"/>
      <c r="AJ110" s="1068"/>
      <c r="AK110" s="1068"/>
      <c r="AL110" s="1068"/>
      <c r="AM110" s="1068"/>
      <c r="AN110" s="1068"/>
    </row>
    <row r="111" spans="1:40">
      <c r="A111" s="1029"/>
      <c r="B111" s="1088"/>
      <c r="C111" s="1029"/>
      <c r="D111" s="1029"/>
      <c r="E111" s="1029"/>
      <c r="F111" s="1029"/>
      <c r="G111" s="1029"/>
      <c r="H111" s="1029"/>
      <c r="I111" s="1029"/>
      <c r="J111" s="1029"/>
      <c r="K111" s="1029"/>
      <c r="L111" s="1029"/>
      <c r="M111" s="1029"/>
      <c r="N111" s="1089"/>
      <c r="O111" s="1029"/>
      <c r="P111" s="1029"/>
      <c r="Q111" s="1029"/>
      <c r="R111" s="1029"/>
      <c r="S111" s="1029"/>
      <c r="T111" s="1029"/>
      <c r="U111" s="1029"/>
      <c r="V111" s="1068"/>
      <c r="W111" s="1068"/>
      <c r="X111" s="1068"/>
      <c r="Y111" s="1068"/>
      <c r="Z111" s="1068"/>
      <c r="AA111" s="1068"/>
      <c r="AB111" s="1068"/>
      <c r="AC111" s="1068"/>
      <c r="AD111" s="1068"/>
      <c r="AE111" s="1068"/>
      <c r="AF111" s="1068"/>
      <c r="AG111" s="1068"/>
      <c r="AH111" s="1068"/>
      <c r="AI111" s="1068"/>
      <c r="AJ111" s="1068"/>
      <c r="AK111" s="1068"/>
      <c r="AL111" s="1068"/>
      <c r="AM111" s="1068"/>
      <c r="AN111" s="1068"/>
    </row>
    <row r="112" spans="1:40">
      <c r="A112" s="1029"/>
      <c r="B112" s="1088"/>
      <c r="C112" s="1029"/>
      <c r="D112" s="1029"/>
      <c r="E112" s="1029"/>
      <c r="F112" s="1029"/>
      <c r="G112" s="1029"/>
      <c r="H112" s="1029"/>
      <c r="I112" s="1029"/>
      <c r="J112" s="1029"/>
      <c r="K112" s="1029"/>
      <c r="L112" s="1029"/>
      <c r="M112" s="1029"/>
      <c r="N112" s="1089"/>
      <c r="O112" s="1029"/>
      <c r="P112" s="1029"/>
      <c r="Q112" s="1029"/>
      <c r="R112" s="1029"/>
      <c r="S112" s="1029"/>
      <c r="T112" s="1029"/>
      <c r="U112" s="1029"/>
      <c r="V112" s="1068"/>
      <c r="W112" s="1068"/>
      <c r="X112" s="1068"/>
      <c r="Y112" s="1068"/>
      <c r="Z112" s="1068"/>
      <c r="AA112" s="1068"/>
      <c r="AB112" s="1068"/>
      <c r="AC112" s="1068"/>
      <c r="AD112" s="1068"/>
      <c r="AE112" s="1068"/>
      <c r="AF112" s="1068"/>
      <c r="AG112" s="1068"/>
      <c r="AH112" s="1068"/>
      <c r="AI112" s="1068"/>
      <c r="AJ112" s="1068"/>
      <c r="AK112" s="1068"/>
      <c r="AL112" s="1068"/>
      <c r="AM112" s="1068"/>
      <c r="AN112" s="1068"/>
    </row>
    <row r="113" spans="1:40">
      <c r="A113" s="1029"/>
      <c r="B113" s="1088"/>
      <c r="C113" s="1029"/>
      <c r="D113" s="1029"/>
      <c r="E113" s="1029"/>
      <c r="F113" s="1029"/>
      <c r="G113" s="1029"/>
      <c r="H113" s="1029"/>
      <c r="I113" s="1029"/>
      <c r="J113" s="1029"/>
      <c r="K113" s="1029"/>
      <c r="L113" s="1029"/>
      <c r="M113" s="1029"/>
      <c r="N113" s="1089"/>
      <c r="O113" s="1029"/>
      <c r="P113" s="1029"/>
      <c r="Q113" s="1029"/>
      <c r="R113" s="1029"/>
      <c r="S113" s="1029"/>
      <c r="T113" s="1029"/>
      <c r="U113" s="1029"/>
      <c r="V113" s="1068"/>
      <c r="W113" s="1068"/>
      <c r="X113" s="1068"/>
      <c r="Y113" s="1068"/>
      <c r="Z113" s="1068"/>
      <c r="AA113" s="1068"/>
      <c r="AB113" s="1068"/>
      <c r="AC113" s="1068"/>
      <c r="AD113" s="1068"/>
      <c r="AE113" s="1068"/>
      <c r="AF113" s="1068"/>
      <c r="AG113" s="1068"/>
      <c r="AH113" s="1068"/>
      <c r="AI113" s="1068"/>
      <c r="AJ113" s="1068"/>
      <c r="AK113" s="1068"/>
      <c r="AL113" s="1068"/>
      <c r="AM113" s="1068"/>
      <c r="AN113" s="1068"/>
    </row>
    <row r="114" spans="1:40">
      <c r="A114" s="1029"/>
      <c r="B114" s="1088"/>
      <c r="C114" s="1029"/>
      <c r="D114" s="1029"/>
      <c r="E114" s="1029"/>
      <c r="F114" s="1029"/>
      <c r="G114" s="1029"/>
      <c r="H114" s="1029"/>
      <c r="I114" s="1029"/>
      <c r="J114" s="1029"/>
      <c r="K114" s="1029"/>
      <c r="L114" s="1029"/>
      <c r="M114" s="1029"/>
      <c r="N114" s="1089"/>
      <c r="O114" s="1029"/>
      <c r="P114" s="1029"/>
      <c r="Q114" s="1029"/>
      <c r="R114" s="1029"/>
      <c r="S114" s="1029"/>
      <c r="T114" s="1029"/>
      <c r="U114" s="1029"/>
      <c r="V114" s="1068"/>
      <c r="W114" s="1068"/>
      <c r="X114" s="1068"/>
      <c r="Y114" s="1068"/>
      <c r="Z114" s="1068"/>
      <c r="AA114" s="1068"/>
      <c r="AB114" s="1068"/>
      <c r="AC114" s="1068"/>
      <c r="AD114" s="1068"/>
      <c r="AE114" s="1068"/>
      <c r="AF114" s="1068"/>
      <c r="AG114" s="1068"/>
      <c r="AH114" s="1068"/>
      <c r="AI114" s="1068"/>
      <c r="AJ114" s="1068"/>
      <c r="AK114" s="1068"/>
      <c r="AL114" s="1068"/>
      <c r="AM114" s="1068"/>
      <c r="AN114" s="1068"/>
    </row>
    <row r="115" spans="1:40">
      <c r="A115" s="1029"/>
      <c r="B115" s="1088"/>
      <c r="C115" s="1029"/>
      <c r="D115" s="1029"/>
      <c r="E115" s="1029"/>
      <c r="F115" s="1029"/>
      <c r="G115" s="1029"/>
      <c r="H115" s="1029"/>
      <c r="I115" s="1029"/>
      <c r="J115" s="1029"/>
      <c r="K115" s="1029"/>
      <c r="L115" s="1029"/>
      <c r="M115" s="1029"/>
      <c r="N115" s="1089"/>
      <c r="O115" s="1029"/>
      <c r="P115" s="1029"/>
      <c r="Q115" s="1029"/>
      <c r="R115" s="1029"/>
      <c r="S115" s="1029"/>
      <c r="T115" s="1029"/>
      <c r="U115" s="1029"/>
      <c r="V115" s="1068"/>
      <c r="W115" s="1068"/>
      <c r="X115" s="1068"/>
      <c r="Y115" s="1068"/>
      <c r="Z115" s="1068"/>
      <c r="AA115" s="1068"/>
      <c r="AB115" s="1068"/>
      <c r="AC115" s="1068"/>
      <c r="AD115" s="1068"/>
      <c r="AE115" s="1068"/>
      <c r="AF115" s="1068"/>
      <c r="AG115" s="1068"/>
      <c r="AH115" s="1068"/>
      <c r="AI115" s="1068"/>
      <c r="AJ115" s="1068"/>
      <c r="AK115" s="1068"/>
      <c r="AL115" s="1068"/>
      <c r="AM115" s="1068"/>
      <c r="AN115" s="1068"/>
    </row>
    <row r="116" spans="1:40">
      <c r="A116" s="1029"/>
      <c r="B116" s="1088"/>
      <c r="C116" s="1029"/>
      <c r="D116" s="1029"/>
      <c r="E116" s="1029"/>
      <c r="F116" s="1029"/>
      <c r="G116" s="1029"/>
      <c r="H116" s="1029"/>
      <c r="I116" s="1029"/>
      <c r="J116" s="1029"/>
      <c r="K116" s="1029"/>
      <c r="L116" s="1029"/>
      <c r="M116" s="1029"/>
      <c r="N116" s="1089"/>
      <c r="O116" s="1029"/>
      <c r="P116" s="1029"/>
      <c r="Q116" s="1029"/>
      <c r="R116" s="1029"/>
      <c r="S116" s="1029"/>
      <c r="T116" s="1029"/>
      <c r="U116" s="1029"/>
      <c r="V116" s="1068"/>
      <c r="W116" s="1068"/>
      <c r="X116" s="1068"/>
      <c r="Y116" s="1068"/>
      <c r="Z116" s="1068"/>
      <c r="AA116" s="1068"/>
      <c r="AB116" s="1068"/>
      <c r="AC116" s="1068"/>
      <c r="AD116" s="1068"/>
      <c r="AE116" s="1068"/>
      <c r="AF116" s="1068"/>
      <c r="AG116" s="1068"/>
      <c r="AH116" s="1068"/>
      <c r="AI116" s="1068"/>
      <c r="AJ116" s="1068"/>
      <c r="AK116" s="1068"/>
      <c r="AL116" s="1068"/>
      <c r="AM116" s="1068"/>
      <c r="AN116" s="1068"/>
    </row>
    <row r="117" spans="1:40">
      <c r="A117" s="1029"/>
      <c r="B117" s="1088"/>
      <c r="C117" s="1029"/>
      <c r="D117" s="1029"/>
      <c r="E117" s="1029"/>
      <c r="F117" s="1029"/>
      <c r="G117" s="1029"/>
      <c r="H117" s="1029"/>
      <c r="I117" s="1029"/>
      <c r="J117" s="1029"/>
      <c r="K117" s="1029"/>
      <c r="L117" s="1029"/>
      <c r="M117" s="1029"/>
      <c r="N117" s="1089"/>
      <c r="O117" s="1029"/>
      <c r="P117" s="1029"/>
      <c r="Q117" s="1029"/>
      <c r="R117" s="1029"/>
      <c r="S117" s="1029"/>
      <c r="T117" s="1029"/>
      <c r="U117" s="1029"/>
      <c r="V117" s="1068"/>
      <c r="W117" s="1068"/>
      <c r="X117" s="1068"/>
      <c r="Y117" s="1068"/>
      <c r="Z117" s="1068"/>
      <c r="AA117" s="1068"/>
      <c r="AB117" s="1068"/>
      <c r="AC117" s="1068"/>
      <c r="AD117" s="1068"/>
      <c r="AE117" s="1068"/>
      <c r="AF117" s="1068"/>
      <c r="AG117" s="1068"/>
      <c r="AH117" s="1068"/>
      <c r="AI117" s="1068"/>
      <c r="AJ117" s="1068"/>
      <c r="AK117" s="1068"/>
      <c r="AL117" s="1068"/>
      <c r="AM117" s="1068"/>
      <c r="AN117" s="1068"/>
    </row>
    <row r="118" spans="1:40">
      <c r="A118" s="1029"/>
      <c r="B118" s="1088"/>
      <c r="C118" s="1029"/>
      <c r="D118" s="1029"/>
      <c r="E118" s="1029"/>
      <c r="F118" s="1029"/>
      <c r="G118" s="1029"/>
      <c r="H118" s="1029"/>
      <c r="I118" s="1029"/>
      <c r="J118" s="1029"/>
      <c r="K118" s="1029"/>
      <c r="L118" s="1029"/>
      <c r="M118" s="1029"/>
      <c r="N118" s="1089"/>
      <c r="O118" s="1029"/>
      <c r="P118" s="1029"/>
      <c r="Q118" s="1029"/>
      <c r="R118" s="1029"/>
      <c r="S118" s="1029"/>
      <c r="T118" s="1029"/>
      <c r="U118" s="1029"/>
      <c r="V118" s="1068"/>
      <c r="W118" s="1068"/>
      <c r="X118" s="1068"/>
      <c r="Y118" s="1068"/>
      <c r="Z118" s="1068"/>
      <c r="AA118" s="1068"/>
      <c r="AB118" s="1068"/>
      <c r="AC118" s="1068"/>
      <c r="AD118" s="1068"/>
      <c r="AE118" s="1068"/>
      <c r="AF118" s="1068"/>
      <c r="AG118" s="1068"/>
      <c r="AH118" s="1068"/>
      <c r="AI118" s="1068"/>
      <c r="AJ118" s="1068"/>
      <c r="AK118" s="1068"/>
      <c r="AL118" s="1068"/>
      <c r="AM118" s="1068"/>
      <c r="AN118" s="1068"/>
    </row>
    <row r="119" spans="1:40">
      <c r="A119" s="1029"/>
      <c r="B119" s="1088"/>
      <c r="C119" s="1029"/>
      <c r="D119" s="1029"/>
      <c r="E119" s="1029"/>
      <c r="F119" s="1029"/>
      <c r="G119" s="1029"/>
      <c r="H119" s="1029"/>
      <c r="I119" s="1029"/>
      <c r="J119" s="1029"/>
      <c r="K119" s="1029"/>
      <c r="L119" s="1029"/>
      <c r="M119" s="1029"/>
      <c r="N119" s="1089"/>
      <c r="O119" s="1029"/>
      <c r="P119" s="1029"/>
      <c r="Q119" s="1029"/>
      <c r="R119" s="1029"/>
      <c r="S119" s="1029"/>
      <c r="T119" s="1029"/>
      <c r="U119" s="1029"/>
      <c r="V119" s="1068"/>
      <c r="W119" s="1068"/>
      <c r="X119" s="1068"/>
      <c r="Y119" s="1068"/>
      <c r="Z119" s="1068"/>
      <c r="AA119" s="1068"/>
      <c r="AB119" s="1068"/>
      <c r="AC119" s="1068"/>
      <c r="AD119" s="1068"/>
      <c r="AE119" s="1068"/>
      <c r="AF119" s="1068"/>
      <c r="AG119" s="1068"/>
      <c r="AH119" s="1068"/>
      <c r="AI119" s="1068"/>
      <c r="AJ119" s="1068"/>
      <c r="AK119" s="1068"/>
      <c r="AL119" s="1068"/>
      <c r="AM119" s="1068"/>
      <c r="AN119" s="1068"/>
    </row>
    <row r="120" spans="1:40">
      <c r="A120" s="1029"/>
      <c r="B120" s="1088"/>
      <c r="C120" s="1029"/>
      <c r="D120" s="1029"/>
      <c r="E120" s="1029"/>
      <c r="F120" s="1029"/>
      <c r="G120" s="1029"/>
      <c r="H120" s="1029"/>
      <c r="I120" s="1029"/>
      <c r="J120" s="1029"/>
      <c r="K120" s="1029"/>
      <c r="L120" s="1029"/>
      <c r="M120" s="1029"/>
      <c r="N120" s="1089"/>
      <c r="O120" s="1029"/>
      <c r="P120" s="1029"/>
      <c r="Q120" s="1029"/>
      <c r="R120" s="1029"/>
      <c r="S120" s="1029"/>
      <c r="T120" s="1029"/>
      <c r="U120" s="1029"/>
      <c r="V120" s="1068"/>
      <c r="W120" s="1068"/>
      <c r="X120" s="1068"/>
      <c r="Y120" s="1068"/>
      <c r="Z120" s="1068"/>
      <c r="AA120" s="1068"/>
      <c r="AB120" s="1068"/>
      <c r="AC120" s="1068"/>
      <c r="AD120" s="1068"/>
      <c r="AE120" s="1068"/>
      <c r="AF120" s="1068"/>
      <c r="AG120" s="1068"/>
      <c r="AH120" s="1068"/>
      <c r="AI120" s="1068"/>
      <c r="AJ120" s="1068"/>
      <c r="AK120" s="1068"/>
      <c r="AL120" s="1068"/>
      <c r="AM120" s="1068"/>
      <c r="AN120" s="1068"/>
    </row>
    <row r="121" spans="1:40">
      <c r="A121" s="1029"/>
      <c r="B121" s="1088"/>
      <c r="C121" s="1029"/>
      <c r="D121" s="1029"/>
      <c r="E121" s="1029"/>
      <c r="F121" s="1029"/>
      <c r="G121" s="1029"/>
      <c r="H121" s="1029"/>
      <c r="I121" s="1029"/>
      <c r="J121" s="1029"/>
      <c r="K121" s="1029"/>
      <c r="L121" s="1029"/>
      <c r="M121" s="1029"/>
      <c r="N121" s="1089"/>
      <c r="O121" s="1029"/>
      <c r="P121" s="1029"/>
      <c r="Q121" s="1029"/>
      <c r="R121" s="1029"/>
      <c r="S121" s="1029"/>
      <c r="T121" s="1029"/>
      <c r="U121" s="1029"/>
      <c r="V121" s="1068"/>
      <c r="W121" s="1068"/>
      <c r="X121" s="1068"/>
      <c r="Y121" s="1068"/>
      <c r="Z121" s="1068"/>
      <c r="AA121" s="1068"/>
      <c r="AB121" s="1068"/>
      <c r="AC121" s="1068"/>
      <c r="AD121" s="1068"/>
      <c r="AE121" s="1068"/>
      <c r="AF121" s="1068"/>
      <c r="AG121" s="1068"/>
      <c r="AH121" s="1068"/>
      <c r="AI121" s="1068"/>
      <c r="AJ121" s="1068"/>
      <c r="AK121" s="1068"/>
      <c r="AL121" s="1068"/>
      <c r="AM121" s="1068"/>
      <c r="AN121" s="1068"/>
    </row>
    <row r="122" spans="1:40">
      <c r="A122" s="1029"/>
      <c r="B122" s="1088"/>
      <c r="C122" s="1029"/>
      <c r="D122" s="1029"/>
      <c r="E122" s="1029"/>
      <c r="F122" s="1029"/>
      <c r="G122" s="1029"/>
      <c r="H122" s="1029"/>
      <c r="I122" s="1029"/>
      <c r="J122" s="1029"/>
      <c r="K122" s="1029"/>
      <c r="L122" s="1029"/>
      <c r="M122" s="1029"/>
      <c r="N122" s="1089"/>
      <c r="O122" s="1029"/>
      <c r="P122" s="1029"/>
      <c r="Q122" s="1029"/>
      <c r="R122" s="1029"/>
      <c r="S122" s="1029"/>
      <c r="T122" s="1029"/>
      <c r="U122" s="1029"/>
      <c r="V122" s="1068"/>
      <c r="W122" s="1068"/>
      <c r="X122" s="1068"/>
      <c r="Y122" s="1068"/>
      <c r="Z122" s="1068"/>
      <c r="AA122" s="1068"/>
      <c r="AB122" s="1068"/>
      <c r="AC122" s="1068"/>
      <c r="AD122" s="1068"/>
      <c r="AE122" s="1068"/>
      <c r="AF122" s="1068"/>
      <c r="AG122" s="1068"/>
      <c r="AH122" s="1068"/>
      <c r="AI122" s="1068"/>
      <c r="AJ122" s="1068"/>
      <c r="AK122" s="1068"/>
      <c r="AL122" s="1068"/>
      <c r="AM122" s="1068"/>
      <c r="AN122" s="1068"/>
    </row>
    <row r="123" spans="1:40">
      <c r="A123" s="1029"/>
      <c r="B123" s="1088"/>
      <c r="C123" s="1029"/>
      <c r="D123" s="1029"/>
      <c r="E123" s="1029"/>
      <c r="F123" s="1029"/>
      <c r="G123" s="1029"/>
      <c r="H123" s="1029"/>
      <c r="I123" s="1029"/>
      <c r="J123" s="1029"/>
      <c r="K123" s="1029"/>
      <c r="L123" s="1029"/>
      <c r="M123" s="1029"/>
      <c r="N123" s="1089"/>
      <c r="O123" s="1029"/>
      <c r="P123" s="1029"/>
      <c r="Q123" s="1029"/>
      <c r="R123" s="1029"/>
      <c r="S123" s="1029"/>
      <c r="T123" s="1029"/>
      <c r="U123" s="1029"/>
      <c r="V123" s="1068"/>
      <c r="W123" s="1068"/>
      <c r="X123" s="1068"/>
      <c r="Y123" s="1068"/>
      <c r="Z123" s="1068"/>
      <c r="AA123" s="1068"/>
      <c r="AB123" s="1068"/>
      <c r="AC123" s="1068"/>
      <c r="AD123" s="1068"/>
      <c r="AE123" s="1068"/>
      <c r="AF123" s="1068"/>
      <c r="AG123" s="1068"/>
      <c r="AH123" s="1068"/>
      <c r="AI123" s="1068"/>
      <c r="AJ123" s="1068"/>
      <c r="AK123" s="1068"/>
      <c r="AL123" s="1068"/>
      <c r="AM123" s="1068"/>
      <c r="AN123" s="1068"/>
    </row>
    <row r="124" spans="1:40">
      <c r="A124" s="1029"/>
      <c r="B124" s="1088"/>
      <c r="C124" s="1029"/>
      <c r="D124" s="1029"/>
      <c r="E124" s="1029"/>
      <c r="F124" s="1029"/>
      <c r="G124" s="1029"/>
      <c r="H124" s="1029"/>
      <c r="I124" s="1029"/>
      <c r="J124" s="1029"/>
      <c r="K124" s="1029"/>
      <c r="L124" s="1029"/>
      <c r="M124" s="1029"/>
      <c r="N124" s="1089"/>
      <c r="O124" s="1029"/>
      <c r="P124" s="1029"/>
      <c r="Q124" s="1029"/>
      <c r="R124" s="1029"/>
      <c r="S124" s="1029"/>
      <c r="T124" s="1029"/>
      <c r="U124" s="1029"/>
      <c r="V124" s="1068"/>
      <c r="W124" s="1068"/>
      <c r="X124" s="1068"/>
      <c r="Y124" s="1068"/>
      <c r="Z124" s="1068"/>
      <c r="AA124" s="1068"/>
      <c r="AB124" s="1068"/>
      <c r="AC124" s="1068"/>
      <c r="AD124" s="1068"/>
      <c r="AE124" s="1068"/>
      <c r="AF124" s="1068"/>
      <c r="AG124" s="1068"/>
      <c r="AH124" s="1068"/>
      <c r="AI124" s="1068"/>
      <c r="AJ124" s="1068"/>
      <c r="AK124" s="1068"/>
      <c r="AL124" s="1068"/>
      <c r="AM124" s="1068"/>
      <c r="AN124" s="1068"/>
    </row>
    <row r="125" spans="1:40">
      <c r="A125" s="1029"/>
      <c r="B125" s="1088"/>
      <c r="C125" s="1029"/>
      <c r="D125" s="1029"/>
      <c r="E125" s="1029"/>
      <c r="F125" s="1029"/>
      <c r="G125" s="1029"/>
      <c r="H125" s="1029"/>
      <c r="I125" s="1029"/>
      <c r="J125" s="1029"/>
      <c r="K125" s="1029"/>
      <c r="L125" s="1029"/>
      <c r="M125" s="1029"/>
      <c r="N125" s="1089"/>
      <c r="O125" s="1029"/>
      <c r="P125" s="1029"/>
      <c r="Q125" s="1029"/>
      <c r="R125" s="1029"/>
      <c r="S125" s="1029"/>
      <c r="T125" s="1029"/>
      <c r="U125" s="1029"/>
      <c r="V125" s="1068"/>
      <c r="W125" s="1068"/>
      <c r="X125" s="1068"/>
      <c r="Y125" s="1068"/>
      <c r="Z125" s="1068"/>
      <c r="AA125" s="1068"/>
      <c r="AB125" s="1068"/>
      <c r="AC125" s="1068"/>
      <c r="AD125" s="1068"/>
      <c r="AE125" s="1068"/>
      <c r="AF125" s="1068"/>
      <c r="AG125" s="1068"/>
      <c r="AH125" s="1068"/>
      <c r="AI125" s="1068"/>
      <c r="AJ125" s="1068"/>
      <c r="AK125" s="1068"/>
      <c r="AL125" s="1068"/>
      <c r="AM125" s="1068"/>
      <c r="AN125" s="1068"/>
    </row>
    <row r="126" spans="1:40">
      <c r="A126" s="1029"/>
      <c r="B126" s="1088"/>
      <c r="C126" s="1029"/>
      <c r="D126" s="1029"/>
      <c r="E126" s="1029"/>
      <c r="F126" s="1029"/>
      <c r="G126" s="1029"/>
      <c r="H126" s="1029"/>
      <c r="I126" s="1029"/>
      <c r="J126" s="1029"/>
      <c r="K126" s="1029"/>
      <c r="L126" s="1029"/>
      <c r="M126" s="1029"/>
      <c r="N126" s="1089"/>
      <c r="O126" s="1029"/>
      <c r="P126" s="1029"/>
      <c r="Q126" s="1029"/>
      <c r="R126" s="1029"/>
      <c r="S126" s="1029"/>
      <c r="T126" s="1029"/>
      <c r="U126" s="1029"/>
      <c r="V126" s="1068"/>
      <c r="W126" s="1068"/>
      <c r="X126" s="1068"/>
      <c r="Y126" s="1068"/>
      <c r="Z126" s="1068"/>
      <c r="AA126" s="1068"/>
      <c r="AB126" s="1068"/>
      <c r="AC126" s="1068"/>
      <c r="AD126" s="1068"/>
      <c r="AE126" s="1068"/>
      <c r="AF126" s="1068"/>
      <c r="AG126" s="1068"/>
      <c r="AH126" s="1068"/>
      <c r="AI126" s="1068"/>
      <c r="AJ126" s="1068"/>
      <c r="AK126" s="1068"/>
      <c r="AL126" s="1068"/>
      <c r="AM126" s="1068"/>
      <c r="AN126" s="1068"/>
    </row>
    <row r="127" spans="1:40">
      <c r="A127" s="1029"/>
      <c r="B127" s="1088"/>
      <c r="C127" s="1029"/>
      <c r="D127" s="1029"/>
      <c r="E127" s="1029"/>
      <c r="F127" s="1029"/>
      <c r="G127" s="1029"/>
      <c r="H127" s="1029"/>
      <c r="I127" s="1029"/>
      <c r="J127" s="1029"/>
      <c r="K127" s="1029"/>
      <c r="L127" s="1029"/>
      <c r="M127" s="1029"/>
      <c r="N127" s="1089"/>
      <c r="O127" s="1029"/>
      <c r="P127" s="1029"/>
      <c r="Q127" s="1029"/>
      <c r="R127" s="1029"/>
      <c r="S127" s="1029"/>
      <c r="T127" s="1029"/>
      <c r="U127" s="1029"/>
      <c r="V127" s="1068"/>
      <c r="W127" s="1068"/>
      <c r="X127" s="1068"/>
      <c r="Y127" s="1068"/>
      <c r="Z127" s="1068"/>
      <c r="AA127" s="1068"/>
      <c r="AB127" s="1068"/>
      <c r="AC127" s="1068"/>
      <c r="AD127" s="1068"/>
      <c r="AE127" s="1068"/>
      <c r="AF127" s="1068"/>
      <c r="AG127" s="1068"/>
      <c r="AH127" s="1068"/>
      <c r="AI127" s="1068"/>
      <c r="AJ127" s="1068"/>
      <c r="AK127" s="1068"/>
      <c r="AL127" s="1068"/>
      <c r="AM127" s="1068"/>
      <c r="AN127" s="1068"/>
    </row>
    <row r="128" spans="1:40">
      <c r="A128" s="1029"/>
      <c r="B128" s="1088"/>
      <c r="C128" s="1029"/>
      <c r="D128" s="1029"/>
      <c r="E128" s="1029"/>
      <c r="F128" s="1029"/>
      <c r="G128" s="1029"/>
      <c r="H128" s="1029"/>
      <c r="I128" s="1029"/>
      <c r="J128" s="1029"/>
      <c r="K128" s="1029"/>
      <c r="L128" s="1029"/>
      <c r="M128" s="1029"/>
      <c r="N128" s="1089"/>
      <c r="O128" s="1029"/>
      <c r="P128" s="1029"/>
      <c r="Q128" s="1029"/>
      <c r="R128" s="1029"/>
      <c r="S128" s="1029"/>
      <c r="T128" s="1029"/>
      <c r="U128" s="1029"/>
      <c r="V128" s="1068"/>
      <c r="W128" s="1068"/>
      <c r="X128" s="1068"/>
      <c r="Y128" s="1068"/>
      <c r="Z128" s="1068"/>
      <c r="AA128" s="1068"/>
      <c r="AB128" s="1068"/>
      <c r="AC128" s="1068"/>
      <c r="AD128" s="1068"/>
      <c r="AE128" s="1068"/>
      <c r="AF128" s="1068"/>
      <c r="AG128" s="1068"/>
      <c r="AH128" s="1068"/>
      <c r="AI128" s="1068"/>
      <c r="AJ128" s="1068"/>
      <c r="AK128" s="1068"/>
      <c r="AL128" s="1068"/>
      <c r="AM128" s="1068"/>
      <c r="AN128" s="1068"/>
    </row>
    <row r="129" spans="1:40">
      <c r="A129" s="1029"/>
      <c r="B129" s="1088"/>
      <c r="C129" s="1029"/>
      <c r="D129" s="1029"/>
      <c r="E129" s="1029"/>
      <c r="F129" s="1029"/>
      <c r="G129" s="1029"/>
      <c r="H129" s="1029"/>
      <c r="I129" s="1029"/>
      <c r="J129" s="1029"/>
      <c r="K129" s="1029"/>
      <c r="L129" s="1029"/>
      <c r="M129" s="1029"/>
      <c r="N129" s="1089"/>
      <c r="O129" s="1029"/>
      <c r="P129" s="1029"/>
      <c r="Q129" s="1029"/>
      <c r="R129" s="1029"/>
      <c r="S129" s="1029"/>
      <c r="T129" s="1029"/>
      <c r="U129" s="1029"/>
      <c r="V129" s="1068"/>
      <c r="W129" s="1068"/>
      <c r="X129" s="1068"/>
      <c r="Y129" s="1068"/>
      <c r="Z129" s="1068"/>
      <c r="AA129" s="1068"/>
      <c r="AB129" s="1068"/>
      <c r="AC129" s="1068"/>
      <c r="AD129" s="1068"/>
      <c r="AE129" s="1068"/>
      <c r="AF129" s="1068"/>
      <c r="AG129" s="1068"/>
      <c r="AH129" s="1068"/>
      <c r="AI129" s="1068"/>
      <c r="AJ129" s="1068"/>
      <c r="AK129" s="1068"/>
      <c r="AL129" s="1068"/>
      <c r="AM129" s="1068"/>
      <c r="AN129" s="1068"/>
    </row>
    <row r="130" spans="1:40">
      <c r="A130" s="1029"/>
      <c r="B130" s="1088"/>
      <c r="C130" s="1029"/>
      <c r="D130" s="1029"/>
      <c r="E130" s="1029"/>
      <c r="F130" s="1029"/>
      <c r="G130" s="1029"/>
      <c r="H130" s="1029"/>
      <c r="I130" s="1029"/>
      <c r="J130" s="1029"/>
      <c r="K130" s="1029"/>
      <c r="L130" s="1029"/>
      <c r="M130" s="1029"/>
      <c r="N130" s="1089"/>
      <c r="O130" s="1029"/>
      <c r="P130" s="1029"/>
      <c r="Q130" s="1029"/>
      <c r="R130" s="1029"/>
      <c r="S130" s="1029"/>
      <c r="T130" s="1029"/>
      <c r="U130" s="1029"/>
      <c r="V130" s="1068"/>
      <c r="W130" s="1068"/>
      <c r="X130" s="1068"/>
      <c r="Y130" s="1068"/>
      <c r="Z130" s="1068"/>
      <c r="AA130" s="1068"/>
      <c r="AB130" s="1068"/>
      <c r="AC130" s="1068"/>
      <c r="AD130" s="1068"/>
      <c r="AE130" s="1068"/>
      <c r="AF130" s="1068"/>
      <c r="AG130" s="1068"/>
      <c r="AH130" s="1068"/>
      <c r="AI130" s="1068"/>
      <c r="AJ130" s="1068"/>
      <c r="AK130" s="1068"/>
      <c r="AL130" s="1068"/>
      <c r="AM130" s="1068"/>
      <c r="AN130" s="1068"/>
    </row>
    <row r="131" spans="1:40">
      <c r="A131" s="1029"/>
      <c r="B131" s="1088"/>
      <c r="C131" s="1029"/>
      <c r="D131" s="1029"/>
      <c r="E131" s="1029"/>
      <c r="F131" s="1029"/>
      <c r="G131" s="1029"/>
      <c r="H131" s="1029"/>
      <c r="I131" s="1029"/>
      <c r="J131" s="1029"/>
      <c r="K131" s="1029"/>
      <c r="L131" s="1029"/>
      <c r="M131" s="1029"/>
      <c r="N131" s="1089"/>
      <c r="O131" s="1029"/>
      <c r="P131" s="1029"/>
      <c r="Q131" s="1029"/>
      <c r="R131" s="1029"/>
      <c r="S131" s="1029"/>
      <c r="T131" s="1029"/>
      <c r="U131" s="1029"/>
      <c r="V131" s="1068"/>
      <c r="W131" s="1068"/>
      <c r="X131" s="1068"/>
      <c r="Y131" s="1068"/>
      <c r="Z131" s="1068"/>
      <c r="AA131" s="1068"/>
      <c r="AB131" s="1068"/>
      <c r="AC131" s="1068"/>
      <c r="AD131" s="1068"/>
      <c r="AE131" s="1068"/>
      <c r="AF131" s="1068"/>
      <c r="AG131" s="1068"/>
      <c r="AH131" s="1068"/>
      <c r="AI131" s="1068"/>
      <c r="AJ131" s="1068"/>
      <c r="AK131" s="1068"/>
      <c r="AL131" s="1068"/>
      <c r="AM131" s="1068"/>
      <c r="AN131" s="1068"/>
    </row>
    <row r="132" spans="1:40">
      <c r="A132" s="1029"/>
      <c r="B132" s="1088"/>
      <c r="C132" s="1029"/>
      <c r="D132" s="1029"/>
      <c r="E132" s="1029"/>
      <c r="F132" s="1029"/>
      <c r="G132" s="1029"/>
      <c r="H132" s="1029"/>
      <c r="I132" s="1029"/>
      <c r="J132" s="1029"/>
      <c r="K132" s="1029"/>
      <c r="L132" s="1029"/>
      <c r="M132" s="1029"/>
      <c r="N132" s="1089"/>
      <c r="O132" s="1029"/>
      <c r="P132" s="1029"/>
      <c r="Q132" s="1029"/>
      <c r="R132" s="1029"/>
      <c r="S132" s="1029"/>
      <c r="T132" s="1029"/>
      <c r="U132" s="1029"/>
      <c r="V132" s="1068"/>
      <c r="W132" s="1068"/>
      <c r="X132" s="1068"/>
      <c r="Y132" s="1068"/>
      <c r="Z132" s="1068"/>
      <c r="AA132" s="1068"/>
      <c r="AB132" s="1068"/>
      <c r="AC132" s="1068"/>
      <c r="AD132" s="1068"/>
      <c r="AE132" s="1068"/>
      <c r="AF132" s="1068"/>
      <c r="AG132" s="1068"/>
      <c r="AH132" s="1068"/>
      <c r="AI132" s="1068"/>
      <c r="AJ132" s="1068"/>
      <c r="AK132" s="1068"/>
      <c r="AL132" s="1068"/>
      <c r="AM132" s="1068"/>
      <c r="AN132" s="1068"/>
    </row>
    <row r="133" spans="1:40">
      <c r="A133" s="1029"/>
      <c r="B133" s="1088"/>
      <c r="C133" s="1029"/>
      <c r="D133" s="1029"/>
      <c r="E133" s="1029"/>
      <c r="F133" s="1029"/>
      <c r="G133" s="1029"/>
      <c r="H133" s="1029"/>
      <c r="I133" s="1029"/>
      <c r="J133" s="1029"/>
      <c r="K133" s="1029"/>
      <c r="L133" s="1029"/>
      <c r="M133" s="1029"/>
      <c r="N133" s="1089"/>
      <c r="O133" s="1029"/>
      <c r="P133" s="1029"/>
      <c r="Q133" s="1029"/>
      <c r="R133" s="1029"/>
      <c r="S133" s="1029"/>
      <c r="T133" s="1029"/>
      <c r="U133" s="1029"/>
      <c r="V133" s="1068"/>
      <c r="W133" s="1068"/>
      <c r="X133" s="1068"/>
      <c r="Y133" s="1068"/>
      <c r="Z133" s="1068"/>
      <c r="AA133" s="1068"/>
      <c r="AB133" s="1068"/>
      <c r="AC133" s="1068"/>
      <c r="AD133" s="1068"/>
      <c r="AE133" s="1068"/>
      <c r="AF133" s="1068"/>
      <c r="AG133" s="1068"/>
      <c r="AH133" s="1068"/>
      <c r="AI133" s="1068"/>
      <c r="AJ133" s="1068"/>
      <c r="AK133" s="1068"/>
      <c r="AL133" s="1068"/>
      <c r="AM133" s="1068"/>
      <c r="AN133" s="1068"/>
    </row>
    <row r="134" spans="1:40">
      <c r="A134" s="1029"/>
      <c r="B134" s="1088"/>
      <c r="C134" s="1029"/>
      <c r="D134" s="1029"/>
      <c r="E134" s="1029"/>
      <c r="F134" s="1029"/>
      <c r="G134" s="1029"/>
      <c r="H134" s="1029"/>
      <c r="I134" s="1029"/>
      <c r="J134" s="1029"/>
      <c r="K134" s="1029"/>
      <c r="L134" s="1029"/>
      <c r="M134" s="1029"/>
      <c r="N134" s="1089"/>
      <c r="O134" s="1029"/>
      <c r="P134" s="1029"/>
      <c r="Q134" s="1029"/>
      <c r="R134" s="1029"/>
      <c r="S134" s="1029"/>
      <c r="T134" s="1029"/>
      <c r="U134" s="1029"/>
      <c r="V134" s="1068"/>
      <c r="W134" s="1068"/>
      <c r="X134" s="1068"/>
      <c r="Y134" s="1068"/>
      <c r="Z134" s="1068"/>
      <c r="AA134" s="1068"/>
      <c r="AB134" s="1068"/>
      <c r="AC134" s="1068"/>
      <c r="AD134" s="1068"/>
      <c r="AE134" s="1068"/>
      <c r="AF134" s="1068"/>
      <c r="AG134" s="1068"/>
      <c r="AH134" s="1068"/>
      <c r="AI134" s="1068"/>
      <c r="AJ134" s="1068"/>
      <c r="AK134" s="1068"/>
      <c r="AL134" s="1068"/>
      <c r="AM134" s="1068"/>
      <c r="AN134" s="1068"/>
    </row>
    <row r="135" spans="1:40">
      <c r="A135" s="1029"/>
      <c r="B135" s="1088"/>
      <c r="C135" s="1029"/>
      <c r="D135" s="1029"/>
      <c r="E135" s="1029"/>
      <c r="F135" s="1029"/>
      <c r="G135" s="1029"/>
      <c r="H135" s="1029"/>
      <c r="I135" s="1029"/>
      <c r="J135" s="1029"/>
      <c r="K135" s="1029"/>
      <c r="L135" s="1029"/>
      <c r="M135" s="1029"/>
      <c r="N135" s="1089"/>
      <c r="O135" s="1029"/>
      <c r="P135" s="1029"/>
      <c r="Q135" s="1029"/>
      <c r="R135" s="1029"/>
      <c r="S135" s="1029"/>
      <c r="T135" s="1029"/>
      <c r="U135" s="1029"/>
      <c r="V135" s="1068"/>
      <c r="W135" s="1068"/>
      <c r="X135" s="1068"/>
      <c r="Y135" s="1068"/>
      <c r="Z135" s="1068"/>
      <c r="AA135" s="1068"/>
      <c r="AB135" s="1068"/>
      <c r="AC135" s="1068"/>
      <c r="AD135" s="1068"/>
      <c r="AE135" s="1068"/>
      <c r="AF135" s="1068"/>
      <c r="AG135" s="1068"/>
      <c r="AH135" s="1068"/>
      <c r="AI135" s="1068"/>
      <c r="AJ135" s="1068"/>
      <c r="AK135" s="1068"/>
      <c r="AL135" s="1068"/>
      <c r="AM135" s="1068"/>
      <c r="AN135" s="1068"/>
    </row>
    <row r="136" spans="1:40">
      <c r="A136" s="1029"/>
      <c r="B136" s="1088"/>
      <c r="C136" s="1029"/>
      <c r="D136" s="1029"/>
      <c r="E136" s="1029"/>
      <c r="F136" s="1029"/>
      <c r="G136" s="1029"/>
      <c r="H136" s="1029"/>
      <c r="I136" s="1029"/>
      <c r="J136" s="1029"/>
      <c r="K136" s="1029"/>
      <c r="L136" s="1029"/>
      <c r="M136" s="1029"/>
      <c r="N136" s="1089"/>
      <c r="O136" s="1029"/>
      <c r="P136" s="1029"/>
      <c r="Q136" s="1029"/>
      <c r="R136" s="1029"/>
      <c r="S136" s="1029"/>
      <c r="T136" s="1029"/>
      <c r="U136" s="1029"/>
      <c r="V136" s="1068"/>
      <c r="W136" s="1068"/>
      <c r="X136" s="1068"/>
      <c r="Y136" s="1068"/>
      <c r="Z136" s="1068"/>
      <c r="AA136" s="1068"/>
      <c r="AB136" s="1068"/>
      <c r="AC136" s="1068"/>
      <c r="AD136" s="1068"/>
      <c r="AE136" s="1068"/>
      <c r="AF136" s="1068"/>
      <c r="AG136" s="1068"/>
      <c r="AH136" s="1068"/>
      <c r="AI136" s="1068"/>
      <c r="AJ136" s="1068"/>
      <c r="AK136" s="1068"/>
      <c r="AL136" s="1068"/>
      <c r="AM136" s="1068"/>
      <c r="AN136" s="1068"/>
    </row>
    <row r="137" spans="1:40">
      <c r="A137" s="1029"/>
      <c r="B137" s="1088"/>
      <c r="C137" s="1029"/>
      <c r="D137" s="1029"/>
      <c r="E137" s="1029"/>
      <c r="F137" s="1029"/>
      <c r="G137" s="1029"/>
      <c r="H137" s="1029"/>
      <c r="I137" s="1029"/>
      <c r="J137" s="1029"/>
      <c r="K137" s="1029"/>
      <c r="L137" s="1029"/>
      <c r="M137" s="1029"/>
      <c r="N137" s="1089"/>
      <c r="O137" s="1029"/>
      <c r="P137" s="1029"/>
      <c r="Q137" s="1029"/>
      <c r="R137" s="1029"/>
      <c r="S137" s="1029"/>
      <c r="T137" s="1029"/>
      <c r="U137" s="1029"/>
      <c r="V137" s="1068"/>
      <c r="W137" s="1068"/>
      <c r="X137" s="1068"/>
      <c r="Y137" s="1068"/>
      <c r="Z137" s="1068"/>
      <c r="AA137" s="1068"/>
      <c r="AB137" s="1068"/>
      <c r="AC137" s="1068"/>
      <c r="AD137" s="1068"/>
      <c r="AE137" s="1068"/>
      <c r="AF137" s="1068"/>
      <c r="AG137" s="1068"/>
      <c r="AH137" s="1068"/>
      <c r="AI137" s="1068"/>
      <c r="AJ137" s="1068"/>
      <c r="AK137" s="1068"/>
      <c r="AL137" s="1068"/>
      <c r="AM137" s="1068"/>
      <c r="AN137" s="1068"/>
    </row>
    <row r="138" spans="1:40">
      <c r="A138" s="1029"/>
      <c r="B138" s="1088"/>
      <c r="C138" s="1029"/>
      <c r="D138" s="1029"/>
      <c r="E138" s="1029"/>
      <c r="F138" s="1029"/>
      <c r="G138" s="1029"/>
      <c r="H138" s="1029"/>
      <c r="I138" s="1029"/>
      <c r="J138" s="1029"/>
      <c r="K138" s="1029"/>
      <c r="L138" s="1029"/>
      <c r="M138" s="1029"/>
      <c r="N138" s="1089"/>
      <c r="O138" s="1029"/>
      <c r="P138" s="1029"/>
      <c r="Q138" s="1029"/>
      <c r="R138" s="1029"/>
      <c r="S138" s="1029"/>
      <c r="T138" s="1029"/>
      <c r="U138" s="1029"/>
      <c r="V138" s="1068"/>
      <c r="W138" s="1068"/>
      <c r="X138" s="1068"/>
      <c r="Y138" s="1068"/>
      <c r="Z138" s="1068"/>
      <c r="AA138" s="1068"/>
      <c r="AB138" s="1068"/>
      <c r="AC138" s="1068"/>
      <c r="AD138" s="1068"/>
      <c r="AE138" s="1068"/>
      <c r="AF138" s="1068"/>
      <c r="AG138" s="1068"/>
      <c r="AH138" s="1068"/>
      <c r="AI138" s="1068"/>
      <c r="AJ138" s="1068"/>
      <c r="AK138" s="1068"/>
      <c r="AL138" s="1068"/>
      <c r="AM138" s="1068"/>
      <c r="AN138" s="1068"/>
    </row>
    <row r="139" spans="1:40">
      <c r="A139" s="1029"/>
      <c r="B139" s="1088"/>
      <c r="C139" s="1029"/>
      <c r="D139" s="1029"/>
      <c r="E139" s="1029"/>
      <c r="F139" s="1029"/>
      <c r="G139" s="1029"/>
      <c r="H139" s="1029"/>
      <c r="I139" s="1029"/>
      <c r="J139" s="1029"/>
      <c r="K139" s="1029"/>
      <c r="L139" s="1029"/>
      <c r="M139" s="1029"/>
      <c r="N139" s="1089"/>
      <c r="O139" s="1029"/>
      <c r="P139" s="1029"/>
      <c r="Q139" s="1029"/>
      <c r="R139" s="1029"/>
      <c r="S139" s="1029"/>
      <c r="T139" s="1029"/>
      <c r="U139" s="1029"/>
      <c r="V139" s="1068"/>
      <c r="W139" s="1068"/>
      <c r="X139" s="1068"/>
      <c r="Y139" s="1068"/>
      <c r="Z139" s="1068"/>
      <c r="AA139" s="1068"/>
      <c r="AB139" s="1068"/>
      <c r="AC139" s="1068"/>
      <c r="AD139" s="1068"/>
      <c r="AE139" s="1068"/>
      <c r="AF139" s="1068"/>
      <c r="AG139" s="1068"/>
      <c r="AH139" s="1068"/>
      <c r="AI139" s="1068"/>
      <c r="AJ139" s="1068"/>
      <c r="AK139" s="1068"/>
      <c r="AL139" s="1068"/>
      <c r="AM139" s="1068"/>
      <c r="AN139" s="1068"/>
    </row>
    <row r="140" spans="1:40">
      <c r="A140" s="1029"/>
      <c r="B140" s="1088"/>
      <c r="C140" s="1029"/>
      <c r="D140" s="1029"/>
      <c r="E140" s="1029"/>
      <c r="F140" s="1029"/>
      <c r="G140" s="1029"/>
      <c r="H140" s="1029"/>
      <c r="I140" s="1029"/>
      <c r="J140" s="1029"/>
      <c r="K140" s="1029"/>
      <c r="L140" s="1029"/>
      <c r="M140" s="1029"/>
      <c r="N140" s="1089"/>
      <c r="O140" s="1029"/>
      <c r="P140" s="1029"/>
      <c r="Q140" s="1029"/>
      <c r="R140" s="1029"/>
      <c r="S140" s="1029"/>
      <c r="T140" s="1029"/>
      <c r="U140" s="1029"/>
      <c r="V140" s="1068"/>
      <c r="W140" s="1068"/>
      <c r="X140" s="1068"/>
      <c r="Y140" s="1068"/>
      <c r="Z140" s="1068"/>
      <c r="AA140" s="1068"/>
      <c r="AB140" s="1068"/>
      <c r="AC140" s="1068"/>
      <c r="AD140" s="1068"/>
      <c r="AE140" s="1068"/>
      <c r="AF140" s="1068"/>
      <c r="AG140" s="1068"/>
      <c r="AH140" s="1068"/>
      <c r="AI140" s="1068"/>
      <c r="AJ140" s="1068"/>
      <c r="AK140" s="1068"/>
      <c r="AL140" s="1068"/>
      <c r="AM140" s="1068"/>
      <c r="AN140" s="1068"/>
    </row>
    <row r="141" spans="1:40">
      <c r="A141" s="1029"/>
      <c r="B141" s="1088"/>
      <c r="C141" s="1029"/>
      <c r="D141" s="1029"/>
      <c r="E141" s="1029"/>
      <c r="F141" s="1029"/>
      <c r="G141" s="1029"/>
      <c r="H141" s="1029"/>
      <c r="I141" s="1029"/>
      <c r="J141" s="1029"/>
      <c r="K141" s="1029"/>
      <c r="L141" s="1029"/>
      <c r="M141" s="1029"/>
      <c r="N141" s="1089"/>
      <c r="O141" s="1029"/>
      <c r="P141" s="1029"/>
      <c r="Q141" s="1029"/>
      <c r="R141" s="1029"/>
      <c r="S141" s="1029"/>
      <c r="T141" s="1029"/>
      <c r="U141" s="1029"/>
      <c r="V141" s="1068"/>
      <c r="W141" s="1068"/>
      <c r="X141" s="1068"/>
      <c r="Y141" s="1068"/>
      <c r="Z141" s="1068"/>
      <c r="AA141" s="1068"/>
      <c r="AB141" s="1068"/>
      <c r="AC141" s="1068"/>
      <c r="AD141" s="1068"/>
      <c r="AE141" s="1068"/>
      <c r="AF141" s="1068"/>
      <c r="AG141" s="1068"/>
      <c r="AH141" s="1068"/>
      <c r="AI141" s="1068"/>
      <c r="AJ141" s="1068"/>
      <c r="AK141" s="1068"/>
      <c r="AL141" s="1068"/>
      <c r="AM141" s="1068"/>
      <c r="AN141" s="1068"/>
    </row>
    <row r="142" spans="1:40">
      <c r="A142" s="1029"/>
      <c r="B142" s="1088"/>
      <c r="C142" s="1029"/>
      <c r="D142" s="1029"/>
      <c r="E142" s="1029"/>
      <c r="F142" s="1029"/>
      <c r="G142" s="1029"/>
      <c r="H142" s="1029"/>
      <c r="I142" s="1029"/>
      <c r="J142" s="1029"/>
      <c r="K142" s="1029"/>
      <c r="L142" s="1029"/>
      <c r="M142" s="1029"/>
      <c r="N142" s="1089"/>
      <c r="O142" s="1029"/>
      <c r="P142" s="1029"/>
      <c r="Q142" s="1029"/>
      <c r="R142" s="1029"/>
      <c r="S142" s="1029"/>
      <c r="T142" s="1029"/>
      <c r="U142" s="1029"/>
      <c r="V142" s="1068"/>
      <c r="W142" s="1068"/>
      <c r="X142" s="1068"/>
      <c r="Y142" s="1068"/>
      <c r="Z142" s="1068"/>
      <c r="AA142" s="1068"/>
      <c r="AB142" s="1068"/>
      <c r="AC142" s="1068"/>
      <c r="AD142" s="1068"/>
      <c r="AE142" s="1068"/>
      <c r="AF142" s="1068"/>
      <c r="AG142" s="1068"/>
      <c r="AH142" s="1068"/>
      <c r="AI142" s="1068"/>
      <c r="AJ142" s="1068"/>
      <c r="AK142" s="1068"/>
      <c r="AL142" s="1068"/>
      <c r="AM142" s="1068"/>
      <c r="AN142" s="1068"/>
    </row>
    <row r="143" spans="1:40">
      <c r="A143" s="1029"/>
      <c r="B143" s="1088"/>
      <c r="C143" s="1029"/>
      <c r="D143" s="1029"/>
      <c r="E143" s="1029"/>
      <c r="F143" s="1029"/>
      <c r="G143" s="1029"/>
      <c r="H143" s="1029"/>
      <c r="I143" s="1029"/>
      <c r="J143" s="1029"/>
      <c r="K143" s="1029"/>
      <c r="L143" s="1029"/>
      <c r="M143" s="1029"/>
      <c r="N143" s="1089"/>
      <c r="O143" s="1029"/>
      <c r="P143" s="1029"/>
      <c r="Q143" s="1029"/>
      <c r="R143" s="1029"/>
      <c r="S143" s="1029"/>
      <c r="T143" s="1029"/>
      <c r="U143" s="1029"/>
      <c r="V143" s="1068"/>
      <c r="W143" s="1068"/>
      <c r="X143" s="1068"/>
      <c r="Y143" s="1068"/>
      <c r="Z143" s="1068"/>
      <c r="AA143" s="1068"/>
      <c r="AB143" s="1068"/>
      <c r="AC143" s="1068"/>
      <c r="AD143" s="1068"/>
      <c r="AE143" s="1068"/>
      <c r="AF143" s="1068"/>
      <c r="AG143" s="1068"/>
      <c r="AH143" s="1068"/>
      <c r="AI143" s="1068"/>
      <c r="AJ143" s="1068"/>
      <c r="AK143" s="1068"/>
      <c r="AL143" s="1068"/>
      <c r="AM143" s="1068"/>
      <c r="AN143" s="1068"/>
    </row>
    <row r="144" spans="1:40">
      <c r="A144" s="1029"/>
      <c r="B144" s="1088"/>
      <c r="C144" s="1029"/>
      <c r="D144" s="1029"/>
      <c r="E144" s="1029"/>
      <c r="F144" s="1029"/>
      <c r="G144" s="1029"/>
      <c r="H144" s="1029"/>
      <c r="I144" s="1029"/>
      <c r="J144" s="1029"/>
      <c r="K144" s="1029"/>
      <c r="L144" s="1029"/>
      <c r="M144" s="1029"/>
      <c r="N144" s="1089"/>
      <c r="O144" s="1029"/>
      <c r="P144" s="1029"/>
      <c r="Q144" s="1029"/>
      <c r="R144" s="1029"/>
      <c r="S144" s="1029"/>
      <c r="T144" s="1029"/>
      <c r="U144" s="1029"/>
      <c r="V144" s="1068"/>
      <c r="W144" s="1068"/>
      <c r="X144" s="1068"/>
      <c r="Y144" s="1068"/>
      <c r="Z144" s="1068"/>
      <c r="AA144" s="1068"/>
      <c r="AB144" s="1068"/>
      <c r="AC144" s="1068"/>
      <c r="AD144" s="1068"/>
      <c r="AE144" s="1068"/>
      <c r="AF144" s="1068"/>
      <c r="AG144" s="1068"/>
      <c r="AH144" s="1068"/>
      <c r="AI144" s="1068"/>
      <c r="AJ144" s="1068"/>
      <c r="AK144" s="1068"/>
      <c r="AL144" s="1068"/>
      <c r="AM144" s="1068"/>
      <c r="AN144" s="1068"/>
    </row>
    <row r="145" spans="1:40">
      <c r="A145" s="1029"/>
      <c r="B145" s="1088"/>
      <c r="C145" s="1029"/>
      <c r="D145" s="1029"/>
      <c r="E145" s="1029"/>
      <c r="F145" s="1029"/>
      <c r="G145" s="1029"/>
      <c r="H145" s="1029"/>
      <c r="I145" s="1029"/>
      <c r="J145" s="1029"/>
      <c r="K145" s="1029"/>
      <c r="L145" s="1029"/>
      <c r="M145" s="1029"/>
      <c r="N145" s="1089"/>
      <c r="O145" s="1029"/>
      <c r="P145" s="1029"/>
      <c r="Q145" s="1029"/>
      <c r="R145" s="1029"/>
      <c r="S145" s="1029"/>
      <c r="T145" s="1029"/>
      <c r="U145" s="1029"/>
      <c r="V145" s="1068"/>
      <c r="W145" s="1068"/>
      <c r="X145" s="1068"/>
      <c r="Y145" s="1068"/>
      <c r="Z145" s="1068"/>
      <c r="AA145" s="1068"/>
      <c r="AB145" s="1068"/>
      <c r="AC145" s="1068"/>
      <c r="AD145" s="1068"/>
      <c r="AE145" s="1068"/>
      <c r="AF145" s="1068"/>
      <c r="AG145" s="1068"/>
      <c r="AH145" s="1068"/>
      <c r="AI145" s="1068"/>
      <c r="AJ145" s="1068"/>
      <c r="AK145" s="1068"/>
      <c r="AL145" s="1068"/>
      <c r="AM145" s="1068"/>
      <c r="AN145" s="1068"/>
    </row>
    <row r="146" spans="1:40">
      <c r="A146" s="1029"/>
      <c r="B146" s="1088"/>
      <c r="C146" s="1029"/>
      <c r="D146" s="1029"/>
      <c r="E146" s="1029"/>
      <c r="F146" s="1029"/>
      <c r="G146" s="1029"/>
      <c r="H146" s="1029"/>
      <c r="I146" s="1029"/>
      <c r="J146" s="1029"/>
      <c r="K146" s="1029"/>
      <c r="L146" s="1029"/>
      <c r="M146" s="1029"/>
      <c r="N146" s="1089"/>
      <c r="O146" s="1029"/>
      <c r="P146" s="1029"/>
      <c r="Q146" s="1029"/>
      <c r="R146" s="1029"/>
      <c r="S146" s="1029"/>
      <c r="T146" s="1029"/>
      <c r="U146" s="1029"/>
      <c r="V146" s="1068"/>
      <c r="W146" s="1068"/>
      <c r="X146" s="1068"/>
      <c r="Y146" s="1068"/>
      <c r="Z146" s="1068"/>
      <c r="AA146" s="1068"/>
      <c r="AB146" s="1068"/>
      <c r="AC146" s="1068"/>
      <c r="AD146" s="1068"/>
      <c r="AE146" s="1068"/>
      <c r="AF146" s="1068"/>
      <c r="AG146" s="1068"/>
      <c r="AH146" s="1068"/>
      <c r="AI146" s="1068"/>
      <c r="AJ146" s="1068"/>
      <c r="AK146" s="1068"/>
      <c r="AL146" s="1068"/>
      <c r="AM146" s="1068"/>
      <c r="AN146" s="1068"/>
    </row>
    <row r="147" spans="1:40">
      <c r="A147" s="1029"/>
      <c r="B147" s="1088"/>
      <c r="C147" s="1029"/>
      <c r="D147" s="1029"/>
      <c r="E147" s="1029"/>
      <c r="F147" s="1029"/>
      <c r="G147" s="1029"/>
      <c r="H147" s="1029"/>
      <c r="I147" s="1029"/>
      <c r="J147" s="1029"/>
      <c r="K147" s="1029"/>
      <c r="L147" s="1029"/>
      <c r="M147" s="1029"/>
      <c r="N147" s="1089"/>
      <c r="O147" s="1029"/>
      <c r="P147" s="1029"/>
      <c r="Q147" s="1029"/>
      <c r="R147" s="1029"/>
      <c r="S147" s="1029"/>
      <c r="T147" s="1029"/>
      <c r="U147" s="1029"/>
      <c r="V147" s="1068"/>
      <c r="W147" s="1068"/>
      <c r="X147" s="1068"/>
      <c r="Y147" s="1068"/>
      <c r="Z147" s="1068"/>
      <c r="AA147" s="1068"/>
      <c r="AB147" s="1068"/>
      <c r="AC147" s="1068"/>
      <c r="AD147" s="1068"/>
      <c r="AE147" s="1068"/>
      <c r="AF147" s="1068"/>
      <c r="AG147" s="1068"/>
      <c r="AH147" s="1068"/>
      <c r="AI147" s="1068"/>
      <c r="AJ147" s="1068"/>
      <c r="AK147" s="1068"/>
      <c r="AL147" s="1068"/>
      <c r="AM147" s="1068"/>
      <c r="AN147" s="1068"/>
    </row>
    <row r="148" spans="1:40">
      <c r="A148" s="1029"/>
      <c r="B148" s="1088"/>
      <c r="C148" s="1029"/>
      <c r="D148" s="1029"/>
      <c r="E148" s="1029"/>
      <c r="F148" s="1029"/>
      <c r="G148" s="1029"/>
      <c r="H148" s="1029"/>
      <c r="I148" s="1029"/>
      <c r="J148" s="1029"/>
      <c r="K148" s="1029"/>
      <c r="L148" s="1029"/>
      <c r="M148" s="1029"/>
      <c r="N148" s="1089"/>
      <c r="O148" s="1029"/>
      <c r="P148" s="1029"/>
      <c r="Q148" s="1029"/>
      <c r="R148" s="1029"/>
      <c r="S148" s="1029"/>
      <c r="T148" s="1029"/>
      <c r="U148" s="1029"/>
      <c r="V148" s="1068"/>
      <c r="W148" s="1068"/>
      <c r="X148" s="1068"/>
      <c r="Y148" s="1068"/>
      <c r="Z148" s="1068"/>
      <c r="AA148" s="1068"/>
      <c r="AB148" s="1068"/>
      <c r="AC148" s="1068"/>
      <c r="AD148" s="1068"/>
      <c r="AE148" s="1068"/>
      <c r="AF148" s="1068"/>
      <c r="AG148" s="1068"/>
      <c r="AH148" s="1068"/>
      <c r="AI148" s="1068"/>
      <c r="AJ148" s="1068"/>
      <c r="AK148" s="1068"/>
      <c r="AL148" s="1068"/>
      <c r="AM148" s="1068"/>
      <c r="AN148" s="1068"/>
    </row>
    <row r="149" spans="1:40">
      <c r="A149" s="1029"/>
      <c r="B149" s="1088"/>
      <c r="C149" s="1029"/>
      <c r="D149" s="1029"/>
      <c r="E149" s="1029"/>
      <c r="F149" s="1029"/>
      <c r="G149" s="1029"/>
      <c r="H149" s="1029"/>
      <c r="I149" s="1029"/>
      <c r="J149" s="1029"/>
      <c r="K149" s="1029"/>
      <c r="L149" s="1029"/>
      <c r="M149" s="1029"/>
      <c r="N149" s="1089"/>
      <c r="O149" s="1029"/>
      <c r="P149" s="1029"/>
      <c r="Q149" s="1029"/>
      <c r="R149" s="1029"/>
      <c r="S149" s="1029"/>
      <c r="T149" s="1029"/>
      <c r="U149" s="1029"/>
      <c r="V149" s="1068"/>
      <c r="W149" s="1068"/>
      <c r="X149" s="1068"/>
      <c r="Y149" s="1068"/>
      <c r="Z149" s="1068"/>
      <c r="AA149" s="1068"/>
      <c r="AB149" s="1068"/>
      <c r="AC149" s="1068"/>
      <c r="AD149" s="1068"/>
      <c r="AE149" s="1068"/>
      <c r="AF149" s="1068"/>
      <c r="AG149" s="1068"/>
      <c r="AH149" s="1068"/>
      <c r="AI149" s="1068"/>
      <c r="AJ149" s="1068"/>
      <c r="AK149" s="1068"/>
      <c r="AL149" s="1068"/>
      <c r="AM149" s="1068"/>
      <c r="AN149" s="1068"/>
    </row>
    <row r="150" spans="1:40">
      <c r="A150" s="1029"/>
      <c r="B150" s="1088"/>
      <c r="C150" s="1029"/>
      <c r="D150" s="1029"/>
      <c r="E150" s="1029"/>
      <c r="F150" s="1029"/>
      <c r="G150" s="1029"/>
      <c r="H150" s="1029"/>
      <c r="I150" s="1029"/>
      <c r="J150" s="1029"/>
      <c r="K150" s="1029"/>
      <c r="L150" s="1029"/>
      <c r="M150" s="1029"/>
      <c r="N150" s="1089"/>
      <c r="O150" s="1029"/>
      <c r="P150" s="1029"/>
      <c r="Q150" s="1029"/>
      <c r="R150" s="1029"/>
      <c r="S150" s="1029"/>
      <c r="T150" s="1029"/>
      <c r="U150" s="1029"/>
      <c r="V150" s="1068"/>
      <c r="W150" s="1068"/>
      <c r="X150" s="1068"/>
      <c r="Y150" s="1068"/>
      <c r="Z150" s="1068"/>
      <c r="AA150" s="1068"/>
      <c r="AB150" s="1068"/>
      <c r="AC150" s="1068"/>
      <c r="AD150" s="1068"/>
      <c r="AE150" s="1068"/>
      <c r="AF150" s="1068"/>
      <c r="AG150" s="1068"/>
      <c r="AH150" s="1068"/>
      <c r="AI150" s="1068"/>
      <c r="AJ150" s="1068"/>
      <c r="AK150" s="1068"/>
      <c r="AL150" s="1068"/>
      <c r="AM150" s="1068"/>
      <c r="AN150" s="1068"/>
    </row>
    <row r="151" spans="1:40">
      <c r="A151" s="1029"/>
      <c r="B151" s="1088"/>
      <c r="C151" s="1029"/>
      <c r="D151" s="1029"/>
      <c r="E151" s="1029"/>
      <c r="F151" s="1029"/>
      <c r="G151" s="1029"/>
      <c r="H151" s="1029"/>
      <c r="I151" s="1029"/>
      <c r="J151" s="1029"/>
      <c r="K151" s="1029"/>
      <c r="L151" s="1029"/>
      <c r="M151" s="1029"/>
      <c r="N151" s="1089"/>
      <c r="O151" s="1029"/>
      <c r="P151" s="1029"/>
      <c r="Q151" s="1029"/>
      <c r="R151" s="1029"/>
      <c r="S151" s="1029"/>
      <c r="T151" s="1029"/>
      <c r="U151" s="1029"/>
      <c r="V151" s="1068"/>
      <c r="W151" s="1068"/>
      <c r="X151" s="1068"/>
      <c r="Y151" s="1068"/>
      <c r="Z151" s="1068"/>
      <c r="AA151" s="1068"/>
      <c r="AB151" s="1068"/>
      <c r="AC151" s="1068"/>
      <c r="AD151" s="1068"/>
      <c r="AE151" s="1068"/>
      <c r="AF151" s="1068"/>
      <c r="AG151" s="1068"/>
      <c r="AH151" s="1068"/>
      <c r="AI151" s="1068"/>
      <c r="AJ151" s="1068"/>
      <c r="AK151" s="1068"/>
      <c r="AL151" s="1068"/>
      <c r="AM151" s="1068"/>
      <c r="AN151" s="1068"/>
    </row>
    <row r="152" spans="1:40">
      <c r="A152" s="1029"/>
      <c r="B152" s="1088"/>
      <c r="C152" s="1029"/>
      <c r="D152" s="1029"/>
      <c r="E152" s="1029"/>
      <c r="F152" s="1029"/>
      <c r="G152" s="1029"/>
      <c r="H152" s="1029"/>
      <c r="I152" s="1029"/>
      <c r="J152" s="1029"/>
      <c r="K152" s="1029"/>
      <c r="L152" s="1029"/>
      <c r="M152" s="1029"/>
      <c r="N152" s="1089"/>
      <c r="O152" s="1029"/>
      <c r="P152" s="1029"/>
      <c r="Q152" s="1029"/>
      <c r="R152" s="1029"/>
      <c r="S152" s="1029"/>
      <c r="T152" s="1029"/>
      <c r="U152" s="1029"/>
      <c r="V152" s="1068"/>
      <c r="W152" s="1068"/>
      <c r="X152" s="1068"/>
      <c r="Y152" s="1068"/>
      <c r="Z152" s="1068"/>
      <c r="AA152" s="1068"/>
      <c r="AB152" s="1068"/>
      <c r="AC152" s="1068"/>
      <c r="AD152" s="1068"/>
      <c r="AE152" s="1068"/>
      <c r="AF152" s="1068"/>
      <c r="AG152" s="1068"/>
      <c r="AH152" s="1068"/>
      <c r="AI152" s="1068"/>
      <c r="AJ152" s="1068"/>
      <c r="AK152" s="1068"/>
      <c r="AL152" s="1068"/>
      <c r="AM152" s="1068"/>
      <c r="AN152" s="1068"/>
    </row>
    <row r="153" spans="1:40">
      <c r="A153" s="1029"/>
      <c r="B153" s="1088"/>
      <c r="C153" s="1029"/>
      <c r="D153" s="1029"/>
      <c r="E153" s="1029"/>
      <c r="F153" s="1029"/>
      <c r="G153" s="1029"/>
      <c r="H153" s="1029"/>
      <c r="I153" s="1029"/>
      <c r="J153" s="1029"/>
      <c r="K153" s="1029"/>
      <c r="L153" s="1029"/>
      <c r="M153" s="1029"/>
      <c r="N153" s="1089"/>
      <c r="O153" s="1029"/>
      <c r="P153" s="1029"/>
      <c r="Q153" s="1029"/>
      <c r="R153" s="1029"/>
      <c r="S153" s="1029"/>
      <c r="T153" s="1029"/>
      <c r="U153" s="1029"/>
      <c r="V153" s="1068"/>
      <c r="W153" s="1068"/>
      <c r="X153" s="1068"/>
      <c r="Y153" s="1068"/>
      <c r="Z153" s="1068"/>
      <c r="AA153" s="1068"/>
      <c r="AB153" s="1068"/>
      <c r="AC153" s="1068"/>
      <c r="AD153" s="1068"/>
      <c r="AE153" s="1068"/>
      <c r="AF153" s="1068"/>
      <c r="AG153" s="1068"/>
      <c r="AH153" s="1068"/>
      <c r="AI153" s="1068"/>
      <c r="AJ153" s="1068"/>
      <c r="AK153" s="1068"/>
      <c r="AL153" s="1068"/>
      <c r="AM153" s="1068"/>
      <c r="AN153" s="1068"/>
    </row>
    <row r="154" spans="1:40">
      <c r="A154" s="1029"/>
      <c r="B154" s="1088"/>
      <c r="C154" s="1029"/>
      <c r="D154" s="1029"/>
      <c r="E154" s="1029"/>
      <c r="F154" s="1029"/>
      <c r="G154" s="1029"/>
      <c r="H154" s="1029"/>
      <c r="I154" s="1029"/>
      <c r="J154" s="1029"/>
      <c r="K154" s="1029"/>
      <c r="L154" s="1029"/>
      <c r="M154" s="1029"/>
      <c r="N154" s="1089"/>
      <c r="O154" s="1029"/>
      <c r="P154" s="1029"/>
      <c r="Q154" s="1029"/>
      <c r="R154" s="1029"/>
      <c r="S154" s="1029"/>
      <c r="T154" s="1029"/>
      <c r="U154" s="1029"/>
      <c r="V154" s="1068"/>
      <c r="W154" s="1068"/>
      <c r="X154" s="1068"/>
      <c r="Y154" s="1068"/>
      <c r="Z154" s="1068"/>
      <c r="AA154" s="1068"/>
      <c r="AB154" s="1068"/>
      <c r="AC154" s="1068"/>
      <c r="AD154" s="1068"/>
      <c r="AE154" s="1068"/>
      <c r="AF154" s="1068"/>
      <c r="AG154" s="1068"/>
      <c r="AH154" s="1068"/>
      <c r="AI154" s="1068"/>
      <c r="AJ154" s="1068"/>
      <c r="AK154" s="1068"/>
      <c r="AL154" s="1068"/>
      <c r="AM154" s="1068"/>
      <c r="AN154" s="1068"/>
    </row>
    <row r="155" spans="1:40">
      <c r="A155" s="1029"/>
      <c r="B155" s="1088"/>
      <c r="C155" s="1029"/>
      <c r="D155" s="1029"/>
      <c r="E155" s="1029"/>
      <c r="F155" s="1029"/>
      <c r="G155" s="1029"/>
      <c r="H155" s="1029"/>
      <c r="I155" s="1029"/>
      <c r="J155" s="1029"/>
      <c r="K155" s="1029"/>
      <c r="L155" s="1029"/>
      <c r="M155" s="1029"/>
      <c r="N155" s="1089"/>
      <c r="O155" s="1029"/>
      <c r="P155" s="1029"/>
      <c r="Q155" s="1029"/>
      <c r="R155" s="1029"/>
      <c r="S155" s="1029"/>
      <c r="T155" s="1029"/>
      <c r="U155" s="1029"/>
      <c r="V155" s="1068"/>
      <c r="W155" s="1068"/>
      <c r="X155" s="1068"/>
      <c r="Y155" s="1068"/>
      <c r="Z155" s="1068"/>
      <c r="AA155" s="1068"/>
      <c r="AB155" s="1068"/>
      <c r="AC155" s="1068"/>
      <c r="AD155" s="1068"/>
      <c r="AE155" s="1068"/>
      <c r="AF155" s="1068"/>
      <c r="AG155" s="1068"/>
      <c r="AH155" s="1068"/>
      <c r="AI155" s="1068"/>
      <c r="AJ155" s="1068"/>
      <c r="AK155" s="1068"/>
      <c r="AL155" s="1068"/>
      <c r="AM155" s="1068"/>
      <c r="AN155" s="1068"/>
    </row>
    <row r="156" spans="1:40">
      <c r="A156" s="1029"/>
      <c r="B156" s="1088"/>
      <c r="C156" s="1029"/>
      <c r="D156" s="1029"/>
      <c r="E156" s="1029"/>
      <c r="F156" s="1029"/>
      <c r="G156" s="1029"/>
      <c r="H156" s="1029"/>
      <c r="I156" s="1029"/>
      <c r="J156" s="1029"/>
      <c r="K156" s="1029"/>
      <c r="L156" s="1029"/>
      <c r="M156" s="1029"/>
      <c r="N156" s="1089"/>
      <c r="O156" s="1029"/>
      <c r="P156" s="1029"/>
      <c r="Q156" s="1029"/>
      <c r="R156" s="1029"/>
      <c r="S156" s="1029"/>
      <c r="T156" s="1029"/>
      <c r="U156" s="1029"/>
      <c r="V156" s="1068"/>
      <c r="W156" s="1068"/>
      <c r="X156" s="1068"/>
      <c r="Y156" s="1068"/>
      <c r="Z156" s="1068"/>
      <c r="AA156" s="1068"/>
      <c r="AB156" s="1068"/>
      <c r="AC156" s="1068"/>
      <c r="AD156" s="1068"/>
      <c r="AE156" s="1068"/>
      <c r="AF156" s="1068"/>
      <c r="AG156" s="1068"/>
      <c r="AH156" s="1068"/>
      <c r="AI156" s="1068"/>
      <c r="AJ156" s="1068"/>
      <c r="AK156" s="1068"/>
      <c r="AL156" s="1068"/>
      <c r="AM156" s="1068"/>
      <c r="AN156" s="1068"/>
    </row>
    <row r="157" spans="1:40">
      <c r="A157" s="1029"/>
      <c r="B157" s="1088"/>
      <c r="C157" s="1029"/>
      <c r="D157" s="1029"/>
      <c r="E157" s="1029"/>
      <c r="F157" s="1029"/>
      <c r="G157" s="1029"/>
      <c r="H157" s="1029"/>
      <c r="I157" s="1029"/>
      <c r="J157" s="1029"/>
      <c r="K157" s="1029"/>
      <c r="L157" s="1029"/>
      <c r="M157" s="1029"/>
      <c r="N157" s="1089"/>
      <c r="O157" s="1029"/>
      <c r="P157" s="1029"/>
      <c r="Q157" s="1029"/>
      <c r="R157" s="1029"/>
      <c r="S157" s="1029"/>
      <c r="T157" s="1029"/>
      <c r="U157" s="1029"/>
      <c r="V157" s="1068"/>
      <c r="W157" s="1068"/>
      <c r="X157" s="1068"/>
      <c r="Y157" s="1068"/>
      <c r="Z157" s="1068"/>
      <c r="AA157" s="1068"/>
      <c r="AB157" s="1068"/>
      <c r="AC157" s="1068"/>
      <c r="AD157" s="1068"/>
      <c r="AE157" s="1068"/>
      <c r="AF157" s="1068"/>
      <c r="AG157" s="1068"/>
      <c r="AH157" s="1068"/>
      <c r="AI157" s="1068"/>
      <c r="AJ157" s="1068"/>
      <c r="AK157" s="1068"/>
      <c r="AL157" s="1068"/>
      <c r="AM157" s="1068"/>
      <c r="AN157" s="1068"/>
    </row>
    <row r="158" spans="1:40">
      <c r="A158" s="1029"/>
      <c r="B158" s="1088"/>
      <c r="C158" s="1029"/>
      <c r="D158" s="1029"/>
      <c r="E158" s="1029"/>
      <c r="F158" s="1029"/>
      <c r="G158" s="1029"/>
      <c r="H158" s="1029"/>
      <c r="I158" s="1029"/>
      <c r="J158" s="1029"/>
      <c r="K158" s="1029"/>
      <c r="L158" s="1029"/>
      <c r="M158" s="1029"/>
      <c r="N158" s="1089"/>
      <c r="O158" s="1029"/>
      <c r="P158" s="1029"/>
      <c r="Q158" s="1029"/>
      <c r="R158" s="1029"/>
      <c r="S158" s="1029"/>
      <c r="T158" s="1029"/>
      <c r="U158" s="1029"/>
      <c r="V158" s="1068"/>
      <c r="W158" s="1068"/>
      <c r="X158" s="1068"/>
      <c r="Y158" s="1068"/>
      <c r="Z158" s="1068"/>
      <c r="AA158" s="1068"/>
      <c r="AB158" s="1068"/>
      <c r="AC158" s="1068"/>
      <c r="AD158" s="1068"/>
      <c r="AE158" s="1068"/>
      <c r="AF158" s="1068"/>
      <c r="AG158" s="1068"/>
      <c r="AH158" s="1068"/>
      <c r="AI158" s="1068"/>
      <c r="AJ158" s="1068"/>
      <c r="AK158" s="1068"/>
      <c r="AL158" s="1068"/>
      <c r="AM158" s="1068"/>
      <c r="AN158" s="1068"/>
    </row>
    <row r="159" spans="1:40">
      <c r="A159" s="1029"/>
      <c r="B159" s="1088"/>
      <c r="C159" s="1029"/>
      <c r="D159" s="1029"/>
      <c r="E159" s="1029"/>
      <c r="F159" s="1029"/>
      <c r="G159" s="1029"/>
      <c r="H159" s="1029"/>
      <c r="I159" s="1029"/>
      <c r="J159" s="1029"/>
      <c r="K159" s="1029"/>
      <c r="L159" s="1029"/>
      <c r="M159" s="1029"/>
      <c r="N159" s="1089"/>
      <c r="O159" s="1029"/>
      <c r="P159" s="1029"/>
      <c r="Q159" s="1029"/>
      <c r="R159" s="1029"/>
      <c r="S159" s="1029"/>
      <c r="T159" s="1029"/>
      <c r="U159" s="1029"/>
      <c r="V159" s="1068"/>
      <c r="W159" s="1068"/>
      <c r="X159" s="1068"/>
      <c r="Y159" s="1068"/>
      <c r="Z159" s="1068"/>
      <c r="AA159" s="1068"/>
      <c r="AB159" s="1068"/>
      <c r="AC159" s="1068"/>
      <c r="AD159" s="1068"/>
      <c r="AE159" s="1068"/>
      <c r="AF159" s="1068"/>
      <c r="AG159" s="1068"/>
      <c r="AH159" s="1068"/>
      <c r="AI159" s="1068"/>
      <c r="AJ159" s="1068"/>
      <c r="AK159" s="1068"/>
      <c r="AL159" s="1068"/>
      <c r="AM159" s="1068"/>
      <c r="AN159" s="1068"/>
    </row>
    <row r="160" spans="1:40">
      <c r="A160" s="1029"/>
      <c r="B160" s="1088"/>
      <c r="C160" s="1029"/>
      <c r="D160" s="1029"/>
      <c r="E160" s="1029"/>
      <c r="F160" s="1029"/>
      <c r="G160" s="1029"/>
      <c r="H160" s="1029"/>
      <c r="I160" s="1029"/>
      <c r="J160" s="1029"/>
      <c r="K160" s="1029"/>
      <c r="L160" s="1029"/>
      <c r="M160" s="1029"/>
      <c r="N160" s="1089"/>
      <c r="O160" s="1029"/>
      <c r="P160" s="1029"/>
      <c r="Q160" s="1029"/>
      <c r="R160" s="1029"/>
      <c r="S160" s="1029"/>
      <c r="T160" s="1029"/>
      <c r="U160" s="1029"/>
      <c r="V160" s="1068"/>
      <c r="W160" s="1068"/>
      <c r="X160" s="1068"/>
      <c r="Y160" s="1068"/>
      <c r="Z160" s="1068"/>
      <c r="AA160" s="1068"/>
      <c r="AB160" s="1068"/>
      <c r="AC160" s="1068"/>
      <c r="AD160" s="1068"/>
      <c r="AE160" s="1068"/>
      <c r="AF160" s="1068"/>
      <c r="AG160" s="1068"/>
      <c r="AH160" s="1068"/>
      <c r="AI160" s="1068"/>
      <c r="AJ160" s="1068"/>
      <c r="AK160" s="1068"/>
      <c r="AL160" s="1068"/>
      <c r="AM160" s="1068"/>
      <c r="AN160" s="1068"/>
    </row>
    <row r="161" spans="1:40">
      <c r="A161" s="1029"/>
      <c r="B161" s="1088"/>
      <c r="C161" s="1029"/>
      <c r="D161" s="1029"/>
      <c r="E161" s="1029"/>
      <c r="F161" s="1029"/>
      <c r="G161" s="1029"/>
      <c r="H161" s="1029"/>
      <c r="I161" s="1029"/>
      <c r="J161" s="1029"/>
      <c r="K161" s="1029"/>
      <c r="L161" s="1029"/>
      <c r="M161" s="1029"/>
      <c r="N161" s="1089"/>
      <c r="O161" s="1029"/>
      <c r="P161" s="1029"/>
      <c r="Q161" s="1029"/>
      <c r="R161" s="1029"/>
      <c r="S161" s="1029"/>
      <c r="T161" s="1029"/>
      <c r="U161" s="1029"/>
      <c r="V161" s="1068"/>
      <c r="W161" s="1068"/>
      <c r="X161" s="1068"/>
      <c r="Y161" s="1068"/>
      <c r="Z161" s="1068"/>
      <c r="AA161" s="1068"/>
      <c r="AB161" s="1068"/>
      <c r="AC161" s="1068"/>
      <c r="AD161" s="1068"/>
      <c r="AE161" s="1068"/>
      <c r="AF161" s="1068"/>
      <c r="AG161" s="1068"/>
      <c r="AH161" s="1068"/>
      <c r="AI161" s="1068"/>
      <c r="AJ161" s="1068"/>
      <c r="AK161" s="1068"/>
      <c r="AL161" s="1068"/>
      <c r="AM161" s="1068"/>
      <c r="AN161" s="1068"/>
    </row>
    <row r="162" spans="1:40">
      <c r="A162" s="1029"/>
      <c r="B162" s="1088"/>
      <c r="C162" s="1029"/>
      <c r="D162" s="1029"/>
      <c r="E162" s="1029"/>
      <c r="F162" s="1029"/>
      <c r="G162" s="1029"/>
      <c r="H162" s="1029"/>
      <c r="I162" s="1029"/>
      <c r="J162" s="1029"/>
      <c r="K162" s="1029"/>
      <c r="L162" s="1029"/>
      <c r="M162" s="1029"/>
      <c r="N162" s="1089"/>
      <c r="O162" s="1029"/>
      <c r="P162" s="1029"/>
      <c r="Q162" s="1029"/>
      <c r="R162" s="1029"/>
      <c r="S162" s="1029"/>
      <c r="T162" s="1029"/>
      <c r="U162" s="1029"/>
      <c r="V162" s="1068"/>
      <c r="W162" s="1068"/>
      <c r="X162" s="1068"/>
      <c r="Y162" s="1068"/>
      <c r="Z162" s="1068"/>
      <c r="AA162" s="1068"/>
      <c r="AB162" s="1068"/>
      <c r="AC162" s="1068"/>
      <c r="AD162" s="1068"/>
      <c r="AE162" s="1068"/>
      <c r="AF162" s="1068"/>
      <c r="AG162" s="1068"/>
      <c r="AH162" s="1068"/>
      <c r="AI162" s="1068"/>
      <c r="AJ162" s="1068"/>
      <c r="AK162" s="1068"/>
      <c r="AL162" s="1068"/>
      <c r="AM162" s="1068"/>
      <c r="AN162" s="1068"/>
    </row>
    <row r="163" spans="1:40">
      <c r="A163" s="1029"/>
      <c r="B163" s="1088"/>
      <c r="C163" s="1029"/>
      <c r="D163" s="1029"/>
      <c r="E163" s="1029"/>
      <c r="F163" s="1029"/>
      <c r="G163" s="1029"/>
      <c r="H163" s="1029"/>
      <c r="I163" s="1029"/>
      <c r="J163" s="1029"/>
      <c r="K163" s="1029"/>
      <c r="L163" s="1029"/>
      <c r="M163" s="1029"/>
      <c r="N163" s="1089"/>
      <c r="O163" s="1029"/>
      <c r="P163" s="1029"/>
      <c r="Q163" s="1029"/>
      <c r="R163" s="1029"/>
      <c r="S163" s="1029"/>
      <c r="T163" s="1029"/>
      <c r="U163" s="1029"/>
      <c r="V163" s="1068"/>
      <c r="W163" s="1068"/>
      <c r="X163" s="1068"/>
      <c r="Y163" s="1068"/>
      <c r="Z163" s="1068"/>
      <c r="AA163" s="1068"/>
      <c r="AB163" s="1068"/>
      <c r="AC163" s="1068"/>
      <c r="AD163" s="1068"/>
      <c r="AE163" s="1068"/>
      <c r="AF163" s="1068"/>
      <c r="AG163" s="1068"/>
      <c r="AH163" s="1068"/>
      <c r="AI163" s="1068"/>
      <c r="AJ163" s="1068"/>
      <c r="AK163" s="1068"/>
      <c r="AL163" s="1068"/>
      <c r="AM163" s="1068"/>
      <c r="AN163" s="1068"/>
    </row>
    <row r="164" spans="1:40">
      <c r="A164" s="1029"/>
      <c r="B164" s="1088"/>
      <c r="C164" s="1029"/>
      <c r="D164" s="1029"/>
      <c r="E164" s="1029"/>
      <c r="F164" s="1029"/>
      <c r="G164" s="1029"/>
      <c r="H164" s="1029"/>
      <c r="I164" s="1029"/>
      <c r="J164" s="1029"/>
      <c r="K164" s="1029"/>
      <c r="L164" s="1029"/>
      <c r="M164" s="1029"/>
      <c r="N164" s="1089"/>
      <c r="O164" s="1029"/>
      <c r="P164" s="1029"/>
      <c r="Q164" s="1029"/>
      <c r="R164" s="1029"/>
      <c r="S164" s="1029"/>
      <c r="T164" s="1029"/>
      <c r="U164" s="1029"/>
      <c r="V164" s="1068"/>
      <c r="W164" s="1068"/>
      <c r="X164" s="1068"/>
      <c r="Y164" s="1068"/>
      <c r="Z164" s="1068"/>
      <c r="AA164" s="1068"/>
      <c r="AB164" s="1068"/>
      <c r="AC164" s="1068"/>
      <c r="AD164" s="1068"/>
      <c r="AE164" s="1068"/>
      <c r="AF164" s="1068"/>
      <c r="AG164" s="1068"/>
      <c r="AH164" s="1068"/>
      <c r="AI164" s="1068"/>
      <c r="AJ164" s="1068"/>
      <c r="AK164" s="1068"/>
      <c r="AL164" s="1068"/>
      <c r="AM164" s="1068"/>
      <c r="AN164" s="1068"/>
    </row>
    <row r="165" spans="1:40">
      <c r="A165" s="1029"/>
      <c r="B165" s="1088"/>
      <c r="C165" s="1029"/>
      <c r="D165" s="1029"/>
      <c r="E165" s="1029"/>
      <c r="F165" s="1029"/>
      <c r="G165" s="1029"/>
      <c r="H165" s="1029"/>
      <c r="I165" s="1029"/>
      <c r="J165" s="1029"/>
      <c r="K165" s="1029"/>
      <c r="L165" s="1029"/>
      <c r="M165" s="1029"/>
      <c r="N165" s="1089"/>
      <c r="O165" s="1029"/>
      <c r="P165" s="1029"/>
      <c r="Q165" s="1029"/>
      <c r="R165" s="1029"/>
      <c r="S165" s="1029"/>
      <c r="T165" s="1029"/>
      <c r="U165" s="1029"/>
      <c r="V165" s="1068"/>
      <c r="W165" s="1068"/>
      <c r="X165" s="1068"/>
      <c r="Y165" s="1068"/>
      <c r="Z165" s="1068"/>
      <c r="AA165" s="1068"/>
      <c r="AB165" s="1068"/>
      <c r="AC165" s="1068"/>
      <c r="AD165" s="1068"/>
      <c r="AE165" s="1068"/>
      <c r="AF165" s="1068"/>
      <c r="AG165" s="1068"/>
      <c r="AH165" s="1068"/>
      <c r="AI165" s="1068"/>
      <c r="AJ165" s="1068"/>
      <c r="AK165" s="1068"/>
      <c r="AL165" s="1068"/>
      <c r="AM165" s="1068"/>
      <c r="AN165" s="1068"/>
    </row>
    <row r="166" spans="1:40">
      <c r="A166" s="1029"/>
      <c r="B166" s="1088"/>
      <c r="C166" s="1029"/>
      <c r="D166" s="1029"/>
      <c r="E166" s="1029"/>
      <c r="F166" s="1029"/>
      <c r="G166" s="1029"/>
      <c r="H166" s="1029"/>
      <c r="I166" s="1029"/>
      <c r="J166" s="1029"/>
      <c r="K166" s="1029"/>
      <c r="L166" s="1029"/>
      <c r="M166" s="1029"/>
      <c r="N166" s="1089"/>
      <c r="O166" s="1029"/>
      <c r="P166" s="1029"/>
      <c r="Q166" s="1029"/>
      <c r="R166" s="1029"/>
      <c r="S166" s="1029"/>
      <c r="T166" s="1029"/>
      <c r="U166" s="1029"/>
      <c r="V166" s="1068"/>
      <c r="W166" s="1068"/>
      <c r="X166" s="1068"/>
      <c r="Y166" s="1068"/>
      <c r="Z166" s="1068"/>
      <c r="AA166" s="1068"/>
      <c r="AB166" s="1068"/>
      <c r="AC166" s="1068"/>
      <c r="AD166" s="1068"/>
      <c r="AE166" s="1068"/>
      <c r="AF166" s="1068"/>
      <c r="AG166" s="1068"/>
      <c r="AH166" s="1068"/>
      <c r="AI166" s="1068"/>
      <c r="AJ166" s="1068"/>
      <c r="AK166" s="1068"/>
      <c r="AL166" s="1068"/>
      <c r="AM166" s="1068"/>
      <c r="AN166" s="1068"/>
    </row>
    <row r="167" spans="1:40">
      <c r="A167" s="1029"/>
      <c r="B167" s="1088"/>
      <c r="C167" s="1029"/>
      <c r="D167" s="1029"/>
      <c r="E167" s="1029"/>
      <c r="F167" s="1029"/>
      <c r="G167" s="1029"/>
      <c r="H167" s="1029"/>
      <c r="I167" s="1029"/>
      <c r="J167" s="1029"/>
      <c r="K167" s="1029"/>
      <c r="L167" s="1029"/>
      <c r="M167" s="1029"/>
      <c r="N167" s="1089"/>
      <c r="O167" s="1029"/>
      <c r="P167" s="1029"/>
      <c r="Q167" s="1029"/>
      <c r="R167" s="1029"/>
      <c r="S167" s="1029"/>
      <c r="T167" s="1029"/>
      <c r="U167" s="1029"/>
      <c r="V167" s="1068"/>
      <c r="W167" s="1068"/>
      <c r="X167" s="1068"/>
      <c r="Y167" s="1068"/>
      <c r="Z167" s="1068"/>
      <c r="AA167" s="1068"/>
      <c r="AB167" s="1068"/>
      <c r="AC167" s="1068"/>
      <c r="AD167" s="1068"/>
      <c r="AE167" s="1068"/>
      <c r="AF167" s="1068"/>
      <c r="AG167" s="1068"/>
      <c r="AH167" s="1068"/>
      <c r="AI167" s="1068"/>
      <c r="AJ167" s="1068"/>
      <c r="AK167" s="1068"/>
      <c r="AL167" s="1068"/>
      <c r="AM167" s="1068"/>
      <c r="AN167" s="1068"/>
    </row>
    <row r="168" spans="1:40">
      <c r="A168" s="1029"/>
      <c r="B168" s="1088"/>
      <c r="C168" s="1029"/>
      <c r="D168" s="1029"/>
      <c r="E168" s="1029"/>
      <c r="F168" s="1029"/>
      <c r="G168" s="1029"/>
      <c r="H168" s="1029"/>
      <c r="I168" s="1029"/>
      <c r="J168" s="1029"/>
      <c r="K168" s="1029"/>
      <c r="L168" s="1029"/>
      <c r="M168" s="1029"/>
      <c r="N168" s="1089"/>
      <c r="O168" s="1029"/>
      <c r="P168" s="1029"/>
      <c r="Q168" s="1029"/>
      <c r="R168" s="1029"/>
      <c r="S168" s="1029"/>
      <c r="T168" s="1029"/>
      <c r="U168" s="1029"/>
      <c r="V168" s="1068"/>
      <c r="W168" s="1068"/>
      <c r="X168" s="1068"/>
      <c r="Y168" s="1068"/>
      <c r="Z168" s="1068"/>
      <c r="AA168" s="1068"/>
      <c r="AB168" s="1068"/>
      <c r="AC168" s="1068"/>
      <c r="AD168" s="1068"/>
      <c r="AE168" s="1068"/>
      <c r="AF168" s="1068"/>
      <c r="AG168" s="1068"/>
      <c r="AH168" s="1068"/>
      <c r="AI168" s="1068"/>
      <c r="AJ168" s="1068"/>
      <c r="AK168" s="1068"/>
      <c r="AL168" s="1068"/>
      <c r="AM168" s="1068"/>
      <c r="AN168" s="1068"/>
    </row>
    <row r="169" spans="1:40">
      <c r="A169" s="1029"/>
      <c r="B169" s="1088"/>
      <c r="C169" s="1029"/>
      <c r="D169" s="1029"/>
      <c r="E169" s="1029"/>
      <c r="F169" s="1029"/>
      <c r="G169" s="1029"/>
      <c r="H169" s="1029"/>
      <c r="I169" s="1029"/>
      <c r="J169" s="1029"/>
      <c r="K169" s="1029"/>
      <c r="L169" s="1029"/>
      <c r="M169" s="1029"/>
      <c r="N169" s="1089"/>
      <c r="O169" s="1029"/>
      <c r="P169" s="1029"/>
      <c r="Q169" s="1029"/>
      <c r="R169" s="1029"/>
      <c r="S169" s="1029"/>
      <c r="T169" s="1029"/>
      <c r="U169" s="1029"/>
      <c r="V169" s="1068"/>
      <c r="W169" s="1068"/>
      <c r="X169" s="1068"/>
      <c r="Y169" s="1068"/>
      <c r="Z169" s="1068"/>
      <c r="AA169" s="1068"/>
      <c r="AB169" s="1068"/>
      <c r="AC169" s="1068"/>
      <c r="AD169" s="1068"/>
      <c r="AE169" s="1068"/>
      <c r="AF169" s="1068"/>
      <c r="AG169" s="1068"/>
      <c r="AH169" s="1068"/>
      <c r="AI169" s="1068"/>
      <c r="AJ169" s="1068"/>
      <c r="AK169" s="1068"/>
      <c r="AL169" s="1068"/>
      <c r="AM169" s="1068"/>
      <c r="AN169" s="1068"/>
    </row>
    <row r="170" spans="1:40">
      <c r="A170" s="1029"/>
      <c r="B170" s="1088"/>
      <c r="C170" s="1029"/>
      <c r="D170" s="1029"/>
      <c r="E170" s="1029"/>
      <c r="F170" s="1029"/>
      <c r="G170" s="1029"/>
      <c r="H170" s="1029"/>
      <c r="I170" s="1029"/>
      <c r="J170" s="1029"/>
      <c r="K170" s="1029"/>
      <c r="L170" s="1029"/>
      <c r="M170" s="1029"/>
      <c r="N170" s="1089"/>
      <c r="O170" s="1029"/>
      <c r="P170" s="1029"/>
      <c r="Q170" s="1029"/>
      <c r="R170" s="1029"/>
      <c r="S170" s="1029"/>
      <c r="T170" s="1029"/>
      <c r="U170" s="1029"/>
      <c r="V170" s="1068"/>
      <c r="W170" s="1068"/>
      <c r="X170" s="1068"/>
      <c r="Y170" s="1068"/>
      <c r="Z170" s="1068"/>
      <c r="AA170" s="1068"/>
      <c r="AB170" s="1068"/>
      <c r="AC170" s="1068"/>
      <c r="AD170" s="1068"/>
      <c r="AE170" s="1068"/>
      <c r="AF170" s="1068"/>
      <c r="AG170" s="1068"/>
      <c r="AH170" s="1068"/>
      <c r="AI170" s="1068"/>
      <c r="AJ170" s="1068"/>
      <c r="AK170" s="1068"/>
      <c r="AL170" s="1068"/>
      <c r="AM170" s="1068"/>
      <c r="AN170" s="1068"/>
    </row>
    <row r="171" spans="1:40">
      <c r="A171" s="1029"/>
      <c r="B171" s="1088"/>
      <c r="C171" s="1029"/>
      <c r="D171" s="1029"/>
      <c r="E171" s="1029"/>
      <c r="F171" s="1029"/>
      <c r="G171" s="1029"/>
      <c r="H171" s="1029"/>
      <c r="I171" s="1029"/>
      <c r="J171" s="1029"/>
      <c r="K171" s="1029"/>
      <c r="L171" s="1029"/>
      <c r="M171" s="1029"/>
      <c r="N171" s="1089"/>
      <c r="O171" s="1029"/>
      <c r="P171" s="1029"/>
      <c r="Q171" s="1029"/>
      <c r="R171" s="1029"/>
      <c r="S171" s="1029"/>
      <c r="T171" s="1029"/>
      <c r="U171" s="1029"/>
      <c r="V171" s="1068"/>
      <c r="W171" s="1068"/>
      <c r="X171" s="1068"/>
      <c r="Y171" s="1068"/>
      <c r="Z171" s="1068"/>
      <c r="AA171" s="1068"/>
      <c r="AB171" s="1068"/>
      <c r="AC171" s="1068"/>
      <c r="AD171" s="1068"/>
      <c r="AE171" s="1068"/>
      <c r="AF171" s="1068"/>
      <c r="AG171" s="1068"/>
      <c r="AH171" s="1068"/>
      <c r="AI171" s="1068"/>
      <c r="AJ171" s="1068"/>
      <c r="AK171" s="1068"/>
      <c r="AL171" s="1068"/>
      <c r="AM171" s="1068"/>
      <c r="AN171" s="1068"/>
    </row>
    <row r="172" spans="1:40">
      <c r="A172" s="1029"/>
      <c r="B172" s="1088"/>
      <c r="C172" s="1029"/>
      <c r="D172" s="1029"/>
      <c r="E172" s="1029"/>
      <c r="F172" s="1029"/>
      <c r="G172" s="1029"/>
      <c r="H172" s="1029"/>
      <c r="I172" s="1029"/>
      <c r="J172" s="1029"/>
      <c r="K172" s="1029"/>
      <c r="L172" s="1029"/>
      <c r="M172" s="1029"/>
      <c r="N172" s="1089"/>
      <c r="O172" s="1029"/>
      <c r="P172" s="1029"/>
      <c r="Q172" s="1029"/>
      <c r="R172" s="1029"/>
      <c r="S172" s="1029"/>
      <c r="T172" s="1029"/>
      <c r="U172" s="1029"/>
      <c r="V172" s="1068"/>
      <c r="W172" s="1068"/>
      <c r="X172" s="1068"/>
      <c r="Y172" s="1068"/>
      <c r="Z172" s="1068"/>
      <c r="AA172" s="1068"/>
      <c r="AB172" s="1068"/>
      <c r="AC172" s="1068"/>
      <c r="AD172" s="1068"/>
      <c r="AE172" s="1068"/>
      <c r="AF172" s="1068"/>
      <c r="AG172" s="1068"/>
      <c r="AH172" s="1068"/>
      <c r="AI172" s="1068"/>
      <c r="AJ172" s="1068"/>
      <c r="AK172" s="1068"/>
      <c r="AL172" s="1068"/>
      <c r="AM172" s="1068"/>
      <c r="AN172" s="1068"/>
    </row>
    <row r="173" spans="1:40">
      <c r="A173" s="1029"/>
      <c r="B173" s="1088"/>
      <c r="C173" s="1029"/>
      <c r="D173" s="1029"/>
      <c r="E173" s="1029"/>
      <c r="F173" s="1029"/>
      <c r="G173" s="1029"/>
      <c r="H173" s="1029"/>
      <c r="I173" s="1029"/>
      <c r="J173" s="1029"/>
      <c r="K173" s="1029"/>
      <c r="L173" s="1029"/>
      <c r="M173" s="1029"/>
      <c r="N173" s="1089"/>
      <c r="O173" s="1029"/>
      <c r="P173" s="1029"/>
      <c r="Q173" s="1029"/>
      <c r="R173" s="1029"/>
      <c r="S173" s="1029"/>
      <c r="T173" s="1029"/>
      <c r="U173" s="1029"/>
      <c r="V173" s="1068"/>
      <c r="W173" s="1068"/>
      <c r="X173" s="1068"/>
      <c r="Y173" s="1068"/>
      <c r="Z173" s="1068"/>
      <c r="AA173" s="1068"/>
      <c r="AB173" s="1068"/>
      <c r="AC173" s="1068"/>
      <c r="AD173" s="1068"/>
      <c r="AE173" s="1068"/>
      <c r="AF173" s="1068"/>
      <c r="AG173" s="1068"/>
      <c r="AH173" s="1068"/>
      <c r="AI173" s="1068"/>
      <c r="AJ173" s="1068"/>
      <c r="AK173" s="1068"/>
      <c r="AL173" s="1068"/>
      <c r="AM173" s="1068"/>
      <c r="AN173" s="1068"/>
    </row>
    <row r="174" spans="1:40">
      <c r="A174" s="1029"/>
      <c r="B174" s="1088"/>
      <c r="C174" s="1029"/>
      <c r="D174" s="1029"/>
      <c r="E174" s="1029"/>
      <c r="F174" s="1029"/>
      <c r="G174" s="1029"/>
      <c r="H174" s="1029"/>
      <c r="I174" s="1029"/>
      <c r="J174" s="1029"/>
      <c r="K174" s="1029"/>
      <c r="L174" s="1029"/>
      <c r="M174" s="1029"/>
      <c r="N174" s="1089"/>
      <c r="O174" s="1029"/>
      <c r="P174" s="1029"/>
      <c r="Q174" s="1029"/>
      <c r="R174" s="1029"/>
      <c r="S174" s="1029"/>
      <c r="T174" s="1029"/>
      <c r="U174" s="1029"/>
      <c r="V174" s="1068"/>
      <c r="W174" s="1068"/>
      <c r="X174" s="1068"/>
      <c r="Y174" s="1068"/>
      <c r="Z174" s="1068"/>
      <c r="AA174" s="1068"/>
      <c r="AB174" s="1068"/>
      <c r="AC174" s="1068"/>
      <c r="AD174" s="1068"/>
      <c r="AE174" s="1068"/>
      <c r="AF174" s="1068"/>
      <c r="AG174" s="1068"/>
      <c r="AH174" s="1068"/>
      <c r="AI174" s="1068"/>
      <c r="AJ174" s="1068"/>
      <c r="AK174" s="1068"/>
      <c r="AL174" s="1068"/>
      <c r="AM174" s="1068"/>
      <c r="AN174" s="1068"/>
    </row>
    <row r="175" spans="1:40">
      <c r="A175" s="1029"/>
      <c r="B175" s="1088"/>
      <c r="C175" s="1029"/>
      <c r="D175" s="1029"/>
      <c r="E175" s="1029"/>
      <c r="F175" s="1029"/>
      <c r="G175" s="1029"/>
      <c r="H175" s="1029"/>
      <c r="I175" s="1029"/>
      <c r="J175" s="1029"/>
      <c r="K175" s="1029"/>
      <c r="L175" s="1029"/>
      <c r="M175" s="1029"/>
      <c r="N175" s="1089"/>
      <c r="O175" s="1029"/>
      <c r="P175" s="1029"/>
      <c r="Q175" s="1029"/>
      <c r="R175" s="1029"/>
      <c r="S175" s="1029"/>
      <c r="T175" s="1029"/>
      <c r="U175" s="1029"/>
      <c r="V175" s="1068"/>
      <c r="W175" s="1068"/>
      <c r="X175" s="1068"/>
      <c r="Y175" s="1068"/>
      <c r="Z175" s="1068"/>
      <c r="AA175" s="1068"/>
      <c r="AB175" s="1068"/>
      <c r="AC175" s="1068"/>
      <c r="AD175" s="1068"/>
      <c r="AE175" s="1068"/>
      <c r="AF175" s="1068"/>
      <c r="AG175" s="1068"/>
      <c r="AH175" s="1068"/>
      <c r="AI175" s="1068"/>
      <c r="AJ175" s="1068"/>
      <c r="AK175" s="1068"/>
      <c r="AL175" s="1068"/>
      <c r="AM175" s="1068"/>
      <c r="AN175" s="1068"/>
    </row>
    <row r="176" spans="1:40">
      <c r="A176" s="1029"/>
      <c r="B176" s="1088"/>
      <c r="C176" s="1029"/>
      <c r="D176" s="1029"/>
      <c r="E176" s="1029"/>
      <c r="F176" s="1029"/>
      <c r="G176" s="1029"/>
      <c r="H176" s="1029"/>
      <c r="I176" s="1029"/>
      <c r="J176" s="1029"/>
      <c r="K176" s="1029"/>
      <c r="L176" s="1029"/>
      <c r="M176" s="1029"/>
      <c r="N176" s="1089"/>
      <c r="O176" s="1029"/>
      <c r="P176" s="1029"/>
      <c r="Q176" s="1029"/>
      <c r="R176" s="1029"/>
      <c r="S176" s="1029"/>
      <c r="T176" s="1029"/>
      <c r="U176" s="1029"/>
      <c r="V176" s="1068"/>
      <c r="W176" s="1068"/>
      <c r="X176" s="1068"/>
      <c r="Y176" s="1068"/>
      <c r="Z176" s="1068"/>
      <c r="AA176" s="1068"/>
      <c r="AB176" s="1068"/>
      <c r="AC176" s="1068"/>
      <c r="AD176" s="1068"/>
      <c r="AE176" s="1068"/>
      <c r="AF176" s="1068"/>
      <c r="AG176" s="1068"/>
      <c r="AH176" s="1068"/>
      <c r="AI176" s="1068"/>
      <c r="AJ176" s="1068"/>
      <c r="AK176" s="1068"/>
      <c r="AL176" s="1068"/>
      <c r="AM176" s="1068"/>
      <c r="AN176" s="1068"/>
    </row>
    <row r="177" spans="1:40">
      <c r="A177" s="1029"/>
      <c r="B177" s="1088"/>
      <c r="C177" s="1029"/>
      <c r="D177" s="1029"/>
      <c r="E177" s="1029"/>
      <c r="F177" s="1029"/>
      <c r="G177" s="1029"/>
      <c r="H177" s="1029"/>
      <c r="I177" s="1029"/>
      <c r="J177" s="1029"/>
      <c r="K177" s="1029"/>
      <c r="L177" s="1029"/>
      <c r="M177" s="1029"/>
      <c r="N177" s="1089"/>
      <c r="O177" s="1029"/>
      <c r="P177" s="1029"/>
      <c r="Q177" s="1029"/>
      <c r="R177" s="1029"/>
      <c r="S177" s="1029"/>
      <c r="T177" s="1029"/>
      <c r="U177" s="1029"/>
      <c r="V177" s="1068"/>
      <c r="W177" s="1068"/>
      <c r="X177" s="1068"/>
      <c r="Y177" s="1068"/>
      <c r="Z177" s="1068"/>
      <c r="AA177" s="1068"/>
      <c r="AB177" s="1068"/>
      <c r="AC177" s="1068"/>
      <c r="AD177" s="1068"/>
      <c r="AE177" s="1068"/>
      <c r="AF177" s="1068"/>
      <c r="AG177" s="1068"/>
      <c r="AH177" s="1068"/>
      <c r="AI177" s="1068"/>
      <c r="AJ177" s="1068"/>
      <c r="AK177" s="1068"/>
      <c r="AL177" s="1068"/>
      <c r="AM177" s="1068"/>
      <c r="AN177" s="1068"/>
    </row>
    <row r="178" spans="1:40">
      <c r="A178" s="1029"/>
      <c r="B178" s="1088"/>
      <c r="C178" s="1029"/>
      <c r="D178" s="1029"/>
      <c r="E178" s="1029"/>
      <c r="F178" s="1029"/>
      <c r="G178" s="1029"/>
      <c r="H178" s="1029"/>
      <c r="I178" s="1029"/>
      <c r="J178" s="1029"/>
      <c r="K178" s="1029"/>
      <c r="L178" s="1029"/>
      <c r="M178" s="1029"/>
      <c r="N178" s="1089"/>
      <c r="O178" s="1029"/>
      <c r="P178" s="1029"/>
      <c r="Q178" s="1029"/>
      <c r="R178" s="1029"/>
      <c r="S178" s="1029"/>
      <c r="T178" s="1029"/>
      <c r="U178" s="1029"/>
      <c r="V178" s="1068"/>
      <c r="W178" s="1068"/>
      <c r="X178" s="1068"/>
      <c r="Y178" s="1068"/>
      <c r="Z178" s="1068"/>
      <c r="AA178" s="1068"/>
      <c r="AB178" s="1068"/>
      <c r="AC178" s="1068"/>
      <c r="AD178" s="1068"/>
      <c r="AE178" s="1068"/>
      <c r="AF178" s="1068"/>
      <c r="AG178" s="1068"/>
      <c r="AH178" s="1068"/>
      <c r="AI178" s="1068"/>
      <c r="AJ178" s="1068"/>
      <c r="AK178" s="1068"/>
      <c r="AL178" s="1068"/>
      <c r="AM178" s="1068"/>
      <c r="AN178" s="1068"/>
    </row>
    <row r="179" spans="1:40">
      <c r="A179" s="1029"/>
      <c r="B179" s="1088"/>
      <c r="C179" s="1029"/>
      <c r="D179" s="1029"/>
      <c r="E179" s="1029"/>
      <c r="F179" s="1029"/>
      <c r="G179" s="1029"/>
      <c r="H179" s="1029"/>
      <c r="I179" s="1029"/>
      <c r="J179" s="1029"/>
      <c r="K179" s="1029"/>
      <c r="L179" s="1029"/>
      <c r="M179" s="1029"/>
      <c r="N179" s="1089"/>
      <c r="O179" s="1029"/>
      <c r="P179" s="1029"/>
      <c r="Q179" s="1029"/>
      <c r="R179" s="1029"/>
      <c r="S179" s="1029"/>
      <c r="T179" s="1029"/>
      <c r="U179" s="1029"/>
      <c r="V179" s="1068"/>
      <c r="W179" s="1068"/>
      <c r="X179" s="1068"/>
      <c r="Y179" s="1068"/>
      <c r="Z179" s="1068"/>
      <c r="AA179" s="1068"/>
      <c r="AB179" s="1068"/>
      <c r="AC179" s="1068"/>
      <c r="AD179" s="1068"/>
      <c r="AE179" s="1068"/>
      <c r="AF179" s="1068"/>
      <c r="AG179" s="1068"/>
      <c r="AH179" s="1068"/>
      <c r="AI179" s="1068"/>
      <c r="AJ179" s="1068"/>
      <c r="AK179" s="1068"/>
      <c r="AL179" s="1068"/>
      <c r="AM179" s="1068"/>
      <c r="AN179" s="1068"/>
    </row>
    <row r="180" spans="1:40">
      <c r="A180" s="1029"/>
      <c r="B180" s="1088"/>
      <c r="C180" s="1029"/>
      <c r="D180" s="1029"/>
      <c r="E180" s="1029"/>
      <c r="F180" s="1029"/>
      <c r="G180" s="1029"/>
      <c r="H180" s="1029"/>
      <c r="I180" s="1029"/>
      <c r="J180" s="1029"/>
      <c r="K180" s="1029"/>
      <c r="L180" s="1029"/>
      <c r="M180" s="1029"/>
      <c r="N180" s="1089"/>
      <c r="O180" s="1029"/>
      <c r="P180" s="1029"/>
      <c r="Q180" s="1029"/>
      <c r="R180" s="1029"/>
      <c r="S180" s="1029"/>
      <c r="T180" s="1029"/>
      <c r="U180" s="1029"/>
      <c r="V180" s="1068"/>
      <c r="W180" s="1068"/>
      <c r="X180" s="1068"/>
      <c r="Y180" s="1068"/>
      <c r="Z180" s="1068"/>
      <c r="AA180" s="1068"/>
      <c r="AB180" s="1068"/>
      <c r="AC180" s="1068"/>
      <c r="AD180" s="1068"/>
      <c r="AE180" s="1068"/>
      <c r="AF180" s="1068"/>
      <c r="AG180" s="1068"/>
      <c r="AH180" s="1068"/>
      <c r="AI180" s="1068"/>
      <c r="AJ180" s="1068"/>
      <c r="AK180" s="1068"/>
      <c r="AL180" s="1068"/>
      <c r="AM180" s="1068"/>
      <c r="AN180" s="1068"/>
    </row>
    <row r="181" spans="1:40">
      <c r="A181" s="1029"/>
      <c r="B181" s="1088"/>
      <c r="C181" s="1029"/>
      <c r="D181" s="1029"/>
      <c r="E181" s="1029"/>
      <c r="F181" s="1029"/>
      <c r="G181" s="1029"/>
      <c r="H181" s="1029"/>
      <c r="I181" s="1029"/>
      <c r="J181" s="1029"/>
      <c r="K181" s="1029"/>
      <c r="L181" s="1029"/>
      <c r="M181" s="1029"/>
      <c r="N181" s="1089"/>
      <c r="O181" s="1029"/>
      <c r="P181" s="1029"/>
      <c r="Q181" s="1029"/>
      <c r="R181" s="1029"/>
      <c r="S181" s="1029"/>
      <c r="T181" s="1029"/>
      <c r="U181" s="1029"/>
      <c r="V181" s="1068"/>
      <c r="W181" s="1068"/>
      <c r="X181" s="1068"/>
      <c r="Y181" s="1068"/>
      <c r="Z181" s="1068"/>
      <c r="AA181" s="1068"/>
      <c r="AB181" s="1068"/>
      <c r="AC181" s="1068"/>
      <c r="AD181" s="1068"/>
      <c r="AE181" s="1068"/>
      <c r="AF181" s="1068"/>
      <c r="AG181" s="1068"/>
      <c r="AH181" s="1068"/>
      <c r="AI181" s="1068"/>
      <c r="AJ181" s="1068"/>
      <c r="AK181" s="1068"/>
      <c r="AL181" s="1068"/>
      <c r="AM181" s="1068"/>
      <c r="AN181" s="1068"/>
    </row>
    <row r="182" spans="1:40">
      <c r="A182" s="1029"/>
      <c r="B182" s="1088"/>
      <c r="C182" s="1029"/>
      <c r="D182" s="1029"/>
      <c r="E182" s="1029"/>
      <c r="F182" s="1029"/>
      <c r="G182" s="1029"/>
      <c r="H182" s="1029"/>
      <c r="I182" s="1029"/>
      <c r="J182" s="1029"/>
      <c r="K182" s="1029"/>
      <c r="L182" s="1029"/>
      <c r="M182" s="1029"/>
      <c r="N182" s="1089"/>
      <c r="O182" s="1029"/>
      <c r="P182" s="1029"/>
      <c r="Q182" s="1029"/>
      <c r="R182" s="1029"/>
      <c r="S182" s="1029"/>
      <c r="T182" s="1029"/>
      <c r="U182" s="1029"/>
      <c r="V182" s="1068"/>
      <c r="W182" s="1068"/>
      <c r="X182" s="1068"/>
      <c r="Y182" s="1068"/>
      <c r="Z182" s="1068"/>
      <c r="AA182" s="1068"/>
      <c r="AB182" s="1068"/>
      <c r="AC182" s="1068"/>
      <c r="AD182" s="1068"/>
      <c r="AE182" s="1068"/>
      <c r="AF182" s="1068"/>
      <c r="AG182" s="1068"/>
      <c r="AH182" s="1068"/>
      <c r="AI182" s="1068"/>
      <c r="AJ182" s="1068"/>
      <c r="AK182" s="1068"/>
      <c r="AL182" s="1068"/>
      <c r="AM182" s="1068"/>
      <c r="AN182" s="1068"/>
    </row>
    <row r="183" spans="1:40">
      <c r="A183" s="1029"/>
      <c r="B183" s="1088"/>
      <c r="C183" s="1029"/>
      <c r="D183" s="1029"/>
      <c r="E183" s="1029"/>
      <c r="F183" s="1029"/>
      <c r="G183" s="1029"/>
      <c r="H183" s="1029"/>
      <c r="I183" s="1029"/>
      <c r="J183" s="1029"/>
      <c r="K183" s="1029"/>
      <c r="L183" s="1029"/>
      <c r="M183" s="1029"/>
      <c r="N183" s="1089"/>
      <c r="O183" s="1029"/>
      <c r="P183" s="1029"/>
      <c r="Q183" s="1029"/>
      <c r="R183" s="1029"/>
      <c r="S183" s="1029"/>
      <c r="T183" s="1029"/>
      <c r="U183" s="1029"/>
      <c r="V183" s="1068"/>
      <c r="W183" s="1068"/>
      <c r="X183" s="1068"/>
      <c r="Y183" s="1068"/>
      <c r="Z183" s="1068"/>
      <c r="AA183" s="1068"/>
      <c r="AB183" s="1068"/>
      <c r="AC183" s="1068"/>
      <c r="AD183" s="1068"/>
      <c r="AE183" s="1068"/>
      <c r="AF183" s="1068"/>
      <c r="AG183" s="1068"/>
      <c r="AH183" s="1068"/>
      <c r="AI183" s="1068"/>
      <c r="AJ183" s="1068"/>
      <c r="AK183" s="1068"/>
      <c r="AL183" s="1068"/>
      <c r="AM183" s="1068"/>
      <c r="AN183" s="1068"/>
    </row>
    <row r="184" spans="1:40">
      <c r="A184" s="1029"/>
      <c r="B184" s="1088"/>
      <c r="C184" s="1029"/>
      <c r="D184" s="1029"/>
      <c r="E184" s="1029"/>
      <c r="F184" s="1029"/>
      <c r="G184" s="1029"/>
      <c r="H184" s="1029"/>
      <c r="I184" s="1029"/>
      <c r="J184" s="1029"/>
      <c r="K184" s="1029"/>
      <c r="L184" s="1029"/>
      <c r="M184" s="1029"/>
      <c r="N184" s="1089"/>
      <c r="O184" s="1029"/>
      <c r="P184" s="1029"/>
      <c r="Q184" s="1029"/>
      <c r="R184" s="1029"/>
      <c r="S184" s="1029"/>
      <c r="T184" s="1029"/>
      <c r="U184" s="1029"/>
      <c r="V184" s="1068"/>
      <c r="W184" s="1068"/>
      <c r="X184" s="1068"/>
      <c r="Y184" s="1068"/>
      <c r="Z184" s="1068"/>
      <c r="AA184" s="1068"/>
      <c r="AB184" s="1068"/>
      <c r="AC184" s="1068"/>
      <c r="AD184" s="1068"/>
      <c r="AE184" s="1068"/>
      <c r="AF184" s="1068"/>
      <c r="AG184" s="1068"/>
      <c r="AH184" s="1068"/>
      <c r="AI184" s="1068"/>
      <c r="AJ184" s="1068"/>
      <c r="AK184" s="1068"/>
      <c r="AL184" s="1068"/>
      <c r="AM184" s="1068"/>
      <c r="AN184" s="1068"/>
    </row>
    <row r="185" spans="1:40">
      <c r="A185" s="1029"/>
      <c r="B185" s="1088"/>
      <c r="C185" s="1029"/>
      <c r="D185" s="1029"/>
      <c r="E185" s="1029"/>
      <c r="F185" s="1029"/>
      <c r="G185" s="1029"/>
      <c r="H185" s="1029"/>
      <c r="I185" s="1029"/>
      <c r="J185" s="1029"/>
      <c r="K185" s="1029"/>
      <c r="L185" s="1029"/>
      <c r="M185" s="1029"/>
      <c r="N185" s="1089"/>
      <c r="O185" s="1029"/>
      <c r="P185" s="1029"/>
      <c r="Q185" s="1029"/>
      <c r="R185" s="1029"/>
      <c r="S185" s="1029"/>
      <c r="T185" s="1029"/>
      <c r="U185" s="1029"/>
      <c r="V185" s="1068"/>
      <c r="W185" s="1068"/>
      <c r="X185" s="1068"/>
      <c r="Y185" s="1068"/>
      <c r="Z185" s="1068"/>
      <c r="AA185" s="1068"/>
      <c r="AB185" s="1068"/>
      <c r="AC185" s="1068"/>
      <c r="AD185" s="1068"/>
      <c r="AE185" s="1068"/>
      <c r="AF185" s="1068"/>
      <c r="AG185" s="1068"/>
      <c r="AH185" s="1068"/>
      <c r="AI185" s="1068"/>
      <c r="AJ185" s="1068"/>
      <c r="AK185" s="1068"/>
      <c r="AL185" s="1068"/>
      <c r="AM185" s="1068"/>
      <c r="AN185" s="1068"/>
    </row>
    <row r="186" spans="1:40">
      <c r="A186" s="1029"/>
      <c r="B186" s="1088"/>
      <c r="C186" s="1029"/>
      <c r="D186" s="1029"/>
      <c r="E186" s="1029"/>
      <c r="F186" s="1029"/>
      <c r="G186" s="1029"/>
      <c r="H186" s="1029"/>
      <c r="I186" s="1029"/>
      <c r="J186" s="1029"/>
      <c r="K186" s="1029"/>
      <c r="L186" s="1029"/>
      <c r="M186" s="1029"/>
      <c r="N186" s="1089"/>
      <c r="O186" s="1029"/>
      <c r="P186" s="1029"/>
      <c r="Q186" s="1029"/>
      <c r="R186" s="1029"/>
      <c r="S186" s="1029"/>
      <c r="T186" s="1029"/>
      <c r="U186" s="1029"/>
      <c r="V186" s="1068"/>
      <c r="W186" s="1068"/>
      <c r="X186" s="1068"/>
      <c r="Y186" s="1068"/>
      <c r="Z186" s="1068"/>
      <c r="AA186" s="1068"/>
      <c r="AB186" s="1068"/>
      <c r="AC186" s="1068"/>
      <c r="AD186" s="1068"/>
      <c r="AE186" s="1068"/>
      <c r="AF186" s="1068"/>
      <c r="AG186" s="1068"/>
      <c r="AH186" s="1068"/>
      <c r="AI186" s="1068"/>
      <c r="AJ186" s="1068"/>
      <c r="AK186" s="1068"/>
      <c r="AL186" s="1068"/>
      <c r="AM186" s="1068"/>
      <c r="AN186" s="1068"/>
    </row>
    <row r="187" spans="1:40">
      <c r="A187" s="1029"/>
      <c r="B187" s="1088"/>
      <c r="C187" s="1029"/>
      <c r="D187" s="1029"/>
      <c r="E187" s="1029"/>
      <c r="F187" s="1029"/>
      <c r="G187" s="1029"/>
      <c r="H187" s="1029"/>
      <c r="I187" s="1029"/>
      <c r="J187" s="1029"/>
      <c r="K187" s="1029"/>
      <c r="L187" s="1029"/>
      <c r="M187" s="1029"/>
      <c r="N187" s="1089"/>
      <c r="O187" s="1029"/>
      <c r="P187" s="1029"/>
      <c r="Q187" s="1029"/>
      <c r="R187" s="1029"/>
      <c r="S187" s="1029"/>
      <c r="T187" s="1029"/>
      <c r="U187" s="1029"/>
      <c r="V187" s="1068"/>
      <c r="W187" s="1068"/>
      <c r="X187" s="1068"/>
      <c r="Y187" s="1068"/>
      <c r="Z187" s="1068"/>
      <c r="AA187" s="1068"/>
      <c r="AB187" s="1068"/>
      <c r="AC187" s="1068"/>
      <c r="AD187" s="1068"/>
      <c r="AE187" s="1068"/>
      <c r="AF187" s="1068"/>
      <c r="AG187" s="1068"/>
      <c r="AH187" s="1068"/>
      <c r="AI187" s="1068"/>
      <c r="AJ187" s="1068"/>
      <c r="AK187" s="1068"/>
      <c r="AL187" s="1068"/>
      <c r="AM187" s="1068"/>
      <c r="AN187" s="1068"/>
    </row>
    <row r="188" spans="1:40">
      <c r="A188" s="1029"/>
      <c r="B188" s="1088"/>
      <c r="C188" s="1029"/>
      <c r="D188" s="1029"/>
      <c r="E188" s="1029"/>
      <c r="F188" s="1029"/>
      <c r="G188" s="1029"/>
      <c r="H188" s="1029"/>
      <c r="I188" s="1029"/>
      <c r="J188" s="1029"/>
      <c r="K188" s="1029"/>
      <c r="L188" s="1029"/>
      <c r="M188" s="1029"/>
      <c r="N188" s="1089"/>
      <c r="O188" s="1029"/>
      <c r="P188" s="1029"/>
      <c r="Q188" s="1029"/>
      <c r="R188" s="1029"/>
      <c r="S188" s="1029"/>
      <c r="T188" s="1029"/>
      <c r="U188" s="1029"/>
      <c r="V188" s="1068"/>
      <c r="W188" s="1068"/>
      <c r="X188" s="1068"/>
      <c r="Y188" s="1068"/>
      <c r="Z188" s="1068"/>
      <c r="AA188" s="1068"/>
      <c r="AB188" s="1068"/>
      <c r="AC188" s="1068"/>
      <c r="AD188" s="1068"/>
      <c r="AE188" s="1068"/>
      <c r="AF188" s="1068"/>
      <c r="AG188" s="1068"/>
      <c r="AH188" s="1068"/>
      <c r="AI188" s="1068"/>
      <c r="AJ188" s="1068"/>
      <c r="AK188" s="1068"/>
      <c r="AL188" s="1068"/>
      <c r="AM188" s="1068"/>
      <c r="AN188" s="1068"/>
    </row>
    <row r="189" spans="1:40">
      <c r="A189" s="1029"/>
      <c r="B189" s="1088"/>
      <c r="C189" s="1029"/>
      <c r="D189" s="1029"/>
      <c r="E189" s="1029"/>
      <c r="F189" s="1029"/>
      <c r="G189" s="1029"/>
      <c r="H189" s="1029"/>
      <c r="I189" s="1029"/>
      <c r="J189" s="1029"/>
      <c r="K189" s="1029"/>
      <c r="L189" s="1029"/>
      <c r="M189" s="1029"/>
      <c r="N189" s="1089"/>
      <c r="O189" s="1029"/>
      <c r="P189" s="1029"/>
      <c r="Q189" s="1029"/>
      <c r="R189" s="1029"/>
      <c r="S189" s="1029"/>
      <c r="T189" s="1029"/>
      <c r="U189" s="1029"/>
      <c r="V189" s="1068"/>
      <c r="W189" s="1068"/>
      <c r="X189" s="1068"/>
      <c r="Y189" s="1068"/>
      <c r="Z189" s="1068"/>
      <c r="AA189" s="1068"/>
      <c r="AB189" s="1068"/>
      <c r="AC189" s="1068"/>
      <c r="AD189" s="1068"/>
      <c r="AE189" s="1068"/>
      <c r="AF189" s="1068"/>
      <c r="AG189" s="1068"/>
      <c r="AH189" s="1068"/>
      <c r="AI189" s="1068"/>
      <c r="AJ189" s="1068"/>
      <c r="AK189" s="1068"/>
      <c r="AL189" s="1068"/>
      <c r="AM189" s="1068"/>
      <c r="AN189" s="1068"/>
    </row>
    <row r="190" spans="1:40">
      <c r="A190" s="1029"/>
      <c r="B190" s="1088"/>
      <c r="C190" s="1029"/>
      <c r="D190" s="1029"/>
      <c r="E190" s="1029"/>
      <c r="F190" s="1029"/>
      <c r="G190" s="1029"/>
      <c r="H190" s="1029"/>
      <c r="I190" s="1029"/>
      <c r="J190" s="1029"/>
      <c r="K190" s="1029"/>
      <c r="L190" s="1029"/>
      <c r="M190" s="1029"/>
      <c r="N190" s="1089"/>
      <c r="O190" s="1029"/>
      <c r="P190" s="1029"/>
      <c r="Q190" s="1029"/>
      <c r="R190" s="1029"/>
      <c r="S190" s="1029"/>
      <c r="T190" s="1029"/>
      <c r="U190" s="1029"/>
      <c r="V190" s="1068"/>
      <c r="W190" s="1068"/>
      <c r="X190" s="1068"/>
      <c r="Y190" s="1068"/>
      <c r="Z190" s="1068"/>
      <c r="AA190" s="1068"/>
      <c r="AB190" s="1068"/>
      <c r="AC190" s="1068"/>
      <c r="AD190" s="1068"/>
      <c r="AE190" s="1068"/>
      <c r="AF190" s="1068"/>
      <c r="AG190" s="1068"/>
      <c r="AH190" s="1068"/>
      <c r="AI190" s="1068"/>
      <c r="AJ190" s="1068"/>
      <c r="AK190" s="1068"/>
      <c r="AL190" s="1068"/>
      <c r="AM190" s="1068"/>
      <c r="AN190" s="1068"/>
    </row>
    <row r="191" spans="1:40">
      <c r="A191" s="1029"/>
      <c r="B191" s="1088"/>
      <c r="C191" s="1029"/>
      <c r="D191" s="1029"/>
      <c r="E191" s="1029"/>
      <c r="F191" s="1029"/>
      <c r="G191" s="1029"/>
      <c r="H191" s="1029"/>
      <c r="I191" s="1029"/>
      <c r="J191" s="1029"/>
      <c r="K191" s="1029"/>
      <c r="L191" s="1029"/>
      <c r="M191" s="1029"/>
      <c r="N191" s="1089"/>
      <c r="O191" s="1029"/>
      <c r="P191" s="1029"/>
      <c r="Q191" s="1029"/>
      <c r="R191" s="1029"/>
      <c r="S191" s="1029"/>
      <c r="T191" s="1029"/>
      <c r="U191" s="1029"/>
      <c r="V191" s="1068"/>
      <c r="W191" s="1068"/>
      <c r="X191" s="1068"/>
      <c r="Y191" s="1068"/>
      <c r="Z191" s="1068"/>
      <c r="AA191" s="1068"/>
      <c r="AB191" s="1068"/>
      <c r="AC191" s="1068"/>
      <c r="AD191" s="1068"/>
      <c r="AE191" s="1068"/>
      <c r="AF191" s="1068"/>
      <c r="AG191" s="1068"/>
      <c r="AH191" s="1068"/>
      <c r="AI191" s="1068"/>
      <c r="AJ191" s="1068"/>
      <c r="AK191" s="1068"/>
      <c r="AL191" s="1068"/>
      <c r="AM191" s="1068"/>
      <c r="AN191" s="1068"/>
    </row>
    <row r="192" spans="1:40">
      <c r="A192" s="1029"/>
      <c r="B192" s="1088"/>
      <c r="C192" s="1029"/>
      <c r="D192" s="1029"/>
      <c r="E192" s="1029"/>
      <c r="F192" s="1029"/>
      <c r="G192" s="1029"/>
      <c r="H192" s="1029"/>
      <c r="I192" s="1029"/>
      <c r="J192" s="1029"/>
      <c r="K192" s="1029"/>
      <c r="L192" s="1029"/>
      <c r="M192" s="1029"/>
      <c r="N192" s="1089"/>
      <c r="O192" s="1029"/>
      <c r="P192" s="1029"/>
      <c r="Q192" s="1029"/>
      <c r="R192" s="1029"/>
      <c r="S192" s="1029"/>
      <c r="T192" s="1029"/>
      <c r="U192" s="1029"/>
      <c r="V192" s="1068"/>
      <c r="W192" s="1068"/>
      <c r="X192" s="1068"/>
      <c r="Y192" s="1068"/>
      <c r="Z192" s="1068"/>
      <c r="AA192" s="1068"/>
      <c r="AB192" s="1068"/>
      <c r="AC192" s="1068"/>
      <c r="AD192" s="1068"/>
      <c r="AE192" s="1068"/>
      <c r="AF192" s="1068"/>
      <c r="AG192" s="1068"/>
      <c r="AH192" s="1068"/>
      <c r="AI192" s="1068"/>
      <c r="AJ192" s="1068"/>
      <c r="AK192" s="1068"/>
      <c r="AL192" s="1068"/>
      <c r="AM192" s="1068"/>
      <c r="AN192" s="1068"/>
    </row>
    <row r="193" spans="1:40">
      <c r="A193" s="1029"/>
      <c r="B193" s="1088"/>
      <c r="C193" s="1029"/>
      <c r="D193" s="1029"/>
      <c r="E193" s="1029"/>
      <c r="F193" s="1029"/>
      <c r="G193" s="1029"/>
      <c r="H193" s="1029"/>
      <c r="I193" s="1029"/>
      <c r="J193" s="1029"/>
      <c r="K193" s="1029"/>
      <c r="L193" s="1029"/>
      <c r="M193" s="1029"/>
      <c r="N193" s="1089"/>
      <c r="O193" s="1029"/>
      <c r="P193" s="1029"/>
      <c r="Q193" s="1029"/>
      <c r="R193" s="1029"/>
      <c r="S193" s="1029"/>
      <c r="T193" s="1029"/>
      <c r="U193" s="1029"/>
      <c r="V193" s="1068"/>
      <c r="W193" s="1068"/>
      <c r="X193" s="1068"/>
      <c r="Y193" s="1068"/>
      <c r="Z193" s="1068"/>
      <c r="AA193" s="1068"/>
      <c r="AB193" s="1068"/>
      <c r="AC193" s="1068"/>
      <c r="AD193" s="1068"/>
      <c r="AE193" s="1068"/>
      <c r="AF193" s="1068"/>
      <c r="AG193" s="1068"/>
      <c r="AH193" s="1068"/>
      <c r="AI193" s="1068"/>
      <c r="AJ193" s="1068"/>
      <c r="AK193" s="1068"/>
      <c r="AL193" s="1068"/>
      <c r="AM193" s="1068"/>
      <c r="AN193" s="1068"/>
    </row>
    <row r="194" spans="1:40">
      <c r="A194" s="1029"/>
      <c r="B194" s="1088"/>
      <c r="C194" s="1029"/>
      <c r="D194" s="1029"/>
      <c r="E194" s="1029"/>
      <c r="F194" s="1029"/>
      <c r="G194" s="1029"/>
      <c r="H194" s="1029"/>
      <c r="I194" s="1029"/>
      <c r="J194" s="1029"/>
      <c r="K194" s="1029"/>
      <c r="L194" s="1029"/>
      <c r="M194" s="1029"/>
      <c r="N194" s="1089"/>
      <c r="O194" s="1029"/>
      <c r="P194" s="1029"/>
      <c r="Q194" s="1029"/>
      <c r="R194" s="1029"/>
      <c r="S194" s="1029"/>
      <c r="T194" s="1029"/>
      <c r="U194" s="1029"/>
      <c r="V194" s="1068"/>
      <c r="W194" s="1068"/>
      <c r="X194" s="1068"/>
      <c r="Y194" s="1068"/>
      <c r="Z194" s="1068"/>
      <c r="AA194" s="1068"/>
      <c r="AB194" s="1068"/>
      <c r="AC194" s="1068"/>
      <c r="AD194" s="1068"/>
      <c r="AE194" s="1068"/>
      <c r="AF194" s="1068"/>
      <c r="AG194" s="1068"/>
      <c r="AH194" s="1068"/>
      <c r="AI194" s="1068"/>
      <c r="AJ194" s="1068"/>
      <c r="AK194" s="1068"/>
      <c r="AL194" s="1068"/>
      <c r="AM194" s="1068"/>
      <c r="AN194" s="1068"/>
    </row>
    <row r="195" spans="1:40">
      <c r="A195" s="1029"/>
      <c r="B195" s="1088"/>
      <c r="C195" s="1029"/>
      <c r="D195" s="1029"/>
      <c r="E195" s="1029"/>
      <c r="F195" s="1029"/>
      <c r="G195" s="1029"/>
      <c r="H195" s="1029"/>
      <c r="I195" s="1029"/>
      <c r="J195" s="1029"/>
      <c r="K195" s="1029"/>
      <c r="L195" s="1029"/>
      <c r="M195" s="1029"/>
      <c r="N195" s="1089"/>
      <c r="O195" s="1029"/>
      <c r="P195" s="1029"/>
      <c r="Q195" s="1029"/>
      <c r="R195" s="1029"/>
      <c r="S195" s="1029"/>
      <c r="T195" s="1029"/>
      <c r="U195" s="1029"/>
      <c r="V195" s="1068"/>
      <c r="W195" s="1068"/>
      <c r="X195" s="1068"/>
      <c r="Y195" s="1068"/>
      <c r="Z195" s="1068"/>
      <c r="AA195" s="1068"/>
      <c r="AB195" s="1068"/>
      <c r="AC195" s="1068"/>
      <c r="AD195" s="1068"/>
      <c r="AE195" s="1068"/>
      <c r="AF195" s="1068"/>
      <c r="AG195" s="1068"/>
      <c r="AH195" s="1068"/>
      <c r="AI195" s="1068"/>
      <c r="AJ195" s="1068"/>
      <c r="AK195" s="1068"/>
      <c r="AL195" s="1068"/>
      <c r="AM195" s="1068"/>
      <c r="AN195" s="1068"/>
    </row>
    <row r="196" spans="1:40">
      <c r="A196" s="1029"/>
      <c r="B196" s="1088"/>
      <c r="C196" s="1029"/>
      <c r="D196" s="1029"/>
      <c r="E196" s="1029"/>
      <c r="F196" s="1029"/>
      <c r="G196" s="1029"/>
      <c r="H196" s="1029"/>
      <c r="I196" s="1029"/>
      <c r="J196" s="1029"/>
      <c r="K196" s="1029"/>
      <c r="L196" s="1029"/>
      <c r="M196" s="1029"/>
      <c r="N196" s="1089"/>
      <c r="O196" s="1029"/>
      <c r="P196" s="1029"/>
      <c r="Q196" s="1029"/>
      <c r="R196" s="1029"/>
      <c r="S196" s="1029"/>
      <c r="T196" s="1029"/>
      <c r="U196" s="1029"/>
      <c r="V196" s="1068"/>
      <c r="W196" s="1068"/>
      <c r="X196" s="1068"/>
      <c r="Y196" s="1068"/>
      <c r="Z196" s="1068"/>
      <c r="AA196" s="1068"/>
      <c r="AB196" s="1068"/>
      <c r="AC196" s="1068"/>
      <c r="AD196" s="1068"/>
      <c r="AE196" s="1068"/>
      <c r="AF196" s="1068"/>
      <c r="AG196" s="1068"/>
      <c r="AH196" s="1068"/>
      <c r="AI196" s="1068"/>
      <c r="AJ196" s="1068"/>
      <c r="AK196" s="1068"/>
      <c r="AL196" s="1068"/>
      <c r="AM196" s="1068"/>
      <c r="AN196" s="1068"/>
    </row>
    <row r="197" spans="1:40">
      <c r="A197" s="1029"/>
      <c r="B197" s="1088"/>
      <c r="C197" s="1029"/>
      <c r="D197" s="1029"/>
      <c r="E197" s="1029"/>
      <c r="F197" s="1029"/>
      <c r="G197" s="1029"/>
      <c r="H197" s="1029"/>
      <c r="I197" s="1029"/>
      <c r="J197" s="1029"/>
      <c r="K197" s="1029"/>
      <c r="L197" s="1029"/>
      <c r="M197" s="1029"/>
      <c r="N197" s="1089"/>
      <c r="O197" s="1029"/>
      <c r="P197" s="1029"/>
      <c r="Q197" s="1029"/>
      <c r="R197" s="1029"/>
      <c r="S197" s="1029"/>
      <c r="T197" s="1029"/>
      <c r="U197" s="1029"/>
      <c r="V197" s="1068"/>
      <c r="W197" s="1068"/>
      <c r="X197" s="1068"/>
      <c r="Y197" s="1068"/>
      <c r="Z197" s="1068"/>
      <c r="AA197" s="1068"/>
      <c r="AB197" s="1068"/>
      <c r="AC197" s="1068"/>
      <c r="AD197" s="1068"/>
      <c r="AE197" s="1068"/>
      <c r="AF197" s="1068"/>
      <c r="AG197" s="1068"/>
      <c r="AH197" s="1068"/>
      <c r="AI197" s="1068"/>
      <c r="AJ197" s="1068"/>
      <c r="AK197" s="1068"/>
      <c r="AL197" s="1068"/>
      <c r="AM197" s="1068"/>
      <c r="AN197" s="1068"/>
    </row>
    <row r="198" spans="1:40">
      <c r="A198" s="1029"/>
      <c r="B198" s="1088"/>
      <c r="C198" s="1029"/>
      <c r="D198" s="1029"/>
      <c r="E198" s="1029"/>
      <c r="F198" s="1029"/>
      <c r="G198" s="1029"/>
      <c r="H198" s="1029"/>
      <c r="I198" s="1029"/>
      <c r="J198" s="1029"/>
      <c r="K198" s="1029"/>
      <c r="L198" s="1029"/>
      <c r="M198" s="1029"/>
      <c r="N198" s="1089"/>
      <c r="O198" s="1029"/>
      <c r="P198" s="1029"/>
      <c r="Q198" s="1029"/>
      <c r="R198" s="1029"/>
      <c r="S198" s="1029"/>
      <c r="T198" s="1029"/>
      <c r="U198" s="1029"/>
      <c r="V198" s="1068"/>
      <c r="W198" s="1068"/>
      <c r="X198" s="1068"/>
      <c r="Y198" s="1068"/>
      <c r="Z198" s="1068"/>
      <c r="AA198" s="1068"/>
      <c r="AB198" s="1068"/>
      <c r="AC198" s="1068"/>
      <c r="AD198" s="1068"/>
      <c r="AE198" s="1068"/>
      <c r="AF198" s="1068"/>
      <c r="AG198" s="1068"/>
      <c r="AH198" s="1068"/>
      <c r="AI198" s="1068"/>
      <c r="AJ198" s="1068"/>
      <c r="AK198" s="1068"/>
      <c r="AL198" s="1068"/>
      <c r="AM198" s="1068"/>
      <c r="AN198" s="1068"/>
    </row>
    <row r="199" spans="1:40">
      <c r="A199" s="1029"/>
      <c r="B199" s="1088"/>
      <c r="C199" s="1029"/>
      <c r="D199" s="1029"/>
      <c r="E199" s="1029"/>
      <c r="F199" s="1029"/>
      <c r="G199" s="1029"/>
      <c r="H199" s="1029"/>
      <c r="I199" s="1029"/>
      <c r="J199" s="1029"/>
      <c r="K199" s="1029"/>
      <c r="L199" s="1029"/>
      <c r="M199" s="1029"/>
      <c r="N199" s="1089"/>
      <c r="O199" s="1029"/>
      <c r="P199" s="1029"/>
      <c r="Q199" s="1029"/>
      <c r="R199" s="1029"/>
      <c r="S199" s="1029"/>
      <c r="T199" s="1029"/>
      <c r="U199" s="1029"/>
      <c r="V199" s="1068"/>
      <c r="W199" s="1068"/>
      <c r="X199" s="1068"/>
      <c r="Y199" s="1068"/>
      <c r="Z199" s="1068"/>
      <c r="AA199" s="1068"/>
      <c r="AB199" s="1068"/>
      <c r="AC199" s="1068"/>
      <c r="AD199" s="1068"/>
      <c r="AE199" s="1068"/>
      <c r="AF199" s="1068"/>
      <c r="AG199" s="1068"/>
      <c r="AH199" s="1068"/>
      <c r="AI199" s="1068"/>
      <c r="AJ199" s="1068"/>
      <c r="AK199" s="1068"/>
      <c r="AL199" s="1068"/>
      <c r="AM199" s="1068"/>
      <c r="AN199" s="1068"/>
    </row>
    <row r="200" spans="1:40">
      <c r="A200" s="1029"/>
      <c r="B200" s="1088"/>
      <c r="C200" s="1029"/>
      <c r="D200" s="1029"/>
      <c r="E200" s="1029"/>
      <c r="F200" s="1029"/>
      <c r="G200" s="1029"/>
      <c r="H200" s="1029"/>
      <c r="I200" s="1029"/>
      <c r="J200" s="1029"/>
      <c r="K200" s="1029"/>
      <c r="L200" s="1029"/>
      <c r="M200" s="1029"/>
      <c r="N200" s="1089"/>
      <c r="O200" s="1029"/>
      <c r="P200" s="1029"/>
      <c r="Q200" s="1029"/>
      <c r="R200" s="1029"/>
      <c r="S200" s="1029"/>
      <c r="T200" s="1029"/>
      <c r="U200" s="1029"/>
      <c r="V200" s="1068"/>
      <c r="W200" s="1068"/>
      <c r="X200" s="1068"/>
      <c r="Y200" s="1068"/>
      <c r="Z200" s="1068"/>
      <c r="AA200" s="1068"/>
      <c r="AB200" s="1068"/>
      <c r="AC200" s="1068"/>
      <c r="AD200" s="1068"/>
      <c r="AE200" s="1068"/>
      <c r="AF200" s="1068"/>
      <c r="AG200" s="1068"/>
      <c r="AH200" s="1068"/>
      <c r="AI200" s="1068"/>
      <c r="AJ200" s="1068"/>
      <c r="AK200" s="1068"/>
      <c r="AL200" s="1068"/>
      <c r="AM200" s="1068"/>
      <c r="AN200" s="1068"/>
    </row>
    <row r="201" spans="1:40">
      <c r="A201" s="1029"/>
      <c r="B201" s="1088"/>
      <c r="C201" s="1029"/>
      <c r="D201" s="1029"/>
      <c r="E201" s="1029"/>
      <c r="F201" s="1029"/>
      <c r="G201" s="1029"/>
      <c r="H201" s="1029"/>
      <c r="I201" s="1029"/>
      <c r="J201" s="1029"/>
      <c r="K201" s="1029"/>
      <c r="L201" s="1029"/>
      <c r="M201" s="1029"/>
      <c r="N201" s="1089"/>
      <c r="O201" s="1029"/>
      <c r="P201" s="1029"/>
      <c r="Q201" s="1029"/>
      <c r="R201" s="1029"/>
      <c r="S201" s="1029"/>
      <c r="T201" s="1029"/>
      <c r="U201" s="1029"/>
      <c r="V201" s="1068"/>
      <c r="W201" s="1068"/>
      <c r="X201" s="1068"/>
      <c r="Y201" s="1068"/>
      <c r="Z201" s="1068"/>
      <c r="AA201" s="1068"/>
      <c r="AB201" s="1068"/>
      <c r="AC201" s="1068"/>
      <c r="AD201" s="1068"/>
      <c r="AE201" s="1068"/>
      <c r="AF201" s="1068"/>
      <c r="AG201" s="1068"/>
      <c r="AH201" s="1068"/>
      <c r="AI201" s="1068"/>
      <c r="AJ201" s="1068"/>
      <c r="AK201" s="1068"/>
      <c r="AL201" s="1068"/>
      <c r="AM201" s="1068"/>
      <c r="AN201" s="1068"/>
    </row>
    <row r="202" spans="1:40">
      <c r="A202" s="1029"/>
      <c r="B202" s="1088"/>
      <c r="C202" s="1029"/>
      <c r="D202" s="1029"/>
      <c r="E202" s="1029"/>
      <c r="F202" s="1029"/>
      <c r="G202" s="1029"/>
      <c r="H202" s="1029"/>
      <c r="I202" s="1029"/>
      <c r="J202" s="1029"/>
      <c r="K202" s="1029"/>
      <c r="L202" s="1029"/>
      <c r="M202" s="1029"/>
      <c r="N202" s="1089"/>
      <c r="O202" s="1029"/>
      <c r="P202" s="1029"/>
      <c r="Q202" s="1029"/>
      <c r="R202" s="1029"/>
      <c r="S202" s="1029"/>
      <c r="T202" s="1029"/>
      <c r="U202" s="1029"/>
      <c r="V202" s="1068"/>
      <c r="W202" s="1068"/>
      <c r="X202" s="1068"/>
      <c r="Y202" s="1068"/>
      <c r="Z202" s="1068"/>
      <c r="AA202" s="1068"/>
      <c r="AB202" s="1068"/>
      <c r="AC202" s="1068"/>
      <c r="AD202" s="1068"/>
      <c r="AE202" s="1068"/>
      <c r="AF202" s="1068"/>
      <c r="AG202" s="1068"/>
      <c r="AH202" s="1068"/>
      <c r="AI202" s="1068"/>
      <c r="AJ202" s="1068"/>
      <c r="AK202" s="1068"/>
      <c r="AL202" s="1068"/>
      <c r="AM202" s="1068"/>
      <c r="AN202" s="1068"/>
    </row>
    <row r="203" spans="1:40">
      <c r="A203" s="1029"/>
      <c r="B203" s="1088"/>
      <c r="C203" s="1029"/>
      <c r="D203" s="1029"/>
      <c r="E203" s="1029"/>
      <c r="F203" s="1029"/>
      <c r="G203" s="1029"/>
      <c r="H203" s="1029"/>
      <c r="I203" s="1029"/>
      <c r="J203" s="1029"/>
      <c r="K203" s="1029"/>
      <c r="L203" s="1029"/>
      <c r="M203" s="1029"/>
      <c r="N203" s="1089"/>
      <c r="O203" s="1029"/>
      <c r="P203" s="1029"/>
      <c r="Q203" s="1029"/>
      <c r="R203" s="1029"/>
      <c r="S203" s="1029"/>
      <c r="T203" s="1029"/>
      <c r="U203" s="1029"/>
      <c r="V203" s="1068"/>
      <c r="W203" s="1068"/>
      <c r="X203" s="1068"/>
      <c r="Y203" s="1068"/>
      <c r="Z203" s="1068"/>
      <c r="AA203" s="1068"/>
      <c r="AB203" s="1068"/>
      <c r="AC203" s="1068"/>
      <c r="AD203" s="1068"/>
      <c r="AE203" s="1068"/>
      <c r="AF203" s="1068"/>
      <c r="AG203" s="1068"/>
      <c r="AH203" s="1068"/>
      <c r="AI203" s="1068"/>
      <c r="AJ203" s="1068"/>
      <c r="AK203" s="1068"/>
      <c r="AL203" s="1068"/>
      <c r="AM203" s="1068"/>
      <c r="AN203" s="1068"/>
    </row>
    <row r="204" spans="1:40">
      <c r="A204" s="1029"/>
      <c r="B204" s="1088"/>
      <c r="C204" s="1029"/>
      <c r="D204" s="1029"/>
      <c r="E204" s="1029"/>
      <c r="F204" s="1029"/>
      <c r="G204" s="1029"/>
      <c r="H204" s="1029"/>
      <c r="I204" s="1029"/>
      <c r="J204" s="1029"/>
      <c r="K204" s="1029"/>
      <c r="L204" s="1029"/>
      <c r="M204" s="1029"/>
      <c r="N204" s="1089"/>
      <c r="O204" s="1029"/>
      <c r="P204" s="1029"/>
      <c r="Q204" s="1029"/>
      <c r="R204" s="1029"/>
      <c r="S204" s="1029"/>
      <c r="T204" s="1029"/>
      <c r="U204" s="1029"/>
      <c r="V204" s="1068"/>
      <c r="W204" s="1068"/>
      <c r="X204" s="1068"/>
      <c r="Y204" s="1068"/>
      <c r="Z204" s="1068"/>
      <c r="AA204" s="1068"/>
      <c r="AB204" s="1068"/>
      <c r="AC204" s="1068"/>
      <c r="AD204" s="1068"/>
      <c r="AE204" s="1068"/>
      <c r="AF204" s="1068"/>
      <c r="AG204" s="1068"/>
      <c r="AH204" s="1068"/>
      <c r="AI204" s="1068"/>
      <c r="AJ204" s="1068"/>
      <c r="AK204" s="1068"/>
      <c r="AL204" s="1068"/>
      <c r="AM204" s="1068"/>
      <c r="AN204" s="1068"/>
    </row>
    <row r="205" spans="1:40">
      <c r="A205" s="1029"/>
      <c r="B205" s="1088"/>
      <c r="C205" s="1029"/>
      <c r="D205" s="1029"/>
      <c r="E205" s="1029"/>
      <c r="F205" s="1029"/>
      <c r="G205" s="1029"/>
      <c r="H205" s="1029"/>
      <c r="I205" s="1029"/>
      <c r="J205" s="1029"/>
      <c r="K205" s="1029"/>
      <c r="L205" s="1029"/>
      <c r="M205" s="1029"/>
      <c r="N205" s="1089"/>
      <c r="O205" s="1029"/>
      <c r="P205" s="1029"/>
      <c r="Q205" s="1029"/>
      <c r="R205" s="1029"/>
      <c r="S205" s="1029"/>
      <c r="T205" s="1029"/>
      <c r="U205" s="1029"/>
      <c r="V205" s="1068"/>
      <c r="W205" s="1068"/>
      <c r="X205" s="1068"/>
      <c r="Y205" s="1068"/>
      <c r="Z205" s="1068"/>
      <c r="AA205" s="1068"/>
      <c r="AB205" s="1068"/>
      <c r="AC205" s="1068"/>
      <c r="AD205" s="1068"/>
      <c r="AE205" s="1068"/>
      <c r="AF205" s="1068"/>
      <c r="AG205" s="1068"/>
      <c r="AH205" s="1068"/>
      <c r="AI205" s="1068"/>
      <c r="AJ205" s="1068"/>
      <c r="AK205" s="1068"/>
      <c r="AL205" s="1068"/>
      <c r="AM205" s="1068"/>
      <c r="AN205" s="1068"/>
    </row>
    <row r="206" spans="1:40">
      <c r="A206" s="1029"/>
      <c r="B206" s="1088"/>
      <c r="C206" s="1029"/>
      <c r="D206" s="1029"/>
      <c r="E206" s="1029"/>
      <c r="F206" s="1029"/>
      <c r="G206" s="1029"/>
      <c r="H206" s="1029"/>
      <c r="I206" s="1029"/>
      <c r="J206" s="1029"/>
      <c r="K206" s="1029"/>
      <c r="L206" s="1029"/>
      <c r="M206" s="1029"/>
      <c r="N206" s="1089"/>
      <c r="O206" s="1029"/>
      <c r="P206" s="1029"/>
      <c r="Q206" s="1029"/>
      <c r="R206" s="1029"/>
      <c r="S206" s="1029"/>
      <c r="T206" s="1029"/>
      <c r="U206" s="1029"/>
      <c r="V206" s="1068"/>
      <c r="W206" s="1068"/>
      <c r="X206" s="1068"/>
      <c r="Y206" s="1068"/>
      <c r="Z206" s="1068"/>
      <c r="AA206" s="1068"/>
      <c r="AB206" s="1068"/>
      <c r="AC206" s="1068"/>
      <c r="AD206" s="1068"/>
      <c r="AE206" s="1068"/>
      <c r="AF206" s="1068"/>
      <c r="AG206" s="1068"/>
      <c r="AH206" s="1068"/>
      <c r="AI206" s="1068"/>
      <c r="AJ206" s="1068"/>
      <c r="AK206" s="1068"/>
      <c r="AL206" s="1068"/>
      <c r="AM206" s="1068"/>
      <c r="AN206" s="1068"/>
    </row>
    <row r="207" spans="1:40">
      <c r="A207" s="1029"/>
      <c r="B207" s="1088"/>
      <c r="C207" s="1029"/>
      <c r="D207" s="1029"/>
      <c r="E207" s="1029"/>
      <c r="F207" s="1029"/>
      <c r="G207" s="1029"/>
      <c r="H207" s="1029"/>
      <c r="I207" s="1029"/>
      <c r="J207" s="1029"/>
      <c r="K207" s="1029"/>
      <c r="L207" s="1029"/>
      <c r="M207" s="1029"/>
      <c r="N207" s="1089"/>
      <c r="O207" s="1029"/>
      <c r="P207" s="1029"/>
      <c r="Q207" s="1029"/>
      <c r="R207" s="1029"/>
      <c r="S207" s="1029"/>
      <c r="T207" s="1029"/>
      <c r="U207" s="1029"/>
      <c r="V207" s="1068"/>
      <c r="W207" s="1068"/>
      <c r="X207" s="1068"/>
      <c r="Y207" s="1068"/>
      <c r="Z207" s="1068"/>
      <c r="AA207" s="1068"/>
      <c r="AB207" s="1068"/>
      <c r="AC207" s="1068"/>
      <c r="AD207" s="1068"/>
      <c r="AE207" s="1068"/>
      <c r="AF207" s="1068"/>
      <c r="AG207" s="1068"/>
      <c r="AH207" s="1068"/>
      <c r="AI207" s="1068"/>
      <c r="AJ207" s="1068"/>
      <c r="AK207" s="1068"/>
      <c r="AL207" s="1068"/>
      <c r="AM207" s="1068"/>
      <c r="AN207" s="1068"/>
    </row>
    <row r="208" spans="1:40">
      <c r="A208" s="1029"/>
      <c r="B208" s="1088"/>
      <c r="C208" s="1029"/>
      <c r="D208" s="1029"/>
      <c r="E208" s="1029"/>
      <c r="F208" s="1029"/>
      <c r="G208" s="1029"/>
      <c r="H208" s="1029"/>
      <c r="I208" s="1029"/>
      <c r="J208" s="1029"/>
      <c r="K208" s="1029"/>
      <c r="L208" s="1029"/>
      <c r="M208" s="1029"/>
      <c r="N208" s="1089"/>
      <c r="O208" s="1029"/>
      <c r="P208" s="1029"/>
      <c r="Q208" s="1029"/>
      <c r="R208" s="1029"/>
      <c r="S208" s="1029"/>
      <c r="T208" s="1029"/>
      <c r="U208" s="1029"/>
      <c r="V208" s="1068"/>
      <c r="W208" s="1068"/>
      <c r="X208" s="1068"/>
      <c r="Y208" s="1068"/>
      <c r="Z208" s="1068"/>
      <c r="AA208" s="1068"/>
      <c r="AB208" s="1068"/>
      <c r="AC208" s="1068"/>
      <c r="AD208" s="1068"/>
      <c r="AE208" s="1068"/>
      <c r="AF208" s="1068"/>
      <c r="AG208" s="1068"/>
      <c r="AH208" s="1068"/>
      <c r="AI208" s="1068"/>
      <c r="AJ208" s="1068"/>
      <c r="AK208" s="1068"/>
      <c r="AL208" s="1068"/>
      <c r="AM208" s="1068"/>
      <c r="AN208" s="1068"/>
    </row>
    <row r="209" spans="1:40">
      <c r="A209" s="1029"/>
      <c r="B209" s="1088"/>
      <c r="C209" s="1029"/>
      <c r="D209" s="1029"/>
      <c r="E209" s="1029"/>
      <c r="F209" s="1029"/>
      <c r="G209" s="1029"/>
      <c r="H209" s="1029"/>
      <c r="I209" s="1029"/>
      <c r="J209" s="1029"/>
      <c r="K209" s="1029"/>
      <c r="L209" s="1029"/>
      <c r="M209" s="1029"/>
      <c r="N209" s="1089"/>
      <c r="O209" s="1029"/>
      <c r="P209" s="1029"/>
      <c r="Q209" s="1029"/>
      <c r="R209" s="1029"/>
      <c r="S209" s="1029"/>
      <c r="T209" s="1029"/>
      <c r="U209" s="1029"/>
      <c r="V209" s="1068"/>
      <c r="W209" s="1068"/>
      <c r="X209" s="1068"/>
      <c r="Y209" s="1068"/>
      <c r="Z209" s="1068"/>
      <c r="AA209" s="1068"/>
      <c r="AB209" s="1068"/>
      <c r="AC209" s="1068"/>
      <c r="AD209" s="1068"/>
      <c r="AE209" s="1068"/>
      <c r="AF209" s="1068"/>
      <c r="AG209" s="1068"/>
      <c r="AH209" s="1068"/>
      <c r="AI209" s="1068"/>
      <c r="AJ209" s="1068"/>
      <c r="AK209" s="1068"/>
      <c r="AL209" s="1068"/>
      <c r="AM209" s="1068"/>
      <c r="AN209" s="1068"/>
    </row>
    <row r="210" spans="1:40">
      <c r="A210" s="1029"/>
      <c r="B210" s="1088"/>
      <c r="C210" s="1029"/>
      <c r="D210" s="1029"/>
      <c r="E210" s="1029"/>
      <c r="F210" s="1029"/>
      <c r="G210" s="1029"/>
      <c r="H210" s="1029"/>
      <c r="I210" s="1029"/>
      <c r="J210" s="1029"/>
      <c r="K210" s="1029"/>
      <c r="L210" s="1029"/>
      <c r="M210" s="1029"/>
      <c r="N210" s="1089"/>
      <c r="O210" s="1029"/>
      <c r="P210" s="1029"/>
      <c r="Q210" s="1029"/>
      <c r="R210" s="1029"/>
      <c r="S210" s="1029"/>
      <c r="T210" s="1029"/>
      <c r="U210" s="1029"/>
      <c r="V210" s="1068"/>
      <c r="W210" s="1068"/>
      <c r="X210" s="1068"/>
      <c r="Y210" s="1068"/>
      <c r="Z210" s="1068"/>
      <c r="AA210" s="1068"/>
      <c r="AB210" s="1068"/>
      <c r="AC210" s="1068"/>
      <c r="AD210" s="1068"/>
      <c r="AE210" s="1068"/>
      <c r="AF210" s="1068"/>
      <c r="AG210" s="1068"/>
      <c r="AH210" s="1068"/>
      <c r="AI210" s="1068"/>
      <c r="AJ210" s="1068"/>
      <c r="AK210" s="1068"/>
      <c r="AL210" s="1068"/>
      <c r="AM210" s="1068"/>
      <c r="AN210" s="1068"/>
    </row>
    <row r="211" spans="1:40">
      <c r="A211" s="1029"/>
      <c r="B211" s="1088"/>
      <c r="C211" s="1029"/>
      <c r="D211" s="1029"/>
      <c r="E211" s="1029"/>
      <c r="F211" s="1029"/>
      <c r="G211" s="1029"/>
      <c r="H211" s="1029"/>
      <c r="I211" s="1029"/>
      <c r="J211" s="1029"/>
      <c r="K211" s="1029"/>
      <c r="L211" s="1029"/>
      <c r="M211" s="1029"/>
      <c r="N211" s="1089"/>
      <c r="O211" s="1029"/>
      <c r="P211" s="1029"/>
      <c r="Q211" s="1029"/>
      <c r="R211" s="1029"/>
      <c r="S211" s="1029"/>
      <c r="T211" s="1029"/>
      <c r="U211" s="1029"/>
      <c r="V211" s="1068"/>
      <c r="W211" s="1068"/>
      <c r="X211" s="1068"/>
      <c r="Y211" s="1068"/>
      <c r="Z211" s="1068"/>
      <c r="AA211" s="1068"/>
      <c r="AB211" s="1068"/>
      <c r="AC211" s="1068"/>
      <c r="AD211" s="1068"/>
      <c r="AE211" s="1068"/>
      <c r="AF211" s="1068"/>
      <c r="AG211" s="1068"/>
      <c r="AH211" s="1068"/>
      <c r="AI211" s="1068"/>
      <c r="AJ211" s="1068"/>
      <c r="AK211" s="1068"/>
      <c r="AL211" s="1068"/>
      <c r="AM211" s="1068"/>
      <c r="AN211" s="1068"/>
    </row>
    <row r="212" spans="1:40">
      <c r="A212" s="1029"/>
      <c r="B212" s="1088"/>
      <c r="C212" s="1029"/>
      <c r="D212" s="1029"/>
      <c r="E212" s="1029"/>
      <c r="F212" s="1029"/>
      <c r="G212" s="1029"/>
      <c r="H212" s="1029"/>
      <c r="I212" s="1029"/>
      <c r="J212" s="1029"/>
      <c r="K212" s="1029"/>
      <c r="L212" s="1029"/>
      <c r="M212" s="1029"/>
      <c r="N212" s="1089"/>
      <c r="O212" s="1029"/>
      <c r="P212" s="1029"/>
      <c r="Q212" s="1029"/>
      <c r="R212" s="1029"/>
      <c r="S212" s="1029"/>
      <c r="T212" s="1029"/>
      <c r="U212" s="1029"/>
      <c r="V212" s="1068"/>
      <c r="W212" s="1068"/>
      <c r="X212" s="1068"/>
      <c r="Y212" s="1068"/>
      <c r="Z212" s="1068"/>
      <c r="AA212" s="1068"/>
      <c r="AB212" s="1068"/>
      <c r="AC212" s="1068"/>
      <c r="AD212" s="1068"/>
      <c r="AE212" s="1068"/>
      <c r="AF212" s="1068"/>
      <c r="AG212" s="1068"/>
      <c r="AH212" s="1068"/>
      <c r="AI212" s="1068"/>
      <c r="AJ212" s="1068"/>
      <c r="AK212" s="1068"/>
      <c r="AL212" s="1068"/>
      <c r="AM212" s="1068"/>
      <c r="AN212" s="1068"/>
    </row>
    <row r="213" spans="1:40">
      <c r="A213" s="1029"/>
      <c r="B213" s="1088"/>
      <c r="C213" s="1029"/>
      <c r="D213" s="1029"/>
      <c r="E213" s="1029"/>
      <c r="F213" s="1029"/>
      <c r="G213" s="1029"/>
      <c r="H213" s="1029"/>
      <c r="I213" s="1029"/>
      <c r="J213" s="1029"/>
      <c r="K213" s="1029"/>
      <c r="L213" s="1029"/>
      <c r="M213" s="1029"/>
      <c r="N213" s="1089"/>
      <c r="O213" s="1029"/>
      <c r="P213" s="1029"/>
      <c r="Q213" s="1029"/>
      <c r="R213" s="1029"/>
      <c r="S213" s="1029"/>
      <c r="T213" s="1029"/>
      <c r="U213" s="1029"/>
      <c r="V213" s="1068"/>
      <c r="W213" s="1068"/>
      <c r="X213" s="1068"/>
      <c r="Y213" s="1068"/>
      <c r="Z213" s="1068"/>
      <c r="AA213" s="1068"/>
      <c r="AB213" s="1068"/>
      <c r="AC213" s="1068"/>
      <c r="AD213" s="1068"/>
      <c r="AE213" s="1068"/>
      <c r="AF213" s="1068"/>
      <c r="AG213" s="1068"/>
      <c r="AH213" s="1068"/>
      <c r="AI213" s="1068"/>
      <c r="AJ213" s="1068"/>
      <c r="AK213" s="1068"/>
      <c r="AL213" s="1068"/>
      <c r="AM213" s="1068"/>
      <c r="AN213" s="1068"/>
    </row>
    <row r="214" spans="1:40">
      <c r="A214" s="1029"/>
      <c r="B214" s="1088"/>
      <c r="C214" s="1029"/>
      <c r="D214" s="1029"/>
      <c r="E214" s="1029"/>
      <c r="F214" s="1029"/>
      <c r="G214" s="1029"/>
      <c r="H214" s="1029"/>
      <c r="I214" s="1029"/>
      <c r="J214" s="1029"/>
      <c r="K214" s="1029"/>
      <c r="L214" s="1029"/>
      <c r="M214" s="1029"/>
      <c r="N214" s="1089"/>
      <c r="O214" s="1029"/>
      <c r="P214" s="1029"/>
      <c r="Q214" s="1029"/>
      <c r="R214" s="1029"/>
      <c r="S214" s="1029"/>
      <c r="T214" s="1029"/>
      <c r="U214" s="1029"/>
      <c r="V214" s="1068"/>
      <c r="W214" s="1068"/>
      <c r="X214" s="1068"/>
      <c r="Y214" s="1068"/>
      <c r="Z214" s="1068"/>
      <c r="AA214" s="1068"/>
      <c r="AB214" s="1068"/>
      <c r="AC214" s="1068"/>
      <c r="AD214" s="1068"/>
      <c r="AE214" s="1068"/>
      <c r="AF214" s="1068"/>
      <c r="AG214" s="1068"/>
      <c r="AH214" s="1068"/>
      <c r="AI214" s="1068"/>
      <c r="AJ214" s="1068"/>
      <c r="AK214" s="1068"/>
      <c r="AL214" s="1068"/>
      <c r="AM214" s="1068"/>
      <c r="AN214" s="1068"/>
    </row>
    <row r="215" spans="1:40">
      <c r="A215" s="1029"/>
      <c r="B215" s="1088"/>
      <c r="C215" s="1029"/>
      <c r="D215" s="1029"/>
      <c r="E215" s="1029"/>
      <c r="F215" s="1029"/>
      <c r="G215" s="1029"/>
      <c r="H215" s="1029"/>
      <c r="I215" s="1029"/>
      <c r="J215" s="1029"/>
      <c r="K215" s="1029"/>
      <c r="L215" s="1029"/>
      <c r="M215" s="1029"/>
      <c r="N215" s="1089"/>
      <c r="O215" s="1029"/>
      <c r="P215" s="1029"/>
      <c r="Q215" s="1029"/>
      <c r="R215" s="1029"/>
      <c r="S215" s="1029"/>
      <c r="T215" s="1029"/>
      <c r="U215" s="1029"/>
      <c r="V215" s="1068"/>
      <c r="W215" s="1068"/>
      <c r="X215" s="1068"/>
      <c r="Y215" s="1068"/>
      <c r="Z215" s="1068"/>
      <c r="AA215" s="1068"/>
      <c r="AB215" s="1068"/>
      <c r="AC215" s="1068"/>
      <c r="AD215" s="1068"/>
      <c r="AE215" s="1068"/>
      <c r="AF215" s="1068"/>
      <c r="AG215" s="1068"/>
      <c r="AH215" s="1068"/>
      <c r="AI215" s="1068"/>
      <c r="AJ215" s="1068"/>
      <c r="AK215" s="1068"/>
      <c r="AL215" s="1068"/>
      <c r="AM215" s="1068"/>
      <c r="AN215" s="1068"/>
    </row>
    <row r="216" spans="1:40">
      <c r="A216" s="1029"/>
      <c r="B216" s="1088"/>
      <c r="C216" s="1029"/>
      <c r="D216" s="1029"/>
      <c r="E216" s="1029"/>
      <c r="F216" s="1029"/>
      <c r="G216" s="1029"/>
      <c r="H216" s="1029"/>
      <c r="I216" s="1029"/>
      <c r="J216" s="1029"/>
      <c r="K216" s="1029"/>
      <c r="L216" s="1029"/>
      <c r="M216" s="1029"/>
      <c r="N216" s="1089"/>
      <c r="O216" s="1029"/>
      <c r="P216" s="1029"/>
      <c r="Q216" s="1029"/>
      <c r="R216" s="1029"/>
      <c r="S216" s="1029"/>
      <c r="T216" s="1029"/>
      <c r="U216" s="1029"/>
      <c r="V216" s="1068"/>
      <c r="W216" s="1068"/>
      <c r="X216" s="1068"/>
      <c r="Y216" s="1068"/>
      <c r="Z216" s="1068"/>
      <c r="AA216" s="1068"/>
      <c r="AB216" s="1068"/>
      <c r="AC216" s="1068"/>
      <c r="AD216" s="1068"/>
      <c r="AE216" s="1068"/>
      <c r="AF216" s="1068"/>
      <c r="AG216" s="1068"/>
      <c r="AH216" s="1068"/>
      <c r="AI216" s="1068"/>
      <c r="AJ216" s="1068"/>
      <c r="AK216" s="1068"/>
      <c r="AL216" s="1068"/>
      <c r="AM216" s="1068"/>
      <c r="AN216" s="1068"/>
    </row>
    <row r="217" spans="1:40">
      <c r="A217" s="1029"/>
      <c r="B217" s="1088"/>
      <c r="C217" s="1029"/>
      <c r="D217" s="1029"/>
      <c r="E217" s="1029"/>
      <c r="F217" s="1029"/>
      <c r="G217" s="1029"/>
      <c r="H217" s="1029"/>
      <c r="I217" s="1029"/>
      <c r="J217" s="1029"/>
      <c r="K217" s="1029"/>
      <c r="L217" s="1029"/>
      <c r="M217" s="1029"/>
      <c r="N217" s="1089"/>
      <c r="O217" s="1029"/>
      <c r="P217" s="1029"/>
      <c r="Q217" s="1029"/>
      <c r="R217" s="1029"/>
      <c r="S217" s="1029"/>
      <c r="T217" s="1029"/>
      <c r="U217" s="1029"/>
      <c r="V217" s="1068"/>
      <c r="W217" s="1068"/>
      <c r="X217" s="1068"/>
      <c r="Y217" s="1068"/>
      <c r="Z217" s="1068"/>
      <c r="AA217" s="1068"/>
      <c r="AB217" s="1068"/>
      <c r="AC217" s="1068"/>
      <c r="AD217" s="1068"/>
      <c r="AE217" s="1068"/>
      <c r="AF217" s="1068"/>
      <c r="AG217" s="1068"/>
      <c r="AH217" s="1068"/>
      <c r="AI217" s="1068"/>
      <c r="AJ217" s="1068"/>
      <c r="AK217" s="1068"/>
      <c r="AL217" s="1068"/>
      <c r="AM217" s="1068"/>
      <c r="AN217" s="1068"/>
    </row>
    <row r="218" spans="1:40">
      <c r="A218" s="1029"/>
      <c r="B218" s="1088"/>
      <c r="C218" s="1029"/>
      <c r="D218" s="1029"/>
      <c r="E218" s="1029"/>
      <c r="F218" s="1029"/>
      <c r="G218" s="1029"/>
      <c r="H218" s="1029"/>
      <c r="I218" s="1029"/>
      <c r="J218" s="1029"/>
      <c r="K218" s="1029"/>
      <c r="L218" s="1029"/>
      <c r="M218" s="1029"/>
      <c r="N218" s="1089"/>
      <c r="O218" s="1029"/>
      <c r="P218" s="1029"/>
      <c r="Q218" s="1029"/>
      <c r="R218" s="1029"/>
      <c r="S218" s="1029"/>
      <c r="T218" s="1029"/>
      <c r="U218" s="1029"/>
      <c r="V218" s="1068"/>
      <c r="W218" s="1068"/>
      <c r="X218" s="1068"/>
      <c r="Y218" s="1068"/>
      <c r="Z218" s="1068"/>
      <c r="AA218" s="1068"/>
      <c r="AB218" s="1068"/>
      <c r="AC218" s="1068"/>
      <c r="AD218" s="1068"/>
      <c r="AE218" s="1068"/>
      <c r="AF218" s="1068"/>
      <c r="AG218" s="1068"/>
      <c r="AH218" s="1068"/>
      <c r="AI218" s="1068"/>
      <c r="AJ218" s="1068"/>
      <c r="AK218" s="1068"/>
      <c r="AL218" s="1068"/>
      <c r="AM218" s="1068"/>
      <c r="AN218" s="1068"/>
    </row>
    <row r="219" spans="1:40">
      <c r="A219" s="1029"/>
      <c r="B219" s="1088"/>
      <c r="C219" s="1029"/>
      <c r="D219" s="1029"/>
      <c r="E219" s="1029"/>
      <c r="F219" s="1029"/>
      <c r="G219" s="1029"/>
      <c r="H219" s="1029"/>
      <c r="I219" s="1029"/>
      <c r="J219" s="1029"/>
      <c r="K219" s="1029"/>
      <c r="L219" s="1029"/>
      <c r="M219" s="1029"/>
      <c r="N219" s="1089"/>
      <c r="O219" s="1029"/>
      <c r="P219" s="1029"/>
      <c r="Q219" s="1029"/>
      <c r="R219" s="1029"/>
      <c r="S219" s="1029"/>
      <c r="T219" s="1029"/>
      <c r="U219" s="1029"/>
      <c r="V219" s="1068"/>
      <c r="W219" s="1068"/>
      <c r="X219" s="1068"/>
      <c r="Y219" s="1068"/>
      <c r="Z219" s="1068"/>
      <c r="AA219" s="1068"/>
      <c r="AB219" s="1068"/>
      <c r="AC219" s="1068"/>
      <c r="AD219" s="1068"/>
      <c r="AE219" s="1068"/>
      <c r="AF219" s="1068"/>
      <c r="AG219" s="1068"/>
      <c r="AH219" s="1068"/>
      <c r="AI219" s="1068"/>
      <c r="AJ219" s="1068"/>
      <c r="AK219" s="1068"/>
      <c r="AL219" s="1068"/>
      <c r="AM219" s="1068"/>
      <c r="AN219" s="1068"/>
    </row>
    <row r="220" spans="1:40">
      <c r="A220" s="1029"/>
      <c r="B220" s="1088"/>
      <c r="C220" s="1029"/>
      <c r="D220" s="1029"/>
      <c r="E220" s="1029"/>
      <c r="F220" s="1029"/>
      <c r="G220" s="1029"/>
      <c r="H220" s="1029"/>
      <c r="I220" s="1029"/>
      <c r="J220" s="1029"/>
      <c r="K220" s="1029"/>
      <c r="L220" s="1029"/>
      <c r="M220" s="1029"/>
      <c r="N220" s="1089"/>
      <c r="O220" s="1029"/>
      <c r="P220" s="1029"/>
      <c r="Q220" s="1029"/>
      <c r="R220" s="1029"/>
      <c r="S220" s="1029"/>
      <c r="T220" s="1029"/>
      <c r="U220" s="1029"/>
      <c r="V220" s="1068"/>
      <c r="W220" s="1068"/>
      <c r="X220" s="1068"/>
      <c r="Y220" s="1068"/>
      <c r="Z220" s="1068"/>
      <c r="AA220" s="1068"/>
      <c r="AB220" s="1068"/>
      <c r="AC220" s="1068"/>
      <c r="AD220" s="1068"/>
      <c r="AE220" s="1068"/>
      <c r="AF220" s="1068"/>
      <c r="AG220" s="1068"/>
      <c r="AH220" s="1068"/>
      <c r="AI220" s="1068"/>
      <c r="AJ220" s="1068"/>
      <c r="AK220" s="1068"/>
      <c r="AL220" s="1068"/>
      <c r="AM220" s="1068"/>
      <c r="AN220" s="1068"/>
    </row>
    <row r="221" spans="1:40">
      <c r="A221" s="1029"/>
      <c r="B221" s="1088"/>
      <c r="C221" s="1029"/>
      <c r="D221" s="1029"/>
      <c r="E221" s="1029"/>
      <c r="F221" s="1029"/>
      <c r="G221" s="1029"/>
      <c r="H221" s="1029"/>
      <c r="I221" s="1029"/>
      <c r="J221" s="1029"/>
      <c r="K221" s="1029"/>
      <c r="L221" s="1029"/>
      <c r="M221" s="1029"/>
      <c r="N221" s="1089"/>
      <c r="O221" s="1029"/>
      <c r="P221" s="1029"/>
      <c r="Q221" s="1029"/>
      <c r="R221" s="1029"/>
      <c r="S221" s="1029"/>
      <c r="T221" s="1029"/>
      <c r="U221" s="1029"/>
      <c r="V221" s="1068"/>
      <c r="W221" s="1068"/>
      <c r="X221" s="1068"/>
      <c r="Y221" s="1068"/>
      <c r="Z221" s="1068"/>
      <c r="AA221" s="1068"/>
      <c r="AB221" s="1068"/>
      <c r="AC221" s="1068"/>
      <c r="AD221" s="1068"/>
      <c r="AE221" s="1068"/>
      <c r="AF221" s="1068"/>
      <c r="AG221" s="1068"/>
      <c r="AH221" s="1068"/>
      <c r="AI221" s="1068"/>
      <c r="AJ221" s="1068"/>
      <c r="AK221" s="1068"/>
      <c r="AL221" s="1068"/>
      <c r="AM221" s="1068"/>
      <c r="AN221" s="1068"/>
    </row>
    <row r="222" spans="1:40">
      <c r="A222" s="1029"/>
      <c r="B222" s="1088"/>
      <c r="C222" s="1029"/>
      <c r="D222" s="1029"/>
      <c r="E222" s="1029"/>
      <c r="F222" s="1029"/>
      <c r="G222" s="1029"/>
      <c r="H222" s="1029"/>
      <c r="I222" s="1029"/>
      <c r="J222" s="1029"/>
      <c r="K222" s="1029"/>
      <c r="L222" s="1029"/>
      <c r="M222" s="1029"/>
      <c r="N222" s="1089"/>
      <c r="O222" s="1029"/>
      <c r="P222" s="1029"/>
      <c r="Q222" s="1029"/>
      <c r="R222" s="1029"/>
      <c r="S222" s="1029"/>
      <c r="T222" s="1029"/>
      <c r="U222" s="1029"/>
      <c r="V222" s="1068"/>
      <c r="W222" s="1068"/>
      <c r="X222" s="1068"/>
      <c r="Y222" s="1068"/>
      <c r="Z222" s="1068"/>
      <c r="AA222" s="1068"/>
      <c r="AB222" s="1068"/>
      <c r="AC222" s="1068"/>
      <c r="AD222" s="1068"/>
      <c r="AE222" s="1068"/>
      <c r="AF222" s="1068"/>
      <c r="AG222" s="1068"/>
      <c r="AH222" s="1068"/>
      <c r="AI222" s="1068"/>
      <c r="AJ222" s="1068"/>
      <c r="AK222" s="1068"/>
      <c r="AL222" s="1068"/>
      <c r="AM222" s="1068"/>
      <c r="AN222" s="1068"/>
    </row>
    <row r="223" spans="1:40">
      <c r="A223" s="1029"/>
      <c r="B223" s="1088"/>
      <c r="C223" s="1029"/>
      <c r="D223" s="1029"/>
      <c r="E223" s="1029"/>
      <c r="F223" s="1029"/>
      <c r="G223" s="1029"/>
      <c r="H223" s="1029"/>
      <c r="I223" s="1029"/>
      <c r="J223" s="1029"/>
      <c r="K223" s="1029"/>
      <c r="L223" s="1029"/>
      <c r="M223" s="1029"/>
      <c r="N223" s="1089"/>
      <c r="O223" s="1029"/>
      <c r="P223" s="1029"/>
      <c r="Q223" s="1029"/>
      <c r="R223" s="1029"/>
      <c r="S223" s="1029"/>
      <c r="T223" s="1029"/>
      <c r="U223" s="1029"/>
      <c r="V223" s="1068"/>
      <c r="W223" s="1068"/>
      <c r="X223" s="1068"/>
      <c r="Y223" s="1068"/>
      <c r="Z223" s="1068"/>
      <c r="AA223" s="1068"/>
      <c r="AB223" s="1068"/>
      <c r="AC223" s="1068"/>
      <c r="AD223" s="1068"/>
      <c r="AE223" s="1068"/>
      <c r="AF223" s="1068"/>
      <c r="AG223" s="1068"/>
      <c r="AH223" s="1068"/>
      <c r="AI223" s="1068"/>
      <c r="AJ223" s="1068"/>
      <c r="AK223" s="1068"/>
      <c r="AL223" s="1068"/>
      <c r="AM223" s="1068"/>
      <c r="AN223" s="1068"/>
    </row>
    <row r="224" spans="1:40">
      <c r="A224" s="1029"/>
      <c r="B224" s="1088"/>
      <c r="C224" s="1029"/>
      <c r="D224" s="1029"/>
      <c r="E224" s="1029"/>
      <c r="F224" s="1029"/>
      <c r="G224" s="1029"/>
      <c r="H224" s="1029"/>
      <c r="I224" s="1029"/>
      <c r="J224" s="1029"/>
      <c r="K224" s="1029"/>
      <c r="L224" s="1029"/>
      <c r="M224" s="1029"/>
      <c r="N224" s="1089"/>
      <c r="O224" s="1029"/>
      <c r="P224" s="1029"/>
      <c r="Q224" s="1029"/>
      <c r="R224" s="1029"/>
      <c r="S224" s="1029"/>
      <c r="T224" s="1029"/>
      <c r="U224" s="1029"/>
      <c r="V224" s="1068"/>
      <c r="W224" s="1068"/>
      <c r="X224" s="1068"/>
      <c r="Y224" s="1068"/>
      <c r="Z224" s="1068"/>
      <c r="AA224" s="1068"/>
      <c r="AB224" s="1068"/>
      <c r="AC224" s="1068"/>
      <c r="AD224" s="1068"/>
      <c r="AE224" s="1068"/>
      <c r="AF224" s="1068"/>
      <c r="AG224" s="1068"/>
      <c r="AH224" s="1068"/>
      <c r="AI224" s="1068"/>
      <c r="AJ224" s="1068"/>
      <c r="AK224" s="1068"/>
      <c r="AL224" s="1068"/>
      <c r="AM224" s="1068"/>
      <c r="AN224" s="1068"/>
    </row>
    <row r="225" spans="1:23">
      <c r="A225" s="1029"/>
      <c r="B225" s="1088"/>
      <c r="C225" s="1029"/>
      <c r="D225" s="1029"/>
      <c r="E225" s="1029"/>
      <c r="F225" s="1029"/>
      <c r="G225" s="1029"/>
      <c r="H225" s="1029"/>
      <c r="I225" s="1029"/>
      <c r="J225" s="1029"/>
      <c r="K225" s="1029"/>
      <c r="L225" s="1029"/>
      <c r="M225" s="1029"/>
      <c r="N225" s="1089"/>
      <c r="O225" s="1029"/>
      <c r="P225" s="1029"/>
      <c r="Q225" s="1029"/>
      <c r="R225" s="1029"/>
      <c r="S225" s="1029"/>
      <c r="T225" s="1029"/>
      <c r="U225" s="1029"/>
      <c r="V225" s="1068"/>
      <c r="W225" s="1254"/>
    </row>
    <row r="226" spans="1:23">
      <c r="A226" s="1029"/>
      <c r="B226" s="1088"/>
      <c r="C226" s="1029"/>
      <c r="D226" s="1029"/>
      <c r="E226" s="1029"/>
      <c r="F226" s="1029"/>
      <c r="G226" s="1029"/>
      <c r="H226" s="1029"/>
      <c r="I226" s="1029"/>
      <c r="J226" s="1029"/>
      <c r="K226" s="1029"/>
      <c r="L226" s="1029"/>
      <c r="M226" s="1029"/>
      <c r="N226" s="1089"/>
      <c r="O226" s="1029"/>
      <c r="P226" s="1029"/>
      <c r="Q226" s="1029"/>
      <c r="R226" s="1029"/>
      <c r="S226" s="1029"/>
      <c r="T226" s="1029"/>
      <c r="U226" s="1029"/>
      <c r="V226" s="1068"/>
      <c r="W226" s="1254"/>
    </row>
    <row r="227" spans="1:23">
      <c r="A227" s="1029"/>
      <c r="B227" s="1088"/>
      <c r="C227" s="1029"/>
      <c r="D227" s="1029"/>
      <c r="E227" s="1029"/>
      <c r="F227" s="1029"/>
      <c r="G227" s="1029"/>
      <c r="H227" s="1029"/>
      <c r="I227" s="1029"/>
      <c r="J227" s="1029"/>
      <c r="K227" s="1029"/>
      <c r="L227" s="1029"/>
      <c r="M227" s="1029"/>
      <c r="N227" s="1089"/>
      <c r="O227" s="1029"/>
      <c r="P227" s="1029"/>
      <c r="Q227" s="1029"/>
      <c r="R227" s="1029"/>
      <c r="S227" s="1029"/>
      <c r="T227" s="1029"/>
      <c r="U227" s="1029"/>
      <c r="V227" s="1068"/>
      <c r="W227" s="1254"/>
    </row>
    <row r="228" spans="1:23">
      <c r="A228" s="1029"/>
      <c r="B228" s="1088"/>
      <c r="C228" s="1029"/>
      <c r="D228" s="1029"/>
      <c r="E228" s="1029"/>
      <c r="F228" s="1029"/>
      <c r="G228" s="1029"/>
      <c r="H228" s="1029"/>
      <c r="I228" s="1029"/>
      <c r="J228" s="1029"/>
      <c r="K228" s="1029"/>
      <c r="L228" s="1029"/>
      <c r="M228" s="1029"/>
      <c r="N228" s="1089"/>
      <c r="O228" s="1029"/>
      <c r="P228" s="1029"/>
      <c r="Q228" s="1029"/>
      <c r="R228" s="1029"/>
      <c r="S228" s="1029"/>
      <c r="T228" s="1029"/>
      <c r="U228" s="1029"/>
      <c r="V228" s="1068"/>
      <c r="W228" s="1254"/>
    </row>
    <row r="229" spans="1:23">
      <c r="A229" s="1029"/>
      <c r="B229" s="1088"/>
      <c r="C229" s="1029"/>
      <c r="D229" s="1029"/>
      <c r="E229" s="1029"/>
      <c r="F229" s="1029"/>
      <c r="G229" s="1029"/>
      <c r="H229" s="1029"/>
      <c r="I229" s="1029"/>
      <c r="J229" s="1029"/>
      <c r="K229" s="1029"/>
      <c r="L229" s="1029"/>
      <c r="M229" s="1029"/>
      <c r="N229" s="1089"/>
      <c r="O229" s="1029"/>
      <c r="P229" s="1029"/>
      <c r="Q229" s="1029"/>
      <c r="R229" s="1029"/>
      <c r="S229" s="1029"/>
      <c r="T229" s="1029"/>
      <c r="U229" s="1029"/>
      <c r="V229" s="1068"/>
      <c r="W229" s="1254"/>
    </row>
    <row r="230" spans="1:23">
      <c r="A230" s="1029"/>
      <c r="B230" s="1088"/>
      <c r="C230" s="1029"/>
      <c r="D230" s="1029"/>
      <c r="E230" s="1029"/>
      <c r="F230" s="1029"/>
      <c r="G230" s="1029"/>
      <c r="H230" s="1029"/>
      <c r="I230" s="1029"/>
      <c r="J230" s="1029"/>
      <c r="K230" s="1029"/>
      <c r="L230" s="1029"/>
      <c r="M230" s="1029"/>
      <c r="N230" s="1089"/>
      <c r="O230" s="1029"/>
      <c r="P230" s="1029"/>
      <c r="Q230" s="1029"/>
      <c r="R230" s="1029"/>
      <c r="S230" s="1029"/>
      <c r="T230" s="1029"/>
      <c r="U230" s="1029"/>
      <c r="V230" s="1068"/>
      <c r="W230" s="1254"/>
    </row>
    <row r="231" spans="1:23">
      <c r="A231" s="1029"/>
      <c r="B231" s="1088"/>
      <c r="C231" s="1029"/>
      <c r="D231" s="1029"/>
      <c r="E231" s="1029"/>
      <c r="F231" s="1029"/>
      <c r="G231" s="1029"/>
      <c r="H231" s="1029"/>
      <c r="I231" s="1029"/>
      <c r="J231" s="1029"/>
      <c r="K231" s="1029"/>
      <c r="L231" s="1029"/>
      <c r="M231" s="1029"/>
      <c r="N231" s="1089"/>
      <c r="O231" s="1029"/>
      <c r="P231" s="1029"/>
      <c r="Q231" s="1029"/>
      <c r="R231" s="1029"/>
      <c r="S231" s="1029"/>
      <c r="T231" s="1029"/>
      <c r="U231" s="1029"/>
      <c r="V231" s="1068"/>
      <c r="W231" s="1254"/>
    </row>
    <row r="232" spans="1:23">
      <c r="A232" s="1029"/>
      <c r="B232" s="1088"/>
      <c r="C232" s="1029"/>
      <c r="D232" s="1029"/>
      <c r="E232" s="1029"/>
      <c r="F232" s="1029"/>
      <c r="G232" s="1029"/>
      <c r="H232" s="1029"/>
      <c r="I232" s="1029"/>
      <c r="J232" s="1029"/>
      <c r="K232" s="1029"/>
      <c r="L232" s="1029"/>
      <c r="M232" s="1029"/>
      <c r="N232" s="1089"/>
      <c r="O232" s="1029"/>
      <c r="P232" s="1029"/>
      <c r="Q232" s="1029"/>
      <c r="R232" s="1029"/>
      <c r="S232" s="1029"/>
      <c r="T232" s="1029"/>
      <c r="U232" s="1029"/>
      <c r="V232" s="1068"/>
      <c r="W232" s="1254"/>
    </row>
    <row r="233" spans="1:23">
      <c r="A233" s="1029"/>
      <c r="B233" s="1088"/>
      <c r="C233" s="1029"/>
      <c r="D233" s="1029"/>
      <c r="E233" s="1029"/>
      <c r="F233" s="1029"/>
      <c r="G233" s="1029"/>
      <c r="H233" s="1029"/>
      <c r="I233" s="1029"/>
      <c r="J233" s="1029"/>
      <c r="K233" s="1029"/>
      <c r="L233" s="1029"/>
      <c r="M233" s="1029"/>
      <c r="N233" s="1089"/>
      <c r="O233" s="1029"/>
      <c r="P233" s="1029"/>
      <c r="Q233" s="1029"/>
      <c r="R233" s="1029"/>
      <c r="S233" s="1029"/>
      <c r="T233" s="1029"/>
      <c r="U233" s="1029"/>
      <c r="V233" s="1068"/>
      <c r="W233" s="1254"/>
    </row>
    <row r="234" spans="1:23">
      <c r="A234" s="1029"/>
      <c r="B234" s="1088"/>
      <c r="C234" s="1029"/>
      <c r="D234" s="1029"/>
      <c r="E234" s="1029"/>
      <c r="F234" s="1029"/>
      <c r="G234" s="1029"/>
      <c r="H234" s="1029"/>
      <c r="I234" s="1029"/>
      <c r="J234" s="1029"/>
      <c r="K234" s="1029"/>
      <c r="L234" s="1029"/>
      <c r="M234" s="1029"/>
      <c r="N234" s="1089"/>
      <c r="O234" s="1029"/>
      <c r="P234" s="1029"/>
      <c r="Q234" s="1029"/>
      <c r="R234" s="1029"/>
      <c r="S234" s="1029"/>
      <c r="T234" s="1029"/>
      <c r="U234" s="1029"/>
      <c r="V234" s="1068"/>
      <c r="W234" s="1254"/>
    </row>
    <row r="235" spans="1:23">
      <c r="A235" s="1029"/>
      <c r="B235" s="1088"/>
      <c r="C235" s="1029"/>
      <c r="D235" s="1029"/>
      <c r="E235" s="1029"/>
      <c r="F235" s="1029"/>
      <c r="G235" s="1029"/>
      <c r="H235" s="1029"/>
      <c r="I235" s="1029"/>
      <c r="J235" s="1029"/>
      <c r="K235" s="1029"/>
      <c r="L235" s="1029"/>
      <c r="M235" s="1029"/>
      <c r="N235" s="1089"/>
      <c r="O235" s="1029"/>
      <c r="P235" s="1029"/>
      <c r="Q235" s="1029"/>
      <c r="R235" s="1029"/>
      <c r="S235" s="1029"/>
      <c r="T235" s="1029"/>
      <c r="U235" s="1029"/>
      <c r="V235" s="1068"/>
      <c r="W235" s="1254"/>
    </row>
    <row r="236" spans="1:23">
      <c r="A236" s="1029"/>
      <c r="B236" s="1088"/>
      <c r="C236" s="1029"/>
      <c r="D236" s="1029"/>
      <c r="E236" s="1029"/>
      <c r="F236" s="1029"/>
      <c r="G236" s="1029"/>
      <c r="H236" s="1029"/>
      <c r="I236" s="1029"/>
      <c r="J236" s="1029"/>
      <c r="K236" s="1029"/>
      <c r="L236" s="1029"/>
      <c r="M236" s="1029"/>
      <c r="N236" s="1089"/>
      <c r="O236" s="1029"/>
      <c r="P236" s="1029"/>
      <c r="Q236" s="1029"/>
      <c r="R236" s="1029"/>
      <c r="S236" s="1029"/>
      <c r="T236" s="1029"/>
      <c r="U236" s="1029"/>
      <c r="V236" s="1068"/>
      <c r="W236" s="1254"/>
    </row>
    <row r="237" spans="1:23">
      <c r="A237" s="1029"/>
      <c r="B237" s="1088"/>
      <c r="C237" s="1029"/>
      <c r="D237" s="1029"/>
      <c r="E237" s="1029"/>
      <c r="F237" s="1029"/>
      <c r="G237" s="1029"/>
      <c r="H237" s="1029"/>
      <c r="I237" s="1029"/>
      <c r="J237" s="1029"/>
      <c r="K237" s="1029"/>
      <c r="L237" s="1029"/>
      <c r="M237" s="1029"/>
      <c r="N237" s="1089"/>
      <c r="O237" s="1029"/>
      <c r="P237" s="1029"/>
      <c r="Q237" s="1029"/>
      <c r="R237" s="1029"/>
      <c r="S237" s="1029"/>
      <c r="T237" s="1029"/>
      <c r="U237" s="1029"/>
      <c r="V237" s="1068"/>
      <c r="W237" s="1254"/>
    </row>
    <row r="238" spans="1:23">
      <c r="A238" s="1029"/>
      <c r="B238" s="1088"/>
      <c r="C238" s="1029"/>
      <c r="D238" s="1029"/>
      <c r="E238" s="1029"/>
      <c r="F238" s="1029"/>
      <c r="G238" s="1029"/>
      <c r="H238" s="1029"/>
      <c r="I238" s="1029"/>
      <c r="J238" s="1029"/>
      <c r="K238" s="1029"/>
      <c r="L238" s="1029"/>
      <c r="M238" s="1029"/>
      <c r="N238" s="1089"/>
      <c r="O238" s="1029"/>
      <c r="P238" s="1029"/>
      <c r="Q238" s="1029"/>
      <c r="R238" s="1029"/>
      <c r="S238" s="1029"/>
      <c r="T238" s="1029"/>
      <c r="U238" s="1029"/>
      <c r="V238" s="1068"/>
      <c r="W238" s="1254"/>
    </row>
    <row r="239" spans="1:23">
      <c r="A239" s="1029"/>
      <c r="B239" s="1088"/>
      <c r="C239" s="1029"/>
      <c r="D239" s="1029"/>
      <c r="E239" s="1029"/>
      <c r="F239" s="1029"/>
      <c r="G239" s="1029"/>
      <c r="H239" s="1029"/>
      <c r="I239" s="1029"/>
      <c r="J239" s="1029"/>
      <c r="K239" s="1029"/>
      <c r="L239" s="1029"/>
      <c r="M239" s="1029"/>
      <c r="N239" s="1089"/>
      <c r="O239" s="1029"/>
      <c r="P239" s="1029"/>
      <c r="Q239" s="1029"/>
      <c r="R239" s="1029"/>
      <c r="S239" s="1029"/>
      <c r="T239" s="1029"/>
      <c r="U239" s="1029"/>
      <c r="V239" s="1068"/>
      <c r="W239" s="1254"/>
    </row>
    <row r="240" spans="1:23">
      <c r="A240" s="1029"/>
      <c r="B240" s="1088"/>
      <c r="C240" s="1029"/>
      <c r="D240" s="1029"/>
      <c r="E240" s="1029"/>
      <c r="F240" s="1029"/>
      <c r="G240" s="1029"/>
      <c r="H240" s="1029"/>
      <c r="I240" s="1029"/>
      <c r="J240" s="1029"/>
      <c r="K240" s="1029"/>
      <c r="L240" s="1029"/>
      <c r="M240" s="1029"/>
      <c r="N240" s="1089"/>
      <c r="O240" s="1029"/>
      <c r="P240" s="1029"/>
      <c r="Q240" s="1029"/>
      <c r="R240" s="1029"/>
      <c r="S240" s="1029"/>
      <c r="T240" s="1029"/>
      <c r="U240" s="1029"/>
      <c r="V240" s="1068"/>
      <c r="W240" s="1254"/>
    </row>
    <row r="241" spans="1:23">
      <c r="A241" s="1029"/>
      <c r="B241" s="1088"/>
      <c r="C241" s="1029"/>
      <c r="D241" s="1029"/>
      <c r="E241" s="1029"/>
      <c r="F241" s="1029"/>
      <c r="G241" s="1029"/>
      <c r="H241" s="1029"/>
      <c r="I241" s="1029"/>
      <c r="J241" s="1029"/>
      <c r="K241" s="1029"/>
      <c r="L241" s="1029"/>
      <c r="M241" s="1029"/>
      <c r="N241" s="1089"/>
      <c r="O241" s="1029"/>
      <c r="P241" s="1029"/>
      <c r="Q241" s="1029"/>
      <c r="R241" s="1029"/>
      <c r="S241" s="1029"/>
      <c r="T241" s="1029"/>
      <c r="U241" s="1029"/>
      <c r="V241" s="1068"/>
      <c r="W241" s="1254"/>
    </row>
    <row r="242" spans="1:23">
      <c r="A242" s="1029"/>
      <c r="B242" s="1088"/>
      <c r="C242" s="1029"/>
      <c r="D242" s="1029"/>
      <c r="E242" s="1029"/>
      <c r="F242" s="1029"/>
      <c r="G242" s="1029"/>
      <c r="H242" s="1029"/>
      <c r="I242" s="1029"/>
      <c r="J242" s="1029"/>
      <c r="K242" s="1029"/>
      <c r="L242" s="1029"/>
      <c r="M242" s="1029"/>
      <c r="N242" s="1089"/>
      <c r="O242" s="1029"/>
      <c r="P242" s="1029"/>
      <c r="Q242" s="1029"/>
      <c r="R242" s="1029"/>
      <c r="S242" s="1029"/>
      <c r="T242" s="1029"/>
      <c r="U242" s="1029"/>
      <c r="V242" s="1068"/>
      <c r="W242" s="1254"/>
    </row>
    <row r="243" spans="1:23">
      <c r="A243" s="1029"/>
      <c r="B243" s="1088"/>
      <c r="C243" s="1029"/>
      <c r="D243" s="1029"/>
      <c r="E243" s="1029"/>
      <c r="F243" s="1029"/>
      <c r="G243" s="1029"/>
      <c r="H243" s="1029"/>
      <c r="I243" s="1029"/>
      <c r="J243" s="1029"/>
      <c r="K243" s="1029"/>
      <c r="L243" s="1029"/>
      <c r="M243" s="1029"/>
      <c r="N243" s="1089"/>
      <c r="O243" s="1029"/>
      <c r="P243" s="1029"/>
      <c r="Q243" s="1029"/>
      <c r="R243" s="1029"/>
      <c r="S243" s="1029"/>
      <c r="T243" s="1029"/>
      <c r="U243" s="1029"/>
      <c r="V243" s="1068"/>
      <c r="W243" s="1254"/>
    </row>
    <row r="244" spans="1:23">
      <c r="A244" s="1029"/>
      <c r="B244" s="1088"/>
      <c r="C244" s="1029"/>
      <c r="D244" s="1029"/>
      <c r="E244" s="1029"/>
      <c r="F244" s="1029"/>
      <c r="G244" s="1029"/>
      <c r="H244" s="1029"/>
      <c r="I244" s="1029"/>
      <c r="J244" s="1029"/>
      <c r="K244" s="1029"/>
      <c r="L244" s="1029"/>
      <c r="M244" s="1029"/>
      <c r="N244" s="1089"/>
      <c r="O244" s="1029"/>
      <c r="P244" s="1029"/>
      <c r="Q244" s="1029"/>
      <c r="R244" s="1029"/>
      <c r="S244" s="1029"/>
      <c r="T244" s="1029"/>
      <c r="U244" s="1029"/>
      <c r="V244" s="1068"/>
      <c r="W244" s="1254"/>
    </row>
    <row r="245" spans="1:23">
      <c r="A245" s="1029"/>
      <c r="B245" s="1088"/>
      <c r="C245" s="1029"/>
      <c r="D245" s="1029"/>
      <c r="E245" s="1029"/>
      <c r="F245" s="1029"/>
      <c r="G245" s="1029"/>
      <c r="H245" s="1029"/>
      <c r="I245" s="1029"/>
      <c r="J245" s="1029"/>
      <c r="K245" s="1029"/>
      <c r="L245" s="1029"/>
      <c r="M245" s="1029"/>
      <c r="N245" s="1089"/>
      <c r="O245" s="1029"/>
      <c r="P245" s="1029"/>
      <c r="Q245" s="1029"/>
      <c r="R245" s="1029"/>
      <c r="S245" s="1029"/>
      <c r="T245" s="1029"/>
      <c r="U245" s="1029"/>
      <c r="V245" s="1068"/>
      <c r="W245" s="1254"/>
    </row>
    <row r="246" spans="1:23">
      <c r="A246" s="1029"/>
      <c r="B246" s="1088"/>
      <c r="C246" s="1029"/>
      <c r="D246" s="1029"/>
      <c r="E246" s="1029"/>
      <c r="F246" s="1029"/>
      <c r="G246" s="1029"/>
      <c r="H246" s="1029"/>
      <c r="I246" s="1029"/>
      <c r="J246" s="1029"/>
      <c r="K246" s="1029"/>
      <c r="L246" s="1029"/>
      <c r="M246" s="1029"/>
      <c r="N246" s="1089"/>
      <c r="O246" s="1029"/>
      <c r="P246" s="1029"/>
      <c r="Q246" s="1029"/>
      <c r="R246" s="1029"/>
      <c r="S246" s="1029"/>
      <c r="T246" s="1029"/>
      <c r="U246" s="1029"/>
      <c r="V246" s="1068"/>
      <c r="W246" s="1254"/>
    </row>
    <row r="247" spans="1:23">
      <c r="A247" s="1029"/>
      <c r="B247" s="1088"/>
      <c r="C247" s="1029"/>
      <c r="D247" s="1029"/>
      <c r="E247" s="1029"/>
      <c r="F247" s="1029"/>
      <c r="G247" s="1029"/>
      <c r="H247" s="1029"/>
      <c r="I247" s="1029"/>
      <c r="J247" s="1029"/>
      <c r="K247" s="1029"/>
      <c r="L247" s="1029"/>
      <c r="M247" s="1029"/>
      <c r="N247" s="1089"/>
      <c r="O247" s="1029"/>
      <c r="P247" s="1029"/>
      <c r="Q247" s="1029"/>
      <c r="R247" s="1029"/>
      <c r="S247" s="1029"/>
      <c r="T247" s="1029"/>
      <c r="U247" s="1029"/>
      <c r="V247" s="1068"/>
      <c r="W247" s="1254"/>
    </row>
    <row r="248" spans="1:23">
      <c r="A248" s="1029"/>
      <c r="B248" s="1088"/>
      <c r="C248" s="1029"/>
      <c r="D248" s="1029"/>
      <c r="E248" s="1029"/>
      <c r="F248" s="1029"/>
      <c r="G248" s="1029"/>
      <c r="H248" s="1029"/>
      <c r="I248" s="1029"/>
      <c r="J248" s="1029"/>
      <c r="K248" s="1029"/>
      <c r="L248" s="1029"/>
      <c r="M248" s="1029"/>
      <c r="N248" s="1089"/>
      <c r="O248" s="1029"/>
      <c r="P248" s="1029"/>
      <c r="Q248" s="1029"/>
      <c r="R248" s="1029"/>
      <c r="S248" s="1029"/>
      <c r="T248" s="1029"/>
      <c r="U248" s="1029"/>
      <c r="V248" s="1068"/>
      <c r="W248" s="1254"/>
    </row>
    <row r="249" spans="1:23">
      <c r="A249" s="1029"/>
      <c r="B249" s="1088"/>
      <c r="C249" s="1029"/>
      <c r="D249" s="1029"/>
      <c r="E249" s="1029"/>
      <c r="F249" s="1029"/>
      <c r="G249" s="1029"/>
      <c r="H249" s="1029"/>
      <c r="I249" s="1029"/>
      <c r="J249" s="1029"/>
      <c r="K249" s="1029"/>
      <c r="L249" s="1029"/>
      <c r="M249" s="1029"/>
      <c r="N249" s="1089"/>
      <c r="O249" s="1029"/>
      <c r="P249" s="1029"/>
      <c r="Q249" s="1029"/>
      <c r="R249" s="1029"/>
      <c r="S249" s="1029"/>
      <c r="T249" s="1029"/>
      <c r="U249" s="1029"/>
      <c r="V249" s="1068"/>
      <c r="W249" s="1254"/>
    </row>
    <row r="250" spans="1:23">
      <c r="A250" s="1029"/>
      <c r="B250" s="1088"/>
      <c r="C250" s="1029"/>
      <c r="D250" s="1029"/>
      <c r="E250" s="1029"/>
      <c r="F250" s="1029"/>
      <c r="G250" s="1029"/>
      <c r="H250" s="1029"/>
      <c r="I250" s="1029"/>
      <c r="J250" s="1029"/>
      <c r="K250" s="1029"/>
      <c r="L250" s="1029"/>
      <c r="M250" s="1029"/>
      <c r="N250" s="1089"/>
      <c r="O250" s="1029"/>
      <c r="P250" s="1029"/>
      <c r="Q250" s="1029"/>
      <c r="R250" s="1029"/>
      <c r="S250" s="1029"/>
      <c r="T250" s="1029"/>
      <c r="U250" s="1029"/>
      <c r="V250" s="1068"/>
      <c r="W250" s="1254"/>
    </row>
    <row r="251" spans="1:23">
      <c r="A251" s="1029"/>
      <c r="B251" s="1088"/>
      <c r="C251" s="1029"/>
      <c r="D251" s="1029"/>
      <c r="E251" s="1029"/>
      <c r="F251" s="1029"/>
      <c r="G251" s="1029"/>
      <c r="H251" s="1029"/>
      <c r="I251" s="1029"/>
      <c r="J251" s="1029"/>
      <c r="K251" s="1029"/>
      <c r="L251" s="1029"/>
      <c r="M251" s="1029"/>
      <c r="N251" s="1089"/>
      <c r="O251" s="1029"/>
      <c r="P251" s="1029"/>
      <c r="Q251" s="1029"/>
      <c r="R251" s="1029"/>
      <c r="S251" s="1029"/>
      <c r="T251" s="1029"/>
      <c r="U251" s="1029"/>
      <c r="V251" s="1068"/>
      <c r="W251" s="1254"/>
    </row>
    <row r="252" spans="1:23">
      <c r="A252" s="1029"/>
      <c r="B252" s="1088"/>
      <c r="C252" s="1029"/>
      <c r="D252" s="1029"/>
      <c r="E252" s="1029"/>
      <c r="F252" s="1029"/>
      <c r="G252" s="1029"/>
      <c r="H252" s="1029"/>
      <c r="I252" s="1029"/>
      <c r="J252" s="1029"/>
      <c r="K252" s="1029"/>
      <c r="L252" s="1029"/>
      <c r="M252" s="1029"/>
      <c r="N252" s="1089"/>
      <c r="O252" s="1029"/>
      <c r="P252" s="1029"/>
      <c r="Q252" s="1029"/>
      <c r="R252" s="1029"/>
      <c r="S252" s="1029"/>
      <c r="T252" s="1029"/>
      <c r="U252" s="1029"/>
      <c r="V252" s="1068"/>
      <c r="W252" s="1254"/>
    </row>
    <row r="253" spans="1:23">
      <c r="A253" s="1029"/>
      <c r="B253" s="1088"/>
      <c r="C253" s="1029"/>
      <c r="D253" s="1029"/>
      <c r="E253" s="1029"/>
      <c r="F253" s="1029"/>
      <c r="G253" s="1029"/>
      <c r="H253" s="1029"/>
      <c r="I253" s="1029"/>
      <c r="J253" s="1029"/>
      <c r="K253" s="1029"/>
      <c r="L253" s="1029"/>
      <c r="M253" s="1029"/>
      <c r="N253" s="1089"/>
      <c r="O253" s="1029"/>
      <c r="P253" s="1029"/>
      <c r="Q253" s="1029"/>
      <c r="R253" s="1029"/>
      <c r="S253" s="1029"/>
      <c r="T253" s="1029"/>
      <c r="U253" s="1029"/>
      <c r="V253" s="1068"/>
      <c r="W253" s="1254"/>
    </row>
    <row r="254" spans="1:23">
      <c r="A254" s="1029"/>
      <c r="B254" s="1088"/>
      <c r="C254" s="1029"/>
      <c r="D254" s="1029"/>
      <c r="E254" s="1029"/>
      <c r="F254" s="1029"/>
      <c r="G254" s="1029"/>
      <c r="H254" s="1029"/>
      <c r="I254" s="1029"/>
      <c r="J254" s="1029"/>
      <c r="K254" s="1029"/>
      <c r="L254" s="1029"/>
      <c r="M254" s="1029"/>
      <c r="N254" s="1089"/>
      <c r="O254" s="1029"/>
      <c r="P254" s="1029"/>
      <c r="Q254" s="1029"/>
      <c r="R254" s="1029"/>
      <c r="S254" s="1029"/>
      <c r="T254" s="1029"/>
      <c r="U254" s="1029"/>
      <c r="V254" s="1068"/>
      <c r="W254" s="1254"/>
    </row>
    <row r="255" spans="1:23">
      <c r="A255" s="1029"/>
      <c r="B255" s="1088"/>
      <c r="C255" s="1029"/>
      <c r="D255" s="1029"/>
      <c r="E255" s="1029"/>
      <c r="F255" s="1029"/>
      <c r="G255" s="1029"/>
      <c r="H255" s="1029"/>
      <c r="I255" s="1029"/>
      <c r="J255" s="1029"/>
      <c r="K255" s="1029"/>
      <c r="L255" s="1029"/>
      <c r="M255" s="1029"/>
      <c r="N255" s="1089"/>
      <c r="O255" s="1029"/>
      <c r="P255" s="1029"/>
      <c r="Q255" s="1029"/>
      <c r="R255" s="1029"/>
      <c r="S255" s="1029"/>
      <c r="T255" s="1029"/>
      <c r="U255" s="1029"/>
      <c r="V255" s="1068"/>
      <c r="W255" s="1254"/>
    </row>
    <row r="256" spans="1:23">
      <c r="A256" s="1029"/>
      <c r="B256" s="1088"/>
      <c r="C256" s="1029"/>
      <c r="D256" s="1029"/>
      <c r="E256" s="1029"/>
      <c r="F256" s="1029"/>
      <c r="G256" s="1029"/>
      <c r="H256" s="1029"/>
      <c r="I256" s="1029"/>
      <c r="J256" s="1029"/>
      <c r="K256" s="1029"/>
      <c r="L256" s="1029"/>
      <c r="M256" s="1029"/>
      <c r="N256" s="1089"/>
      <c r="O256" s="1029"/>
      <c r="P256" s="1029"/>
      <c r="Q256" s="1029"/>
      <c r="R256" s="1029"/>
      <c r="S256" s="1029"/>
      <c r="T256" s="1029"/>
      <c r="U256" s="1029"/>
      <c r="V256" s="1068"/>
      <c r="W256" s="1254"/>
    </row>
    <row r="257" spans="1:23">
      <c r="A257" s="1029"/>
      <c r="B257" s="1088"/>
      <c r="C257" s="1029"/>
      <c r="D257" s="1029"/>
      <c r="E257" s="1029"/>
      <c r="F257" s="1029"/>
      <c r="G257" s="1029"/>
      <c r="H257" s="1029"/>
      <c r="I257" s="1029"/>
      <c r="J257" s="1029"/>
      <c r="K257" s="1029"/>
      <c r="L257" s="1029"/>
      <c r="M257" s="1029"/>
      <c r="N257" s="1089"/>
      <c r="O257" s="1029"/>
      <c r="P257" s="1029"/>
      <c r="Q257" s="1029"/>
      <c r="R257" s="1029"/>
      <c r="S257" s="1029"/>
      <c r="T257" s="1029"/>
      <c r="U257" s="1029"/>
      <c r="V257" s="1068"/>
      <c r="W257" s="1254"/>
    </row>
    <row r="258" spans="1:23">
      <c r="A258" s="1029"/>
      <c r="B258" s="1088"/>
      <c r="C258" s="1029"/>
      <c r="D258" s="1029"/>
      <c r="E258" s="1029"/>
      <c r="F258" s="1029"/>
      <c r="G258" s="1029"/>
      <c r="H258" s="1029"/>
      <c r="I258" s="1029"/>
      <c r="J258" s="1029"/>
      <c r="K258" s="1029"/>
      <c r="L258" s="1029"/>
      <c r="M258" s="1029"/>
      <c r="N258" s="1089"/>
      <c r="O258" s="1029"/>
      <c r="P258" s="1029"/>
      <c r="Q258" s="1029"/>
      <c r="R258" s="1029"/>
      <c r="S258" s="1029"/>
      <c r="T258" s="1029"/>
      <c r="U258" s="1029"/>
      <c r="V258" s="1068"/>
      <c r="W258" s="1254"/>
    </row>
    <row r="259" spans="1:23">
      <c r="A259" s="1029"/>
      <c r="B259" s="1088"/>
      <c r="C259" s="1029"/>
      <c r="D259" s="1029"/>
      <c r="E259" s="1029"/>
      <c r="F259" s="1029"/>
      <c r="G259" s="1029"/>
      <c r="H259" s="1029"/>
      <c r="I259" s="1029"/>
      <c r="J259" s="1029"/>
      <c r="K259" s="1029"/>
      <c r="L259" s="1029"/>
      <c r="M259" s="1029"/>
      <c r="N259" s="1089"/>
      <c r="O259" s="1029"/>
      <c r="P259" s="1029"/>
      <c r="Q259" s="1029"/>
      <c r="R259" s="1029"/>
      <c r="S259" s="1029"/>
      <c r="T259" s="1029"/>
      <c r="U259" s="1029"/>
      <c r="V259" s="1068"/>
      <c r="W259" s="1254"/>
    </row>
    <row r="260" spans="1:23">
      <c r="A260" s="1029"/>
      <c r="B260" s="1088"/>
      <c r="C260" s="1029"/>
      <c r="D260" s="1029"/>
      <c r="E260" s="1029"/>
      <c r="F260" s="1029"/>
      <c r="G260" s="1029"/>
      <c r="H260" s="1029"/>
      <c r="I260" s="1029"/>
      <c r="J260" s="1029"/>
      <c r="K260" s="1029"/>
      <c r="L260" s="1029"/>
      <c r="M260" s="1029"/>
      <c r="N260" s="1089"/>
      <c r="O260" s="1029"/>
      <c r="P260" s="1029"/>
      <c r="Q260" s="1029"/>
      <c r="R260" s="1029"/>
      <c r="S260" s="1029"/>
      <c r="T260" s="1029"/>
      <c r="U260" s="1029"/>
      <c r="V260" s="1068"/>
      <c r="W260" s="1254"/>
    </row>
    <row r="261" spans="1:23">
      <c r="A261" s="1029"/>
      <c r="B261" s="1088"/>
      <c r="C261" s="1029"/>
      <c r="D261" s="1029"/>
      <c r="E261" s="1029"/>
      <c r="F261" s="1029"/>
      <c r="G261" s="1029"/>
      <c r="H261" s="1029"/>
      <c r="I261" s="1029"/>
      <c r="J261" s="1029"/>
      <c r="K261" s="1029"/>
      <c r="L261" s="1029"/>
      <c r="M261" s="1029"/>
      <c r="N261" s="1089"/>
      <c r="O261" s="1029"/>
      <c r="P261" s="1029"/>
      <c r="Q261" s="1029"/>
      <c r="R261" s="1029"/>
      <c r="S261" s="1029"/>
      <c r="T261" s="1029"/>
      <c r="U261" s="1029"/>
      <c r="V261" s="1068"/>
      <c r="W261" s="1254"/>
    </row>
    <row r="262" spans="1:23">
      <c r="A262" s="1029"/>
      <c r="B262" s="1088"/>
      <c r="C262" s="1029"/>
      <c r="D262" s="1029"/>
      <c r="E262" s="1029"/>
      <c r="F262" s="1029"/>
      <c r="G262" s="1029"/>
      <c r="H262" s="1029"/>
      <c r="I262" s="1029"/>
      <c r="J262" s="1029"/>
      <c r="K262" s="1029"/>
      <c r="L262" s="1029"/>
      <c r="M262" s="1029"/>
      <c r="N262" s="1089"/>
      <c r="O262" s="1029"/>
      <c r="P262" s="1029"/>
      <c r="Q262" s="1029"/>
      <c r="R262" s="1029"/>
      <c r="S262" s="1029"/>
      <c r="T262" s="1029"/>
      <c r="U262" s="1029"/>
      <c r="V262" s="1068"/>
      <c r="W262" s="1254"/>
    </row>
    <row r="263" spans="1:23">
      <c r="A263" s="1029"/>
      <c r="B263" s="1088"/>
      <c r="C263" s="1029"/>
      <c r="D263" s="1029"/>
      <c r="E263" s="1029"/>
      <c r="F263" s="1029"/>
      <c r="G263" s="1029"/>
      <c r="H263" s="1029"/>
      <c r="I263" s="1029"/>
      <c r="J263" s="1029"/>
      <c r="K263" s="1029"/>
      <c r="L263" s="1029"/>
      <c r="M263" s="1029"/>
      <c r="N263" s="1089"/>
      <c r="O263" s="1029"/>
      <c r="P263" s="1029"/>
      <c r="Q263" s="1029"/>
      <c r="R263" s="1029"/>
      <c r="S263" s="1029"/>
      <c r="T263" s="1029"/>
      <c r="U263" s="1029"/>
      <c r="V263" s="1068"/>
      <c r="W263" s="1254"/>
    </row>
    <row r="264" spans="1:23">
      <c r="A264" s="1029"/>
      <c r="B264" s="1088"/>
      <c r="C264" s="1029"/>
      <c r="D264" s="1029"/>
      <c r="E264" s="1029"/>
      <c r="F264" s="1029"/>
      <c r="G264" s="1029"/>
      <c r="H264" s="1029"/>
      <c r="I264" s="1029"/>
      <c r="J264" s="1029"/>
      <c r="K264" s="1029"/>
      <c r="L264" s="1029"/>
      <c r="M264" s="1029"/>
      <c r="N264" s="1089"/>
      <c r="O264" s="1029"/>
      <c r="P264" s="1029"/>
      <c r="Q264" s="1029"/>
      <c r="R264" s="1029"/>
      <c r="S264" s="1029"/>
      <c r="T264" s="1029"/>
      <c r="U264" s="1029"/>
      <c r="V264" s="1068"/>
      <c r="W264" s="1254"/>
    </row>
    <row r="265" spans="1:23">
      <c r="A265" s="1029"/>
      <c r="B265" s="1088"/>
      <c r="C265" s="1029"/>
      <c r="D265" s="1029"/>
      <c r="E265" s="1029"/>
      <c r="F265" s="1029"/>
      <c r="G265" s="1029"/>
      <c r="H265" s="1029"/>
      <c r="I265" s="1029"/>
      <c r="J265" s="1029"/>
      <c r="K265" s="1029"/>
      <c r="L265" s="1029"/>
      <c r="M265" s="1029"/>
      <c r="N265" s="1089"/>
      <c r="O265" s="1029"/>
      <c r="P265" s="1029"/>
      <c r="Q265" s="1029"/>
      <c r="R265" s="1029"/>
      <c r="S265" s="1029"/>
      <c r="T265" s="1029"/>
      <c r="U265" s="1029"/>
      <c r="V265" s="1068"/>
      <c r="W265" s="1254"/>
    </row>
    <row r="266" spans="1:23">
      <c r="A266" s="1029"/>
      <c r="B266" s="1088"/>
      <c r="C266" s="1029"/>
      <c r="D266" s="1029"/>
      <c r="E266" s="1029"/>
      <c r="F266" s="1029"/>
      <c r="G266" s="1029"/>
      <c r="H266" s="1029"/>
      <c r="I266" s="1029"/>
      <c r="J266" s="1029"/>
      <c r="K266" s="1029"/>
      <c r="L266" s="1029"/>
      <c r="M266" s="1029"/>
      <c r="N266" s="1089"/>
      <c r="O266" s="1029"/>
      <c r="P266" s="1029"/>
      <c r="Q266" s="1029"/>
      <c r="R266" s="1029"/>
      <c r="S266" s="1029"/>
      <c r="T266" s="1029"/>
      <c r="U266" s="1029"/>
      <c r="V266" s="1068"/>
      <c r="W266" s="1254"/>
    </row>
    <row r="267" spans="1:23">
      <c r="A267" s="1029"/>
      <c r="B267" s="1088"/>
      <c r="C267" s="1029"/>
      <c r="D267" s="1029"/>
      <c r="E267" s="1029"/>
      <c r="F267" s="1029"/>
      <c r="G267" s="1029"/>
      <c r="H267" s="1029"/>
      <c r="I267" s="1029"/>
      <c r="J267" s="1029"/>
      <c r="K267" s="1029"/>
      <c r="L267" s="1029"/>
      <c r="M267" s="1029"/>
      <c r="N267" s="1089"/>
      <c r="O267" s="1029"/>
      <c r="P267" s="1029"/>
      <c r="Q267" s="1029"/>
      <c r="R267" s="1029"/>
      <c r="S267" s="1029"/>
      <c r="T267" s="1029"/>
      <c r="U267" s="1029"/>
      <c r="V267" s="1068"/>
      <c r="W267" s="1254"/>
    </row>
    <row r="268" spans="1:23">
      <c r="A268" s="1029"/>
      <c r="B268" s="1088"/>
      <c r="C268" s="1029"/>
      <c r="D268" s="1029"/>
      <c r="E268" s="1029"/>
      <c r="F268" s="1029"/>
      <c r="G268" s="1029"/>
      <c r="H268" s="1029"/>
      <c r="I268" s="1029"/>
      <c r="J268" s="1029"/>
      <c r="K268" s="1029"/>
      <c r="L268" s="1029"/>
      <c r="M268" s="1029"/>
      <c r="N268" s="1089"/>
      <c r="O268" s="1029"/>
      <c r="P268" s="1029"/>
      <c r="Q268" s="1029"/>
      <c r="R268" s="1029"/>
      <c r="S268" s="1029"/>
      <c r="T268" s="1029"/>
      <c r="U268" s="1029"/>
      <c r="V268" s="1068"/>
      <c r="W268" s="1254"/>
    </row>
    <row r="269" spans="1:23">
      <c r="A269" s="1029"/>
      <c r="B269" s="1088"/>
      <c r="C269" s="1029"/>
      <c r="D269" s="1029"/>
      <c r="E269" s="1029"/>
      <c r="F269" s="1029"/>
      <c r="G269" s="1029"/>
      <c r="H269" s="1029"/>
      <c r="I269" s="1029"/>
      <c r="J269" s="1029"/>
      <c r="K269" s="1029"/>
      <c r="L269" s="1029"/>
      <c r="M269" s="1029"/>
      <c r="N269" s="1089"/>
      <c r="O269" s="1029"/>
      <c r="P269" s="1029"/>
      <c r="Q269" s="1029"/>
      <c r="R269" s="1029"/>
      <c r="S269" s="1029"/>
      <c r="T269" s="1029"/>
      <c r="U269" s="1029"/>
      <c r="V269" s="1068"/>
      <c r="W269" s="1254"/>
    </row>
    <row r="270" spans="1:23">
      <c r="A270" s="1029"/>
      <c r="B270" s="1088"/>
      <c r="C270" s="1029"/>
      <c r="D270" s="1029"/>
      <c r="E270" s="1029"/>
      <c r="F270" s="1029"/>
      <c r="G270" s="1029"/>
      <c r="H270" s="1029"/>
      <c r="I270" s="1029"/>
      <c r="J270" s="1029"/>
      <c r="K270" s="1029"/>
      <c r="L270" s="1029"/>
      <c r="M270" s="1029"/>
      <c r="N270" s="1089"/>
      <c r="O270" s="1029"/>
      <c r="P270" s="1029"/>
      <c r="Q270" s="1029"/>
      <c r="R270" s="1029"/>
      <c r="S270" s="1029"/>
      <c r="T270" s="1029"/>
      <c r="U270" s="1029"/>
      <c r="V270" s="1068"/>
      <c r="W270" s="1254"/>
    </row>
    <row r="271" spans="1:23">
      <c r="A271" s="1029"/>
      <c r="B271" s="1088"/>
      <c r="C271" s="1029"/>
      <c r="D271" s="1029"/>
      <c r="E271" s="1029"/>
      <c r="F271" s="1029"/>
      <c r="G271" s="1029"/>
      <c r="H271" s="1029"/>
      <c r="I271" s="1029"/>
      <c r="J271" s="1029"/>
      <c r="K271" s="1029"/>
      <c r="L271" s="1029"/>
      <c r="M271" s="1029"/>
      <c r="N271" s="1089"/>
      <c r="O271" s="1029"/>
      <c r="P271" s="1029"/>
      <c r="Q271" s="1029"/>
      <c r="R271" s="1029"/>
      <c r="S271" s="1029"/>
      <c r="T271" s="1029"/>
      <c r="U271" s="1029"/>
      <c r="V271" s="1068"/>
      <c r="W271" s="1254"/>
    </row>
    <row r="272" spans="1:23">
      <c r="A272" s="1029"/>
      <c r="B272" s="1088"/>
      <c r="C272" s="1029"/>
      <c r="D272" s="1029"/>
      <c r="E272" s="1029"/>
      <c r="F272" s="1029"/>
      <c r="G272" s="1029"/>
      <c r="H272" s="1029"/>
      <c r="I272" s="1029"/>
      <c r="J272" s="1029"/>
      <c r="K272" s="1029"/>
      <c r="L272" s="1029"/>
      <c r="M272" s="1029"/>
      <c r="N272" s="1089"/>
      <c r="O272" s="1029"/>
      <c r="P272" s="1029"/>
      <c r="Q272" s="1029"/>
      <c r="R272" s="1029"/>
      <c r="S272" s="1029"/>
      <c r="T272" s="1029"/>
      <c r="U272" s="1029"/>
      <c r="V272" s="1068"/>
      <c r="W272" s="1254"/>
    </row>
    <row r="273" spans="1:23">
      <c r="A273" s="1029"/>
      <c r="B273" s="1088"/>
      <c r="C273" s="1029"/>
      <c r="D273" s="1029"/>
      <c r="E273" s="1029"/>
      <c r="F273" s="1029"/>
      <c r="G273" s="1029"/>
      <c r="H273" s="1029"/>
      <c r="I273" s="1029"/>
      <c r="J273" s="1029"/>
      <c r="K273" s="1029"/>
      <c r="L273" s="1029"/>
      <c r="M273" s="1029"/>
      <c r="N273" s="1089"/>
      <c r="O273" s="1029"/>
      <c r="P273" s="1029"/>
      <c r="Q273" s="1029"/>
      <c r="R273" s="1029"/>
      <c r="S273" s="1029"/>
      <c r="T273" s="1029"/>
      <c r="U273" s="1029"/>
      <c r="V273" s="1068"/>
      <c r="W273" s="1254"/>
    </row>
    <row r="274" spans="1:23">
      <c r="A274" s="1029"/>
      <c r="B274" s="1088"/>
      <c r="C274" s="1029"/>
      <c r="D274" s="1029"/>
      <c r="E274" s="1029"/>
      <c r="F274" s="1029"/>
      <c r="G274" s="1029"/>
      <c r="H274" s="1029"/>
      <c r="I274" s="1029"/>
      <c r="J274" s="1029"/>
      <c r="K274" s="1029"/>
      <c r="L274" s="1029"/>
      <c r="M274" s="1029"/>
      <c r="N274" s="1089"/>
      <c r="O274" s="1029"/>
      <c r="P274" s="1029"/>
      <c r="Q274" s="1029"/>
      <c r="R274" s="1029"/>
      <c r="S274" s="1029"/>
      <c r="T274" s="1029"/>
      <c r="U274" s="1029"/>
      <c r="V274" s="1068"/>
      <c r="W274" s="1254"/>
    </row>
    <row r="275" spans="1:23">
      <c r="A275" s="1029"/>
      <c r="B275" s="1088"/>
      <c r="C275" s="1029"/>
      <c r="D275" s="1029"/>
      <c r="E275" s="1029"/>
      <c r="F275" s="1029"/>
      <c r="G275" s="1029"/>
      <c r="H275" s="1029"/>
      <c r="I275" s="1029"/>
      <c r="J275" s="1029"/>
      <c r="K275" s="1029"/>
      <c r="L275" s="1029"/>
      <c r="M275" s="1029"/>
      <c r="N275" s="1089"/>
      <c r="O275" s="1029"/>
      <c r="P275" s="1029"/>
      <c r="Q275" s="1029"/>
      <c r="R275" s="1029"/>
      <c r="S275" s="1029"/>
      <c r="T275" s="1029"/>
      <c r="U275" s="1029"/>
      <c r="V275" s="1068"/>
      <c r="W275" s="1254"/>
    </row>
    <row r="276" spans="1:23">
      <c r="A276" s="1029"/>
      <c r="B276" s="1088"/>
      <c r="C276" s="1029"/>
      <c r="D276" s="1029"/>
      <c r="E276" s="1029"/>
      <c r="F276" s="1029"/>
      <c r="G276" s="1029"/>
      <c r="H276" s="1029"/>
      <c r="I276" s="1029"/>
      <c r="J276" s="1029"/>
      <c r="K276" s="1029"/>
      <c r="L276" s="1029"/>
      <c r="M276" s="1029"/>
      <c r="N276" s="1089"/>
      <c r="O276" s="1029"/>
      <c r="P276" s="1029"/>
      <c r="Q276" s="1029"/>
      <c r="R276" s="1029"/>
      <c r="S276" s="1029"/>
      <c r="T276" s="1029"/>
      <c r="U276" s="1029"/>
      <c r="V276" s="1068"/>
      <c r="W276" s="1254"/>
    </row>
    <row r="277" spans="1:23">
      <c r="A277" s="1029"/>
      <c r="B277" s="1088"/>
      <c r="C277" s="1029"/>
      <c r="D277" s="1029"/>
      <c r="E277" s="1029"/>
      <c r="F277" s="1029"/>
      <c r="G277" s="1029"/>
      <c r="H277" s="1029"/>
      <c r="I277" s="1029"/>
      <c r="J277" s="1029"/>
      <c r="K277" s="1029"/>
      <c r="L277" s="1029"/>
      <c r="M277" s="1029"/>
      <c r="N277" s="1089"/>
      <c r="O277" s="1029"/>
      <c r="P277" s="1029"/>
      <c r="Q277" s="1029"/>
      <c r="R277" s="1029"/>
      <c r="S277" s="1029"/>
      <c r="T277" s="1029"/>
      <c r="U277" s="1029"/>
      <c r="V277" s="1068"/>
      <c r="W277" s="1254"/>
    </row>
    <row r="278" spans="1:23">
      <c r="A278" s="1029"/>
      <c r="B278" s="1088"/>
      <c r="C278" s="1029"/>
      <c r="D278" s="1029"/>
      <c r="E278" s="1029"/>
      <c r="F278" s="1029"/>
      <c r="G278" s="1029"/>
      <c r="H278" s="1029"/>
      <c r="I278" s="1029"/>
      <c r="J278" s="1029"/>
      <c r="K278" s="1029"/>
      <c r="L278" s="1029"/>
      <c r="M278" s="1029"/>
      <c r="N278" s="1089"/>
      <c r="O278" s="1029"/>
      <c r="P278" s="1029"/>
      <c r="Q278" s="1029"/>
      <c r="R278" s="1029"/>
      <c r="S278" s="1029"/>
      <c r="T278" s="1029"/>
      <c r="U278" s="1029"/>
      <c r="V278" s="1068"/>
      <c r="W278" s="1254"/>
    </row>
    <row r="279" spans="1:23">
      <c r="A279" s="1029"/>
      <c r="B279" s="1088"/>
      <c r="C279" s="1029"/>
      <c r="D279" s="1029"/>
      <c r="E279" s="1029"/>
      <c r="F279" s="1029"/>
      <c r="G279" s="1029"/>
      <c r="H279" s="1029"/>
      <c r="I279" s="1029"/>
      <c r="J279" s="1029"/>
      <c r="K279" s="1029"/>
      <c r="L279" s="1029"/>
      <c r="M279" s="1029"/>
      <c r="N279" s="1089"/>
      <c r="O279" s="1029"/>
      <c r="P279" s="1029"/>
      <c r="Q279" s="1029"/>
      <c r="R279" s="1029"/>
      <c r="S279" s="1029"/>
      <c r="T279" s="1029"/>
      <c r="U279" s="1029"/>
      <c r="V279" s="1068"/>
      <c r="W279" s="1254"/>
    </row>
    <row r="280" spans="1:23">
      <c r="A280" s="1029"/>
      <c r="B280" s="1088"/>
      <c r="C280" s="1029"/>
      <c r="D280" s="1029"/>
      <c r="E280" s="1029"/>
      <c r="F280" s="1029"/>
      <c r="G280" s="1029"/>
      <c r="H280" s="1029"/>
      <c r="I280" s="1029"/>
      <c r="J280" s="1029"/>
      <c r="K280" s="1029"/>
      <c r="L280" s="1029"/>
      <c r="M280" s="1029"/>
      <c r="N280" s="1089"/>
      <c r="O280" s="1029"/>
      <c r="P280" s="1029"/>
      <c r="Q280" s="1029"/>
      <c r="R280" s="1029"/>
      <c r="S280" s="1029"/>
      <c r="T280" s="1029"/>
      <c r="U280" s="1029"/>
      <c r="V280" s="1068"/>
      <c r="W280" s="1254"/>
    </row>
    <row r="281" spans="1:23">
      <c r="A281" s="1029"/>
      <c r="B281" s="1088"/>
      <c r="C281" s="1029"/>
      <c r="D281" s="1029"/>
      <c r="E281" s="1029"/>
      <c r="F281" s="1029"/>
      <c r="G281" s="1029"/>
      <c r="H281" s="1029"/>
      <c r="I281" s="1029"/>
      <c r="J281" s="1029"/>
      <c r="K281" s="1029"/>
      <c r="L281" s="1029"/>
      <c r="M281" s="1029"/>
      <c r="N281" s="1089"/>
      <c r="O281" s="1029"/>
      <c r="P281" s="1029"/>
      <c r="Q281" s="1029"/>
      <c r="R281" s="1029"/>
      <c r="S281" s="1029"/>
      <c r="T281" s="1029"/>
      <c r="U281" s="1029"/>
      <c r="V281" s="1068"/>
      <c r="W281" s="1254"/>
    </row>
    <row r="282" spans="1:23">
      <c r="A282" s="1029"/>
      <c r="B282" s="1088"/>
      <c r="C282" s="1029"/>
      <c r="D282" s="1029"/>
      <c r="E282" s="1029"/>
      <c r="F282" s="1029"/>
      <c r="G282" s="1029"/>
      <c r="H282" s="1029"/>
      <c r="I282" s="1029"/>
      <c r="J282" s="1029"/>
      <c r="K282" s="1029"/>
      <c r="L282" s="1029"/>
      <c r="M282" s="1029"/>
      <c r="N282" s="1089"/>
      <c r="O282" s="1029"/>
      <c r="P282" s="1029"/>
      <c r="Q282" s="1029"/>
      <c r="R282" s="1029"/>
      <c r="S282" s="1029"/>
      <c r="T282" s="1029"/>
      <c r="U282" s="1029"/>
      <c r="V282" s="1068"/>
      <c r="W282" s="1254"/>
    </row>
    <row r="283" spans="1:23">
      <c r="A283" s="1029"/>
      <c r="B283" s="1088"/>
      <c r="C283" s="1029"/>
      <c r="D283" s="1029"/>
      <c r="E283" s="1029"/>
      <c r="F283" s="1029"/>
      <c r="G283" s="1029"/>
      <c r="H283" s="1029"/>
      <c r="I283" s="1029"/>
      <c r="J283" s="1029"/>
      <c r="K283" s="1029"/>
      <c r="L283" s="1029"/>
      <c r="M283" s="1029"/>
      <c r="N283" s="1089"/>
      <c r="O283" s="1029"/>
      <c r="P283" s="1029"/>
      <c r="Q283" s="1029"/>
      <c r="R283" s="1029"/>
      <c r="S283" s="1029"/>
      <c r="T283" s="1029"/>
      <c r="U283" s="1029"/>
      <c r="V283" s="1068"/>
      <c r="W283" s="1254"/>
    </row>
    <row r="284" spans="1:23">
      <c r="A284" s="1029"/>
      <c r="B284" s="1088"/>
      <c r="C284" s="1029"/>
      <c r="D284" s="1029"/>
      <c r="E284" s="1029"/>
      <c r="F284" s="1029"/>
      <c r="G284" s="1029"/>
      <c r="H284" s="1029"/>
      <c r="I284" s="1029"/>
      <c r="J284" s="1029"/>
      <c r="K284" s="1029"/>
      <c r="L284" s="1029"/>
      <c r="M284" s="1029"/>
      <c r="N284" s="1089"/>
      <c r="O284" s="1029"/>
      <c r="P284" s="1029"/>
      <c r="Q284" s="1029"/>
      <c r="R284" s="1029"/>
      <c r="S284" s="1029"/>
      <c r="T284" s="1029"/>
      <c r="U284" s="1029"/>
      <c r="V284" s="1068"/>
      <c r="W284" s="1254"/>
    </row>
    <row r="285" spans="1:23">
      <c r="A285" s="1029"/>
      <c r="B285" s="1088"/>
      <c r="C285" s="1029"/>
      <c r="D285" s="1029"/>
      <c r="E285" s="1029"/>
      <c r="F285" s="1029"/>
      <c r="G285" s="1029"/>
      <c r="H285" s="1029"/>
      <c r="I285" s="1029"/>
      <c r="J285" s="1029"/>
      <c r="K285" s="1029"/>
      <c r="L285" s="1029"/>
      <c r="M285" s="1029"/>
      <c r="N285" s="1089"/>
      <c r="O285" s="1029"/>
      <c r="P285" s="1029"/>
      <c r="Q285" s="1029"/>
      <c r="R285" s="1029"/>
      <c r="S285" s="1029"/>
      <c r="T285" s="1029"/>
      <c r="U285" s="1029"/>
      <c r="V285" s="1068"/>
      <c r="W285" s="1254"/>
    </row>
    <row r="286" spans="1:23">
      <c r="A286" s="1029"/>
      <c r="B286" s="1088"/>
      <c r="C286" s="1029"/>
      <c r="D286" s="1029"/>
      <c r="E286" s="1029"/>
      <c r="F286" s="1029"/>
      <c r="G286" s="1029"/>
      <c r="H286" s="1029"/>
      <c r="I286" s="1029"/>
      <c r="J286" s="1029"/>
      <c r="K286" s="1029"/>
      <c r="L286" s="1029"/>
      <c r="M286" s="1029"/>
      <c r="N286" s="1089"/>
      <c r="O286" s="1029"/>
      <c r="P286" s="1029"/>
      <c r="Q286" s="1029"/>
      <c r="R286" s="1029"/>
      <c r="S286" s="1029"/>
      <c r="T286" s="1029"/>
      <c r="U286" s="1029"/>
      <c r="V286" s="1068"/>
      <c r="W286" s="1254"/>
    </row>
    <row r="287" spans="1:23">
      <c r="A287" s="1029"/>
      <c r="B287" s="1088"/>
      <c r="C287" s="1029"/>
      <c r="D287" s="1029"/>
      <c r="E287" s="1029"/>
      <c r="F287" s="1029"/>
      <c r="G287" s="1029"/>
      <c r="H287" s="1029"/>
      <c r="I287" s="1029"/>
      <c r="J287" s="1029"/>
      <c r="K287" s="1029"/>
      <c r="L287" s="1029"/>
      <c r="M287" s="1029"/>
      <c r="N287" s="1089"/>
      <c r="O287" s="1029"/>
      <c r="P287" s="1029"/>
      <c r="Q287" s="1029"/>
      <c r="R287" s="1029"/>
      <c r="S287" s="1029"/>
      <c r="T287" s="1029"/>
      <c r="U287" s="1029"/>
      <c r="V287" s="1068"/>
      <c r="W287" s="1254"/>
    </row>
    <row r="288" spans="1:23">
      <c r="A288" s="1029"/>
      <c r="B288" s="1088"/>
      <c r="C288" s="1029"/>
      <c r="D288" s="1029"/>
      <c r="E288" s="1029"/>
      <c r="F288" s="1029"/>
      <c r="G288" s="1029"/>
      <c r="H288" s="1029"/>
      <c r="I288" s="1029"/>
      <c r="J288" s="1029"/>
      <c r="K288" s="1029"/>
      <c r="L288" s="1029"/>
      <c r="M288" s="1029"/>
      <c r="N288" s="1089"/>
      <c r="O288" s="1029"/>
      <c r="P288" s="1029"/>
      <c r="Q288" s="1029"/>
      <c r="R288" s="1029"/>
      <c r="S288" s="1029"/>
      <c r="T288" s="1029"/>
      <c r="U288" s="1029"/>
      <c r="V288" s="1068"/>
      <c r="W288" s="1254"/>
    </row>
    <row r="289" spans="1:23">
      <c r="A289" s="1029"/>
      <c r="B289" s="1088"/>
      <c r="C289" s="1029"/>
      <c r="D289" s="1029"/>
      <c r="E289" s="1029"/>
      <c r="F289" s="1029"/>
      <c r="G289" s="1029"/>
      <c r="H289" s="1029"/>
      <c r="I289" s="1029"/>
      <c r="J289" s="1029"/>
      <c r="K289" s="1029"/>
      <c r="L289" s="1029"/>
      <c r="M289" s="1029"/>
      <c r="N289" s="1089"/>
      <c r="O289" s="1029"/>
      <c r="P289" s="1029"/>
      <c r="Q289" s="1029"/>
      <c r="R289" s="1029"/>
      <c r="S289" s="1029"/>
      <c r="T289" s="1029"/>
      <c r="U289" s="1029"/>
      <c r="V289" s="1068"/>
      <c r="W289" s="1254"/>
    </row>
    <row r="290" spans="1:23">
      <c r="A290" s="1029"/>
      <c r="B290" s="1088"/>
      <c r="C290" s="1029"/>
      <c r="D290" s="1029"/>
      <c r="E290" s="1029"/>
      <c r="F290" s="1029"/>
      <c r="G290" s="1029"/>
      <c r="H290" s="1029"/>
      <c r="I290" s="1029"/>
      <c r="J290" s="1029"/>
      <c r="K290" s="1029"/>
      <c r="L290" s="1029"/>
      <c r="M290" s="1029"/>
      <c r="N290" s="1089"/>
      <c r="O290" s="1029"/>
      <c r="P290" s="1029"/>
      <c r="Q290" s="1029"/>
      <c r="R290" s="1029"/>
      <c r="S290" s="1029"/>
      <c r="T290" s="1029"/>
      <c r="U290" s="1029"/>
      <c r="V290" s="1068"/>
      <c r="W290" s="1254"/>
    </row>
    <row r="291" spans="1:23">
      <c r="A291" s="1029"/>
      <c r="B291" s="1088"/>
      <c r="C291" s="1029"/>
      <c r="D291" s="1029"/>
      <c r="E291" s="1029"/>
      <c r="F291" s="1029"/>
      <c r="G291" s="1029"/>
      <c r="H291" s="1029"/>
      <c r="I291" s="1029"/>
      <c r="J291" s="1029"/>
      <c r="K291" s="1029"/>
      <c r="L291" s="1029"/>
      <c r="M291" s="1029"/>
      <c r="N291" s="1089"/>
      <c r="O291" s="1029"/>
      <c r="P291" s="1029"/>
      <c r="Q291" s="1029"/>
      <c r="R291" s="1029"/>
      <c r="S291" s="1029"/>
      <c r="T291" s="1029"/>
      <c r="U291" s="1029"/>
      <c r="V291" s="1068"/>
      <c r="W291" s="1254"/>
    </row>
    <row r="292" spans="1:23">
      <c r="A292" s="1029"/>
      <c r="B292" s="1088"/>
      <c r="C292" s="1029"/>
      <c r="D292" s="1029"/>
      <c r="E292" s="1029"/>
      <c r="F292" s="1029"/>
      <c r="G292" s="1029"/>
      <c r="H292" s="1029"/>
      <c r="I292" s="1029"/>
      <c r="J292" s="1029"/>
      <c r="K292" s="1029"/>
      <c r="L292" s="1029"/>
      <c r="M292" s="1029"/>
      <c r="N292" s="1089"/>
      <c r="O292" s="1029"/>
      <c r="P292" s="1029"/>
      <c r="Q292" s="1029"/>
      <c r="R292" s="1029"/>
      <c r="S292" s="1029"/>
      <c r="T292" s="1029"/>
      <c r="U292" s="1029"/>
      <c r="V292" s="1068"/>
      <c r="W292" s="1254"/>
    </row>
    <row r="293" spans="1:23">
      <c r="A293" s="1029"/>
      <c r="B293" s="1088"/>
      <c r="C293" s="1029"/>
      <c r="D293" s="1029"/>
      <c r="E293" s="1029"/>
      <c r="F293" s="1029"/>
      <c r="G293" s="1029"/>
      <c r="H293" s="1029"/>
      <c r="I293" s="1029"/>
      <c r="J293" s="1029"/>
      <c r="K293" s="1029"/>
      <c r="L293" s="1029"/>
      <c r="M293" s="1029"/>
      <c r="N293" s="1089"/>
      <c r="O293" s="1029"/>
      <c r="P293" s="1029"/>
      <c r="Q293" s="1029"/>
      <c r="R293" s="1029"/>
      <c r="S293" s="1029"/>
      <c r="T293" s="1029"/>
      <c r="U293" s="1029"/>
      <c r="V293" s="1068"/>
      <c r="W293" s="1254"/>
    </row>
    <row r="294" spans="1:23">
      <c r="A294" s="1029"/>
      <c r="B294" s="1088"/>
      <c r="C294" s="1029"/>
      <c r="D294" s="1029"/>
      <c r="E294" s="1029"/>
      <c r="F294" s="1029"/>
      <c r="G294" s="1029"/>
      <c r="H294" s="1029"/>
      <c r="I294" s="1029"/>
      <c r="J294" s="1029"/>
      <c r="K294" s="1029"/>
      <c r="L294" s="1029"/>
      <c r="M294" s="1029"/>
      <c r="N294" s="1089"/>
      <c r="O294" s="1029"/>
      <c r="P294" s="1029"/>
      <c r="Q294" s="1029"/>
      <c r="R294" s="1029"/>
      <c r="S294" s="1029"/>
      <c r="T294" s="1029"/>
      <c r="U294" s="1029"/>
      <c r="V294" s="1068"/>
      <c r="W294" s="1254"/>
    </row>
    <row r="295" spans="1:23">
      <c r="A295" s="1029"/>
      <c r="B295" s="1088"/>
      <c r="C295" s="1029"/>
      <c r="D295" s="1029"/>
      <c r="E295" s="1029"/>
      <c r="F295" s="1029"/>
      <c r="G295" s="1029"/>
      <c r="H295" s="1029"/>
      <c r="I295" s="1029"/>
      <c r="J295" s="1029"/>
      <c r="K295" s="1029"/>
      <c r="L295" s="1029"/>
      <c r="M295" s="1029"/>
      <c r="N295" s="1089"/>
      <c r="O295" s="1029"/>
      <c r="P295" s="1029"/>
      <c r="Q295" s="1029"/>
      <c r="R295" s="1029"/>
      <c r="S295" s="1029"/>
      <c r="T295" s="1029"/>
      <c r="U295" s="1029"/>
      <c r="V295" s="1068"/>
      <c r="W295" s="1254"/>
    </row>
    <row r="296" spans="1:23">
      <c r="A296" s="1029"/>
      <c r="B296" s="1088"/>
      <c r="C296" s="1029"/>
      <c r="D296" s="1029"/>
      <c r="E296" s="1029"/>
      <c r="F296" s="1029"/>
      <c r="G296" s="1029"/>
      <c r="H296" s="1029"/>
      <c r="I296" s="1029"/>
      <c r="J296" s="1029"/>
      <c r="K296" s="1029"/>
      <c r="L296" s="1029"/>
      <c r="M296" s="1029"/>
      <c r="N296" s="1089"/>
      <c r="O296" s="1029"/>
      <c r="P296" s="1029"/>
      <c r="Q296" s="1029"/>
      <c r="R296" s="1029"/>
      <c r="S296" s="1029"/>
      <c r="T296" s="1029"/>
      <c r="U296" s="1029"/>
      <c r="V296" s="1068"/>
      <c r="W296" s="1254"/>
    </row>
    <row r="297" spans="1:23">
      <c r="A297" s="1029"/>
      <c r="B297" s="1088"/>
      <c r="C297" s="1029"/>
      <c r="D297" s="1029"/>
      <c r="E297" s="1029"/>
      <c r="F297" s="1029"/>
      <c r="G297" s="1029"/>
      <c r="H297" s="1029"/>
      <c r="I297" s="1029"/>
      <c r="J297" s="1029"/>
      <c r="K297" s="1029"/>
      <c r="L297" s="1029"/>
      <c r="M297" s="1029"/>
      <c r="N297" s="1089"/>
      <c r="O297" s="1029"/>
      <c r="P297" s="1029"/>
      <c r="Q297" s="1029"/>
      <c r="R297" s="1029"/>
      <c r="S297" s="1029"/>
      <c r="T297" s="1029"/>
      <c r="U297" s="1029"/>
      <c r="V297" s="1068"/>
      <c r="W297" s="1254"/>
    </row>
    <row r="298" spans="1:23">
      <c r="A298" s="1029"/>
      <c r="B298" s="1088"/>
      <c r="C298" s="1029"/>
      <c r="D298" s="1029"/>
      <c r="E298" s="1029"/>
      <c r="F298" s="1029"/>
      <c r="G298" s="1029"/>
      <c r="H298" s="1029"/>
      <c r="I298" s="1029"/>
      <c r="J298" s="1029"/>
      <c r="K298" s="1029"/>
      <c r="L298" s="1029"/>
      <c r="M298" s="1029"/>
      <c r="N298" s="1089"/>
      <c r="O298" s="1029"/>
      <c r="P298" s="1029"/>
      <c r="Q298" s="1029"/>
      <c r="R298" s="1029"/>
      <c r="S298" s="1029"/>
      <c r="T298" s="1029"/>
      <c r="U298" s="1029"/>
      <c r="V298" s="1068"/>
      <c r="W298" s="1254"/>
    </row>
    <row r="299" spans="1:23">
      <c r="A299" s="1029"/>
      <c r="B299" s="1088"/>
      <c r="C299" s="1029"/>
      <c r="D299" s="1029"/>
      <c r="E299" s="1029"/>
      <c r="F299" s="1029"/>
      <c r="G299" s="1029"/>
      <c r="H299" s="1029"/>
      <c r="I299" s="1029"/>
      <c r="J299" s="1029"/>
      <c r="K299" s="1029"/>
      <c r="L299" s="1029"/>
      <c r="M299" s="1029"/>
      <c r="N299" s="1089"/>
      <c r="O299" s="1029"/>
      <c r="P299" s="1029"/>
      <c r="Q299" s="1029"/>
      <c r="R299" s="1029"/>
      <c r="S299" s="1029"/>
      <c r="T299" s="1029"/>
      <c r="U299" s="1029"/>
      <c r="V299" s="1068"/>
      <c r="W299" s="1254"/>
    </row>
    <row r="300" spans="1:23">
      <c r="A300" s="1029"/>
      <c r="B300" s="1088"/>
      <c r="C300" s="1029"/>
      <c r="D300" s="1029"/>
      <c r="E300" s="1029"/>
      <c r="F300" s="1029"/>
      <c r="G300" s="1029"/>
      <c r="H300" s="1029"/>
      <c r="I300" s="1029"/>
      <c r="J300" s="1029"/>
      <c r="K300" s="1029"/>
      <c r="L300" s="1029"/>
      <c r="M300" s="1029"/>
      <c r="N300" s="1089"/>
      <c r="O300" s="1029"/>
      <c r="P300" s="1029"/>
      <c r="Q300" s="1029"/>
      <c r="R300" s="1029"/>
      <c r="S300" s="1029"/>
      <c r="T300" s="1029"/>
      <c r="U300" s="1029"/>
      <c r="V300" s="1068"/>
      <c r="W300" s="1254"/>
    </row>
    <row r="301" spans="1:23">
      <c r="A301" s="1029"/>
      <c r="B301" s="1088"/>
      <c r="C301" s="1029"/>
      <c r="D301" s="1029"/>
      <c r="E301" s="1029"/>
      <c r="F301" s="1029"/>
      <c r="G301" s="1029"/>
      <c r="H301" s="1029"/>
      <c r="I301" s="1029"/>
      <c r="J301" s="1029"/>
      <c r="K301" s="1029"/>
      <c r="L301" s="1029"/>
      <c r="M301" s="1029"/>
      <c r="N301" s="1089"/>
      <c r="O301" s="1029"/>
      <c r="P301" s="1029"/>
      <c r="Q301" s="1029"/>
      <c r="R301" s="1029"/>
      <c r="S301" s="1029"/>
      <c r="T301" s="1029"/>
      <c r="U301" s="1029"/>
      <c r="V301" s="1068"/>
      <c r="W301" s="1254"/>
    </row>
    <row r="302" spans="1:23">
      <c r="A302" s="1029"/>
      <c r="B302" s="1088"/>
      <c r="C302" s="1029"/>
      <c r="D302" s="1029"/>
      <c r="E302" s="1029"/>
      <c r="F302" s="1029"/>
      <c r="G302" s="1029"/>
      <c r="H302" s="1029"/>
      <c r="I302" s="1029"/>
      <c r="J302" s="1029"/>
      <c r="K302" s="1029"/>
      <c r="L302" s="1029"/>
      <c r="M302" s="1029"/>
      <c r="N302" s="1089"/>
      <c r="O302" s="1029"/>
      <c r="P302" s="1029"/>
      <c r="Q302" s="1029"/>
      <c r="R302" s="1029"/>
      <c r="S302" s="1029"/>
      <c r="T302" s="1029"/>
      <c r="U302" s="1029"/>
      <c r="V302" s="1068"/>
      <c r="W302" s="1254"/>
    </row>
    <row r="303" spans="1:23">
      <c r="A303" s="1029"/>
      <c r="B303" s="1088"/>
      <c r="C303" s="1029"/>
      <c r="D303" s="1029"/>
      <c r="E303" s="1029"/>
      <c r="F303" s="1029"/>
      <c r="G303" s="1029"/>
      <c r="H303" s="1029"/>
      <c r="I303" s="1029"/>
      <c r="J303" s="1029"/>
      <c r="K303" s="1029"/>
      <c r="L303" s="1029"/>
      <c r="M303" s="1029"/>
      <c r="N303" s="1089"/>
      <c r="O303" s="1029"/>
      <c r="P303" s="1029"/>
      <c r="Q303" s="1029"/>
      <c r="R303" s="1029"/>
      <c r="S303" s="1029"/>
      <c r="T303" s="1029"/>
      <c r="U303" s="1029"/>
      <c r="V303" s="1068"/>
      <c r="W303" s="1254"/>
    </row>
    <row r="304" spans="1:23">
      <c r="A304" s="1029"/>
      <c r="B304" s="1088"/>
      <c r="C304" s="1029"/>
      <c r="D304" s="1029"/>
      <c r="E304" s="1029"/>
      <c r="F304" s="1029"/>
      <c r="G304" s="1029"/>
      <c r="H304" s="1029"/>
      <c r="I304" s="1029"/>
      <c r="J304" s="1029"/>
      <c r="K304" s="1029"/>
      <c r="L304" s="1029"/>
      <c r="M304" s="1029"/>
      <c r="N304" s="1089"/>
      <c r="O304" s="1029"/>
      <c r="P304" s="1029"/>
      <c r="Q304" s="1029"/>
      <c r="R304" s="1029"/>
      <c r="S304" s="1029"/>
      <c r="T304" s="1029"/>
      <c r="U304" s="1029"/>
      <c r="V304" s="1068"/>
      <c r="W304" s="1254"/>
    </row>
    <row r="305" spans="1:23">
      <c r="A305" s="1029"/>
      <c r="B305" s="1088"/>
      <c r="C305" s="1029"/>
      <c r="D305" s="1029"/>
      <c r="E305" s="1029"/>
      <c r="F305" s="1029"/>
      <c r="G305" s="1029"/>
      <c r="H305" s="1029"/>
      <c r="I305" s="1029"/>
      <c r="J305" s="1029"/>
      <c r="K305" s="1029"/>
      <c r="L305" s="1029"/>
      <c r="M305" s="1029"/>
      <c r="N305" s="1089"/>
      <c r="O305" s="1029"/>
      <c r="P305" s="1029"/>
      <c r="Q305" s="1029"/>
      <c r="R305" s="1029"/>
      <c r="S305" s="1029"/>
      <c r="T305" s="1029"/>
      <c r="U305" s="1029"/>
      <c r="V305" s="1068"/>
      <c r="W305" s="1254"/>
    </row>
    <row r="306" spans="1:23">
      <c r="A306" s="1029"/>
      <c r="B306" s="1088"/>
      <c r="C306" s="1029"/>
      <c r="D306" s="1029"/>
      <c r="E306" s="1029"/>
      <c r="F306" s="1029"/>
      <c r="G306" s="1029"/>
      <c r="H306" s="1029"/>
      <c r="I306" s="1029"/>
      <c r="J306" s="1029"/>
      <c r="K306" s="1029"/>
      <c r="L306" s="1029"/>
      <c r="M306" s="1029"/>
      <c r="N306" s="1089"/>
      <c r="O306" s="1029"/>
      <c r="P306" s="1029"/>
      <c r="Q306" s="1029"/>
      <c r="R306" s="1029"/>
      <c r="S306" s="1029"/>
      <c r="T306" s="1029"/>
      <c r="U306" s="1029"/>
      <c r="V306" s="1068"/>
      <c r="W306" s="1254"/>
    </row>
    <row r="307" spans="1:23">
      <c r="A307" s="1029"/>
      <c r="B307" s="1088"/>
      <c r="C307" s="1029"/>
      <c r="D307" s="1029"/>
      <c r="E307" s="1029"/>
      <c r="F307" s="1029"/>
      <c r="G307" s="1029"/>
      <c r="H307" s="1029"/>
      <c r="I307" s="1029"/>
      <c r="J307" s="1029"/>
      <c r="K307" s="1029"/>
      <c r="L307" s="1029"/>
      <c r="M307" s="1029"/>
      <c r="N307" s="1089"/>
      <c r="O307" s="1029"/>
      <c r="P307" s="1029"/>
      <c r="Q307" s="1029"/>
      <c r="R307" s="1029"/>
      <c r="S307" s="1029"/>
      <c r="T307" s="1029"/>
      <c r="U307" s="1029"/>
      <c r="V307" s="1068"/>
      <c r="W307" s="1254"/>
    </row>
    <row r="308" spans="1:23">
      <c r="A308" s="1029"/>
      <c r="B308" s="1088"/>
      <c r="C308" s="1029"/>
      <c r="D308" s="1029"/>
      <c r="E308" s="1029"/>
      <c r="F308" s="1029"/>
      <c r="G308" s="1029"/>
      <c r="H308" s="1029"/>
      <c r="I308" s="1029"/>
      <c r="J308" s="1029"/>
      <c r="K308" s="1029"/>
      <c r="L308" s="1029"/>
      <c r="M308" s="1029"/>
      <c r="N308" s="1089"/>
      <c r="O308" s="1029"/>
      <c r="P308" s="1029"/>
      <c r="Q308" s="1029"/>
      <c r="R308" s="1029"/>
      <c r="S308" s="1029"/>
      <c r="T308" s="1029"/>
      <c r="U308" s="1029"/>
      <c r="V308" s="1068"/>
      <c r="W308" s="1254"/>
    </row>
    <row r="309" spans="1:23">
      <c r="A309" s="1029"/>
      <c r="B309" s="1088"/>
      <c r="C309" s="1029"/>
      <c r="D309" s="1029"/>
      <c r="E309" s="1029"/>
      <c r="F309" s="1029"/>
      <c r="G309" s="1029"/>
      <c r="H309" s="1029"/>
      <c r="I309" s="1029"/>
      <c r="J309" s="1029"/>
      <c r="K309" s="1029"/>
      <c r="L309" s="1029"/>
      <c r="M309" s="1029"/>
      <c r="N309" s="1089"/>
      <c r="O309" s="1029"/>
      <c r="P309" s="1029"/>
      <c r="Q309" s="1029"/>
      <c r="R309" s="1029"/>
      <c r="S309" s="1029"/>
      <c r="T309" s="1029"/>
      <c r="U309" s="1029"/>
      <c r="V309" s="1068"/>
      <c r="W309" s="1254"/>
    </row>
    <row r="310" spans="1:23">
      <c r="A310" s="1029"/>
      <c r="B310" s="1088"/>
      <c r="C310" s="1029"/>
      <c r="D310" s="1029"/>
      <c r="E310" s="1029"/>
      <c r="F310" s="1029"/>
      <c r="G310" s="1029"/>
      <c r="H310" s="1029"/>
      <c r="I310" s="1029"/>
      <c r="J310" s="1029"/>
      <c r="K310" s="1029"/>
      <c r="L310" s="1029"/>
      <c r="M310" s="1029"/>
      <c r="N310" s="1089"/>
      <c r="O310" s="1029"/>
      <c r="P310" s="1029"/>
      <c r="Q310" s="1029"/>
      <c r="R310" s="1029"/>
      <c r="S310" s="1029"/>
      <c r="T310" s="1029"/>
      <c r="U310" s="1029"/>
      <c r="V310" s="1068"/>
      <c r="W310" s="1254"/>
    </row>
    <row r="311" spans="1:23">
      <c r="A311" s="1029"/>
      <c r="B311" s="1088"/>
      <c r="C311" s="1029"/>
      <c r="D311" s="1029"/>
      <c r="E311" s="1029"/>
      <c r="F311" s="1029"/>
      <c r="G311" s="1029"/>
      <c r="H311" s="1029"/>
      <c r="I311" s="1029"/>
      <c r="J311" s="1029"/>
      <c r="K311" s="1029"/>
      <c r="L311" s="1029"/>
      <c r="M311" s="1029"/>
      <c r="N311" s="1089"/>
      <c r="O311" s="1029"/>
      <c r="P311" s="1029"/>
      <c r="Q311" s="1029"/>
      <c r="R311" s="1029"/>
      <c r="S311" s="1029"/>
      <c r="T311" s="1029"/>
      <c r="U311" s="1029"/>
      <c r="V311" s="1068"/>
      <c r="W311" s="1254"/>
    </row>
    <row r="312" spans="1:23">
      <c r="A312" s="1029"/>
      <c r="B312" s="1088"/>
      <c r="C312" s="1029"/>
      <c r="D312" s="1029"/>
      <c r="E312" s="1029"/>
      <c r="F312" s="1029"/>
      <c r="G312" s="1029"/>
      <c r="H312" s="1029"/>
      <c r="I312" s="1029"/>
      <c r="J312" s="1029"/>
      <c r="K312" s="1029"/>
      <c r="L312" s="1029"/>
      <c r="M312" s="1029"/>
      <c r="N312" s="1089"/>
      <c r="O312" s="1029"/>
      <c r="P312" s="1029"/>
      <c r="Q312" s="1029"/>
      <c r="R312" s="1029"/>
      <c r="S312" s="1029"/>
      <c r="T312" s="1029"/>
      <c r="U312" s="1029"/>
      <c r="V312" s="1068"/>
      <c r="W312" s="1254"/>
    </row>
    <row r="313" spans="1:23">
      <c r="A313" s="1029"/>
      <c r="B313" s="1088"/>
      <c r="C313" s="1029"/>
      <c r="D313" s="1029"/>
      <c r="E313" s="1029"/>
      <c r="F313" s="1029"/>
      <c r="G313" s="1029"/>
      <c r="H313" s="1029"/>
      <c r="I313" s="1029"/>
      <c r="J313" s="1029"/>
      <c r="K313" s="1029"/>
      <c r="L313" s="1029"/>
      <c r="M313" s="1029"/>
      <c r="N313" s="1089"/>
      <c r="O313" s="1029"/>
      <c r="P313" s="1029"/>
      <c r="Q313" s="1029"/>
      <c r="R313" s="1029"/>
      <c r="S313" s="1029"/>
      <c r="T313" s="1029"/>
      <c r="U313" s="1029"/>
      <c r="V313" s="1068"/>
      <c r="W313" s="1254"/>
    </row>
    <row r="314" spans="1:23">
      <c r="A314" s="1029"/>
      <c r="B314" s="1088"/>
      <c r="C314" s="1029"/>
      <c r="D314" s="1029"/>
      <c r="E314" s="1029"/>
      <c r="F314" s="1029"/>
      <c r="G314" s="1029"/>
      <c r="H314" s="1029"/>
      <c r="I314" s="1029"/>
      <c r="J314" s="1029"/>
      <c r="K314" s="1029"/>
      <c r="L314" s="1029"/>
      <c r="M314" s="1029"/>
      <c r="N314" s="1089"/>
      <c r="O314" s="1029"/>
      <c r="P314" s="1029"/>
      <c r="Q314" s="1029"/>
      <c r="R314" s="1029"/>
      <c r="S314" s="1029"/>
      <c r="T314" s="1029"/>
      <c r="U314" s="1029"/>
      <c r="V314" s="1068"/>
      <c r="W314" s="1254"/>
    </row>
    <row r="315" spans="1:23">
      <c r="A315" s="1029"/>
      <c r="B315" s="1088"/>
      <c r="C315" s="1029"/>
      <c r="D315" s="1029"/>
      <c r="E315" s="1029"/>
      <c r="F315" s="1029"/>
      <c r="G315" s="1029"/>
      <c r="H315" s="1029"/>
      <c r="I315" s="1029"/>
      <c r="J315" s="1029"/>
      <c r="K315" s="1029"/>
      <c r="L315" s="1029"/>
      <c r="M315" s="1029"/>
      <c r="N315" s="1089"/>
      <c r="O315" s="1029"/>
      <c r="P315" s="1029"/>
      <c r="Q315" s="1029"/>
      <c r="R315" s="1029"/>
      <c r="S315" s="1029"/>
      <c r="T315" s="1029"/>
      <c r="U315" s="1029"/>
      <c r="V315" s="1068"/>
      <c r="W315" s="1254"/>
    </row>
    <row r="316" spans="1:23">
      <c r="A316" s="1029"/>
      <c r="B316" s="1088"/>
      <c r="C316" s="1029"/>
      <c r="D316" s="1029"/>
      <c r="E316" s="1029"/>
      <c r="F316" s="1029"/>
      <c r="G316" s="1029"/>
      <c r="H316" s="1029"/>
      <c r="I316" s="1029"/>
      <c r="J316" s="1029"/>
      <c r="K316" s="1029"/>
      <c r="L316" s="1029"/>
      <c r="M316" s="1029"/>
      <c r="N316" s="1089"/>
      <c r="O316" s="1029"/>
      <c r="P316" s="1029"/>
      <c r="Q316" s="1029"/>
      <c r="R316" s="1029"/>
      <c r="S316" s="1029"/>
      <c r="T316" s="1029"/>
      <c r="U316" s="1029"/>
      <c r="V316" s="1068"/>
      <c r="W316" s="1254"/>
    </row>
    <row r="317" spans="1:23">
      <c r="A317" s="1029"/>
      <c r="B317" s="1088"/>
      <c r="C317" s="1029"/>
      <c r="D317" s="1029"/>
      <c r="E317" s="1029"/>
      <c r="F317" s="1029"/>
      <c r="G317" s="1029"/>
      <c r="H317" s="1029"/>
      <c r="I317" s="1029"/>
      <c r="J317" s="1029"/>
      <c r="K317" s="1029"/>
      <c r="L317" s="1029"/>
      <c r="M317" s="1029"/>
      <c r="N317" s="1089"/>
      <c r="O317" s="1029"/>
      <c r="P317" s="1029"/>
      <c r="Q317" s="1029"/>
      <c r="R317" s="1029"/>
      <c r="S317" s="1029"/>
      <c r="T317" s="1029"/>
      <c r="U317" s="1029"/>
      <c r="V317" s="1068"/>
      <c r="W317" s="1254"/>
    </row>
    <row r="318" spans="1:23">
      <c r="A318" s="1029"/>
      <c r="B318" s="1088"/>
      <c r="C318" s="1029"/>
      <c r="D318" s="1029"/>
      <c r="E318" s="1029"/>
      <c r="F318" s="1029"/>
      <c r="G318" s="1029"/>
      <c r="H318" s="1029"/>
      <c r="I318" s="1029"/>
      <c r="J318" s="1029"/>
      <c r="K318" s="1029"/>
      <c r="L318" s="1029"/>
      <c r="M318" s="1029"/>
      <c r="N318" s="1089"/>
      <c r="O318" s="1029"/>
      <c r="P318" s="1029"/>
      <c r="Q318" s="1029"/>
      <c r="R318" s="1029"/>
      <c r="S318" s="1029"/>
      <c r="T318" s="1029"/>
      <c r="U318" s="1029"/>
      <c r="V318" s="1068"/>
      <c r="W318" s="1254"/>
    </row>
    <row r="319" spans="1:23">
      <c r="A319" s="1029"/>
      <c r="B319" s="1088"/>
      <c r="C319" s="1029"/>
      <c r="D319" s="1029"/>
      <c r="E319" s="1029"/>
      <c r="F319" s="1029"/>
      <c r="G319" s="1029"/>
      <c r="H319" s="1029"/>
      <c r="I319" s="1029"/>
      <c r="J319" s="1029"/>
      <c r="K319" s="1029"/>
      <c r="L319" s="1029"/>
      <c r="M319" s="1029"/>
      <c r="N319" s="1089"/>
      <c r="O319" s="1029"/>
      <c r="P319" s="1029"/>
      <c r="Q319" s="1029"/>
      <c r="R319" s="1029"/>
      <c r="S319" s="1029"/>
      <c r="T319" s="1029"/>
      <c r="U319" s="1029"/>
      <c r="V319" s="1068"/>
      <c r="W319" s="1254"/>
    </row>
    <row r="320" spans="1:23">
      <c r="A320" s="1029"/>
      <c r="B320" s="1088"/>
      <c r="C320" s="1029"/>
      <c r="D320" s="1029"/>
      <c r="E320" s="1029"/>
      <c r="F320" s="1029"/>
      <c r="G320" s="1029"/>
      <c r="H320" s="1029"/>
      <c r="I320" s="1029"/>
      <c r="J320" s="1029"/>
      <c r="K320" s="1029"/>
      <c r="L320" s="1029"/>
      <c r="M320" s="1029"/>
      <c r="N320" s="1089"/>
      <c r="O320" s="1029"/>
      <c r="P320" s="1029"/>
      <c r="Q320" s="1029"/>
      <c r="R320" s="1029"/>
      <c r="S320" s="1029"/>
      <c r="T320" s="1029"/>
      <c r="U320" s="1029"/>
      <c r="V320" s="1068"/>
      <c r="W320" s="1254"/>
    </row>
    <row r="321" spans="1:23">
      <c r="A321" s="1029"/>
      <c r="B321" s="1088"/>
      <c r="C321" s="1029"/>
      <c r="D321" s="1029"/>
      <c r="E321" s="1029"/>
      <c r="F321" s="1029"/>
      <c r="G321" s="1029"/>
      <c r="H321" s="1029"/>
      <c r="I321" s="1029"/>
      <c r="J321" s="1029"/>
      <c r="K321" s="1029"/>
      <c r="L321" s="1029"/>
      <c r="M321" s="1029"/>
      <c r="N321" s="1089"/>
      <c r="O321" s="1029"/>
      <c r="P321" s="1029"/>
      <c r="Q321" s="1029"/>
      <c r="R321" s="1029"/>
      <c r="S321" s="1029"/>
      <c r="T321" s="1029"/>
      <c r="U321" s="1029"/>
      <c r="V321" s="1068"/>
      <c r="W321" s="1254"/>
    </row>
    <row r="322" spans="1:23">
      <c r="A322" s="1029"/>
      <c r="B322" s="1088"/>
      <c r="C322" s="1029"/>
      <c r="D322" s="1029"/>
      <c r="E322" s="1029"/>
      <c r="F322" s="1029"/>
      <c r="G322" s="1029"/>
      <c r="H322" s="1029"/>
      <c r="I322" s="1029"/>
      <c r="J322" s="1029"/>
      <c r="K322" s="1029"/>
      <c r="L322" s="1029"/>
      <c r="M322" s="1029"/>
      <c r="N322" s="1089"/>
      <c r="O322" s="1029"/>
      <c r="P322" s="1029"/>
      <c r="Q322" s="1029"/>
      <c r="R322" s="1029"/>
      <c r="S322" s="1029"/>
      <c r="T322" s="1029"/>
      <c r="U322" s="1029"/>
      <c r="V322" s="1068"/>
      <c r="W322" s="1254"/>
    </row>
    <row r="323" spans="1:23">
      <c r="A323" s="1029"/>
      <c r="B323" s="1088"/>
      <c r="C323" s="1029"/>
      <c r="D323" s="1029"/>
      <c r="E323" s="1029"/>
      <c r="F323" s="1029"/>
      <c r="G323" s="1029"/>
      <c r="H323" s="1029"/>
      <c r="I323" s="1029"/>
      <c r="J323" s="1029"/>
      <c r="K323" s="1029"/>
      <c r="L323" s="1029"/>
      <c r="M323" s="1029"/>
      <c r="N323" s="1089"/>
      <c r="O323" s="1029"/>
      <c r="P323" s="1029"/>
      <c r="Q323" s="1029"/>
      <c r="R323" s="1029"/>
      <c r="S323" s="1029"/>
      <c r="T323" s="1029"/>
      <c r="U323" s="1029"/>
      <c r="V323" s="1068"/>
      <c r="W323" s="1254"/>
    </row>
    <row r="324" spans="1:23">
      <c r="A324" s="1029"/>
      <c r="B324" s="1088"/>
      <c r="C324" s="1029"/>
      <c r="D324" s="1029"/>
      <c r="E324" s="1029"/>
      <c r="F324" s="1029"/>
      <c r="G324" s="1029"/>
      <c r="H324" s="1029"/>
      <c r="I324" s="1029"/>
      <c r="J324" s="1029"/>
      <c r="K324" s="1029"/>
      <c r="L324" s="1029"/>
      <c r="M324" s="1029"/>
      <c r="N324" s="1089"/>
      <c r="O324" s="1029"/>
      <c r="P324" s="1029"/>
      <c r="Q324" s="1029"/>
      <c r="R324" s="1029"/>
      <c r="S324" s="1029"/>
      <c r="T324" s="1029"/>
      <c r="U324" s="1029"/>
      <c r="V324" s="1068"/>
      <c r="W324" s="1254"/>
    </row>
    <row r="325" spans="1:23">
      <c r="A325" s="1029"/>
      <c r="B325" s="1088"/>
      <c r="C325" s="1029"/>
      <c r="D325" s="1029"/>
      <c r="E325" s="1029"/>
      <c r="F325" s="1029"/>
      <c r="G325" s="1029"/>
      <c r="H325" s="1029"/>
      <c r="I325" s="1029"/>
      <c r="J325" s="1029"/>
      <c r="K325" s="1029"/>
      <c r="L325" s="1029"/>
      <c r="M325" s="1029"/>
      <c r="N325" s="1089"/>
      <c r="O325" s="1029"/>
      <c r="P325" s="1029"/>
      <c r="Q325" s="1029"/>
      <c r="R325" s="1029"/>
      <c r="S325" s="1029"/>
      <c r="T325" s="1029"/>
      <c r="U325" s="1029"/>
      <c r="V325" s="1068"/>
      <c r="W325" s="1254"/>
    </row>
    <row r="326" spans="1:23">
      <c r="A326" s="1029"/>
      <c r="B326" s="1088"/>
      <c r="C326" s="1029"/>
      <c r="D326" s="1029"/>
      <c r="E326" s="1029"/>
      <c r="F326" s="1029"/>
      <c r="G326" s="1029"/>
      <c r="H326" s="1029"/>
      <c r="I326" s="1029"/>
      <c r="J326" s="1029"/>
      <c r="K326" s="1029"/>
      <c r="L326" s="1029"/>
      <c r="M326" s="1029"/>
      <c r="N326" s="1089"/>
      <c r="O326" s="1029"/>
      <c r="P326" s="1029"/>
      <c r="Q326" s="1029"/>
      <c r="R326" s="1029"/>
      <c r="S326" s="1029"/>
      <c r="T326" s="1029"/>
      <c r="U326" s="1029"/>
      <c r="V326" s="1068"/>
      <c r="W326" s="1254"/>
    </row>
    <row r="327" spans="1:23">
      <c r="A327" s="1029"/>
      <c r="B327" s="1088"/>
      <c r="C327" s="1029"/>
      <c r="D327" s="1029"/>
      <c r="E327" s="1029"/>
      <c r="F327" s="1029"/>
      <c r="G327" s="1029"/>
      <c r="H327" s="1029"/>
      <c r="I327" s="1029"/>
      <c r="J327" s="1029"/>
      <c r="K327" s="1029"/>
      <c r="L327" s="1029"/>
      <c r="M327" s="1029"/>
      <c r="N327" s="1089"/>
      <c r="O327" s="1029"/>
      <c r="P327" s="1029"/>
      <c r="Q327" s="1029"/>
      <c r="R327" s="1029"/>
      <c r="S327" s="1029"/>
      <c r="T327" s="1029"/>
      <c r="U327" s="1029"/>
      <c r="V327" s="1068"/>
      <c r="W327" s="1254"/>
    </row>
    <row r="328" spans="1:23">
      <c r="A328" s="1029"/>
      <c r="B328" s="1088"/>
      <c r="C328" s="1029"/>
      <c r="D328" s="1029"/>
      <c r="E328" s="1029"/>
      <c r="F328" s="1029"/>
      <c r="G328" s="1029"/>
      <c r="H328" s="1029"/>
      <c r="I328" s="1029"/>
      <c r="J328" s="1029"/>
      <c r="K328" s="1029"/>
      <c r="L328" s="1029"/>
      <c r="M328" s="1029"/>
      <c r="N328" s="1089"/>
      <c r="O328" s="1029"/>
      <c r="P328" s="1029"/>
      <c r="Q328" s="1029"/>
      <c r="R328" s="1029"/>
      <c r="S328" s="1029"/>
      <c r="T328" s="1029"/>
      <c r="U328" s="1029"/>
      <c r="V328" s="1068"/>
      <c r="W328" s="1254"/>
    </row>
    <row r="329" spans="1:23">
      <c r="A329" s="1029"/>
      <c r="B329" s="1088"/>
      <c r="C329" s="1029"/>
      <c r="D329" s="1029"/>
      <c r="E329" s="1029"/>
      <c r="F329" s="1029"/>
      <c r="G329" s="1029"/>
      <c r="H329" s="1029"/>
      <c r="I329" s="1029"/>
      <c r="J329" s="1029"/>
      <c r="K329" s="1029"/>
      <c r="L329" s="1029"/>
      <c r="M329" s="1029"/>
      <c r="N329" s="1089"/>
      <c r="O329" s="1029"/>
      <c r="P329" s="1029"/>
      <c r="Q329" s="1029"/>
      <c r="R329" s="1029"/>
      <c r="S329" s="1029"/>
      <c r="T329" s="1029"/>
      <c r="U329" s="1029"/>
      <c r="V329" s="1068"/>
      <c r="W329" s="1254"/>
    </row>
    <row r="330" spans="1:23">
      <c r="A330" s="1029"/>
      <c r="B330" s="1088"/>
      <c r="C330" s="1029"/>
      <c r="D330" s="1029"/>
      <c r="E330" s="1029"/>
      <c r="F330" s="1029"/>
      <c r="G330" s="1029"/>
      <c r="H330" s="1029"/>
      <c r="I330" s="1029"/>
      <c r="J330" s="1029"/>
      <c r="K330" s="1029"/>
      <c r="L330" s="1029"/>
      <c r="M330" s="1029"/>
      <c r="N330" s="1089"/>
      <c r="O330" s="1029"/>
      <c r="P330" s="1029"/>
      <c r="Q330" s="1029"/>
      <c r="R330" s="1029"/>
      <c r="S330" s="1029"/>
      <c r="T330" s="1029"/>
      <c r="U330" s="1029"/>
      <c r="V330" s="1068"/>
      <c r="W330" s="1254"/>
    </row>
    <row r="331" spans="1:23">
      <c r="A331" s="1029"/>
      <c r="B331" s="1088"/>
      <c r="C331" s="1029"/>
      <c r="D331" s="1029"/>
      <c r="E331" s="1029"/>
      <c r="F331" s="1029"/>
      <c r="G331" s="1029"/>
      <c r="H331" s="1029"/>
      <c r="I331" s="1029"/>
      <c r="J331" s="1029"/>
      <c r="K331" s="1029"/>
      <c r="L331" s="1029"/>
      <c r="M331" s="1029"/>
      <c r="N331" s="1089"/>
      <c r="O331" s="1029"/>
      <c r="P331" s="1029"/>
      <c r="Q331" s="1029"/>
      <c r="R331" s="1029"/>
      <c r="S331" s="1029"/>
      <c r="T331" s="1029"/>
      <c r="U331" s="1029"/>
      <c r="V331" s="1068"/>
      <c r="W331" s="1254"/>
    </row>
    <row r="332" spans="1:23">
      <c r="A332" s="1029"/>
      <c r="B332" s="1088"/>
      <c r="C332" s="1029"/>
      <c r="D332" s="1029"/>
      <c r="E332" s="1029"/>
      <c r="F332" s="1029"/>
      <c r="G332" s="1029"/>
      <c r="H332" s="1029"/>
      <c r="I332" s="1029"/>
      <c r="J332" s="1029"/>
      <c r="K332" s="1029"/>
      <c r="L332" s="1029"/>
      <c r="M332" s="1029"/>
      <c r="N332" s="1089"/>
      <c r="O332" s="1029"/>
      <c r="P332" s="1029"/>
      <c r="Q332" s="1029"/>
      <c r="R332" s="1029"/>
      <c r="S332" s="1029"/>
      <c r="T332" s="1029"/>
      <c r="U332" s="1029"/>
      <c r="V332" s="1068"/>
      <c r="W332" s="1254"/>
    </row>
    <row r="333" spans="1:23">
      <c r="A333" s="1029"/>
      <c r="B333" s="1088"/>
      <c r="C333" s="1029"/>
      <c r="D333" s="1029"/>
      <c r="E333" s="1029"/>
      <c r="F333" s="1029"/>
      <c r="G333" s="1029"/>
      <c r="H333" s="1029"/>
      <c r="I333" s="1029"/>
      <c r="J333" s="1029"/>
      <c r="K333" s="1029"/>
      <c r="L333" s="1029"/>
      <c r="M333" s="1029"/>
      <c r="N333" s="1089"/>
      <c r="O333" s="1029"/>
      <c r="P333" s="1029"/>
      <c r="Q333" s="1029"/>
      <c r="R333" s="1029"/>
      <c r="S333" s="1029"/>
      <c r="T333" s="1029"/>
      <c r="U333" s="1029"/>
      <c r="V333" s="1068"/>
      <c r="W333" s="1254"/>
    </row>
    <row r="334" spans="1:23">
      <c r="A334" s="1029"/>
      <c r="B334" s="1088"/>
      <c r="C334" s="1029"/>
      <c r="D334" s="1029"/>
      <c r="E334" s="1029"/>
      <c r="F334" s="1029"/>
      <c r="G334" s="1029"/>
      <c r="H334" s="1029"/>
      <c r="I334" s="1029"/>
      <c r="J334" s="1029"/>
      <c r="K334" s="1029"/>
      <c r="L334" s="1029"/>
      <c r="M334" s="1029"/>
      <c r="N334" s="1089"/>
      <c r="O334" s="1029"/>
      <c r="P334" s="1029"/>
      <c r="Q334" s="1029"/>
      <c r="R334" s="1029"/>
      <c r="S334" s="1029"/>
      <c r="T334" s="1029"/>
      <c r="U334" s="1029"/>
      <c r="V334" s="1068"/>
      <c r="W334" s="1254"/>
    </row>
    <row r="335" spans="1:23">
      <c r="A335" s="1029"/>
      <c r="B335" s="1088"/>
      <c r="C335" s="1029"/>
      <c r="D335" s="1029"/>
      <c r="E335" s="1029"/>
      <c r="F335" s="1029"/>
      <c r="G335" s="1029"/>
      <c r="H335" s="1029"/>
      <c r="I335" s="1029"/>
      <c r="J335" s="1029"/>
      <c r="K335" s="1029"/>
      <c r="L335" s="1029"/>
      <c r="M335" s="1029"/>
      <c r="N335" s="1089"/>
      <c r="O335" s="1029"/>
      <c r="P335" s="1029"/>
      <c r="Q335" s="1029"/>
      <c r="R335" s="1029"/>
      <c r="S335" s="1029"/>
      <c r="T335" s="1029"/>
      <c r="U335" s="1029"/>
      <c r="V335" s="1068"/>
      <c r="W335" s="1254"/>
    </row>
    <row r="336" spans="1:23">
      <c r="A336" s="1029"/>
      <c r="B336" s="1088"/>
      <c r="C336" s="1029"/>
      <c r="D336" s="1029"/>
      <c r="E336" s="1029"/>
      <c r="F336" s="1029"/>
      <c r="G336" s="1029"/>
      <c r="H336" s="1029"/>
      <c r="I336" s="1029"/>
      <c r="J336" s="1029"/>
      <c r="K336" s="1029"/>
      <c r="L336" s="1029"/>
      <c r="M336" s="1029"/>
      <c r="N336" s="1089"/>
      <c r="O336" s="1029"/>
      <c r="P336" s="1029"/>
      <c r="Q336" s="1029"/>
      <c r="R336" s="1029"/>
      <c r="S336" s="1029"/>
      <c r="T336" s="1029"/>
      <c r="U336" s="1029"/>
      <c r="V336" s="1068"/>
      <c r="W336" s="1254"/>
    </row>
    <row r="337" spans="1:23">
      <c r="A337" s="1029"/>
      <c r="B337" s="1088"/>
      <c r="C337" s="1029"/>
      <c r="D337" s="1029"/>
      <c r="E337" s="1029"/>
      <c r="F337" s="1029"/>
      <c r="G337" s="1029"/>
      <c r="H337" s="1029"/>
      <c r="I337" s="1029"/>
      <c r="J337" s="1029"/>
      <c r="K337" s="1029"/>
      <c r="L337" s="1029"/>
      <c r="M337" s="1029"/>
      <c r="N337" s="1089"/>
      <c r="O337" s="1029"/>
      <c r="P337" s="1029"/>
      <c r="Q337" s="1029"/>
      <c r="R337" s="1029"/>
      <c r="S337" s="1029"/>
      <c r="T337" s="1029"/>
      <c r="U337" s="1029"/>
      <c r="V337" s="1068"/>
      <c r="W337" s="1254"/>
    </row>
    <row r="338" spans="1:23">
      <c r="A338" s="1029"/>
      <c r="B338" s="1088"/>
      <c r="C338" s="1029"/>
      <c r="D338" s="1029"/>
      <c r="E338" s="1029"/>
      <c r="F338" s="1029"/>
      <c r="G338" s="1029"/>
      <c r="H338" s="1029"/>
      <c r="I338" s="1029"/>
      <c r="J338" s="1029"/>
      <c r="K338" s="1029"/>
      <c r="L338" s="1029"/>
      <c r="M338" s="1029"/>
      <c r="N338" s="1089"/>
      <c r="O338" s="1029"/>
      <c r="P338" s="1029"/>
      <c r="Q338" s="1029"/>
      <c r="R338" s="1029"/>
      <c r="S338" s="1029"/>
      <c r="T338" s="1029"/>
      <c r="U338" s="1029"/>
      <c r="V338" s="1068"/>
      <c r="W338" s="1254"/>
    </row>
    <row r="339" spans="1:23">
      <c r="A339" s="1029"/>
      <c r="B339" s="1088"/>
      <c r="C339" s="1029"/>
      <c r="D339" s="1029"/>
      <c r="E339" s="1029"/>
      <c r="F339" s="1029"/>
      <c r="G339" s="1029"/>
      <c r="H339" s="1029"/>
      <c r="I339" s="1029"/>
      <c r="J339" s="1029"/>
      <c r="K339" s="1029"/>
      <c r="L339" s="1029"/>
      <c r="M339" s="1029"/>
      <c r="N339" s="1089"/>
      <c r="O339" s="1029"/>
      <c r="P339" s="1029"/>
      <c r="Q339" s="1029"/>
      <c r="R339" s="1029"/>
      <c r="S339" s="1029"/>
      <c r="T339" s="1029"/>
      <c r="U339" s="1029"/>
      <c r="V339" s="1068"/>
      <c r="W339" s="1254"/>
    </row>
    <row r="340" spans="1:23">
      <c r="A340" s="1029"/>
      <c r="B340" s="1088"/>
      <c r="C340" s="1029"/>
      <c r="D340" s="1029"/>
      <c r="E340" s="1029"/>
      <c r="F340" s="1029"/>
      <c r="G340" s="1029"/>
      <c r="H340" s="1029"/>
      <c r="I340" s="1029"/>
      <c r="J340" s="1029"/>
      <c r="K340" s="1029"/>
      <c r="L340" s="1029"/>
      <c r="M340" s="1029"/>
      <c r="N340" s="1089"/>
      <c r="O340" s="1029"/>
      <c r="P340" s="1029"/>
      <c r="Q340" s="1029"/>
      <c r="R340" s="1029"/>
      <c r="S340" s="1029"/>
      <c r="T340" s="1029"/>
      <c r="U340" s="1029"/>
      <c r="V340" s="1068"/>
      <c r="W340" s="1254"/>
    </row>
    <row r="341" spans="1:23">
      <c r="A341" s="1029"/>
      <c r="B341" s="1088"/>
      <c r="C341" s="1029"/>
      <c r="D341" s="1029"/>
      <c r="E341" s="1029"/>
      <c r="F341" s="1029"/>
      <c r="G341" s="1029"/>
      <c r="H341" s="1029"/>
      <c r="I341" s="1029"/>
      <c r="J341" s="1029"/>
      <c r="K341" s="1029"/>
      <c r="L341" s="1029"/>
      <c r="M341" s="1029"/>
      <c r="N341" s="1089"/>
      <c r="O341" s="1029"/>
      <c r="P341" s="1029"/>
      <c r="Q341" s="1029"/>
      <c r="R341" s="1029"/>
      <c r="S341" s="1029"/>
      <c r="T341" s="1029"/>
      <c r="U341" s="1029"/>
      <c r="V341" s="1068"/>
      <c r="W341" s="1254"/>
    </row>
    <row r="342" spans="1:23">
      <c r="A342" s="1029"/>
      <c r="B342" s="1088"/>
      <c r="C342" s="1029"/>
      <c r="D342" s="1029"/>
      <c r="E342" s="1029"/>
      <c r="F342" s="1029"/>
      <c r="G342" s="1029"/>
      <c r="H342" s="1029"/>
      <c r="I342" s="1029"/>
      <c r="J342" s="1029"/>
      <c r="K342" s="1029"/>
      <c r="L342" s="1029"/>
      <c r="M342" s="1029"/>
      <c r="N342" s="1089"/>
      <c r="O342" s="1029"/>
      <c r="P342" s="1029"/>
      <c r="Q342" s="1029"/>
      <c r="R342" s="1029"/>
      <c r="S342" s="1029"/>
      <c r="T342" s="1029"/>
      <c r="U342" s="1029"/>
      <c r="V342" s="1068"/>
      <c r="W342" s="1254"/>
    </row>
    <row r="343" spans="1:23">
      <c r="A343" s="1029"/>
      <c r="B343" s="1088"/>
      <c r="C343" s="1029"/>
      <c r="D343" s="1029"/>
      <c r="E343" s="1029"/>
      <c r="F343" s="1029"/>
      <c r="G343" s="1029"/>
      <c r="H343" s="1029"/>
      <c r="I343" s="1029"/>
      <c r="J343" s="1029"/>
      <c r="K343" s="1029"/>
      <c r="L343" s="1029"/>
      <c r="M343" s="1029"/>
      <c r="N343" s="1089"/>
      <c r="O343" s="1029"/>
      <c r="P343" s="1029"/>
      <c r="Q343" s="1029"/>
      <c r="R343" s="1029"/>
      <c r="S343" s="1029"/>
      <c r="T343" s="1029"/>
      <c r="U343" s="1029"/>
      <c r="V343" s="1068"/>
      <c r="W343" s="1254"/>
    </row>
    <row r="344" spans="1:23">
      <c r="A344" s="1029"/>
      <c r="B344" s="1088"/>
      <c r="C344" s="1029"/>
      <c r="D344" s="1029"/>
      <c r="E344" s="1029"/>
      <c r="F344" s="1029"/>
      <c r="G344" s="1029"/>
      <c r="H344" s="1029"/>
      <c r="I344" s="1029"/>
      <c r="J344" s="1029"/>
      <c r="K344" s="1029"/>
      <c r="L344" s="1029"/>
      <c r="M344" s="1029"/>
      <c r="N344" s="1089"/>
      <c r="O344" s="1029"/>
      <c r="P344" s="1029"/>
      <c r="Q344" s="1029"/>
      <c r="R344" s="1029"/>
      <c r="S344" s="1029"/>
      <c r="T344" s="1029"/>
      <c r="U344" s="1029"/>
      <c r="V344" s="1068"/>
      <c r="W344" s="1254"/>
    </row>
    <row r="345" spans="1:23">
      <c r="A345" s="1029"/>
      <c r="B345" s="1088"/>
      <c r="C345" s="1029"/>
      <c r="D345" s="1029"/>
      <c r="E345" s="1029"/>
      <c r="F345" s="1029"/>
      <c r="G345" s="1029"/>
      <c r="H345" s="1029"/>
      <c r="I345" s="1029"/>
      <c r="J345" s="1029"/>
      <c r="K345" s="1029"/>
      <c r="L345" s="1029"/>
      <c r="M345" s="1029"/>
      <c r="N345" s="1089"/>
      <c r="O345" s="1029"/>
      <c r="P345" s="1029"/>
      <c r="Q345" s="1029"/>
      <c r="R345" s="1029"/>
      <c r="S345" s="1029"/>
      <c r="T345" s="1029"/>
      <c r="U345" s="1029"/>
      <c r="V345" s="1068"/>
      <c r="W345" s="1254"/>
    </row>
    <row r="346" spans="1:23">
      <c r="A346" s="1029"/>
      <c r="B346" s="1088"/>
      <c r="C346" s="1029"/>
      <c r="D346" s="1029"/>
      <c r="E346" s="1029"/>
      <c r="F346" s="1029"/>
      <c r="G346" s="1029"/>
      <c r="H346" s="1029"/>
      <c r="I346" s="1029"/>
      <c r="J346" s="1029"/>
      <c r="K346" s="1029"/>
      <c r="L346" s="1029"/>
      <c r="M346" s="1029"/>
      <c r="N346" s="1089"/>
      <c r="O346" s="1029"/>
      <c r="P346" s="1029"/>
      <c r="Q346" s="1029"/>
      <c r="R346" s="1029"/>
      <c r="S346" s="1029"/>
      <c r="T346" s="1029"/>
      <c r="U346" s="1029"/>
      <c r="V346" s="1068"/>
      <c r="W346" s="1254"/>
    </row>
    <row r="347" spans="1:23">
      <c r="A347" s="1029"/>
      <c r="B347" s="1088"/>
      <c r="C347" s="1029"/>
      <c r="D347" s="1029"/>
      <c r="E347" s="1029"/>
      <c r="F347" s="1029"/>
      <c r="G347" s="1029"/>
      <c r="H347" s="1029"/>
      <c r="I347" s="1029"/>
      <c r="J347" s="1029"/>
      <c r="K347" s="1029"/>
      <c r="L347" s="1029"/>
      <c r="M347" s="1029"/>
      <c r="N347" s="1089"/>
      <c r="O347" s="1029"/>
      <c r="P347" s="1029"/>
      <c r="Q347" s="1029"/>
      <c r="R347" s="1029"/>
      <c r="S347" s="1029"/>
      <c r="T347" s="1029"/>
      <c r="U347" s="1029"/>
      <c r="V347" s="1068"/>
      <c r="W347" s="1254"/>
    </row>
    <row r="348" spans="1:23">
      <c r="A348" s="1029"/>
      <c r="B348" s="1088"/>
      <c r="C348" s="1029"/>
      <c r="D348" s="1029"/>
      <c r="E348" s="1029"/>
      <c r="F348" s="1029"/>
      <c r="G348" s="1029"/>
      <c r="H348" s="1029"/>
      <c r="I348" s="1029"/>
      <c r="J348" s="1029"/>
      <c r="K348" s="1029"/>
      <c r="L348" s="1029"/>
      <c r="M348" s="1029"/>
      <c r="N348" s="1089"/>
      <c r="O348" s="1029"/>
      <c r="P348" s="1029"/>
      <c r="Q348" s="1029"/>
      <c r="R348" s="1029"/>
      <c r="S348" s="1029"/>
      <c r="T348" s="1029"/>
      <c r="U348" s="1029"/>
      <c r="V348" s="1068"/>
      <c r="W348" s="1254"/>
    </row>
    <row r="349" spans="1:23">
      <c r="A349" s="1029"/>
      <c r="B349" s="1088"/>
      <c r="C349" s="1029"/>
      <c r="D349" s="1029"/>
      <c r="E349" s="1029"/>
      <c r="F349" s="1029"/>
      <c r="G349" s="1029"/>
      <c r="H349" s="1029"/>
      <c r="I349" s="1029"/>
      <c r="J349" s="1029"/>
      <c r="K349" s="1029"/>
      <c r="L349" s="1029"/>
      <c r="M349" s="1029"/>
      <c r="N349" s="1089"/>
      <c r="O349" s="1029"/>
      <c r="P349" s="1029"/>
      <c r="Q349" s="1029"/>
      <c r="R349" s="1029"/>
      <c r="S349" s="1029"/>
      <c r="T349" s="1029"/>
      <c r="U349" s="1029"/>
      <c r="V349" s="1068"/>
      <c r="W349" s="1254"/>
    </row>
    <row r="350" spans="1:23">
      <c r="A350" s="1029"/>
      <c r="B350" s="1088"/>
      <c r="C350" s="1029"/>
      <c r="D350" s="1029"/>
      <c r="E350" s="1029"/>
      <c r="F350" s="1029"/>
      <c r="G350" s="1029"/>
      <c r="H350" s="1029"/>
      <c r="I350" s="1029"/>
      <c r="J350" s="1029"/>
      <c r="K350" s="1029"/>
      <c r="L350" s="1029"/>
      <c r="M350" s="1029"/>
      <c r="N350" s="1089"/>
      <c r="O350" s="1029"/>
      <c r="P350" s="1029"/>
      <c r="Q350" s="1029"/>
      <c r="R350" s="1029"/>
      <c r="S350" s="1029"/>
      <c r="T350" s="1029"/>
      <c r="U350" s="1029"/>
      <c r="V350" s="1068"/>
      <c r="W350" s="1254"/>
    </row>
    <row r="351" spans="1:23">
      <c r="A351" s="1029"/>
      <c r="B351" s="1088"/>
      <c r="C351" s="1029"/>
      <c r="D351" s="1029"/>
      <c r="E351" s="1029"/>
      <c r="F351" s="1029"/>
      <c r="G351" s="1029"/>
      <c r="H351" s="1029"/>
      <c r="I351" s="1029"/>
      <c r="J351" s="1029"/>
      <c r="K351" s="1029"/>
      <c r="L351" s="1029"/>
      <c r="M351" s="1029"/>
      <c r="N351" s="1089"/>
      <c r="O351" s="1029"/>
      <c r="P351" s="1029"/>
      <c r="Q351" s="1029"/>
      <c r="R351" s="1029"/>
      <c r="S351" s="1029"/>
      <c r="T351" s="1029"/>
      <c r="U351" s="1029"/>
      <c r="V351" s="1068"/>
      <c r="W351" s="1254"/>
    </row>
    <row r="352" spans="1:23">
      <c r="A352" s="1029"/>
      <c r="B352" s="1088"/>
      <c r="C352" s="1029"/>
      <c r="D352" s="1029"/>
      <c r="E352" s="1029"/>
      <c r="F352" s="1029"/>
      <c r="G352" s="1029"/>
      <c r="H352" s="1029"/>
      <c r="I352" s="1029"/>
      <c r="J352" s="1029"/>
      <c r="K352" s="1029"/>
      <c r="L352" s="1029"/>
      <c r="M352" s="1029"/>
      <c r="N352" s="1089"/>
      <c r="O352" s="1029"/>
      <c r="P352" s="1029"/>
      <c r="Q352" s="1029"/>
      <c r="R352" s="1029"/>
      <c r="S352" s="1029"/>
      <c r="T352" s="1029"/>
      <c r="U352" s="1029"/>
      <c r="V352" s="1068"/>
      <c r="W352" s="1254"/>
    </row>
    <row r="353" spans="1:23">
      <c r="A353" s="1029"/>
      <c r="B353" s="1088"/>
      <c r="C353" s="1029"/>
      <c r="D353" s="1029"/>
      <c r="E353" s="1029"/>
      <c r="F353" s="1029"/>
      <c r="G353" s="1029"/>
      <c r="H353" s="1029"/>
      <c r="I353" s="1029"/>
      <c r="J353" s="1029"/>
      <c r="K353" s="1029"/>
      <c r="L353" s="1029"/>
      <c r="M353" s="1029"/>
      <c r="N353" s="1089"/>
      <c r="O353" s="1029"/>
      <c r="P353" s="1029"/>
      <c r="Q353" s="1029"/>
      <c r="R353" s="1029"/>
      <c r="S353" s="1029"/>
      <c r="T353" s="1029"/>
      <c r="U353" s="1029"/>
      <c r="V353" s="1068"/>
      <c r="W353" s="1254"/>
    </row>
    <row r="354" spans="1:23">
      <c r="A354" s="1029"/>
      <c r="B354" s="1088"/>
      <c r="C354" s="1029"/>
      <c r="D354" s="1029"/>
      <c r="E354" s="1029"/>
      <c r="F354" s="1029"/>
      <c r="G354" s="1029"/>
      <c r="H354" s="1029"/>
      <c r="I354" s="1029"/>
      <c r="J354" s="1029"/>
      <c r="K354" s="1029"/>
      <c r="L354" s="1029"/>
      <c r="M354" s="1029"/>
      <c r="N354" s="1089"/>
      <c r="O354" s="1029"/>
      <c r="P354" s="1029"/>
      <c r="Q354" s="1029"/>
      <c r="R354" s="1029"/>
      <c r="S354" s="1029"/>
      <c r="T354" s="1029"/>
      <c r="U354" s="1029"/>
      <c r="V354" s="1068"/>
      <c r="W354" s="1254"/>
    </row>
    <row r="355" spans="1:23">
      <c r="A355" s="1029"/>
      <c r="B355" s="1088"/>
      <c r="C355" s="1029"/>
      <c r="D355" s="1029"/>
      <c r="E355" s="1029"/>
      <c r="F355" s="1029"/>
      <c r="G355" s="1029"/>
      <c r="H355" s="1029"/>
      <c r="I355" s="1029"/>
      <c r="J355" s="1029"/>
      <c r="K355" s="1029"/>
      <c r="L355" s="1029"/>
      <c r="M355" s="1029"/>
      <c r="N355" s="1089"/>
      <c r="O355" s="1029"/>
      <c r="P355" s="1029"/>
      <c r="Q355" s="1029"/>
      <c r="R355" s="1029"/>
      <c r="S355" s="1029"/>
      <c r="T355" s="1029"/>
      <c r="U355" s="1029"/>
      <c r="V355" s="1068"/>
      <c r="W355" s="1254"/>
    </row>
    <row r="356" spans="1:23">
      <c r="A356" s="1029"/>
      <c r="B356" s="1088"/>
      <c r="C356" s="1029"/>
      <c r="D356" s="1029"/>
      <c r="E356" s="1029"/>
      <c r="F356" s="1029"/>
      <c r="G356" s="1029"/>
      <c r="H356" s="1029"/>
      <c r="I356" s="1029"/>
      <c r="J356" s="1029"/>
      <c r="K356" s="1029"/>
      <c r="L356" s="1029"/>
      <c r="M356" s="1029"/>
      <c r="N356" s="1089"/>
      <c r="O356" s="1029"/>
      <c r="P356" s="1029"/>
      <c r="Q356" s="1029"/>
      <c r="R356" s="1029"/>
      <c r="S356" s="1029"/>
      <c r="T356" s="1029"/>
      <c r="U356" s="1029"/>
      <c r="V356" s="1068"/>
      <c r="W356" s="1254"/>
    </row>
    <row r="357" spans="1:23">
      <c r="A357" s="1029"/>
      <c r="B357" s="1088"/>
      <c r="C357" s="1029"/>
      <c r="D357" s="1029"/>
      <c r="E357" s="1029"/>
      <c r="F357" s="1029"/>
      <c r="G357" s="1029"/>
      <c r="H357" s="1029"/>
      <c r="I357" s="1029"/>
      <c r="J357" s="1029"/>
      <c r="K357" s="1029"/>
      <c r="L357" s="1029"/>
      <c r="M357" s="1029"/>
      <c r="N357" s="1089"/>
      <c r="O357" s="1029"/>
      <c r="P357" s="1029"/>
      <c r="Q357" s="1029"/>
      <c r="R357" s="1029"/>
      <c r="S357" s="1029"/>
      <c r="T357" s="1029"/>
      <c r="U357" s="1029"/>
      <c r="V357" s="1068"/>
      <c r="W357" s="1254"/>
    </row>
    <row r="358" spans="1:23">
      <c r="A358" s="1029"/>
      <c r="B358" s="1088"/>
      <c r="C358" s="1029"/>
      <c r="D358" s="1029"/>
      <c r="E358" s="1029"/>
      <c r="F358" s="1029"/>
      <c r="G358" s="1029"/>
      <c r="H358" s="1029"/>
      <c r="I358" s="1029"/>
      <c r="J358" s="1029"/>
      <c r="K358" s="1029"/>
      <c r="L358" s="1029"/>
      <c r="M358" s="1029"/>
      <c r="N358" s="1089"/>
      <c r="O358" s="1029"/>
      <c r="P358" s="1029"/>
      <c r="Q358" s="1029"/>
      <c r="R358" s="1029"/>
      <c r="S358" s="1029"/>
      <c r="T358" s="1029"/>
      <c r="U358" s="1029"/>
      <c r="V358" s="1068"/>
      <c r="W358" s="1254"/>
    </row>
    <row r="359" spans="1:23">
      <c r="A359" s="1029"/>
      <c r="B359" s="1088"/>
      <c r="C359" s="1029"/>
      <c r="D359" s="1029"/>
      <c r="E359" s="1029"/>
      <c r="F359" s="1029"/>
      <c r="G359" s="1029"/>
      <c r="H359" s="1029"/>
      <c r="I359" s="1029"/>
      <c r="J359" s="1029"/>
      <c r="K359" s="1029"/>
      <c r="L359" s="1029"/>
      <c r="M359" s="1029"/>
      <c r="N359" s="1089"/>
      <c r="O359" s="1029"/>
      <c r="P359" s="1029"/>
      <c r="Q359" s="1029"/>
      <c r="R359" s="1029"/>
      <c r="S359" s="1029"/>
      <c r="T359" s="1029"/>
      <c r="U359" s="1029"/>
      <c r="V359" s="1068"/>
      <c r="W359" s="1254"/>
    </row>
    <row r="360" spans="1:23">
      <c r="A360" s="1029"/>
      <c r="B360" s="1088"/>
      <c r="C360" s="1029"/>
      <c r="D360" s="1029"/>
      <c r="E360" s="1029"/>
      <c r="F360" s="1029"/>
      <c r="G360" s="1029"/>
      <c r="H360" s="1029"/>
      <c r="I360" s="1029"/>
      <c r="J360" s="1029"/>
      <c r="K360" s="1029"/>
      <c r="L360" s="1029"/>
      <c r="M360" s="1029"/>
      <c r="N360" s="1089"/>
      <c r="O360" s="1029"/>
      <c r="P360" s="1029"/>
      <c r="Q360" s="1029"/>
      <c r="R360" s="1029"/>
      <c r="S360" s="1029"/>
      <c r="T360" s="1029"/>
      <c r="U360" s="1029"/>
      <c r="V360" s="1068"/>
      <c r="W360" s="1254"/>
    </row>
    <row r="361" spans="1:23">
      <c r="A361" s="1029"/>
      <c r="B361" s="1088"/>
      <c r="C361" s="1029"/>
      <c r="D361" s="1029"/>
      <c r="E361" s="1029"/>
      <c r="F361" s="1029"/>
      <c r="G361" s="1029"/>
      <c r="H361" s="1029"/>
      <c r="I361" s="1029"/>
      <c r="J361" s="1029"/>
      <c r="K361" s="1029"/>
      <c r="L361" s="1029"/>
      <c r="M361" s="1029"/>
      <c r="N361" s="1089"/>
      <c r="O361" s="1029"/>
      <c r="P361" s="1029"/>
      <c r="Q361" s="1029"/>
      <c r="R361" s="1029"/>
      <c r="S361" s="1029"/>
      <c r="T361" s="1029"/>
      <c r="U361" s="1029"/>
      <c r="V361" s="1068"/>
      <c r="W361" s="1254"/>
    </row>
    <row r="362" spans="1:23">
      <c r="A362" s="1029"/>
      <c r="B362" s="1088"/>
      <c r="C362" s="1029"/>
      <c r="D362" s="1029"/>
      <c r="E362" s="1029"/>
      <c r="F362" s="1029"/>
      <c r="G362" s="1029"/>
      <c r="H362" s="1029"/>
      <c r="I362" s="1029"/>
      <c r="J362" s="1029"/>
      <c r="K362" s="1029"/>
      <c r="L362" s="1029"/>
      <c r="M362" s="1029"/>
      <c r="N362" s="1089"/>
      <c r="O362" s="1029"/>
      <c r="P362" s="1029"/>
      <c r="Q362" s="1029"/>
      <c r="R362" s="1029"/>
      <c r="S362" s="1029"/>
      <c r="T362" s="1029"/>
      <c r="U362" s="1029"/>
      <c r="V362" s="1068"/>
      <c r="W362" s="1254"/>
    </row>
    <row r="363" spans="1:23">
      <c r="A363" s="1029"/>
      <c r="B363" s="1088"/>
      <c r="C363" s="1029"/>
      <c r="D363" s="1029"/>
      <c r="E363" s="1029"/>
      <c r="F363" s="1029"/>
      <c r="G363" s="1029"/>
      <c r="H363" s="1029"/>
      <c r="I363" s="1029"/>
      <c r="J363" s="1029"/>
      <c r="K363" s="1029"/>
      <c r="L363" s="1029"/>
      <c r="M363" s="1029"/>
      <c r="N363" s="1089"/>
      <c r="O363" s="1029"/>
      <c r="P363" s="1029"/>
      <c r="Q363" s="1029"/>
      <c r="R363" s="1029"/>
      <c r="S363" s="1029"/>
      <c r="T363" s="1029"/>
      <c r="U363" s="1029"/>
      <c r="V363" s="1068"/>
      <c r="W363" s="1254"/>
    </row>
    <row r="364" spans="1:23">
      <c r="A364" s="1029"/>
      <c r="B364" s="1088"/>
      <c r="C364" s="1029"/>
      <c r="D364" s="1029"/>
      <c r="E364" s="1029"/>
      <c r="F364" s="1029"/>
      <c r="G364" s="1029"/>
      <c r="H364" s="1029"/>
      <c r="I364" s="1029"/>
      <c r="J364" s="1029"/>
      <c r="K364" s="1029"/>
      <c r="L364" s="1029"/>
      <c r="M364" s="1029"/>
      <c r="N364" s="1089"/>
      <c r="O364" s="1029"/>
      <c r="P364" s="1029"/>
      <c r="Q364" s="1029"/>
      <c r="R364" s="1029"/>
      <c r="S364" s="1029"/>
      <c r="T364" s="1029"/>
      <c r="U364" s="1029"/>
      <c r="V364" s="1068"/>
      <c r="W364" s="1254"/>
    </row>
    <row r="365" spans="1:23">
      <c r="A365" s="1029"/>
      <c r="B365" s="1088"/>
      <c r="C365" s="1029"/>
      <c r="D365" s="1029"/>
      <c r="E365" s="1029"/>
      <c r="F365" s="1029"/>
      <c r="G365" s="1029"/>
      <c r="H365" s="1029"/>
      <c r="I365" s="1029"/>
      <c r="J365" s="1029"/>
      <c r="K365" s="1029"/>
      <c r="L365" s="1029"/>
      <c r="M365" s="1029"/>
      <c r="N365" s="1089"/>
      <c r="O365" s="1029"/>
      <c r="P365" s="1029"/>
      <c r="Q365" s="1029"/>
      <c r="R365" s="1029"/>
      <c r="S365" s="1029"/>
      <c r="T365" s="1029"/>
      <c r="U365" s="1029"/>
      <c r="V365" s="1068"/>
      <c r="W365" s="1254"/>
    </row>
    <row r="366" spans="1:23">
      <c r="A366" s="1029"/>
      <c r="B366" s="1088"/>
      <c r="C366" s="1029"/>
      <c r="D366" s="1029"/>
      <c r="E366" s="1029"/>
      <c r="F366" s="1029"/>
      <c r="G366" s="1029"/>
      <c r="H366" s="1029"/>
      <c r="I366" s="1029"/>
      <c r="J366" s="1029"/>
      <c r="K366" s="1029"/>
      <c r="L366" s="1029"/>
      <c r="M366" s="1029"/>
      <c r="N366" s="1089"/>
      <c r="O366" s="1029"/>
      <c r="P366" s="1029"/>
      <c r="Q366" s="1029"/>
      <c r="R366" s="1029"/>
      <c r="S366" s="1029"/>
      <c r="T366" s="1029"/>
      <c r="U366" s="1029"/>
      <c r="V366" s="1068"/>
      <c r="W366" s="1254"/>
    </row>
    <row r="367" spans="1:23">
      <c r="A367" s="1029"/>
      <c r="B367" s="1088"/>
      <c r="C367" s="1029"/>
      <c r="D367" s="1029"/>
      <c r="E367" s="1029"/>
      <c r="F367" s="1029"/>
      <c r="G367" s="1029"/>
      <c r="H367" s="1029"/>
      <c r="I367" s="1029"/>
      <c r="J367" s="1029"/>
      <c r="K367" s="1029"/>
      <c r="L367" s="1029"/>
      <c r="M367" s="1029"/>
      <c r="N367" s="1089"/>
      <c r="O367" s="1029"/>
      <c r="P367" s="1029"/>
      <c r="Q367" s="1029"/>
      <c r="R367" s="1029"/>
      <c r="S367" s="1029"/>
      <c r="T367" s="1029"/>
      <c r="U367" s="1029"/>
      <c r="V367" s="1068"/>
      <c r="W367" s="1254"/>
    </row>
    <row r="368" spans="1:23">
      <c r="A368" s="1029"/>
      <c r="B368" s="1088"/>
      <c r="C368" s="1029"/>
      <c r="D368" s="1029"/>
      <c r="E368" s="1029"/>
      <c r="F368" s="1029"/>
      <c r="G368" s="1029"/>
      <c r="H368" s="1029"/>
      <c r="I368" s="1029"/>
      <c r="J368" s="1029"/>
      <c r="K368" s="1029"/>
      <c r="L368" s="1029"/>
      <c r="M368" s="1029"/>
      <c r="N368" s="1089"/>
      <c r="O368" s="1029"/>
      <c r="P368" s="1029"/>
      <c r="Q368" s="1029"/>
      <c r="R368" s="1029"/>
      <c r="S368" s="1029"/>
      <c r="T368" s="1029"/>
      <c r="U368" s="1029"/>
      <c r="V368" s="1068"/>
      <c r="W368" s="1254"/>
    </row>
    <row r="369" spans="1:23">
      <c r="A369" s="1029"/>
      <c r="B369" s="1088"/>
      <c r="C369" s="1029"/>
      <c r="D369" s="1029"/>
      <c r="E369" s="1029"/>
      <c r="F369" s="1029"/>
      <c r="G369" s="1029"/>
      <c r="H369" s="1029"/>
      <c r="I369" s="1029"/>
      <c r="J369" s="1029"/>
      <c r="K369" s="1029"/>
      <c r="L369" s="1029"/>
      <c r="M369" s="1029"/>
      <c r="N369" s="1089"/>
      <c r="O369" s="1029"/>
      <c r="P369" s="1029"/>
      <c r="Q369" s="1029"/>
      <c r="R369" s="1029"/>
      <c r="S369" s="1029"/>
      <c r="T369" s="1029"/>
      <c r="U369" s="1029"/>
      <c r="V369" s="1068"/>
      <c r="W369" s="1254"/>
    </row>
    <row r="370" spans="1:23">
      <c r="A370" s="1029"/>
      <c r="B370" s="1088"/>
      <c r="C370" s="1029"/>
      <c r="D370" s="1029"/>
      <c r="E370" s="1029"/>
      <c r="F370" s="1029"/>
      <c r="G370" s="1029"/>
      <c r="H370" s="1029"/>
      <c r="I370" s="1029"/>
      <c r="J370" s="1029"/>
      <c r="K370" s="1029"/>
      <c r="L370" s="1029"/>
      <c r="M370" s="1029"/>
      <c r="N370" s="1089"/>
      <c r="O370" s="1029"/>
      <c r="P370" s="1029"/>
      <c r="Q370" s="1029"/>
      <c r="R370" s="1029"/>
      <c r="S370" s="1029"/>
      <c r="T370" s="1029"/>
      <c r="U370" s="1029"/>
      <c r="V370" s="1068"/>
      <c r="W370" s="1254"/>
    </row>
    <row r="371" spans="1:23">
      <c r="A371" s="1029"/>
      <c r="B371" s="1088"/>
      <c r="C371" s="1029"/>
      <c r="D371" s="1029"/>
      <c r="E371" s="1029"/>
      <c r="F371" s="1029"/>
      <c r="G371" s="1029"/>
      <c r="H371" s="1029"/>
      <c r="I371" s="1029"/>
      <c r="J371" s="1029"/>
      <c r="K371" s="1029"/>
      <c r="L371" s="1029"/>
      <c r="M371" s="1029"/>
      <c r="N371" s="1089"/>
      <c r="O371" s="1029"/>
      <c r="P371" s="1029"/>
      <c r="Q371" s="1029"/>
      <c r="R371" s="1029"/>
      <c r="S371" s="1029"/>
      <c r="T371" s="1029"/>
      <c r="U371" s="1029"/>
      <c r="V371" s="1068"/>
      <c r="W371" s="1254"/>
    </row>
    <row r="372" spans="1:23">
      <c r="A372" s="1029"/>
      <c r="B372" s="1088"/>
      <c r="C372" s="1029"/>
      <c r="D372" s="1029"/>
      <c r="E372" s="1029"/>
      <c r="F372" s="1029"/>
      <c r="G372" s="1029"/>
      <c r="H372" s="1029"/>
      <c r="I372" s="1029"/>
      <c r="J372" s="1029"/>
      <c r="K372" s="1029"/>
      <c r="L372" s="1029"/>
      <c r="M372" s="1029"/>
      <c r="N372" s="1089"/>
      <c r="O372" s="1029"/>
      <c r="P372" s="1029"/>
      <c r="Q372" s="1029"/>
      <c r="R372" s="1029"/>
      <c r="S372" s="1029"/>
      <c r="T372" s="1029"/>
      <c r="U372" s="1029"/>
      <c r="V372" s="1068"/>
      <c r="W372" s="1254"/>
    </row>
    <row r="373" spans="1:23">
      <c r="A373" s="1029"/>
      <c r="B373" s="1088"/>
      <c r="C373" s="1029"/>
      <c r="D373" s="1029"/>
      <c r="E373" s="1029"/>
      <c r="F373" s="1029"/>
      <c r="G373" s="1029"/>
      <c r="H373" s="1029"/>
      <c r="I373" s="1029"/>
      <c r="J373" s="1029"/>
      <c r="K373" s="1029"/>
      <c r="L373" s="1029"/>
      <c r="M373" s="1029"/>
      <c r="N373" s="1089"/>
      <c r="O373" s="1029"/>
      <c r="P373" s="1029"/>
      <c r="Q373" s="1029"/>
      <c r="R373" s="1029"/>
      <c r="S373" s="1029"/>
      <c r="T373" s="1029"/>
      <c r="U373" s="1029"/>
      <c r="V373" s="1068"/>
      <c r="W373" s="1254"/>
    </row>
    <row r="374" spans="1:23">
      <c r="A374" s="1029"/>
      <c r="B374" s="1088"/>
      <c r="C374" s="1029"/>
      <c r="D374" s="1029"/>
      <c r="E374" s="1029"/>
      <c r="F374" s="1029"/>
      <c r="G374" s="1029"/>
      <c r="H374" s="1029"/>
      <c r="I374" s="1029"/>
      <c r="J374" s="1029"/>
      <c r="K374" s="1029"/>
      <c r="L374" s="1029"/>
      <c r="M374" s="1029"/>
      <c r="N374" s="1089"/>
      <c r="O374" s="1029"/>
      <c r="P374" s="1029"/>
      <c r="Q374" s="1029"/>
      <c r="R374" s="1029"/>
      <c r="S374" s="1029"/>
      <c r="T374" s="1029"/>
      <c r="U374" s="1029"/>
      <c r="V374" s="1068"/>
      <c r="W374" s="1254"/>
    </row>
    <row r="375" spans="1:23">
      <c r="A375" s="1029"/>
      <c r="B375" s="1088"/>
      <c r="C375" s="1029"/>
      <c r="D375" s="1029"/>
      <c r="E375" s="1029"/>
      <c r="F375" s="1029"/>
      <c r="G375" s="1029"/>
      <c r="H375" s="1029"/>
      <c r="I375" s="1029"/>
      <c r="J375" s="1029"/>
      <c r="K375" s="1029"/>
      <c r="L375" s="1029"/>
      <c r="M375" s="1029"/>
      <c r="N375" s="1089"/>
      <c r="O375" s="1029"/>
      <c r="P375" s="1029"/>
      <c r="Q375" s="1029"/>
      <c r="R375" s="1029"/>
      <c r="S375" s="1029"/>
      <c r="T375" s="1029"/>
      <c r="U375" s="1029"/>
      <c r="V375" s="1068"/>
      <c r="W375" s="1254"/>
    </row>
    <row r="376" spans="1:23">
      <c r="A376" s="1029"/>
      <c r="B376" s="1088"/>
      <c r="C376" s="1029"/>
      <c r="D376" s="1029"/>
      <c r="E376" s="1029"/>
      <c r="F376" s="1029"/>
      <c r="G376" s="1029"/>
      <c r="H376" s="1029"/>
      <c r="I376" s="1029"/>
      <c r="J376" s="1029"/>
      <c r="K376" s="1029"/>
      <c r="L376" s="1029"/>
      <c r="M376" s="1029"/>
      <c r="N376" s="1089"/>
      <c r="O376" s="1029"/>
      <c r="P376" s="1029"/>
      <c r="Q376" s="1029"/>
      <c r="R376" s="1029"/>
      <c r="S376" s="1029"/>
      <c r="T376" s="1029"/>
      <c r="U376" s="1029"/>
      <c r="V376" s="1068"/>
      <c r="W376" s="1254"/>
    </row>
    <row r="377" spans="1:23">
      <c r="A377" s="1029"/>
      <c r="B377" s="1088"/>
      <c r="C377" s="1029"/>
      <c r="D377" s="1029"/>
      <c r="E377" s="1029"/>
      <c r="F377" s="1029"/>
      <c r="G377" s="1029"/>
      <c r="H377" s="1029"/>
      <c r="I377" s="1029"/>
      <c r="J377" s="1029"/>
      <c r="K377" s="1029"/>
      <c r="L377" s="1029"/>
      <c r="M377" s="1029"/>
      <c r="N377" s="1089"/>
      <c r="O377" s="1029"/>
      <c r="P377" s="1029"/>
      <c r="Q377" s="1029"/>
      <c r="R377" s="1029"/>
      <c r="S377" s="1029"/>
      <c r="T377" s="1029"/>
      <c r="U377" s="1029"/>
      <c r="V377" s="1068"/>
      <c r="W377" s="1254"/>
    </row>
    <row r="378" spans="1:23">
      <c r="A378" s="1029"/>
      <c r="B378" s="1088"/>
      <c r="C378" s="1029"/>
      <c r="D378" s="1029"/>
      <c r="E378" s="1029"/>
      <c r="F378" s="1029"/>
      <c r="G378" s="1029"/>
      <c r="H378" s="1029"/>
      <c r="I378" s="1029"/>
      <c r="J378" s="1029"/>
      <c r="K378" s="1029"/>
      <c r="L378" s="1029"/>
      <c r="M378" s="1029"/>
      <c r="N378" s="1089"/>
      <c r="O378" s="1029"/>
      <c r="P378" s="1029"/>
      <c r="Q378" s="1029"/>
      <c r="R378" s="1029"/>
      <c r="S378" s="1029"/>
      <c r="T378" s="1029"/>
      <c r="U378" s="1029"/>
      <c r="V378" s="1068"/>
      <c r="W378" s="1254"/>
    </row>
    <row r="379" spans="1:23">
      <c r="A379" s="1029"/>
      <c r="B379" s="1088"/>
      <c r="C379" s="1029"/>
      <c r="D379" s="1029"/>
      <c r="E379" s="1029"/>
      <c r="F379" s="1029"/>
      <c r="G379" s="1029"/>
      <c r="H379" s="1029"/>
      <c r="I379" s="1029"/>
      <c r="J379" s="1029"/>
      <c r="K379" s="1029"/>
      <c r="L379" s="1029"/>
      <c r="M379" s="1029"/>
      <c r="N379" s="1089"/>
      <c r="O379" s="1029"/>
      <c r="P379" s="1029"/>
      <c r="Q379" s="1029"/>
      <c r="R379" s="1029"/>
      <c r="S379" s="1029"/>
      <c r="T379" s="1029"/>
      <c r="U379" s="1029"/>
      <c r="V379" s="1068"/>
      <c r="W379" s="1254"/>
    </row>
    <row r="380" spans="1:23">
      <c r="A380" s="1029"/>
      <c r="B380" s="1088"/>
      <c r="C380" s="1029"/>
      <c r="D380" s="1029"/>
      <c r="E380" s="1029"/>
      <c r="F380" s="1029"/>
      <c r="G380" s="1029"/>
      <c r="H380" s="1029"/>
      <c r="I380" s="1029"/>
      <c r="J380" s="1029"/>
      <c r="K380" s="1029"/>
      <c r="L380" s="1029"/>
      <c r="M380" s="1029"/>
      <c r="N380" s="1089"/>
      <c r="O380" s="1029"/>
      <c r="P380" s="1029"/>
      <c r="Q380" s="1029"/>
      <c r="R380" s="1029"/>
      <c r="S380" s="1029"/>
      <c r="T380" s="1029"/>
      <c r="U380" s="1029"/>
      <c r="V380" s="1068"/>
      <c r="W380" s="1254"/>
    </row>
    <row r="381" spans="1:23">
      <c r="A381" s="1029"/>
      <c r="B381" s="1088"/>
      <c r="C381" s="1029"/>
      <c r="D381" s="1029"/>
      <c r="E381" s="1029"/>
      <c r="F381" s="1029"/>
      <c r="G381" s="1029"/>
      <c r="H381" s="1029"/>
      <c r="I381" s="1029"/>
      <c r="J381" s="1029"/>
      <c r="K381" s="1029"/>
      <c r="L381" s="1029"/>
      <c r="M381" s="1029"/>
      <c r="N381" s="1089"/>
      <c r="O381" s="1029"/>
      <c r="P381" s="1029"/>
      <c r="Q381" s="1029"/>
      <c r="R381" s="1029"/>
      <c r="S381" s="1029"/>
      <c r="T381" s="1029"/>
      <c r="U381" s="1029"/>
      <c r="V381" s="1068"/>
      <c r="W381" s="1254"/>
    </row>
    <row r="382" spans="1:23">
      <c r="A382" s="1029"/>
      <c r="B382" s="1088"/>
      <c r="C382" s="1029"/>
      <c r="D382" s="1029"/>
      <c r="E382" s="1029"/>
      <c r="F382" s="1029"/>
      <c r="G382" s="1029"/>
      <c r="H382" s="1029"/>
      <c r="I382" s="1029"/>
      <c r="J382" s="1029"/>
      <c r="K382" s="1029"/>
      <c r="L382" s="1029"/>
      <c r="M382" s="1029"/>
      <c r="N382" s="1089"/>
      <c r="O382" s="1029"/>
      <c r="P382" s="1029"/>
      <c r="Q382" s="1029"/>
      <c r="R382" s="1029"/>
      <c r="S382" s="1029"/>
      <c r="T382" s="1029"/>
      <c r="U382" s="1029"/>
      <c r="V382" s="1068"/>
      <c r="W382" s="1254"/>
    </row>
    <row r="383" spans="1:23">
      <c r="A383" s="1029"/>
      <c r="B383" s="1088"/>
      <c r="C383" s="1029"/>
      <c r="D383" s="1029"/>
      <c r="E383" s="1029"/>
      <c r="F383" s="1029"/>
      <c r="G383" s="1029"/>
      <c r="H383" s="1029"/>
      <c r="I383" s="1029"/>
      <c r="J383" s="1029"/>
      <c r="K383" s="1029"/>
      <c r="L383" s="1029"/>
      <c r="M383" s="1029"/>
      <c r="N383" s="1089"/>
      <c r="O383" s="1029"/>
      <c r="P383" s="1029"/>
      <c r="Q383" s="1029"/>
      <c r="R383" s="1029"/>
      <c r="S383" s="1029"/>
      <c r="T383" s="1029"/>
      <c r="U383" s="1029"/>
      <c r="V383" s="1068"/>
      <c r="W383" s="1254"/>
    </row>
    <row r="384" spans="1:23">
      <c r="A384" s="1029"/>
      <c r="B384" s="1088"/>
      <c r="C384" s="1029"/>
      <c r="D384" s="1029"/>
      <c r="E384" s="1029"/>
      <c r="F384" s="1029"/>
      <c r="G384" s="1029"/>
      <c r="H384" s="1029"/>
      <c r="I384" s="1029"/>
      <c r="J384" s="1029"/>
      <c r="K384" s="1029"/>
      <c r="L384" s="1029"/>
      <c r="M384" s="1029"/>
      <c r="N384" s="1089"/>
      <c r="O384" s="1029"/>
      <c r="P384" s="1029"/>
      <c r="Q384" s="1029"/>
      <c r="R384" s="1029"/>
      <c r="S384" s="1029"/>
      <c r="T384" s="1029"/>
      <c r="U384" s="1029"/>
      <c r="V384" s="1068"/>
      <c r="W384" s="1254"/>
    </row>
    <row r="385" spans="1:23">
      <c r="A385" s="1029"/>
      <c r="B385" s="1088"/>
      <c r="C385" s="1029"/>
      <c r="D385" s="1029"/>
      <c r="E385" s="1029"/>
      <c r="F385" s="1029"/>
      <c r="G385" s="1029"/>
      <c r="H385" s="1029"/>
      <c r="I385" s="1029"/>
      <c r="J385" s="1029"/>
      <c r="K385" s="1029"/>
      <c r="L385" s="1029"/>
      <c r="M385" s="1029"/>
      <c r="N385" s="1089"/>
      <c r="O385" s="1029"/>
      <c r="P385" s="1029"/>
      <c r="Q385" s="1029"/>
      <c r="R385" s="1029"/>
      <c r="S385" s="1029"/>
      <c r="T385" s="1029"/>
      <c r="U385" s="1029"/>
      <c r="V385" s="1068"/>
      <c r="W385" s="1254"/>
    </row>
    <row r="386" spans="1:23">
      <c r="A386" s="1029"/>
      <c r="B386" s="1088"/>
      <c r="C386" s="1029"/>
      <c r="D386" s="1029"/>
      <c r="E386" s="1029"/>
      <c r="F386" s="1029"/>
      <c r="G386" s="1029"/>
      <c r="H386" s="1029"/>
      <c r="I386" s="1029"/>
      <c r="J386" s="1029"/>
      <c r="K386" s="1029"/>
      <c r="L386" s="1029"/>
      <c r="M386" s="1029"/>
      <c r="N386" s="1089"/>
      <c r="O386" s="1029"/>
      <c r="P386" s="1029"/>
      <c r="Q386" s="1029"/>
      <c r="R386" s="1029"/>
      <c r="S386" s="1029"/>
      <c r="T386" s="1029"/>
      <c r="U386" s="1029"/>
      <c r="V386" s="1068"/>
      <c r="W386" s="1254"/>
    </row>
    <row r="387" spans="1:23">
      <c r="A387" s="1029"/>
      <c r="B387" s="1088"/>
      <c r="C387" s="1029"/>
      <c r="D387" s="1029"/>
      <c r="E387" s="1029"/>
      <c r="F387" s="1029"/>
      <c r="G387" s="1029"/>
      <c r="H387" s="1029"/>
      <c r="I387" s="1029"/>
      <c r="J387" s="1029"/>
      <c r="K387" s="1029"/>
      <c r="L387" s="1029"/>
      <c r="M387" s="1029"/>
      <c r="N387" s="1089"/>
      <c r="O387" s="1029"/>
      <c r="P387" s="1029"/>
      <c r="Q387" s="1029"/>
      <c r="R387" s="1029"/>
      <c r="S387" s="1029"/>
      <c r="T387" s="1029"/>
      <c r="U387" s="1029"/>
      <c r="V387" s="1068"/>
      <c r="W387" s="1254"/>
    </row>
    <row r="388" spans="1:23">
      <c r="A388" s="1029"/>
      <c r="B388" s="1088"/>
      <c r="C388" s="1029"/>
      <c r="D388" s="1029"/>
      <c r="E388" s="1029"/>
      <c r="F388" s="1029"/>
      <c r="G388" s="1029"/>
      <c r="H388" s="1029"/>
      <c r="I388" s="1029"/>
      <c r="J388" s="1029"/>
      <c r="K388" s="1029"/>
      <c r="L388" s="1029"/>
      <c r="M388" s="1029"/>
      <c r="N388" s="1089"/>
      <c r="O388" s="1029"/>
      <c r="P388" s="1029"/>
      <c r="Q388" s="1029"/>
      <c r="R388" s="1029"/>
      <c r="S388" s="1029"/>
      <c r="T388" s="1029"/>
      <c r="U388" s="1029"/>
      <c r="V388" s="1068"/>
      <c r="W388" s="1254"/>
    </row>
    <row r="389" spans="1:23">
      <c r="A389" s="1029"/>
      <c r="B389" s="1088"/>
      <c r="C389" s="1029"/>
      <c r="D389" s="1029"/>
      <c r="E389" s="1029"/>
      <c r="F389" s="1029"/>
      <c r="G389" s="1029"/>
      <c r="H389" s="1029"/>
      <c r="I389" s="1029"/>
      <c r="J389" s="1029"/>
      <c r="K389" s="1029"/>
      <c r="L389" s="1029"/>
      <c r="M389" s="1029"/>
      <c r="N389" s="1089"/>
      <c r="O389" s="1029"/>
      <c r="P389" s="1029"/>
      <c r="Q389" s="1029"/>
      <c r="R389" s="1029"/>
      <c r="S389" s="1029"/>
      <c r="T389" s="1029"/>
      <c r="U389" s="1029"/>
      <c r="V389" s="1068"/>
      <c r="W389" s="1254"/>
    </row>
    <row r="390" spans="1:23">
      <c r="A390" s="1029"/>
      <c r="B390" s="1088"/>
      <c r="C390" s="1029"/>
      <c r="D390" s="1029"/>
      <c r="E390" s="1029"/>
      <c r="F390" s="1029"/>
      <c r="G390" s="1029"/>
      <c r="H390" s="1029"/>
      <c r="I390" s="1029"/>
      <c r="J390" s="1029"/>
      <c r="K390" s="1029"/>
      <c r="L390" s="1029"/>
      <c r="M390" s="1029"/>
      <c r="N390" s="1089"/>
      <c r="O390" s="1029"/>
      <c r="P390" s="1029"/>
      <c r="Q390" s="1029"/>
      <c r="R390" s="1029"/>
      <c r="S390" s="1029"/>
      <c r="T390" s="1029"/>
      <c r="U390" s="1029"/>
      <c r="V390" s="1068"/>
      <c r="W390" s="1254"/>
    </row>
    <row r="391" spans="1:23">
      <c r="A391" s="1029"/>
      <c r="B391" s="1088"/>
      <c r="C391" s="1029"/>
      <c r="D391" s="1029"/>
      <c r="E391" s="1029"/>
      <c r="F391" s="1029"/>
      <c r="G391" s="1029"/>
      <c r="H391" s="1029"/>
      <c r="I391" s="1029"/>
      <c r="J391" s="1029"/>
      <c r="K391" s="1029"/>
      <c r="L391" s="1029"/>
      <c r="M391" s="1029"/>
      <c r="N391" s="1089"/>
      <c r="O391" s="1029"/>
      <c r="P391" s="1029"/>
      <c r="Q391" s="1029"/>
      <c r="R391" s="1029"/>
      <c r="S391" s="1029"/>
      <c r="T391" s="1029"/>
      <c r="U391" s="1029"/>
      <c r="V391" s="1068"/>
      <c r="W391" s="1254"/>
    </row>
    <row r="392" spans="1:23">
      <c r="A392" s="1029"/>
      <c r="B392" s="1088"/>
      <c r="C392" s="1029"/>
      <c r="D392" s="1029"/>
      <c r="E392" s="1029"/>
      <c r="F392" s="1029"/>
      <c r="G392" s="1029"/>
      <c r="H392" s="1029"/>
      <c r="I392" s="1029"/>
      <c r="J392" s="1029"/>
      <c r="K392" s="1029"/>
      <c r="L392" s="1029"/>
      <c r="M392" s="1029"/>
      <c r="N392" s="1089"/>
      <c r="O392" s="1029"/>
      <c r="P392" s="1029"/>
      <c r="Q392" s="1029"/>
      <c r="R392" s="1029"/>
      <c r="S392" s="1029"/>
      <c r="T392" s="1029"/>
      <c r="U392" s="1029"/>
      <c r="V392" s="1068"/>
      <c r="W392" s="1254"/>
    </row>
    <row r="393" spans="1:23">
      <c r="A393" s="1029"/>
      <c r="B393" s="1088"/>
      <c r="C393" s="1029"/>
      <c r="D393" s="1029"/>
      <c r="E393" s="1029"/>
      <c r="F393" s="1029"/>
      <c r="G393" s="1029"/>
      <c r="H393" s="1029"/>
      <c r="I393" s="1029"/>
      <c r="J393" s="1029"/>
      <c r="K393" s="1029"/>
      <c r="L393" s="1029"/>
      <c r="M393" s="1029"/>
      <c r="N393" s="1089"/>
      <c r="O393" s="1029"/>
      <c r="P393" s="1029"/>
      <c r="Q393" s="1029"/>
      <c r="R393" s="1029"/>
      <c r="S393" s="1029"/>
      <c r="T393" s="1029"/>
      <c r="U393" s="1029"/>
      <c r="V393" s="1068"/>
      <c r="W393" s="1254"/>
    </row>
    <row r="394" spans="1:23">
      <c r="A394" s="1029"/>
      <c r="B394" s="1088"/>
      <c r="C394" s="1029"/>
      <c r="D394" s="1029"/>
      <c r="E394" s="1029"/>
      <c r="F394" s="1029"/>
      <c r="G394" s="1029"/>
      <c r="H394" s="1029"/>
      <c r="I394" s="1029"/>
      <c r="J394" s="1029"/>
      <c r="K394" s="1029"/>
      <c r="L394" s="1029"/>
      <c r="M394" s="1029"/>
      <c r="N394" s="1089"/>
      <c r="O394" s="1029"/>
      <c r="P394" s="1029"/>
      <c r="Q394" s="1029"/>
      <c r="R394" s="1029"/>
      <c r="S394" s="1029"/>
      <c r="T394" s="1029"/>
      <c r="U394" s="1029"/>
      <c r="V394" s="1068"/>
      <c r="W394" s="1254"/>
    </row>
    <row r="395" spans="1:23">
      <c r="A395" s="1029"/>
      <c r="B395" s="1088"/>
      <c r="C395" s="1029"/>
      <c r="D395" s="1029"/>
      <c r="E395" s="1029"/>
      <c r="F395" s="1029"/>
      <c r="G395" s="1029"/>
      <c r="H395" s="1029"/>
      <c r="I395" s="1029"/>
      <c r="J395" s="1029"/>
      <c r="K395" s="1029"/>
      <c r="L395" s="1029"/>
      <c r="M395" s="1029"/>
      <c r="N395" s="1089"/>
      <c r="O395" s="1029"/>
      <c r="P395" s="1029"/>
      <c r="Q395" s="1029"/>
      <c r="R395" s="1029"/>
      <c r="S395" s="1029"/>
      <c r="T395" s="1029"/>
      <c r="U395" s="1029"/>
      <c r="V395" s="1068"/>
      <c r="W395" s="1254"/>
    </row>
    <row r="396" spans="1:23">
      <c r="A396" s="1029"/>
      <c r="B396" s="1088"/>
      <c r="C396" s="1029"/>
      <c r="D396" s="1029"/>
      <c r="E396" s="1029"/>
      <c r="F396" s="1029"/>
      <c r="G396" s="1029"/>
      <c r="H396" s="1029"/>
      <c r="I396" s="1029"/>
      <c r="J396" s="1029"/>
      <c r="K396" s="1029"/>
      <c r="L396" s="1029"/>
      <c r="M396" s="1029"/>
      <c r="N396" s="1089"/>
      <c r="O396" s="1029"/>
      <c r="P396" s="1029"/>
      <c r="Q396" s="1029"/>
      <c r="R396" s="1029"/>
      <c r="S396" s="1029"/>
      <c r="T396" s="1029"/>
      <c r="U396" s="1029"/>
      <c r="V396" s="1068"/>
      <c r="W396" s="1254"/>
    </row>
    <row r="397" spans="1:23">
      <c r="A397" s="1029"/>
      <c r="B397" s="1088"/>
      <c r="C397" s="1029"/>
      <c r="D397" s="1029"/>
      <c r="E397" s="1029"/>
      <c r="F397" s="1029"/>
      <c r="G397" s="1029"/>
      <c r="H397" s="1029"/>
      <c r="I397" s="1029"/>
      <c r="J397" s="1029"/>
      <c r="K397" s="1029"/>
      <c r="L397" s="1029"/>
      <c r="M397" s="1029"/>
      <c r="N397" s="1089"/>
      <c r="O397" s="1029"/>
      <c r="P397" s="1029"/>
      <c r="Q397" s="1029"/>
      <c r="R397" s="1029"/>
      <c r="S397" s="1029"/>
      <c r="T397" s="1029"/>
      <c r="U397" s="1029"/>
      <c r="V397" s="1068"/>
      <c r="W397" s="1254"/>
    </row>
    <row r="398" spans="1:23">
      <c r="A398" s="1029"/>
      <c r="B398" s="1088"/>
      <c r="C398" s="1029"/>
      <c r="D398" s="1029"/>
      <c r="E398" s="1029"/>
      <c r="F398" s="1029"/>
      <c r="G398" s="1029"/>
      <c r="H398" s="1029"/>
      <c r="I398" s="1029"/>
      <c r="J398" s="1029"/>
      <c r="K398" s="1029"/>
      <c r="L398" s="1029"/>
      <c r="M398" s="1029"/>
      <c r="N398" s="1089"/>
      <c r="O398" s="1029"/>
      <c r="P398" s="1029"/>
      <c r="Q398" s="1029"/>
      <c r="R398" s="1029"/>
      <c r="S398" s="1029"/>
      <c r="T398" s="1029"/>
      <c r="U398" s="1029"/>
      <c r="V398" s="1068"/>
      <c r="W398" s="1254"/>
    </row>
    <row r="399" spans="1:23">
      <c r="A399" s="1029"/>
      <c r="B399" s="1088"/>
      <c r="C399" s="1029"/>
      <c r="D399" s="1029"/>
      <c r="E399" s="1029"/>
      <c r="F399" s="1029"/>
      <c r="G399" s="1029"/>
      <c r="H399" s="1029"/>
      <c r="I399" s="1029"/>
      <c r="J399" s="1029"/>
      <c r="K399" s="1029"/>
      <c r="L399" s="1029"/>
      <c r="M399" s="1029"/>
      <c r="N399" s="1089"/>
      <c r="O399" s="1029"/>
      <c r="P399" s="1029"/>
      <c r="Q399" s="1029"/>
      <c r="R399" s="1029"/>
      <c r="S399" s="1029"/>
      <c r="T399" s="1029"/>
      <c r="U399" s="1029"/>
      <c r="V399" s="1068"/>
      <c r="W399" s="1254"/>
    </row>
    <row r="400" spans="1:23">
      <c r="A400" s="1029"/>
      <c r="B400" s="1088"/>
      <c r="C400" s="1029"/>
      <c r="D400" s="1029"/>
      <c r="E400" s="1029"/>
      <c r="F400" s="1029"/>
      <c r="G400" s="1029"/>
      <c r="H400" s="1029"/>
      <c r="I400" s="1029"/>
      <c r="J400" s="1029"/>
      <c r="K400" s="1029"/>
      <c r="L400" s="1029"/>
      <c r="M400" s="1029"/>
      <c r="N400" s="1089"/>
      <c r="O400" s="1029"/>
      <c r="P400" s="1029"/>
      <c r="Q400" s="1029"/>
      <c r="R400" s="1029"/>
      <c r="S400" s="1029"/>
      <c r="T400" s="1029"/>
      <c r="U400" s="1029"/>
      <c r="V400" s="1068"/>
      <c r="W400" s="1254"/>
    </row>
    <row r="401" spans="1:23">
      <c r="A401" s="1029"/>
      <c r="B401" s="1088"/>
      <c r="C401" s="1029"/>
      <c r="D401" s="1029"/>
      <c r="E401" s="1029"/>
      <c r="F401" s="1029"/>
      <c r="G401" s="1029"/>
      <c r="H401" s="1029"/>
      <c r="I401" s="1029"/>
      <c r="J401" s="1029"/>
      <c r="K401" s="1029"/>
      <c r="L401" s="1029"/>
      <c r="M401" s="1029"/>
      <c r="N401" s="1089"/>
      <c r="O401" s="1029"/>
      <c r="P401" s="1029"/>
      <c r="Q401" s="1029"/>
      <c r="R401" s="1029"/>
      <c r="S401" s="1029"/>
      <c r="T401" s="1029"/>
      <c r="U401" s="1029"/>
      <c r="V401" s="1068"/>
      <c r="W401" s="1254"/>
    </row>
    <row r="402" spans="1:23">
      <c r="A402" s="1029"/>
      <c r="B402" s="1088"/>
      <c r="C402" s="1029"/>
      <c r="D402" s="1029"/>
      <c r="E402" s="1029"/>
      <c r="F402" s="1029"/>
      <c r="G402" s="1029"/>
      <c r="H402" s="1029"/>
      <c r="I402" s="1029"/>
      <c r="J402" s="1029"/>
      <c r="K402" s="1029"/>
      <c r="L402" s="1029"/>
      <c r="M402" s="1029"/>
      <c r="N402" s="1089"/>
      <c r="O402" s="1029"/>
      <c r="P402" s="1029"/>
      <c r="Q402" s="1029"/>
      <c r="R402" s="1029"/>
      <c r="S402" s="1029"/>
      <c r="T402" s="1029"/>
      <c r="U402" s="1029"/>
      <c r="V402" s="1068"/>
      <c r="W402" s="1254"/>
    </row>
    <row r="403" spans="1:23">
      <c r="A403" s="1029"/>
      <c r="B403" s="1088"/>
      <c r="C403" s="1029"/>
      <c r="D403" s="1029"/>
      <c r="E403" s="1029"/>
      <c r="F403" s="1029"/>
      <c r="G403" s="1029"/>
      <c r="H403" s="1029"/>
      <c r="I403" s="1029"/>
      <c r="J403" s="1029"/>
      <c r="K403" s="1029"/>
      <c r="L403" s="1029"/>
      <c r="M403" s="1029"/>
      <c r="N403" s="1089"/>
      <c r="O403" s="1029"/>
      <c r="P403" s="1029"/>
      <c r="Q403" s="1029"/>
      <c r="R403" s="1029"/>
      <c r="S403" s="1029"/>
      <c r="T403" s="1029"/>
      <c r="U403" s="1029"/>
      <c r="V403" s="1068"/>
      <c r="W403" s="1254"/>
    </row>
    <row r="404" spans="1:23">
      <c r="A404" s="1029"/>
      <c r="B404" s="1088"/>
      <c r="C404" s="1029"/>
      <c r="D404" s="1029"/>
      <c r="E404" s="1029"/>
      <c r="F404" s="1029"/>
      <c r="G404" s="1029"/>
      <c r="H404" s="1029"/>
      <c r="I404" s="1029"/>
      <c r="J404" s="1029"/>
      <c r="K404" s="1029"/>
      <c r="L404" s="1029"/>
      <c r="M404" s="1029"/>
      <c r="N404" s="1089"/>
      <c r="O404" s="1029"/>
      <c r="P404" s="1029"/>
      <c r="Q404" s="1029"/>
      <c r="R404" s="1029"/>
      <c r="S404" s="1029"/>
      <c r="T404" s="1029"/>
      <c r="U404" s="1029"/>
      <c r="V404" s="1068"/>
      <c r="W404" s="1254"/>
    </row>
    <row r="405" spans="1:23">
      <c r="A405" s="1029"/>
      <c r="B405" s="1088"/>
      <c r="C405" s="1029"/>
      <c r="D405" s="1029"/>
      <c r="E405" s="1029"/>
      <c r="F405" s="1029"/>
      <c r="G405" s="1029"/>
      <c r="H405" s="1029"/>
      <c r="I405" s="1029"/>
      <c r="J405" s="1029"/>
      <c r="K405" s="1029"/>
      <c r="L405" s="1029"/>
      <c r="M405" s="1029"/>
      <c r="N405" s="1089"/>
      <c r="O405" s="1029"/>
      <c r="P405" s="1029"/>
      <c r="Q405" s="1029"/>
      <c r="R405" s="1029"/>
      <c r="S405" s="1029"/>
      <c r="T405" s="1029"/>
      <c r="U405" s="1029"/>
      <c r="V405" s="1068"/>
      <c r="W405" s="1254"/>
    </row>
    <row r="406" spans="1:23">
      <c r="A406" s="1029"/>
      <c r="B406" s="1088"/>
      <c r="C406" s="1029"/>
      <c r="D406" s="1029"/>
      <c r="E406" s="1029"/>
      <c r="F406" s="1029"/>
      <c r="G406" s="1029"/>
      <c r="H406" s="1029"/>
      <c r="I406" s="1029"/>
      <c r="J406" s="1029"/>
      <c r="K406" s="1029"/>
      <c r="L406" s="1029"/>
      <c r="M406" s="1029"/>
      <c r="N406" s="1089"/>
      <c r="O406" s="1029"/>
      <c r="P406" s="1029"/>
      <c r="Q406" s="1029"/>
      <c r="R406" s="1029"/>
      <c r="S406" s="1029"/>
      <c r="T406" s="1029"/>
      <c r="U406" s="1029"/>
      <c r="V406" s="1068"/>
      <c r="W406" s="1254"/>
    </row>
    <row r="407" spans="1:23">
      <c r="A407" s="1029"/>
      <c r="B407" s="1088"/>
      <c r="C407" s="1029"/>
      <c r="D407" s="1029"/>
      <c r="E407" s="1029"/>
      <c r="F407" s="1029"/>
      <c r="G407" s="1029"/>
      <c r="H407" s="1029"/>
      <c r="I407" s="1029"/>
      <c r="J407" s="1029"/>
      <c r="K407" s="1029"/>
      <c r="L407" s="1029"/>
      <c r="M407" s="1029"/>
      <c r="N407" s="1089"/>
      <c r="O407" s="1029"/>
      <c r="P407" s="1029"/>
      <c r="Q407" s="1029"/>
      <c r="R407" s="1029"/>
      <c r="S407" s="1029"/>
      <c r="T407" s="1029"/>
      <c r="U407" s="1029"/>
      <c r="V407" s="1068"/>
      <c r="W407" s="1254"/>
    </row>
    <row r="408" spans="1:23">
      <c r="A408" s="1029"/>
      <c r="B408" s="1088"/>
      <c r="C408" s="1029"/>
      <c r="D408" s="1029"/>
      <c r="E408" s="1029"/>
      <c r="F408" s="1029"/>
      <c r="G408" s="1029"/>
      <c r="H408" s="1029"/>
      <c r="I408" s="1029"/>
      <c r="J408" s="1029"/>
      <c r="K408" s="1029"/>
      <c r="L408" s="1029"/>
      <c r="M408" s="1029"/>
      <c r="N408" s="1089"/>
      <c r="O408" s="1029"/>
      <c r="P408" s="1029"/>
      <c r="Q408" s="1029"/>
      <c r="R408" s="1029"/>
      <c r="S408" s="1029"/>
      <c r="T408" s="1029"/>
      <c r="U408" s="1029"/>
      <c r="V408" s="1068"/>
      <c r="W408" s="1254"/>
    </row>
    <row r="409" spans="1:23">
      <c r="A409" s="1029"/>
      <c r="B409" s="1088"/>
      <c r="C409" s="1029"/>
      <c r="D409" s="1029"/>
      <c r="E409" s="1029"/>
      <c r="F409" s="1029"/>
      <c r="G409" s="1029"/>
      <c r="H409" s="1029"/>
      <c r="I409" s="1029"/>
      <c r="J409" s="1029"/>
      <c r="K409" s="1029"/>
      <c r="L409" s="1029"/>
      <c r="M409" s="1029"/>
      <c r="N409" s="1089"/>
      <c r="O409" s="1029"/>
      <c r="P409" s="1029"/>
      <c r="Q409" s="1029"/>
      <c r="R409" s="1029"/>
      <c r="S409" s="1029"/>
      <c r="T409" s="1029"/>
      <c r="U409" s="1029"/>
      <c r="V409" s="1068"/>
      <c r="W409" s="1254"/>
    </row>
    <row r="410" spans="1:23">
      <c r="A410" s="1029"/>
      <c r="B410" s="1088"/>
      <c r="C410" s="1029"/>
      <c r="D410" s="1029"/>
      <c r="E410" s="1029"/>
      <c r="F410" s="1029"/>
      <c r="G410" s="1029"/>
      <c r="H410" s="1029"/>
      <c r="I410" s="1029"/>
      <c r="J410" s="1029"/>
      <c r="K410" s="1029"/>
      <c r="L410" s="1029"/>
      <c r="M410" s="1029"/>
      <c r="N410" s="1089"/>
      <c r="O410" s="1029"/>
      <c r="P410" s="1029"/>
      <c r="Q410" s="1029"/>
      <c r="R410" s="1029"/>
      <c r="S410" s="1029"/>
      <c r="T410" s="1029"/>
      <c r="U410" s="1029"/>
      <c r="V410" s="1068"/>
      <c r="W410" s="1254"/>
    </row>
    <row r="411" spans="1:23">
      <c r="A411" s="1029"/>
      <c r="B411" s="1088"/>
      <c r="C411" s="1029"/>
      <c r="D411" s="1029"/>
      <c r="E411" s="1029"/>
      <c r="F411" s="1029"/>
      <c r="G411" s="1029"/>
      <c r="H411" s="1029"/>
      <c r="I411" s="1029"/>
      <c r="J411" s="1029"/>
      <c r="K411" s="1029"/>
      <c r="L411" s="1029"/>
      <c r="M411" s="1029"/>
      <c r="N411" s="1089"/>
      <c r="O411" s="1029"/>
      <c r="P411" s="1029"/>
      <c r="Q411" s="1029"/>
      <c r="R411" s="1029"/>
      <c r="S411" s="1029"/>
      <c r="T411" s="1029"/>
      <c r="U411" s="1029"/>
      <c r="V411" s="1068"/>
      <c r="W411" s="1254"/>
    </row>
    <row r="412" spans="1:23">
      <c r="A412" s="1029"/>
      <c r="B412" s="1088"/>
      <c r="C412" s="1029"/>
      <c r="D412" s="1029"/>
      <c r="E412" s="1029"/>
      <c r="F412" s="1029"/>
      <c r="G412" s="1029"/>
      <c r="H412" s="1029"/>
      <c r="I412" s="1029"/>
      <c r="J412" s="1029"/>
      <c r="K412" s="1029"/>
      <c r="L412" s="1029"/>
      <c r="M412" s="1029"/>
      <c r="N412" s="1089"/>
      <c r="O412" s="1029"/>
      <c r="P412" s="1029"/>
      <c r="Q412" s="1029"/>
      <c r="R412" s="1029"/>
      <c r="S412" s="1029"/>
      <c r="T412" s="1029"/>
      <c r="U412" s="1029"/>
      <c r="V412" s="1068"/>
      <c r="W412" s="1254"/>
    </row>
    <row r="413" spans="1:23">
      <c r="A413" s="1029"/>
      <c r="B413" s="1088"/>
      <c r="C413" s="1029"/>
      <c r="D413" s="1029"/>
      <c r="E413" s="1029"/>
      <c r="F413" s="1029"/>
      <c r="G413" s="1029"/>
      <c r="H413" s="1029"/>
      <c r="I413" s="1029"/>
      <c r="J413" s="1029"/>
      <c r="K413" s="1029"/>
      <c r="L413" s="1029"/>
      <c r="M413" s="1029"/>
      <c r="N413" s="1089"/>
      <c r="O413" s="1029"/>
      <c r="P413" s="1029"/>
      <c r="Q413" s="1029"/>
      <c r="R413" s="1029"/>
      <c r="S413" s="1029"/>
      <c r="T413" s="1029"/>
      <c r="U413" s="1029"/>
      <c r="V413" s="1068"/>
      <c r="W413" s="1254"/>
    </row>
    <row r="414" spans="1:23">
      <c r="A414" s="1029"/>
      <c r="B414" s="1088"/>
      <c r="C414" s="1029"/>
      <c r="D414" s="1029"/>
      <c r="E414" s="1029"/>
      <c r="F414" s="1029"/>
      <c r="G414" s="1029"/>
      <c r="H414" s="1029"/>
      <c r="I414" s="1029"/>
      <c r="J414" s="1029"/>
      <c r="K414" s="1029"/>
      <c r="L414" s="1029"/>
      <c r="M414" s="1029"/>
      <c r="N414" s="1089"/>
      <c r="O414" s="1029"/>
      <c r="P414" s="1029"/>
      <c r="Q414" s="1029"/>
      <c r="R414" s="1029"/>
      <c r="S414" s="1029"/>
      <c r="T414" s="1029"/>
      <c r="U414" s="1029"/>
      <c r="V414" s="1068"/>
      <c r="W414" s="1254"/>
    </row>
    <row r="415" spans="1:23">
      <c r="A415" s="1029"/>
      <c r="B415" s="1088"/>
      <c r="C415" s="1029"/>
      <c r="D415" s="1029"/>
      <c r="E415" s="1029"/>
      <c r="F415" s="1029"/>
      <c r="G415" s="1029"/>
      <c r="H415" s="1029"/>
      <c r="I415" s="1029"/>
      <c r="J415" s="1029"/>
      <c r="K415" s="1029"/>
      <c r="L415" s="1029"/>
      <c r="M415" s="1029"/>
      <c r="N415" s="1089"/>
      <c r="O415" s="1029"/>
      <c r="P415" s="1029"/>
      <c r="Q415" s="1029"/>
      <c r="R415" s="1029"/>
      <c r="S415" s="1029"/>
      <c r="T415" s="1029"/>
      <c r="U415" s="1029"/>
      <c r="V415" s="1068"/>
      <c r="W415" s="1254"/>
    </row>
    <row r="416" spans="1:23">
      <c r="A416" s="1029"/>
      <c r="B416" s="1088"/>
      <c r="C416" s="1029"/>
      <c r="D416" s="1029"/>
      <c r="E416" s="1029"/>
      <c r="F416" s="1029"/>
      <c r="G416" s="1029"/>
      <c r="H416" s="1029"/>
      <c r="I416" s="1029"/>
      <c r="J416" s="1029"/>
      <c r="K416" s="1029"/>
      <c r="L416" s="1029"/>
      <c r="M416" s="1029"/>
      <c r="N416" s="1089"/>
      <c r="O416" s="1029"/>
      <c r="P416" s="1029"/>
      <c r="Q416" s="1029"/>
      <c r="R416" s="1029"/>
      <c r="S416" s="1029"/>
      <c r="T416" s="1029"/>
      <c r="U416" s="1029"/>
      <c r="V416" s="1068"/>
      <c r="W416" s="1254"/>
    </row>
    <row r="417" spans="1:23">
      <c r="A417" s="1029"/>
      <c r="B417" s="1088"/>
      <c r="C417" s="1029"/>
      <c r="D417" s="1029"/>
      <c r="E417" s="1029"/>
      <c r="F417" s="1029"/>
      <c r="G417" s="1029"/>
      <c r="H417" s="1029"/>
      <c r="I417" s="1029"/>
      <c r="J417" s="1029"/>
      <c r="K417" s="1029"/>
      <c r="L417" s="1029"/>
      <c r="M417" s="1029"/>
      <c r="N417" s="1089"/>
      <c r="O417" s="1029"/>
      <c r="P417" s="1029"/>
      <c r="Q417" s="1029"/>
      <c r="R417" s="1029"/>
      <c r="S417" s="1029"/>
      <c r="T417" s="1029"/>
      <c r="U417" s="1029"/>
      <c r="V417" s="1068"/>
      <c r="W417" s="1254"/>
    </row>
    <row r="418" spans="1:23">
      <c r="A418" s="1029"/>
      <c r="B418" s="1088"/>
      <c r="C418" s="1029"/>
      <c r="D418" s="1029"/>
      <c r="E418" s="1029"/>
      <c r="F418" s="1029"/>
      <c r="G418" s="1029"/>
      <c r="H418" s="1029"/>
      <c r="I418" s="1029"/>
      <c r="J418" s="1029"/>
      <c r="K418" s="1029"/>
      <c r="L418" s="1029"/>
      <c r="M418" s="1029"/>
      <c r="N418" s="1089"/>
      <c r="O418" s="1029"/>
      <c r="P418" s="1029"/>
      <c r="Q418" s="1029"/>
      <c r="R418" s="1029"/>
      <c r="S418" s="1029"/>
      <c r="T418" s="1029"/>
      <c r="U418" s="1029"/>
      <c r="V418" s="1068"/>
      <c r="W418" s="1254"/>
    </row>
    <row r="419" spans="1:23">
      <c r="A419" s="1029"/>
      <c r="B419" s="1088"/>
      <c r="C419" s="1029"/>
      <c r="D419" s="1029"/>
      <c r="E419" s="1029"/>
      <c r="F419" s="1029"/>
      <c r="G419" s="1029"/>
      <c r="H419" s="1029"/>
      <c r="I419" s="1029"/>
      <c r="J419" s="1029"/>
      <c r="K419" s="1029"/>
      <c r="L419" s="1029"/>
      <c r="M419" s="1029"/>
      <c r="N419" s="1089"/>
      <c r="O419" s="1029"/>
      <c r="P419" s="1029"/>
      <c r="Q419" s="1029"/>
      <c r="R419" s="1029"/>
      <c r="S419" s="1029"/>
      <c r="T419" s="1029"/>
      <c r="U419" s="1029"/>
      <c r="V419" s="1068"/>
      <c r="W419" s="1254"/>
    </row>
    <row r="420" spans="1:23">
      <c r="A420" s="1029"/>
      <c r="B420" s="1088"/>
      <c r="C420" s="1029"/>
      <c r="D420" s="1029"/>
      <c r="E420" s="1029"/>
      <c r="F420" s="1029"/>
      <c r="G420" s="1029"/>
      <c r="H420" s="1029"/>
      <c r="I420" s="1029"/>
      <c r="J420" s="1029"/>
      <c r="K420" s="1029"/>
      <c r="L420" s="1029"/>
      <c r="M420" s="1029"/>
      <c r="N420" s="1089"/>
      <c r="O420" s="1029"/>
      <c r="P420" s="1029"/>
      <c r="Q420" s="1029"/>
      <c r="R420" s="1029"/>
      <c r="S420" s="1029"/>
      <c r="T420" s="1029"/>
      <c r="U420" s="1029"/>
      <c r="V420" s="1068"/>
      <c r="W420" s="1254"/>
    </row>
    <row r="421" spans="1:23">
      <c r="A421" s="1029"/>
      <c r="B421" s="1088"/>
      <c r="C421" s="1029"/>
      <c r="D421" s="1029"/>
      <c r="E421" s="1029"/>
      <c r="F421" s="1029"/>
      <c r="G421" s="1029"/>
      <c r="H421" s="1029"/>
      <c r="I421" s="1029"/>
      <c r="J421" s="1029"/>
      <c r="K421" s="1029"/>
      <c r="L421" s="1029"/>
      <c r="M421" s="1029"/>
      <c r="N421" s="1089"/>
      <c r="O421" s="1029"/>
      <c r="P421" s="1029"/>
      <c r="Q421" s="1029"/>
      <c r="R421" s="1029"/>
      <c r="S421" s="1029"/>
      <c r="T421" s="1029"/>
      <c r="U421" s="1029"/>
      <c r="V421" s="1068"/>
      <c r="W421" s="1254"/>
    </row>
    <row r="422" spans="1:23">
      <c r="A422" s="1029"/>
      <c r="B422" s="1088"/>
      <c r="C422" s="1029"/>
      <c r="D422" s="1029"/>
      <c r="E422" s="1029"/>
      <c r="F422" s="1029"/>
      <c r="G422" s="1029"/>
      <c r="H422" s="1029"/>
      <c r="I422" s="1029"/>
      <c r="J422" s="1029"/>
      <c r="K422" s="1029"/>
      <c r="L422" s="1029"/>
      <c r="M422" s="1029"/>
      <c r="N422" s="1089"/>
      <c r="O422" s="1029"/>
      <c r="P422" s="1029"/>
      <c r="Q422" s="1029"/>
      <c r="R422" s="1029"/>
      <c r="S422" s="1029"/>
      <c r="T422" s="1029"/>
      <c r="U422" s="1029"/>
      <c r="V422" s="1068"/>
      <c r="W422" s="1254"/>
    </row>
    <row r="423" spans="1:23">
      <c r="A423" s="1029"/>
      <c r="B423" s="1088"/>
      <c r="C423" s="1029"/>
      <c r="D423" s="1029"/>
      <c r="E423" s="1029"/>
      <c r="F423" s="1029"/>
      <c r="G423" s="1029"/>
      <c r="H423" s="1029"/>
      <c r="I423" s="1029"/>
      <c r="J423" s="1029"/>
      <c r="K423" s="1029"/>
      <c r="L423" s="1029"/>
      <c r="M423" s="1029"/>
      <c r="N423" s="1089"/>
      <c r="O423" s="1029"/>
      <c r="P423" s="1029"/>
      <c r="Q423" s="1029"/>
      <c r="R423" s="1029"/>
      <c r="S423" s="1029"/>
      <c r="T423" s="1029"/>
      <c r="U423" s="1029"/>
      <c r="V423" s="1068"/>
      <c r="W423" s="1254"/>
    </row>
    <row r="424" spans="1:23">
      <c r="A424" s="1029"/>
      <c r="B424" s="1088"/>
      <c r="C424" s="1029"/>
      <c r="D424" s="1029"/>
      <c r="E424" s="1029"/>
      <c r="F424" s="1029"/>
      <c r="G424" s="1029"/>
      <c r="H424" s="1029"/>
      <c r="I424" s="1029"/>
      <c r="J424" s="1029"/>
      <c r="K424" s="1029"/>
      <c r="L424" s="1029"/>
      <c r="M424" s="1029"/>
      <c r="N424" s="1089"/>
      <c r="O424" s="1029"/>
      <c r="P424" s="1029"/>
      <c r="Q424" s="1029"/>
      <c r="R424" s="1029"/>
      <c r="S424" s="1029"/>
      <c r="T424" s="1029"/>
      <c r="U424" s="1029"/>
      <c r="V424" s="1068"/>
      <c r="W424" s="1254"/>
    </row>
    <row r="425" spans="1:23">
      <c r="A425" s="1029"/>
      <c r="B425" s="1088"/>
      <c r="C425" s="1029"/>
      <c r="D425" s="1029"/>
      <c r="E425" s="1029"/>
      <c r="F425" s="1029"/>
      <c r="G425" s="1029"/>
      <c r="H425" s="1029"/>
      <c r="I425" s="1029"/>
      <c r="J425" s="1029"/>
      <c r="K425" s="1029"/>
      <c r="L425" s="1029"/>
      <c r="M425" s="1029"/>
      <c r="N425" s="1089"/>
      <c r="O425" s="1029"/>
      <c r="P425" s="1029"/>
      <c r="Q425" s="1029"/>
      <c r="R425" s="1029"/>
      <c r="S425" s="1029"/>
      <c r="T425" s="1029"/>
      <c r="U425" s="1029"/>
      <c r="V425" s="1068"/>
      <c r="W425" s="1254"/>
    </row>
    <row r="426" spans="1:23">
      <c r="A426" s="1029"/>
      <c r="B426" s="1088"/>
      <c r="C426" s="1029"/>
      <c r="D426" s="1029"/>
      <c r="E426" s="1029"/>
      <c r="F426" s="1029"/>
      <c r="G426" s="1029"/>
      <c r="H426" s="1029"/>
      <c r="I426" s="1029"/>
      <c r="J426" s="1029"/>
      <c r="K426" s="1029"/>
      <c r="L426" s="1029"/>
      <c r="M426" s="1029"/>
      <c r="N426" s="1089"/>
      <c r="O426" s="1029"/>
      <c r="P426" s="1029"/>
      <c r="Q426" s="1029"/>
      <c r="R426" s="1029"/>
      <c r="S426" s="1029"/>
      <c r="T426" s="1029"/>
      <c r="U426" s="1029"/>
      <c r="V426" s="1068"/>
      <c r="W426" s="1254"/>
    </row>
    <row r="427" spans="1:23">
      <c r="A427" s="1029"/>
      <c r="B427" s="1088"/>
      <c r="C427" s="1029"/>
      <c r="D427" s="1029"/>
      <c r="E427" s="1029"/>
      <c r="F427" s="1029"/>
      <c r="G427" s="1029"/>
      <c r="H427" s="1029"/>
      <c r="I427" s="1029"/>
      <c r="J427" s="1029"/>
      <c r="K427" s="1029"/>
      <c r="L427" s="1029"/>
      <c r="M427" s="1029"/>
      <c r="N427" s="1089"/>
      <c r="O427" s="1029"/>
      <c r="P427" s="1029"/>
      <c r="Q427" s="1029"/>
      <c r="R427" s="1029"/>
      <c r="S427" s="1029"/>
      <c r="T427" s="1029"/>
      <c r="U427" s="1029"/>
      <c r="V427" s="1068"/>
      <c r="W427" s="1254"/>
    </row>
    <row r="428" spans="1:23">
      <c r="A428" s="1029"/>
      <c r="B428" s="1088"/>
      <c r="C428" s="1029"/>
      <c r="D428" s="1029"/>
      <c r="E428" s="1029"/>
      <c r="F428" s="1029"/>
      <c r="G428" s="1029"/>
      <c r="H428" s="1029"/>
      <c r="I428" s="1029"/>
      <c r="J428" s="1029"/>
      <c r="K428" s="1029"/>
      <c r="L428" s="1029"/>
      <c r="M428" s="1029"/>
      <c r="N428" s="1089"/>
      <c r="O428" s="1029"/>
      <c r="P428" s="1029"/>
      <c r="Q428" s="1029"/>
      <c r="R428" s="1029"/>
      <c r="S428" s="1029"/>
      <c r="T428" s="1029"/>
      <c r="U428" s="1029"/>
      <c r="V428" s="1068"/>
      <c r="W428" s="1254"/>
    </row>
    <row r="429" spans="1:23">
      <c r="A429" s="1029"/>
      <c r="B429" s="1088"/>
      <c r="C429" s="1029"/>
      <c r="D429" s="1029"/>
      <c r="E429" s="1029"/>
      <c r="F429" s="1029"/>
      <c r="G429" s="1029"/>
      <c r="H429" s="1029"/>
      <c r="I429" s="1029"/>
      <c r="J429" s="1029"/>
      <c r="K429" s="1029"/>
      <c r="L429" s="1029"/>
      <c r="M429" s="1029"/>
      <c r="N429" s="1089"/>
      <c r="O429" s="1029"/>
      <c r="P429" s="1029"/>
      <c r="Q429" s="1029"/>
      <c r="R429" s="1029"/>
      <c r="S429" s="1029"/>
      <c r="T429" s="1029"/>
      <c r="U429" s="1029"/>
      <c r="V429" s="1068"/>
      <c r="W429" s="1254"/>
    </row>
    <row r="430" spans="1:23">
      <c r="A430" s="1029"/>
      <c r="B430" s="1088"/>
      <c r="C430" s="1029"/>
      <c r="D430" s="1029"/>
      <c r="E430" s="1029"/>
      <c r="F430" s="1029"/>
      <c r="G430" s="1029"/>
      <c r="H430" s="1029"/>
      <c r="I430" s="1029"/>
      <c r="J430" s="1029"/>
      <c r="K430" s="1029"/>
      <c r="L430" s="1029"/>
      <c r="M430" s="1029"/>
      <c r="N430" s="1089"/>
      <c r="O430" s="1029"/>
      <c r="P430" s="1029"/>
      <c r="Q430" s="1029"/>
      <c r="R430" s="1029"/>
      <c r="S430" s="1029"/>
      <c r="T430" s="1029"/>
      <c r="U430" s="1029"/>
      <c r="V430" s="1068"/>
      <c r="W430" s="1254"/>
    </row>
    <row r="431" spans="1:23">
      <c r="A431" s="1029"/>
      <c r="B431" s="1088"/>
      <c r="C431" s="1029"/>
      <c r="D431" s="1029"/>
      <c r="E431" s="1029"/>
      <c r="F431" s="1029"/>
      <c r="G431" s="1029"/>
      <c r="H431" s="1029"/>
      <c r="I431" s="1029"/>
      <c r="J431" s="1029"/>
      <c r="K431" s="1029"/>
      <c r="L431" s="1029"/>
      <c r="M431" s="1029"/>
      <c r="N431" s="1089"/>
      <c r="O431" s="1029"/>
      <c r="P431" s="1029"/>
      <c r="Q431" s="1029"/>
      <c r="R431" s="1029"/>
      <c r="S431" s="1029"/>
      <c r="T431" s="1029"/>
      <c r="U431" s="1029"/>
      <c r="V431" s="1068"/>
      <c r="W431" s="1254"/>
    </row>
    <row r="432" spans="1:23">
      <c r="A432" s="1029"/>
      <c r="B432" s="1088"/>
      <c r="C432" s="1029"/>
      <c r="D432" s="1029"/>
      <c r="E432" s="1029"/>
      <c r="F432" s="1029"/>
      <c r="G432" s="1029"/>
      <c r="H432" s="1029"/>
      <c r="I432" s="1029"/>
      <c r="J432" s="1029"/>
      <c r="K432" s="1029"/>
      <c r="L432" s="1029"/>
      <c r="M432" s="1029"/>
      <c r="N432" s="1089"/>
      <c r="O432" s="1029"/>
      <c r="P432" s="1029"/>
      <c r="Q432" s="1029"/>
      <c r="R432" s="1029"/>
      <c r="S432" s="1029"/>
      <c r="T432" s="1029"/>
      <c r="U432" s="1029"/>
      <c r="V432" s="1068"/>
      <c r="W432" s="1254"/>
    </row>
    <row r="433" spans="1:23">
      <c r="A433" s="1029"/>
      <c r="B433" s="1088"/>
      <c r="C433" s="1029"/>
      <c r="D433" s="1029"/>
      <c r="E433" s="1029"/>
      <c r="F433" s="1029"/>
      <c r="G433" s="1029"/>
      <c r="H433" s="1029"/>
      <c r="I433" s="1029"/>
      <c r="J433" s="1029"/>
      <c r="K433" s="1029"/>
      <c r="L433" s="1029"/>
      <c r="M433" s="1029"/>
      <c r="N433" s="1089"/>
      <c r="O433" s="1029"/>
      <c r="P433" s="1029"/>
      <c r="Q433" s="1029"/>
      <c r="R433" s="1029"/>
      <c r="S433" s="1029"/>
      <c r="T433" s="1029"/>
      <c r="U433" s="1029"/>
      <c r="V433" s="1068"/>
      <c r="W433" s="1254"/>
    </row>
    <row r="434" spans="1:23">
      <c r="A434" s="1029"/>
      <c r="B434" s="1088"/>
      <c r="C434" s="1029"/>
      <c r="D434" s="1029"/>
      <c r="E434" s="1029"/>
      <c r="F434" s="1029"/>
      <c r="G434" s="1029"/>
      <c r="H434" s="1029"/>
      <c r="I434" s="1029"/>
      <c r="J434" s="1029"/>
      <c r="K434" s="1029"/>
      <c r="L434" s="1029"/>
      <c r="M434" s="1029"/>
      <c r="N434" s="1089"/>
      <c r="O434" s="1029"/>
      <c r="P434" s="1029"/>
      <c r="Q434" s="1029"/>
      <c r="R434" s="1029"/>
      <c r="S434" s="1029"/>
      <c r="T434" s="1029"/>
      <c r="U434" s="1029"/>
      <c r="V434" s="1068"/>
      <c r="W434" s="1254"/>
    </row>
    <row r="435" spans="1:23">
      <c r="A435" s="1029"/>
      <c r="B435" s="1088"/>
      <c r="C435" s="1029"/>
      <c r="D435" s="1029"/>
      <c r="E435" s="1029"/>
      <c r="F435" s="1029"/>
      <c r="G435" s="1029"/>
      <c r="H435" s="1029"/>
      <c r="I435" s="1029"/>
      <c r="J435" s="1029"/>
      <c r="K435" s="1029"/>
      <c r="L435" s="1029"/>
      <c r="M435" s="1029"/>
      <c r="N435" s="1089"/>
      <c r="O435" s="1029"/>
      <c r="P435" s="1029"/>
      <c r="Q435" s="1029"/>
      <c r="R435" s="1029"/>
      <c r="S435" s="1029"/>
      <c r="T435" s="1029"/>
      <c r="U435" s="1029"/>
      <c r="V435" s="1068"/>
      <c r="W435" s="1254"/>
    </row>
    <row r="436" spans="1:23">
      <c r="A436" s="1029"/>
      <c r="B436" s="1088"/>
      <c r="C436" s="1029"/>
      <c r="D436" s="1029"/>
      <c r="E436" s="1029"/>
      <c r="F436" s="1029"/>
      <c r="G436" s="1029"/>
      <c r="H436" s="1029"/>
      <c r="I436" s="1029"/>
      <c r="J436" s="1029"/>
      <c r="K436" s="1029"/>
      <c r="L436" s="1029"/>
      <c r="M436" s="1029"/>
      <c r="N436" s="1089"/>
      <c r="O436" s="1029"/>
      <c r="P436" s="1029"/>
      <c r="Q436" s="1029"/>
      <c r="R436" s="1029"/>
      <c r="S436" s="1029"/>
      <c r="T436" s="1029"/>
      <c r="U436" s="1029"/>
      <c r="V436" s="1068"/>
      <c r="W436" s="1254"/>
    </row>
    <row r="437" spans="1:23">
      <c r="A437" s="1029"/>
      <c r="B437" s="1088"/>
      <c r="C437" s="1029"/>
      <c r="D437" s="1029"/>
      <c r="E437" s="1029"/>
      <c r="F437" s="1029"/>
      <c r="G437" s="1029"/>
      <c r="H437" s="1029"/>
      <c r="I437" s="1029"/>
      <c r="J437" s="1029"/>
      <c r="K437" s="1029"/>
      <c r="L437" s="1029"/>
      <c r="M437" s="1029"/>
      <c r="N437" s="1089"/>
      <c r="O437" s="1029"/>
      <c r="P437" s="1029"/>
      <c r="Q437" s="1029"/>
      <c r="R437" s="1029"/>
      <c r="S437" s="1029"/>
      <c r="T437" s="1029"/>
      <c r="U437" s="1029"/>
      <c r="V437" s="1068"/>
      <c r="W437" s="1254"/>
    </row>
    <row r="438" spans="1:23">
      <c r="A438" s="1029"/>
      <c r="B438" s="1088"/>
      <c r="C438" s="1029"/>
      <c r="D438" s="1029"/>
      <c r="E438" s="1029"/>
      <c r="F438" s="1029"/>
      <c r="G438" s="1029"/>
      <c r="H438" s="1029"/>
      <c r="I438" s="1029"/>
      <c r="J438" s="1029"/>
      <c r="K438" s="1029"/>
      <c r="L438" s="1029"/>
      <c r="M438" s="1029"/>
      <c r="N438" s="1089"/>
      <c r="O438" s="1029"/>
      <c r="P438" s="1029"/>
      <c r="Q438" s="1029"/>
      <c r="R438" s="1029"/>
      <c r="S438" s="1029"/>
      <c r="T438" s="1029"/>
      <c r="U438" s="1029"/>
      <c r="V438" s="1068"/>
      <c r="W438" s="1254"/>
    </row>
    <row r="439" spans="1:23">
      <c r="A439" s="1029"/>
      <c r="B439" s="1088"/>
      <c r="C439" s="1029"/>
      <c r="D439" s="1029"/>
      <c r="E439" s="1029"/>
      <c r="F439" s="1029"/>
      <c r="G439" s="1029"/>
      <c r="H439" s="1029"/>
      <c r="I439" s="1029"/>
      <c r="J439" s="1029"/>
      <c r="K439" s="1029"/>
      <c r="L439" s="1029"/>
      <c r="M439" s="1029"/>
      <c r="N439" s="1089"/>
      <c r="O439" s="1029"/>
      <c r="P439" s="1029"/>
      <c r="Q439" s="1029"/>
      <c r="R439" s="1029"/>
      <c r="S439" s="1029"/>
      <c r="T439" s="1029"/>
      <c r="U439" s="1029"/>
      <c r="V439" s="1068"/>
      <c r="W439" s="1254"/>
    </row>
    <row r="440" spans="1:23">
      <c r="A440" s="1029"/>
      <c r="B440" s="1088"/>
      <c r="C440" s="1029"/>
      <c r="D440" s="1029"/>
      <c r="E440" s="1029"/>
      <c r="F440" s="1029"/>
      <c r="G440" s="1029"/>
      <c r="H440" s="1029"/>
      <c r="I440" s="1029"/>
      <c r="J440" s="1029"/>
      <c r="K440" s="1029"/>
      <c r="L440" s="1029"/>
      <c r="M440" s="1029"/>
      <c r="N440" s="1089"/>
      <c r="O440" s="1029"/>
      <c r="P440" s="1029"/>
      <c r="Q440" s="1029"/>
      <c r="R440" s="1029"/>
      <c r="S440" s="1029"/>
      <c r="T440" s="1029"/>
      <c r="U440" s="1029"/>
      <c r="V440" s="1068"/>
      <c r="W440" s="1254"/>
    </row>
    <row r="441" spans="1:23">
      <c r="A441" s="1029"/>
      <c r="B441" s="1088"/>
      <c r="C441" s="1029"/>
      <c r="D441" s="1029"/>
      <c r="E441" s="1029"/>
      <c r="F441" s="1029"/>
      <c r="G441" s="1029"/>
      <c r="H441" s="1029"/>
      <c r="I441" s="1029"/>
      <c r="J441" s="1029"/>
      <c r="K441" s="1029"/>
      <c r="L441" s="1029"/>
      <c r="M441" s="1029"/>
      <c r="N441" s="1089"/>
      <c r="O441" s="1029"/>
      <c r="P441" s="1029"/>
      <c r="Q441" s="1029"/>
      <c r="R441" s="1029"/>
      <c r="S441" s="1029"/>
      <c r="T441" s="1029"/>
      <c r="U441" s="1029"/>
      <c r="V441" s="1068"/>
      <c r="W441" s="1254"/>
    </row>
    <row r="442" spans="1:23">
      <c r="A442" s="1029"/>
      <c r="B442" s="1088"/>
      <c r="C442" s="1029"/>
      <c r="D442" s="1029"/>
      <c r="E442" s="1029"/>
      <c r="F442" s="1029"/>
      <c r="G442" s="1029"/>
      <c r="H442" s="1029"/>
      <c r="I442" s="1029"/>
      <c r="J442" s="1029"/>
      <c r="K442" s="1029"/>
      <c r="L442" s="1029"/>
      <c r="M442" s="1029"/>
      <c r="N442" s="1089"/>
      <c r="O442" s="1029"/>
      <c r="P442" s="1029"/>
      <c r="Q442" s="1029"/>
      <c r="R442" s="1029"/>
      <c r="S442" s="1029"/>
      <c r="T442" s="1029"/>
      <c r="U442" s="1029"/>
      <c r="V442" s="1068"/>
      <c r="W442" s="1254"/>
    </row>
    <row r="443" spans="1:23">
      <c r="A443" s="1029"/>
      <c r="B443" s="1088"/>
      <c r="C443" s="1029"/>
      <c r="D443" s="1029"/>
      <c r="E443" s="1029"/>
      <c r="F443" s="1029"/>
      <c r="G443" s="1029"/>
      <c r="H443" s="1029"/>
      <c r="I443" s="1029"/>
      <c r="J443" s="1029"/>
      <c r="K443" s="1029"/>
      <c r="L443" s="1029"/>
      <c r="M443" s="1029"/>
      <c r="N443" s="1089"/>
      <c r="O443" s="1029"/>
      <c r="P443" s="1029"/>
      <c r="Q443" s="1029"/>
      <c r="R443" s="1029"/>
      <c r="S443" s="1029"/>
      <c r="T443" s="1029"/>
      <c r="U443" s="1029"/>
      <c r="V443" s="1068"/>
      <c r="W443" s="1254"/>
    </row>
    <row r="444" spans="1:23">
      <c r="A444" s="1029"/>
      <c r="B444" s="1088"/>
      <c r="C444" s="1029"/>
      <c r="D444" s="1029"/>
      <c r="E444" s="1029"/>
      <c r="F444" s="1029"/>
      <c r="G444" s="1029"/>
      <c r="H444" s="1029"/>
      <c r="I444" s="1029"/>
      <c r="J444" s="1029"/>
      <c r="K444" s="1029"/>
      <c r="L444" s="1029"/>
      <c r="M444" s="1029"/>
      <c r="N444" s="1089"/>
      <c r="O444" s="1029"/>
      <c r="P444" s="1029"/>
      <c r="Q444" s="1029"/>
      <c r="R444" s="1029"/>
      <c r="S444" s="1029"/>
      <c r="T444" s="1029"/>
      <c r="U444" s="1029"/>
      <c r="V444" s="1068"/>
      <c r="W444" s="1254"/>
    </row>
    <row r="445" spans="1:23">
      <c r="A445" s="1029"/>
      <c r="B445" s="1088"/>
      <c r="C445" s="1029"/>
      <c r="D445" s="1029"/>
      <c r="E445" s="1029"/>
      <c r="F445" s="1029"/>
      <c r="G445" s="1029"/>
      <c r="H445" s="1029"/>
      <c r="I445" s="1029"/>
      <c r="J445" s="1029"/>
      <c r="K445" s="1029"/>
      <c r="L445" s="1029"/>
      <c r="M445" s="1029"/>
      <c r="N445" s="1089"/>
      <c r="O445" s="1029"/>
      <c r="P445" s="1029"/>
      <c r="Q445" s="1029"/>
      <c r="R445" s="1029"/>
      <c r="S445" s="1029"/>
      <c r="T445" s="1029"/>
      <c r="U445" s="1029"/>
      <c r="V445" s="1068"/>
      <c r="W445" s="1254"/>
    </row>
    <row r="446" spans="1:23">
      <c r="A446" s="1029"/>
      <c r="B446" s="1088"/>
      <c r="C446" s="1029"/>
      <c r="D446" s="1029"/>
      <c r="E446" s="1029"/>
      <c r="F446" s="1029"/>
      <c r="G446" s="1029"/>
      <c r="H446" s="1029"/>
      <c r="I446" s="1029"/>
      <c r="J446" s="1029"/>
      <c r="K446" s="1029"/>
      <c r="L446" s="1029"/>
      <c r="M446" s="1029"/>
      <c r="N446" s="1089"/>
      <c r="O446" s="1029"/>
      <c r="P446" s="1029"/>
      <c r="Q446" s="1029"/>
      <c r="R446" s="1029"/>
      <c r="S446" s="1029"/>
      <c r="T446" s="1029"/>
      <c r="U446" s="1029"/>
      <c r="V446" s="1068"/>
      <c r="W446" s="1254"/>
    </row>
    <row r="447" spans="1:23">
      <c r="A447" s="1029"/>
      <c r="B447" s="1088"/>
      <c r="C447" s="1029"/>
      <c r="D447" s="1029"/>
      <c r="E447" s="1029"/>
      <c r="F447" s="1029"/>
      <c r="G447" s="1029"/>
      <c r="H447" s="1029"/>
      <c r="I447" s="1029"/>
      <c r="J447" s="1029"/>
      <c r="K447" s="1029"/>
      <c r="L447" s="1029"/>
      <c r="M447" s="1029"/>
      <c r="N447" s="1089"/>
      <c r="O447" s="1029"/>
      <c r="P447" s="1029"/>
      <c r="Q447" s="1029"/>
      <c r="R447" s="1029"/>
      <c r="S447" s="1029"/>
      <c r="T447" s="1029"/>
      <c r="U447" s="1029"/>
      <c r="V447" s="1068"/>
      <c r="W447" s="1254"/>
    </row>
    <row r="448" spans="1:23">
      <c r="A448" s="1029"/>
      <c r="B448" s="1088"/>
      <c r="C448" s="1029"/>
      <c r="D448" s="1029"/>
      <c r="E448" s="1029"/>
      <c r="F448" s="1029"/>
      <c r="G448" s="1029"/>
      <c r="H448" s="1029"/>
      <c r="I448" s="1029"/>
      <c r="J448" s="1029"/>
      <c r="K448" s="1029"/>
      <c r="L448" s="1029"/>
      <c r="M448" s="1029"/>
      <c r="N448" s="1089"/>
      <c r="O448" s="1029"/>
      <c r="P448" s="1029"/>
      <c r="Q448" s="1029"/>
      <c r="R448" s="1029"/>
      <c r="S448" s="1029"/>
      <c r="T448" s="1029"/>
      <c r="U448" s="1029"/>
      <c r="V448" s="1068"/>
      <c r="W448" s="1254"/>
    </row>
    <row r="449" spans="1:23">
      <c r="A449" s="1029"/>
      <c r="B449" s="1088"/>
      <c r="C449" s="1029"/>
      <c r="D449" s="1029"/>
      <c r="E449" s="1029"/>
      <c r="F449" s="1029"/>
      <c r="G449" s="1029"/>
      <c r="H449" s="1029"/>
      <c r="I449" s="1029"/>
      <c r="J449" s="1029"/>
      <c r="K449" s="1029"/>
      <c r="L449" s="1029"/>
      <c r="M449" s="1029"/>
      <c r="N449" s="1089"/>
      <c r="O449" s="1029"/>
      <c r="P449" s="1029"/>
      <c r="Q449" s="1029"/>
      <c r="R449" s="1029"/>
      <c r="S449" s="1029"/>
      <c r="T449" s="1029"/>
      <c r="U449" s="1029"/>
      <c r="V449" s="1068"/>
      <c r="W449" s="1254"/>
    </row>
    <row r="450" spans="1:23">
      <c r="A450" s="1029"/>
      <c r="B450" s="1088"/>
      <c r="C450" s="1029"/>
      <c r="D450" s="1029"/>
      <c r="E450" s="1029"/>
      <c r="F450" s="1029"/>
      <c r="G450" s="1029"/>
      <c r="H450" s="1029"/>
      <c r="I450" s="1029"/>
      <c r="J450" s="1029"/>
      <c r="K450" s="1029"/>
      <c r="L450" s="1029"/>
      <c r="M450" s="1029"/>
      <c r="N450" s="1089"/>
      <c r="O450" s="1029"/>
      <c r="P450" s="1029"/>
      <c r="Q450" s="1029"/>
      <c r="R450" s="1029"/>
      <c r="S450" s="1029"/>
      <c r="T450" s="1029"/>
      <c r="U450" s="1029"/>
      <c r="V450" s="1068"/>
      <c r="W450" s="1254"/>
    </row>
    <row r="451" spans="1:23">
      <c r="A451" s="1029"/>
      <c r="B451" s="1088"/>
      <c r="C451" s="1029"/>
      <c r="D451" s="1029"/>
      <c r="E451" s="1029"/>
      <c r="F451" s="1029"/>
      <c r="G451" s="1029"/>
      <c r="H451" s="1029"/>
      <c r="I451" s="1029"/>
      <c r="J451" s="1029"/>
      <c r="K451" s="1029"/>
      <c r="L451" s="1029"/>
      <c r="M451" s="1029"/>
      <c r="N451" s="1089"/>
      <c r="O451" s="1029"/>
      <c r="P451" s="1029"/>
      <c r="Q451" s="1029"/>
      <c r="R451" s="1029"/>
      <c r="S451" s="1029"/>
      <c r="T451" s="1029"/>
      <c r="U451" s="1029"/>
      <c r="V451" s="1068"/>
      <c r="W451" s="1254"/>
    </row>
    <row r="452" spans="1:23">
      <c r="A452" s="1029"/>
      <c r="B452" s="1088"/>
      <c r="C452" s="1029"/>
      <c r="D452" s="1029"/>
      <c r="E452" s="1029"/>
      <c r="F452" s="1029"/>
      <c r="G452" s="1029"/>
      <c r="H452" s="1029"/>
      <c r="I452" s="1029"/>
      <c r="J452" s="1029"/>
      <c r="K452" s="1029"/>
      <c r="L452" s="1029"/>
      <c r="M452" s="1029"/>
      <c r="N452" s="1089"/>
      <c r="O452" s="1029"/>
      <c r="P452" s="1029"/>
      <c r="Q452" s="1029"/>
      <c r="R452" s="1029"/>
      <c r="S452" s="1029"/>
      <c r="T452" s="1029"/>
      <c r="U452" s="1029"/>
      <c r="V452" s="1068"/>
      <c r="W452" s="1254"/>
    </row>
    <row r="453" spans="1:23">
      <c r="A453" s="1029"/>
      <c r="B453" s="1088"/>
      <c r="C453" s="1029"/>
      <c r="D453" s="1029"/>
      <c r="E453" s="1029"/>
      <c r="F453" s="1029"/>
      <c r="G453" s="1029"/>
      <c r="H453" s="1029"/>
      <c r="I453" s="1029"/>
      <c r="J453" s="1029"/>
      <c r="K453" s="1029"/>
      <c r="L453" s="1029"/>
      <c r="M453" s="1029"/>
      <c r="N453" s="1089"/>
      <c r="O453" s="1029"/>
      <c r="P453" s="1029"/>
      <c r="Q453" s="1029"/>
      <c r="R453" s="1029"/>
      <c r="S453" s="1029"/>
      <c r="T453" s="1029"/>
      <c r="U453" s="1029"/>
      <c r="V453" s="1068"/>
      <c r="W453" s="1254"/>
    </row>
    <row r="454" spans="1:23">
      <c r="A454" s="1029"/>
      <c r="B454" s="1088"/>
      <c r="C454" s="1029"/>
      <c r="D454" s="1029"/>
      <c r="E454" s="1029"/>
      <c r="F454" s="1029"/>
      <c r="G454" s="1029"/>
      <c r="H454" s="1029"/>
      <c r="I454" s="1029"/>
      <c r="J454" s="1029"/>
      <c r="K454" s="1029"/>
      <c r="L454" s="1029"/>
      <c r="M454" s="1029"/>
      <c r="N454" s="1089"/>
      <c r="O454" s="1029"/>
      <c r="P454" s="1029"/>
      <c r="Q454" s="1029"/>
      <c r="R454" s="1029"/>
      <c r="S454" s="1029"/>
      <c r="T454" s="1029"/>
      <c r="U454" s="1029"/>
      <c r="V454" s="1068"/>
      <c r="W454" s="1254"/>
    </row>
    <row r="455" spans="1:23">
      <c r="A455" s="1029"/>
      <c r="B455" s="1088"/>
      <c r="C455" s="1029"/>
      <c r="D455" s="1029"/>
      <c r="E455" s="1029"/>
      <c r="F455" s="1029"/>
      <c r="G455" s="1029"/>
      <c r="H455" s="1029"/>
      <c r="I455" s="1029"/>
      <c r="J455" s="1029"/>
      <c r="K455" s="1029"/>
      <c r="L455" s="1029"/>
      <c r="M455" s="1029"/>
      <c r="N455" s="1089"/>
      <c r="O455" s="1029"/>
      <c r="P455" s="1029"/>
      <c r="Q455" s="1029"/>
      <c r="R455" s="1029"/>
      <c r="S455" s="1029"/>
      <c r="T455" s="1029"/>
      <c r="U455" s="1029"/>
      <c r="V455" s="1068"/>
      <c r="W455" s="1254"/>
    </row>
    <row r="456" spans="1:23">
      <c r="A456" s="1029"/>
      <c r="B456" s="1088"/>
      <c r="C456" s="1029"/>
      <c r="D456" s="1029"/>
      <c r="E456" s="1029"/>
      <c r="F456" s="1029"/>
      <c r="G456" s="1029"/>
      <c r="H456" s="1029"/>
      <c r="I456" s="1029"/>
      <c r="J456" s="1029"/>
      <c r="K456" s="1029"/>
      <c r="L456" s="1029"/>
      <c r="M456" s="1029"/>
      <c r="N456" s="1089"/>
      <c r="O456" s="1029"/>
      <c r="P456" s="1029"/>
      <c r="Q456" s="1029"/>
      <c r="R456" s="1029"/>
      <c r="S456" s="1029"/>
      <c r="T456" s="1029"/>
      <c r="U456" s="1029"/>
      <c r="V456" s="1068"/>
      <c r="W456" s="1254"/>
    </row>
    <row r="457" spans="1:23">
      <c r="A457" s="1029"/>
      <c r="B457" s="1088"/>
      <c r="C457" s="1029"/>
      <c r="D457" s="1029"/>
      <c r="E457" s="1029"/>
      <c r="F457" s="1029"/>
      <c r="G457" s="1029"/>
      <c r="H457" s="1029"/>
      <c r="I457" s="1029"/>
      <c r="J457" s="1029"/>
      <c r="K457" s="1029"/>
      <c r="L457" s="1029"/>
      <c r="M457" s="1029"/>
      <c r="N457" s="1089"/>
      <c r="O457" s="1029"/>
      <c r="P457" s="1029"/>
      <c r="Q457" s="1029"/>
      <c r="R457" s="1029"/>
      <c r="S457" s="1029"/>
      <c r="T457" s="1029"/>
      <c r="U457" s="1029"/>
      <c r="V457" s="1068"/>
      <c r="W457" s="1254"/>
    </row>
    <row r="458" spans="1:23">
      <c r="A458" s="1029"/>
      <c r="B458" s="1088"/>
      <c r="C458" s="1029"/>
      <c r="D458" s="1029"/>
      <c r="E458" s="1029"/>
      <c r="F458" s="1029"/>
      <c r="G458" s="1029"/>
      <c r="H458" s="1029"/>
      <c r="I458" s="1029"/>
      <c r="J458" s="1029"/>
      <c r="K458" s="1029"/>
      <c r="L458" s="1029"/>
      <c r="M458" s="1029"/>
      <c r="N458" s="1089"/>
      <c r="O458" s="1029"/>
      <c r="P458" s="1029"/>
      <c r="Q458" s="1029"/>
      <c r="R458" s="1029"/>
      <c r="S458" s="1029"/>
      <c r="T458" s="1029"/>
      <c r="U458" s="1029"/>
      <c r="V458" s="1068"/>
      <c r="W458" s="1254"/>
    </row>
    <row r="459" spans="1:23">
      <c r="A459" s="1029"/>
      <c r="B459" s="1088"/>
      <c r="C459" s="1029"/>
      <c r="D459" s="1029"/>
      <c r="E459" s="1029"/>
      <c r="F459" s="1029"/>
      <c r="G459" s="1029"/>
      <c r="H459" s="1029"/>
      <c r="I459" s="1029"/>
      <c r="J459" s="1029"/>
      <c r="K459" s="1029"/>
      <c r="L459" s="1029"/>
      <c r="M459" s="1029"/>
      <c r="N459" s="1089"/>
      <c r="O459" s="1029"/>
      <c r="P459" s="1029"/>
      <c r="Q459" s="1029"/>
      <c r="R459" s="1029"/>
      <c r="S459" s="1029"/>
      <c r="T459" s="1029"/>
      <c r="U459" s="1029"/>
      <c r="V459" s="1068"/>
      <c r="W459" s="1254"/>
    </row>
    <row r="460" spans="1:23">
      <c r="A460" s="1029"/>
      <c r="B460" s="1088"/>
      <c r="C460" s="1029"/>
      <c r="D460" s="1029"/>
      <c r="E460" s="1029"/>
      <c r="F460" s="1029"/>
      <c r="G460" s="1029"/>
      <c r="H460" s="1029"/>
      <c r="I460" s="1029"/>
      <c r="J460" s="1029"/>
      <c r="K460" s="1029"/>
      <c r="L460" s="1029"/>
      <c r="M460" s="1029"/>
      <c r="N460" s="1089"/>
      <c r="O460" s="1029"/>
      <c r="P460" s="1029"/>
      <c r="Q460" s="1029"/>
      <c r="R460" s="1029"/>
      <c r="S460" s="1029"/>
      <c r="T460" s="1029"/>
      <c r="U460" s="1029"/>
      <c r="V460" s="1068"/>
      <c r="W460" s="1254"/>
    </row>
    <row r="461" spans="1:23">
      <c r="A461" s="1029"/>
      <c r="B461" s="1088"/>
      <c r="C461" s="1029"/>
      <c r="D461" s="1029"/>
      <c r="E461" s="1029"/>
      <c r="F461" s="1029"/>
      <c r="G461" s="1029"/>
      <c r="H461" s="1029"/>
      <c r="I461" s="1029"/>
      <c r="J461" s="1029"/>
      <c r="K461" s="1029"/>
      <c r="L461" s="1029"/>
      <c r="M461" s="1029"/>
      <c r="N461" s="1089"/>
      <c r="O461" s="1029"/>
      <c r="P461" s="1029"/>
      <c r="Q461" s="1029"/>
      <c r="R461" s="1029"/>
      <c r="S461" s="1029"/>
      <c r="T461" s="1029"/>
      <c r="U461" s="1029"/>
      <c r="V461" s="1068"/>
      <c r="W461" s="1254"/>
    </row>
    <row r="462" spans="1:23">
      <c r="A462" s="1029"/>
      <c r="B462" s="1088"/>
      <c r="C462" s="1029"/>
      <c r="D462" s="1029"/>
      <c r="E462" s="1029"/>
      <c r="F462" s="1029"/>
      <c r="G462" s="1029"/>
      <c r="H462" s="1029"/>
      <c r="I462" s="1029"/>
      <c r="J462" s="1029"/>
      <c r="K462" s="1029"/>
      <c r="L462" s="1029"/>
      <c r="M462" s="1029"/>
      <c r="N462" s="1089"/>
      <c r="O462" s="1029"/>
      <c r="P462" s="1029"/>
      <c r="Q462" s="1029"/>
      <c r="R462" s="1029"/>
      <c r="S462" s="1029"/>
      <c r="T462" s="1029"/>
      <c r="U462" s="1029"/>
      <c r="V462" s="1068"/>
      <c r="W462" s="1254"/>
    </row>
    <row r="463" spans="1:23">
      <c r="A463" s="1029"/>
      <c r="B463" s="1088"/>
      <c r="C463" s="1029"/>
      <c r="D463" s="1029"/>
      <c r="E463" s="1029"/>
      <c r="F463" s="1029"/>
      <c r="G463" s="1029"/>
      <c r="H463" s="1029"/>
      <c r="I463" s="1029"/>
      <c r="J463" s="1029"/>
      <c r="K463" s="1029"/>
      <c r="L463" s="1029"/>
      <c r="M463" s="1029"/>
      <c r="N463" s="1089"/>
      <c r="O463" s="1029"/>
      <c r="P463" s="1029"/>
      <c r="Q463" s="1029"/>
      <c r="R463" s="1029"/>
      <c r="S463" s="1029"/>
      <c r="T463" s="1029"/>
      <c r="U463" s="1029"/>
      <c r="V463" s="1068"/>
      <c r="W463" s="1254"/>
    </row>
    <row r="464" spans="1:23">
      <c r="A464" s="1029"/>
      <c r="B464" s="1088"/>
      <c r="C464" s="1029"/>
      <c r="D464" s="1029"/>
      <c r="E464" s="1029"/>
      <c r="F464" s="1029"/>
      <c r="G464" s="1029"/>
      <c r="H464" s="1029"/>
      <c r="I464" s="1029"/>
      <c r="J464" s="1029"/>
      <c r="K464" s="1029"/>
      <c r="L464" s="1029"/>
      <c r="M464" s="1029"/>
      <c r="N464" s="1089"/>
      <c r="O464" s="1029"/>
      <c r="P464" s="1029"/>
      <c r="Q464" s="1029"/>
      <c r="R464" s="1029"/>
      <c r="S464" s="1029"/>
      <c r="T464" s="1029"/>
      <c r="U464" s="1029"/>
      <c r="V464" s="1068"/>
      <c r="W464" s="1254"/>
    </row>
    <row r="465" spans="1:23">
      <c r="A465" s="1029"/>
      <c r="B465" s="1088"/>
      <c r="C465" s="1029"/>
      <c r="D465" s="1029"/>
      <c r="E465" s="1029"/>
      <c r="F465" s="1029"/>
      <c r="G465" s="1029"/>
      <c r="H465" s="1029"/>
      <c r="I465" s="1029"/>
      <c r="J465" s="1029"/>
      <c r="K465" s="1029"/>
      <c r="L465" s="1029"/>
      <c r="M465" s="1029"/>
      <c r="N465" s="1089"/>
      <c r="O465" s="1029"/>
      <c r="P465" s="1029"/>
      <c r="Q465" s="1029"/>
      <c r="R465" s="1029"/>
      <c r="S465" s="1029"/>
      <c r="T465" s="1029"/>
      <c r="U465" s="1029"/>
      <c r="V465" s="1068"/>
      <c r="W465" s="1254"/>
    </row>
    <row r="466" spans="1:23">
      <c r="A466" s="1029"/>
      <c r="B466" s="1088"/>
      <c r="C466" s="1029"/>
      <c r="D466" s="1029"/>
      <c r="E466" s="1029"/>
      <c r="F466" s="1029"/>
      <c r="G466" s="1029"/>
      <c r="H466" s="1029"/>
      <c r="I466" s="1029"/>
      <c r="J466" s="1029"/>
      <c r="K466" s="1029"/>
      <c r="L466" s="1029"/>
      <c r="M466" s="1029"/>
      <c r="N466" s="1089"/>
      <c r="O466" s="1029"/>
      <c r="P466" s="1029"/>
      <c r="Q466" s="1029"/>
      <c r="R466" s="1029"/>
      <c r="S466" s="1029"/>
      <c r="T466" s="1029"/>
      <c r="U466" s="1029"/>
      <c r="V466" s="1068"/>
      <c r="W466" s="1254"/>
    </row>
    <row r="467" spans="1:23">
      <c r="A467" s="1029"/>
      <c r="B467" s="1088"/>
      <c r="C467" s="1029"/>
      <c r="D467" s="1029"/>
      <c r="E467" s="1029"/>
      <c r="F467" s="1029"/>
      <c r="G467" s="1029"/>
      <c r="H467" s="1029"/>
      <c r="I467" s="1029"/>
      <c r="J467" s="1029"/>
      <c r="K467" s="1029"/>
      <c r="L467" s="1029"/>
      <c r="M467" s="1029"/>
      <c r="N467" s="1089"/>
      <c r="O467" s="1029"/>
      <c r="P467" s="1029"/>
      <c r="Q467" s="1029"/>
      <c r="R467" s="1029"/>
      <c r="S467" s="1029"/>
      <c r="T467" s="1029"/>
      <c r="U467" s="1029"/>
      <c r="V467" s="1068"/>
      <c r="W467" s="1254"/>
    </row>
    <row r="468" spans="1:23">
      <c r="A468" s="1029"/>
      <c r="B468" s="1088"/>
      <c r="C468" s="1029"/>
      <c r="D468" s="1029"/>
      <c r="E468" s="1029"/>
      <c r="F468" s="1029"/>
      <c r="G468" s="1029"/>
      <c r="H468" s="1029"/>
      <c r="I468" s="1029"/>
      <c r="J468" s="1029"/>
      <c r="K468" s="1029"/>
      <c r="L468" s="1029"/>
      <c r="M468" s="1029"/>
      <c r="N468" s="1089"/>
      <c r="O468" s="1029"/>
      <c r="P468" s="1029"/>
      <c r="Q468" s="1029"/>
      <c r="R468" s="1029"/>
      <c r="S468" s="1029"/>
      <c r="T468" s="1029"/>
      <c r="U468" s="1029"/>
      <c r="V468" s="1068"/>
      <c r="W468" s="1254"/>
    </row>
    <row r="469" spans="1:23">
      <c r="A469" s="1029"/>
      <c r="B469" s="1088"/>
      <c r="C469" s="1029"/>
      <c r="D469" s="1029"/>
      <c r="E469" s="1029"/>
      <c r="F469" s="1029"/>
      <c r="G469" s="1029"/>
      <c r="H469" s="1029"/>
      <c r="I469" s="1029"/>
      <c r="J469" s="1029"/>
      <c r="K469" s="1029"/>
      <c r="L469" s="1029"/>
      <c r="M469" s="1029"/>
      <c r="N469" s="1089"/>
      <c r="O469" s="1029"/>
      <c r="P469" s="1029"/>
      <c r="Q469" s="1029"/>
      <c r="R469" s="1029"/>
      <c r="S469" s="1029"/>
      <c r="T469" s="1029"/>
      <c r="U469" s="1029"/>
      <c r="V469" s="1068"/>
      <c r="W469" s="1254"/>
    </row>
    <row r="470" spans="1:23">
      <c r="A470" s="1029"/>
      <c r="B470" s="1088"/>
      <c r="C470" s="1029"/>
      <c r="D470" s="1029"/>
      <c r="E470" s="1029"/>
      <c r="F470" s="1029"/>
      <c r="G470" s="1029"/>
      <c r="H470" s="1029"/>
      <c r="I470" s="1029"/>
      <c r="J470" s="1029"/>
      <c r="K470" s="1029"/>
      <c r="L470" s="1029"/>
      <c r="M470" s="1029"/>
      <c r="N470" s="1089"/>
      <c r="O470" s="1029"/>
      <c r="P470" s="1029"/>
      <c r="Q470" s="1029"/>
      <c r="R470" s="1029"/>
      <c r="S470" s="1029"/>
      <c r="T470" s="1029"/>
      <c r="U470" s="1029"/>
      <c r="V470" s="1068"/>
      <c r="W470" s="1254"/>
    </row>
    <row r="471" spans="1:23">
      <c r="A471" s="1029"/>
      <c r="B471" s="1088"/>
      <c r="C471" s="1029"/>
      <c r="D471" s="1029"/>
      <c r="E471" s="1029"/>
      <c r="F471" s="1029"/>
      <c r="G471" s="1029"/>
      <c r="H471" s="1029"/>
      <c r="I471" s="1029"/>
      <c r="J471" s="1029"/>
      <c r="K471" s="1029"/>
      <c r="L471" s="1029"/>
      <c r="M471" s="1029"/>
      <c r="N471" s="1089"/>
      <c r="O471" s="1029"/>
      <c r="P471" s="1029"/>
      <c r="Q471" s="1029"/>
      <c r="R471" s="1029"/>
      <c r="S471" s="1029"/>
      <c r="T471" s="1029"/>
      <c r="U471" s="1029"/>
      <c r="V471" s="1068"/>
      <c r="W471" s="1254"/>
    </row>
    <row r="472" spans="1:23">
      <c r="A472" s="1029"/>
      <c r="B472" s="1088"/>
      <c r="C472" s="1029"/>
      <c r="D472" s="1029"/>
      <c r="E472" s="1029"/>
      <c r="F472" s="1029"/>
      <c r="G472" s="1029"/>
      <c r="H472" s="1029"/>
      <c r="I472" s="1029"/>
      <c r="J472" s="1029"/>
      <c r="K472" s="1029"/>
      <c r="L472" s="1029"/>
      <c r="M472" s="1029"/>
      <c r="N472" s="1089"/>
      <c r="O472" s="1029"/>
      <c r="P472" s="1029"/>
      <c r="Q472" s="1029"/>
      <c r="R472" s="1029"/>
      <c r="S472" s="1029"/>
      <c r="T472" s="1029"/>
      <c r="U472" s="1029"/>
      <c r="V472" s="1068"/>
      <c r="W472" s="1254"/>
    </row>
    <row r="473" spans="1:23">
      <c r="A473" s="1029"/>
      <c r="B473" s="1088"/>
      <c r="C473" s="1029"/>
      <c r="D473" s="1029"/>
      <c r="E473" s="1029"/>
      <c r="F473" s="1029"/>
      <c r="G473" s="1029"/>
      <c r="H473" s="1029"/>
      <c r="I473" s="1029"/>
      <c r="J473" s="1029"/>
      <c r="K473" s="1029"/>
      <c r="L473" s="1029"/>
      <c r="M473" s="1029"/>
      <c r="N473" s="1089"/>
      <c r="O473" s="1029"/>
      <c r="P473" s="1029"/>
      <c r="Q473" s="1029"/>
      <c r="R473" s="1029"/>
      <c r="S473" s="1029"/>
      <c r="T473" s="1029"/>
      <c r="U473" s="1029"/>
      <c r="V473" s="1068"/>
      <c r="W473" s="1254"/>
    </row>
    <row r="474" spans="1:23">
      <c r="A474" s="1029"/>
      <c r="B474" s="1088"/>
      <c r="C474" s="1029"/>
      <c r="D474" s="1029"/>
      <c r="E474" s="1029"/>
      <c r="F474" s="1029"/>
      <c r="G474" s="1029"/>
      <c r="H474" s="1029"/>
      <c r="I474" s="1029"/>
      <c r="J474" s="1029"/>
      <c r="K474" s="1029"/>
      <c r="L474" s="1029"/>
      <c r="M474" s="1029"/>
      <c r="N474" s="1089"/>
      <c r="O474" s="1029"/>
      <c r="P474" s="1029"/>
      <c r="Q474" s="1029"/>
      <c r="R474" s="1029"/>
      <c r="S474" s="1029"/>
      <c r="T474" s="1029"/>
      <c r="U474" s="1029"/>
      <c r="V474" s="1068"/>
      <c r="W474" s="1254"/>
    </row>
    <row r="475" spans="1:23">
      <c r="A475" s="1029"/>
      <c r="B475" s="1088"/>
      <c r="C475" s="1029"/>
      <c r="D475" s="1029"/>
      <c r="E475" s="1029"/>
      <c r="F475" s="1029"/>
      <c r="G475" s="1029"/>
      <c r="H475" s="1029"/>
      <c r="I475" s="1029"/>
      <c r="J475" s="1029"/>
      <c r="K475" s="1029"/>
      <c r="L475" s="1029"/>
      <c r="M475" s="1029"/>
      <c r="N475" s="1089"/>
      <c r="O475" s="1029"/>
      <c r="P475" s="1029"/>
      <c r="Q475" s="1029"/>
      <c r="R475" s="1029"/>
      <c r="S475" s="1029"/>
      <c r="T475" s="1029"/>
      <c r="U475" s="1029"/>
      <c r="V475" s="1068"/>
      <c r="W475" s="1254"/>
    </row>
    <row r="476" spans="1:23">
      <c r="A476" s="1029"/>
      <c r="B476" s="1088"/>
      <c r="C476" s="1029"/>
      <c r="D476" s="1029"/>
      <c r="E476" s="1029"/>
      <c r="F476" s="1029"/>
      <c r="G476" s="1029"/>
      <c r="H476" s="1029"/>
      <c r="I476" s="1029"/>
      <c r="J476" s="1029"/>
      <c r="K476" s="1029"/>
      <c r="L476" s="1029"/>
      <c r="M476" s="1029"/>
      <c r="N476" s="1089"/>
      <c r="O476" s="1029"/>
      <c r="P476" s="1029"/>
      <c r="Q476" s="1029"/>
      <c r="R476" s="1029"/>
      <c r="S476" s="1029"/>
      <c r="T476" s="1029"/>
      <c r="U476" s="1029"/>
      <c r="V476" s="1068"/>
      <c r="W476" s="1254"/>
    </row>
    <row r="477" spans="1:23">
      <c r="A477" s="1029"/>
      <c r="B477" s="1088"/>
      <c r="C477" s="1029"/>
      <c r="D477" s="1029"/>
      <c r="E477" s="1029"/>
      <c r="F477" s="1029"/>
      <c r="G477" s="1029"/>
      <c r="H477" s="1029"/>
      <c r="I477" s="1029"/>
      <c r="J477" s="1029"/>
      <c r="K477" s="1029"/>
      <c r="L477" s="1029"/>
      <c r="M477" s="1029"/>
      <c r="N477" s="1089"/>
      <c r="O477" s="1029"/>
      <c r="P477" s="1029"/>
      <c r="Q477" s="1029"/>
      <c r="R477" s="1029"/>
      <c r="S477" s="1029"/>
      <c r="T477" s="1029"/>
      <c r="U477" s="1029"/>
      <c r="V477" s="1068"/>
      <c r="W477" s="1254"/>
    </row>
    <row r="478" spans="1:23">
      <c r="A478" s="1029"/>
      <c r="B478" s="1088"/>
      <c r="C478" s="1029"/>
      <c r="D478" s="1029"/>
      <c r="E478" s="1029"/>
      <c r="F478" s="1029"/>
      <c r="G478" s="1029"/>
      <c r="H478" s="1029"/>
      <c r="I478" s="1029"/>
      <c r="J478" s="1029"/>
      <c r="K478" s="1029"/>
      <c r="L478" s="1029"/>
      <c r="M478" s="1029"/>
      <c r="N478" s="1089"/>
      <c r="O478" s="1029"/>
      <c r="P478" s="1029"/>
      <c r="Q478" s="1029"/>
      <c r="R478" s="1029"/>
      <c r="S478" s="1029"/>
      <c r="T478" s="1029"/>
      <c r="U478" s="1029"/>
      <c r="V478" s="1068"/>
      <c r="W478" s="1254"/>
    </row>
    <row r="479" spans="1:23">
      <c r="A479" s="1029"/>
      <c r="B479" s="1088"/>
      <c r="C479" s="1029"/>
      <c r="D479" s="1029"/>
      <c r="E479" s="1029"/>
      <c r="F479" s="1029"/>
      <c r="G479" s="1029"/>
      <c r="H479" s="1029"/>
      <c r="I479" s="1029"/>
      <c r="J479" s="1029"/>
      <c r="K479" s="1029"/>
      <c r="L479" s="1029"/>
      <c r="M479" s="1029"/>
      <c r="N479" s="1089"/>
      <c r="O479" s="1029"/>
      <c r="P479" s="1029"/>
      <c r="Q479" s="1029"/>
      <c r="R479" s="1029"/>
      <c r="S479" s="1029"/>
      <c r="T479" s="1029"/>
      <c r="U479" s="1029"/>
      <c r="V479" s="1068"/>
      <c r="W479" s="1254"/>
    </row>
    <row r="480" spans="1:23">
      <c r="A480" s="1029"/>
      <c r="B480" s="1088"/>
      <c r="C480" s="1029"/>
      <c r="D480" s="1029"/>
      <c r="E480" s="1029"/>
      <c r="F480" s="1029"/>
      <c r="G480" s="1029"/>
      <c r="H480" s="1029"/>
      <c r="I480" s="1029"/>
      <c r="J480" s="1029"/>
      <c r="K480" s="1029"/>
      <c r="L480" s="1029"/>
      <c r="M480" s="1029"/>
      <c r="N480" s="1089"/>
      <c r="O480" s="1029"/>
      <c r="P480" s="1029"/>
      <c r="Q480" s="1029"/>
      <c r="R480" s="1029"/>
      <c r="S480" s="1029"/>
      <c r="T480" s="1029"/>
      <c r="U480" s="1029"/>
      <c r="V480" s="1068"/>
      <c r="W480" s="1254"/>
    </row>
    <row r="481" spans="1:23">
      <c r="A481" s="1029"/>
      <c r="B481" s="1088"/>
      <c r="C481" s="1029"/>
      <c r="D481" s="1029"/>
      <c r="E481" s="1029"/>
      <c r="F481" s="1029"/>
      <c r="G481" s="1029"/>
      <c r="H481" s="1029"/>
      <c r="I481" s="1029"/>
      <c r="J481" s="1029"/>
      <c r="K481" s="1029"/>
      <c r="L481" s="1029"/>
      <c r="M481" s="1029"/>
      <c r="N481" s="1089"/>
      <c r="O481" s="1029"/>
      <c r="P481" s="1029"/>
      <c r="Q481" s="1029"/>
      <c r="R481" s="1029"/>
      <c r="S481" s="1029"/>
      <c r="T481" s="1029"/>
      <c r="U481" s="1029"/>
      <c r="V481" s="1068"/>
      <c r="W481" s="1254"/>
    </row>
    <row r="482" spans="1:23">
      <c r="A482" s="1029"/>
      <c r="B482" s="1088"/>
      <c r="C482" s="1029"/>
      <c r="D482" s="1029"/>
      <c r="E482" s="1029"/>
      <c r="F482" s="1029"/>
      <c r="G482" s="1029"/>
      <c r="H482" s="1029"/>
      <c r="I482" s="1029"/>
      <c r="J482" s="1029"/>
      <c r="K482" s="1029"/>
      <c r="L482" s="1029"/>
      <c r="M482" s="1029"/>
      <c r="N482" s="1089"/>
      <c r="O482" s="1029"/>
      <c r="P482" s="1029"/>
      <c r="Q482" s="1029"/>
      <c r="R482" s="1029"/>
      <c r="S482" s="1029"/>
      <c r="T482" s="1029"/>
      <c r="U482" s="1029"/>
      <c r="V482" s="1068"/>
      <c r="W482" s="1254"/>
    </row>
    <row r="483" spans="1:23">
      <c r="A483" s="1029"/>
      <c r="B483" s="1088"/>
      <c r="C483" s="1029"/>
      <c r="D483" s="1029"/>
      <c r="E483" s="1029"/>
      <c r="F483" s="1029"/>
      <c r="G483" s="1029"/>
      <c r="H483" s="1029"/>
      <c r="I483" s="1029"/>
      <c r="J483" s="1029"/>
      <c r="K483" s="1029"/>
      <c r="L483" s="1029"/>
      <c r="M483" s="1029"/>
      <c r="N483" s="1089"/>
      <c r="O483" s="1029"/>
      <c r="P483" s="1029"/>
      <c r="Q483" s="1029"/>
      <c r="R483" s="1029"/>
      <c r="S483" s="1029"/>
      <c r="T483" s="1029"/>
      <c r="U483" s="1029"/>
      <c r="V483" s="1068"/>
      <c r="W483" s="1254"/>
    </row>
    <row r="484" spans="1:23">
      <c r="A484" s="1029"/>
      <c r="B484" s="1088"/>
      <c r="C484" s="1029"/>
      <c r="D484" s="1029"/>
      <c r="E484" s="1029"/>
      <c r="F484" s="1029"/>
      <c r="G484" s="1029"/>
      <c r="H484" s="1029"/>
      <c r="I484" s="1029"/>
      <c r="J484" s="1029"/>
      <c r="K484" s="1029"/>
      <c r="L484" s="1029"/>
      <c r="M484" s="1029"/>
      <c r="N484" s="1089"/>
      <c r="O484" s="1029"/>
      <c r="P484" s="1029"/>
      <c r="Q484" s="1029"/>
      <c r="R484" s="1029"/>
      <c r="S484" s="1029"/>
      <c r="T484" s="1029"/>
      <c r="U484" s="1029"/>
      <c r="V484" s="1068"/>
      <c r="W484" s="1254"/>
    </row>
    <row r="485" spans="1:23">
      <c r="A485" s="1029"/>
      <c r="B485" s="1088"/>
      <c r="C485" s="1029"/>
      <c r="D485" s="1029"/>
      <c r="E485" s="1029"/>
      <c r="F485" s="1029"/>
      <c r="G485" s="1029"/>
      <c r="H485" s="1029"/>
      <c r="I485" s="1029"/>
      <c r="J485" s="1029"/>
      <c r="K485" s="1029"/>
      <c r="L485" s="1029"/>
      <c r="M485" s="1029"/>
      <c r="N485" s="1089"/>
      <c r="O485" s="1029"/>
      <c r="P485" s="1029"/>
      <c r="Q485" s="1029"/>
      <c r="R485" s="1029"/>
      <c r="S485" s="1029"/>
      <c r="T485" s="1029"/>
      <c r="U485" s="1029"/>
      <c r="V485" s="1068"/>
      <c r="W485" s="1254"/>
    </row>
    <row r="486" spans="1:23">
      <c r="A486" s="1029"/>
      <c r="B486" s="1088"/>
      <c r="C486" s="1029"/>
      <c r="D486" s="1029"/>
      <c r="E486" s="1029"/>
      <c r="F486" s="1029"/>
      <c r="G486" s="1029"/>
      <c r="H486" s="1029"/>
      <c r="I486" s="1029"/>
      <c r="J486" s="1029"/>
      <c r="K486" s="1029"/>
      <c r="L486" s="1029"/>
      <c r="M486" s="1029"/>
      <c r="N486" s="1089"/>
      <c r="O486" s="1029"/>
      <c r="P486" s="1029"/>
      <c r="Q486" s="1029"/>
      <c r="R486" s="1029"/>
      <c r="S486" s="1029"/>
      <c r="T486" s="1029"/>
      <c r="U486" s="1029"/>
      <c r="V486" s="1068"/>
      <c r="W486" s="1254"/>
    </row>
    <row r="487" spans="1:23">
      <c r="A487" s="1029"/>
      <c r="B487" s="1088"/>
      <c r="C487" s="1029"/>
      <c r="D487" s="1029"/>
      <c r="E487" s="1029"/>
      <c r="F487" s="1029"/>
      <c r="G487" s="1029"/>
      <c r="H487" s="1029"/>
      <c r="I487" s="1029"/>
      <c r="J487" s="1029"/>
      <c r="K487" s="1029"/>
      <c r="L487" s="1029"/>
      <c r="M487" s="1029"/>
      <c r="N487" s="1089"/>
      <c r="O487" s="1029"/>
      <c r="P487" s="1029"/>
      <c r="Q487" s="1029"/>
      <c r="R487" s="1029"/>
      <c r="S487" s="1029"/>
      <c r="T487" s="1029"/>
      <c r="U487" s="1029"/>
      <c r="V487" s="1068"/>
      <c r="W487" s="1254"/>
    </row>
    <row r="488" spans="1:23">
      <c r="A488" s="1029"/>
      <c r="B488" s="1088"/>
      <c r="C488" s="1029"/>
      <c r="D488" s="1029"/>
      <c r="E488" s="1029"/>
      <c r="F488" s="1029"/>
      <c r="G488" s="1029"/>
      <c r="H488" s="1029"/>
      <c r="I488" s="1029"/>
      <c r="J488" s="1029"/>
      <c r="K488" s="1029"/>
      <c r="L488" s="1029"/>
      <c r="M488" s="1029"/>
      <c r="N488" s="1089"/>
      <c r="O488" s="1029"/>
      <c r="P488" s="1029"/>
      <c r="Q488" s="1029"/>
      <c r="R488" s="1029"/>
      <c r="S488" s="1029"/>
      <c r="T488" s="1029"/>
      <c r="U488" s="1029"/>
      <c r="V488" s="1068"/>
      <c r="W488" s="1254"/>
    </row>
    <row r="489" spans="1:23">
      <c r="A489" s="1029"/>
      <c r="B489" s="1088"/>
      <c r="C489" s="1029"/>
      <c r="D489" s="1029"/>
      <c r="E489" s="1029"/>
      <c r="F489" s="1029"/>
      <c r="G489" s="1029"/>
      <c r="H489" s="1029"/>
      <c r="I489" s="1029"/>
      <c r="J489" s="1029"/>
      <c r="K489" s="1029"/>
      <c r="L489" s="1029"/>
      <c r="M489" s="1029"/>
      <c r="N489" s="1089"/>
      <c r="O489" s="1029"/>
      <c r="P489" s="1029"/>
      <c r="Q489" s="1029"/>
      <c r="R489" s="1029"/>
      <c r="S489" s="1029"/>
      <c r="T489" s="1029"/>
      <c r="U489" s="1029"/>
      <c r="V489" s="1068"/>
      <c r="W489" s="1254"/>
    </row>
    <row r="490" spans="1:23">
      <c r="A490" s="1029"/>
      <c r="B490" s="1088"/>
      <c r="C490" s="1029"/>
      <c r="D490" s="1029"/>
      <c r="E490" s="1029"/>
      <c r="F490" s="1029"/>
      <c r="G490" s="1029"/>
      <c r="H490" s="1029"/>
      <c r="I490" s="1029"/>
      <c r="J490" s="1029"/>
      <c r="K490" s="1029"/>
      <c r="L490" s="1029"/>
      <c r="M490" s="1029"/>
      <c r="N490" s="1089"/>
      <c r="O490" s="1029"/>
      <c r="P490" s="1029"/>
      <c r="Q490" s="1029"/>
      <c r="R490" s="1029"/>
      <c r="S490" s="1029"/>
      <c r="T490" s="1029"/>
      <c r="U490" s="1029"/>
      <c r="V490" s="1068"/>
      <c r="W490" s="1254"/>
    </row>
    <row r="491" spans="1:23">
      <c r="A491" s="1029"/>
      <c r="B491" s="1088"/>
      <c r="C491" s="1029"/>
      <c r="D491" s="1029"/>
      <c r="E491" s="1029"/>
      <c r="F491" s="1029"/>
      <c r="G491" s="1029"/>
      <c r="H491" s="1029"/>
      <c r="I491" s="1029"/>
      <c r="J491" s="1029"/>
      <c r="K491" s="1029"/>
      <c r="L491" s="1029"/>
      <c r="M491" s="1029"/>
      <c r="N491" s="1089"/>
      <c r="O491" s="1029"/>
      <c r="P491" s="1029"/>
      <c r="Q491" s="1029"/>
      <c r="R491" s="1029"/>
      <c r="S491" s="1029"/>
      <c r="T491" s="1029"/>
      <c r="U491" s="1029"/>
      <c r="V491" s="1068"/>
      <c r="W491" s="1254"/>
    </row>
    <row r="492" spans="1:23">
      <c r="A492" s="1029"/>
      <c r="B492" s="1088"/>
      <c r="C492" s="1029"/>
      <c r="D492" s="1029"/>
      <c r="E492" s="1029"/>
      <c r="F492" s="1029"/>
      <c r="G492" s="1029"/>
      <c r="H492" s="1029"/>
      <c r="I492" s="1029"/>
      <c r="J492" s="1029"/>
      <c r="K492" s="1029"/>
      <c r="L492" s="1029"/>
      <c r="M492" s="1029"/>
      <c r="N492" s="1089"/>
      <c r="O492" s="1029"/>
      <c r="P492" s="1029"/>
      <c r="Q492" s="1029"/>
      <c r="R492" s="1029"/>
      <c r="S492" s="1029"/>
      <c r="T492" s="1029"/>
      <c r="U492" s="1029"/>
      <c r="V492" s="1068"/>
      <c r="W492" s="1254"/>
    </row>
    <row r="493" spans="1:23">
      <c r="A493" s="1029"/>
      <c r="B493" s="1088"/>
      <c r="C493" s="1029"/>
      <c r="D493" s="1029"/>
      <c r="E493" s="1029"/>
      <c r="F493" s="1029"/>
      <c r="G493" s="1029"/>
      <c r="H493" s="1029"/>
      <c r="I493" s="1029"/>
      <c r="J493" s="1029"/>
      <c r="K493" s="1029"/>
      <c r="L493" s="1029"/>
      <c r="M493" s="1029"/>
      <c r="N493" s="1089"/>
      <c r="O493" s="1029"/>
      <c r="P493" s="1029"/>
      <c r="Q493" s="1029"/>
      <c r="R493" s="1029"/>
      <c r="S493" s="1029"/>
      <c r="T493" s="1029"/>
      <c r="U493" s="1029"/>
      <c r="V493" s="1068"/>
      <c r="W493" s="1254"/>
    </row>
    <row r="494" spans="1:23">
      <c r="A494" s="1029"/>
      <c r="B494" s="1088"/>
      <c r="C494" s="1029"/>
      <c r="D494" s="1029"/>
      <c r="E494" s="1029"/>
      <c r="F494" s="1029"/>
      <c r="G494" s="1029"/>
      <c r="H494" s="1029"/>
      <c r="I494" s="1029"/>
      <c r="J494" s="1029"/>
      <c r="K494" s="1029"/>
      <c r="L494" s="1029"/>
      <c r="M494" s="1029"/>
      <c r="N494" s="1089"/>
      <c r="O494" s="1029"/>
      <c r="P494" s="1029"/>
      <c r="Q494" s="1029"/>
      <c r="R494" s="1029"/>
      <c r="S494" s="1029"/>
      <c r="T494" s="1029"/>
      <c r="U494" s="1029"/>
      <c r="V494" s="1068"/>
      <c r="W494" s="1254"/>
    </row>
    <row r="495" spans="1:23">
      <c r="A495" s="1029"/>
      <c r="B495" s="1088"/>
      <c r="C495" s="1029"/>
      <c r="D495" s="1029"/>
      <c r="E495" s="1029"/>
      <c r="F495" s="1029"/>
      <c r="G495" s="1029"/>
      <c r="H495" s="1029"/>
      <c r="I495" s="1029"/>
      <c r="J495" s="1029"/>
      <c r="K495" s="1029"/>
      <c r="L495" s="1029"/>
      <c r="M495" s="1029"/>
      <c r="N495" s="1089"/>
      <c r="O495" s="1029"/>
      <c r="P495" s="1029"/>
      <c r="Q495" s="1029"/>
      <c r="R495" s="1029"/>
      <c r="S495" s="1029"/>
      <c r="T495" s="1029"/>
      <c r="U495" s="1029"/>
      <c r="V495" s="1068"/>
      <c r="W495" s="1254"/>
    </row>
    <row r="496" spans="1:23">
      <c r="A496" s="1029"/>
      <c r="B496" s="1088"/>
      <c r="C496" s="1029"/>
      <c r="D496" s="1029"/>
      <c r="E496" s="1029"/>
      <c r="F496" s="1029"/>
      <c r="G496" s="1029"/>
      <c r="H496" s="1029"/>
      <c r="I496" s="1029"/>
      <c r="J496" s="1029"/>
      <c r="K496" s="1029"/>
      <c r="L496" s="1029"/>
      <c r="M496" s="1029"/>
      <c r="N496" s="1089"/>
      <c r="O496" s="1029"/>
      <c r="P496" s="1029"/>
      <c r="Q496" s="1029"/>
      <c r="R496" s="1029"/>
      <c r="S496" s="1029"/>
      <c r="T496" s="1029"/>
      <c r="U496" s="1029"/>
      <c r="V496" s="1068"/>
      <c r="W496" s="1254"/>
    </row>
    <row r="497" spans="1:23">
      <c r="A497" s="1029"/>
      <c r="B497" s="1088"/>
      <c r="C497" s="1029"/>
      <c r="D497" s="1029"/>
      <c r="E497" s="1029"/>
      <c r="F497" s="1029"/>
      <c r="G497" s="1029"/>
      <c r="H497" s="1029"/>
      <c r="I497" s="1029"/>
      <c r="J497" s="1029"/>
      <c r="K497" s="1029"/>
      <c r="L497" s="1029"/>
      <c r="M497" s="1029"/>
      <c r="N497" s="1089"/>
      <c r="O497" s="1029"/>
      <c r="P497" s="1029"/>
      <c r="Q497" s="1029"/>
      <c r="R497" s="1029"/>
      <c r="S497" s="1029"/>
      <c r="T497" s="1029"/>
      <c r="U497" s="1029"/>
      <c r="V497" s="1068"/>
      <c r="W497" s="1254"/>
    </row>
    <row r="498" spans="1:23">
      <c r="A498" s="1029"/>
      <c r="B498" s="1088"/>
      <c r="C498" s="1029"/>
      <c r="D498" s="1029"/>
      <c r="E498" s="1029"/>
      <c r="F498" s="1029"/>
      <c r="G498" s="1029"/>
      <c r="H498" s="1029"/>
      <c r="I498" s="1029"/>
      <c r="J498" s="1029"/>
      <c r="K498" s="1029"/>
      <c r="L498" s="1029"/>
      <c r="M498" s="1029"/>
      <c r="N498" s="1089"/>
      <c r="O498" s="1029"/>
      <c r="P498" s="1029"/>
      <c r="Q498" s="1029"/>
      <c r="R498" s="1029"/>
      <c r="S498" s="1029"/>
      <c r="T498" s="1029"/>
      <c r="U498" s="1029"/>
      <c r="V498" s="1068"/>
      <c r="W498" s="1254"/>
    </row>
    <row r="499" spans="1:23">
      <c r="A499" s="1029"/>
      <c r="B499" s="1088"/>
      <c r="C499" s="1029"/>
      <c r="D499" s="1029"/>
      <c r="E499" s="1029"/>
      <c r="F499" s="1029"/>
      <c r="G499" s="1029"/>
      <c r="H499" s="1029"/>
      <c r="I499" s="1029"/>
      <c r="J499" s="1029"/>
      <c r="K499" s="1029"/>
      <c r="L499" s="1029"/>
      <c r="M499" s="1029"/>
      <c r="N499" s="1089"/>
      <c r="O499" s="1029"/>
      <c r="P499" s="1029"/>
      <c r="Q499" s="1029"/>
      <c r="R499" s="1029"/>
      <c r="S499" s="1029"/>
      <c r="T499" s="1029"/>
      <c r="U499" s="1029"/>
      <c r="V499" s="1068"/>
      <c r="W499" s="1254"/>
    </row>
    <row r="500" spans="1:23">
      <c r="A500" s="1029"/>
      <c r="B500" s="1088"/>
      <c r="C500" s="1029"/>
      <c r="D500" s="1029"/>
      <c r="E500" s="1029"/>
      <c r="F500" s="1029"/>
      <c r="G500" s="1029"/>
      <c r="H500" s="1029"/>
      <c r="I500" s="1029"/>
      <c r="J500" s="1029"/>
      <c r="K500" s="1029"/>
      <c r="L500" s="1029"/>
      <c r="M500" s="1029"/>
      <c r="N500" s="1089"/>
      <c r="O500" s="1029"/>
      <c r="P500" s="1029"/>
      <c r="Q500" s="1029"/>
      <c r="R500" s="1029"/>
      <c r="S500" s="1029"/>
      <c r="T500" s="1029"/>
      <c r="U500" s="1029"/>
      <c r="V500" s="1068"/>
      <c r="W500" s="1254"/>
    </row>
    <row r="501" spans="1:23">
      <c r="A501" s="1029"/>
      <c r="B501" s="1088"/>
      <c r="C501" s="1029"/>
      <c r="D501" s="1029"/>
      <c r="E501" s="1029"/>
      <c r="F501" s="1029"/>
      <c r="G501" s="1029"/>
      <c r="H501" s="1029"/>
      <c r="I501" s="1029"/>
      <c r="J501" s="1029"/>
      <c r="K501" s="1029"/>
      <c r="L501" s="1029"/>
      <c r="M501" s="1029"/>
      <c r="N501" s="1089"/>
      <c r="O501" s="1029"/>
      <c r="P501" s="1029"/>
      <c r="Q501" s="1029"/>
      <c r="R501" s="1029"/>
      <c r="S501" s="1029"/>
      <c r="T501" s="1029"/>
      <c r="U501" s="1029"/>
      <c r="V501" s="1068"/>
      <c r="W501" s="1254"/>
    </row>
    <row r="502" spans="1:23">
      <c r="A502" s="1029"/>
      <c r="B502" s="1088"/>
      <c r="C502" s="1029"/>
      <c r="D502" s="1029"/>
      <c r="E502" s="1029"/>
      <c r="F502" s="1029"/>
      <c r="G502" s="1029"/>
      <c r="H502" s="1029"/>
      <c r="I502" s="1029"/>
      <c r="J502" s="1029"/>
      <c r="K502" s="1029"/>
      <c r="L502" s="1029"/>
      <c r="M502" s="1029"/>
      <c r="N502" s="1089"/>
      <c r="O502" s="1029"/>
      <c r="P502" s="1029"/>
      <c r="Q502" s="1029"/>
      <c r="R502" s="1029"/>
      <c r="S502" s="1029"/>
      <c r="T502" s="1029"/>
      <c r="U502" s="1029"/>
      <c r="V502" s="1068"/>
      <c r="W502" s="1254"/>
    </row>
    <row r="503" spans="1:23">
      <c r="A503" s="1029"/>
      <c r="B503" s="1088"/>
      <c r="C503" s="1029"/>
      <c r="D503" s="1029"/>
      <c r="E503" s="1029"/>
      <c r="F503" s="1029"/>
      <c r="G503" s="1029"/>
      <c r="H503" s="1029"/>
      <c r="I503" s="1029"/>
      <c r="J503" s="1029"/>
      <c r="K503" s="1029"/>
      <c r="L503" s="1029"/>
      <c r="M503" s="1029"/>
      <c r="N503" s="1089"/>
      <c r="O503" s="1029"/>
      <c r="P503" s="1029"/>
      <c r="Q503" s="1029"/>
      <c r="R503" s="1029"/>
      <c r="S503" s="1029"/>
      <c r="T503" s="1029"/>
      <c r="U503" s="1029"/>
      <c r="V503" s="1068"/>
      <c r="W503" s="1254"/>
    </row>
    <row r="504" spans="1:23">
      <c r="A504" s="1029"/>
      <c r="B504" s="1088"/>
      <c r="C504" s="1029"/>
      <c r="D504" s="1029"/>
      <c r="E504" s="1029"/>
      <c r="F504" s="1029"/>
      <c r="G504" s="1029"/>
      <c r="H504" s="1029"/>
      <c r="I504" s="1029"/>
      <c r="J504" s="1029"/>
      <c r="K504" s="1029"/>
      <c r="L504" s="1029"/>
      <c r="M504" s="1029"/>
      <c r="N504" s="1089"/>
      <c r="O504" s="1029"/>
      <c r="P504" s="1029"/>
      <c r="Q504" s="1029"/>
      <c r="R504" s="1029"/>
      <c r="S504" s="1029"/>
      <c r="T504" s="1029"/>
      <c r="U504" s="1029"/>
      <c r="V504" s="1068"/>
      <c r="W504" s="1254"/>
    </row>
    <row r="505" spans="1:23">
      <c r="A505" s="1029"/>
      <c r="B505" s="1088"/>
      <c r="C505" s="1029"/>
      <c r="D505" s="1029"/>
      <c r="E505" s="1029"/>
      <c r="F505" s="1029"/>
      <c r="G505" s="1029"/>
      <c r="H505" s="1029"/>
      <c r="I505" s="1029"/>
      <c r="J505" s="1029"/>
      <c r="K505" s="1029"/>
      <c r="L505" s="1029"/>
      <c r="M505" s="1029"/>
      <c r="N505" s="1089"/>
      <c r="O505" s="1029"/>
      <c r="P505" s="1029"/>
      <c r="Q505" s="1029"/>
      <c r="R505" s="1029"/>
      <c r="S505" s="1029"/>
      <c r="T505" s="1029"/>
      <c r="U505" s="1029"/>
      <c r="V505" s="1068"/>
      <c r="W505" s="1254"/>
    </row>
    <row r="506" spans="1:23">
      <c r="A506" s="1029"/>
      <c r="B506" s="1088"/>
      <c r="C506" s="1029"/>
      <c r="D506" s="1029"/>
      <c r="E506" s="1029"/>
      <c r="F506" s="1029"/>
      <c r="G506" s="1029"/>
      <c r="H506" s="1029"/>
      <c r="I506" s="1029"/>
      <c r="J506" s="1029"/>
      <c r="K506" s="1029"/>
      <c r="L506" s="1029"/>
      <c r="M506" s="1029"/>
      <c r="N506" s="1089"/>
      <c r="O506" s="1029"/>
      <c r="P506" s="1029"/>
      <c r="Q506" s="1029"/>
      <c r="R506" s="1029"/>
      <c r="S506" s="1029"/>
      <c r="T506" s="1029"/>
      <c r="U506" s="1029"/>
      <c r="V506" s="1068"/>
      <c r="W506" s="1254"/>
    </row>
    <row r="507" spans="1:23">
      <c r="A507" s="1029"/>
      <c r="B507" s="1088"/>
      <c r="C507" s="1029"/>
      <c r="D507" s="1029"/>
      <c r="E507" s="1029"/>
      <c r="F507" s="1029"/>
      <c r="G507" s="1029"/>
      <c r="H507" s="1029"/>
      <c r="I507" s="1029"/>
      <c r="J507" s="1029"/>
      <c r="K507" s="1029"/>
      <c r="L507" s="1029"/>
      <c r="M507" s="1029"/>
      <c r="N507" s="1089"/>
      <c r="O507" s="1029"/>
      <c r="P507" s="1029"/>
      <c r="Q507" s="1029"/>
      <c r="R507" s="1029"/>
      <c r="S507" s="1029"/>
      <c r="T507" s="1029"/>
      <c r="U507" s="1029"/>
      <c r="V507" s="1068"/>
      <c r="W507" s="1254"/>
    </row>
    <row r="508" spans="1:23">
      <c r="A508" s="1029"/>
      <c r="B508" s="1088"/>
      <c r="C508" s="1029"/>
      <c r="D508" s="1029"/>
      <c r="E508" s="1029"/>
      <c r="F508" s="1029"/>
      <c r="G508" s="1029"/>
      <c r="H508" s="1029"/>
      <c r="I508" s="1029"/>
      <c r="J508" s="1029"/>
      <c r="K508" s="1029"/>
      <c r="L508" s="1029"/>
      <c r="M508" s="1029"/>
      <c r="N508" s="1089"/>
      <c r="O508" s="1029"/>
      <c r="P508" s="1029"/>
      <c r="Q508" s="1029"/>
      <c r="R508" s="1029"/>
      <c r="S508" s="1029"/>
      <c r="T508" s="1029"/>
      <c r="U508" s="1029"/>
      <c r="V508" s="1068"/>
      <c r="W508" s="1254"/>
    </row>
    <row r="509" spans="1:23">
      <c r="A509" s="1029"/>
      <c r="B509" s="1088"/>
      <c r="C509" s="1029"/>
      <c r="D509" s="1029"/>
      <c r="E509" s="1029"/>
      <c r="F509" s="1029"/>
      <c r="G509" s="1029"/>
      <c r="H509" s="1029"/>
      <c r="I509" s="1029"/>
      <c r="J509" s="1029"/>
      <c r="K509" s="1029"/>
      <c r="L509" s="1029"/>
      <c r="M509" s="1029"/>
      <c r="N509" s="1089"/>
      <c r="O509" s="1029"/>
      <c r="P509" s="1029"/>
      <c r="Q509" s="1029"/>
      <c r="R509" s="1029"/>
      <c r="S509" s="1029"/>
      <c r="T509" s="1029"/>
      <c r="U509" s="1029"/>
      <c r="V509" s="1068"/>
      <c r="W509" s="1254"/>
    </row>
    <row r="510" spans="1:23">
      <c r="A510" s="1029"/>
      <c r="B510" s="1088"/>
      <c r="C510" s="1029"/>
      <c r="D510" s="1029"/>
      <c r="E510" s="1029"/>
      <c r="F510" s="1029"/>
      <c r="G510" s="1029"/>
      <c r="H510" s="1029"/>
      <c r="I510" s="1029"/>
      <c r="J510" s="1029"/>
      <c r="K510" s="1029"/>
      <c r="L510" s="1029"/>
      <c r="M510" s="1029"/>
      <c r="N510" s="1089"/>
      <c r="O510" s="1029"/>
      <c r="P510" s="1029"/>
      <c r="Q510" s="1029"/>
      <c r="R510" s="1029"/>
      <c r="S510" s="1029"/>
      <c r="T510" s="1029"/>
      <c r="U510" s="1029"/>
      <c r="V510" s="1068"/>
      <c r="W510" s="1254"/>
    </row>
    <row r="511" spans="1:23">
      <c r="A511" s="1029"/>
      <c r="B511" s="1088"/>
      <c r="C511" s="1029"/>
      <c r="D511" s="1029"/>
      <c r="E511" s="1029"/>
      <c r="F511" s="1029"/>
      <c r="G511" s="1029"/>
      <c r="H511" s="1029"/>
      <c r="I511" s="1029"/>
      <c r="J511" s="1029"/>
      <c r="K511" s="1029"/>
      <c r="L511" s="1029"/>
      <c r="M511" s="1029"/>
      <c r="N511" s="1089"/>
      <c r="O511" s="1029"/>
      <c r="P511" s="1029"/>
      <c r="Q511" s="1029"/>
      <c r="R511" s="1029"/>
      <c r="S511" s="1029"/>
      <c r="T511" s="1029"/>
      <c r="U511" s="1029"/>
      <c r="V511" s="1068"/>
      <c r="W511" s="1254"/>
    </row>
    <row r="512" spans="1:23">
      <c r="A512" s="1029"/>
      <c r="B512" s="1088"/>
      <c r="C512" s="1029"/>
      <c r="D512" s="1029"/>
      <c r="E512" s="1029"/>
      <c r="F512" s="1029"/>
      <c r="G512" s="1029"/>
      <c r="H512" s="1029"/>
      <c r="I512" s="1029"/>
      <c r="J512" s="1029"/>
      <c r="K512" s="1029"/>
      <c r="L512" s="1029"/>
      <c r="M512" s="1029"/>
      <c r="N512" s="1089"/>
      <c r="O512" s="1029"/>
      <c r="P512" s="1029"/>
      <c r="Q512" s="1029"/>
      <c r="R512" s="1029"/>
      <c r="S512" s="1029"/>
      <c r="T512" s="1029"/>
      <c r="U512" s="1029"/>
      <c r="V512" s="1068"/>
      <c r="W512" s="1254"/>
    </row>
    <row r="513" spans="1:23">
      <c r="A513" s="1029"/>
      <c r="B513" s="1088"/>
      <c r="C513" s="1029"/>
      <c r="D513" s="1029"/>
      <c r="E513" s="1029"/>
      <c r="F513" s="1029"/>
      <c r="G513" s="1029"/>
      <c r="H513" s="1029"/>
      <c r="I513" s="1029"/>
      <c r="J513" s="1029"/>
      <c r="K513" s="1029"/>
      <c r="L513" s="1029"/>
      <c r="M513" s="1029"/>
      <c r="N513" s="1089"/>
      <c r="O513" s="1029"/>
      <c r="P513" s="1029"/>
      <c r="Q513" s="1029"/>
      <c r="R513" s="1029"/>
      <c r="S513" s="1029"/>
      <c r="T513" s="1029"/>
      <c r="U513" s="1029"/>
      <c r="V513" s="1068"/>
      <c r="W513" s="1254"/>
    </row>
    <row r="514" spans="1:23">
      <c r="A514" s="1029"/>
      <c r="B514" s="1088"/>
      <c r="C514" s="1029"/>
      <c r="D514" s="1029"/>
      <c r="E514" s="1029"/>
      <c r="F514" s="1029"/>
      <c r="G514" s="1029"/>
      <c r="H514" s="1029"/>
      <c r="I514" s="1029"/>
      <c r="J514" s="1029"/>
      <c r="K514" s="1029"/>
      <c r="L514" s="1029"/>
      <c r="M514" s="1029"/>
      <c r="N514" s="1089"/>
      <c r="O514" s="1029"/>
      <c r="P514" s="1029"/>
      <c r="Q514" s="1029"/>
      <c r="R514" s="1029"/>
      <c r="S514" s="1029"/>
      <c r="T514" s="1029"/>
      <c r="U514" s="1029"/>
      <c r="V514" s="1068"/>
      <c r="W514" s="1254"/>
    </row>
    <row r="515" spans="1:23">
      <c r="A515" s="1029"/>
      <c r="B515" s="1088"/>
      <c r="C515" s="1029"/>
      <c r="D515" s="1029"/>
      <c r="E515" s="1029"/>
      <c r="F515" s="1029"/>
      <c r="G515" s="1029"/>
      <c r="H515" s="1029"/>
      <c r="I515" s="1029"/>
      <c r="J515" s="1029"/>
      <c r="K515" s="1029"/>
      <c r="L515" s="1029"/>
      <c r="M515" s="1029"/>
      <c r="N515" s="1089"/>
      <c r="O515" s="1029"/>
      <c r="P515" s="1029"/>
      <c r="Q515" s="1029"/>
      <c r="R515" s="1029"/>
      <c r="S515" s="1029"/>
      <c r="T515" s="1029"/>
      <c r="U515" s="1029"/>
      <c r="V515" s="1068"/>
      <c r="W515" s="1254"/>
    </row>
    <row r="516" spans="1:23">
      <c r="A516" s="1029"/>
      <c r="B516" s="1088"/>
      <c r="C516" s="1029"/>
      <c r="D516" s="1029"/>
      <c r="E516" s="1029"/>
      <c r="F516" s="1029"/>
      <c r="G516" s="1029"/>
      <c r="H516" s="1029"/>
      <c r="I516" s="1029"/>
      <c r="J516" s="1029"/>
      <c r="K516" s="1029"/>
      <c r="L516" s="1029"/>
      <c r="M516" s="1029"/>
      <c r="N516" s="1089"/>
      <c r="O516" s="1029"/>
      <c r="P516" s="1029"/>
      <c r="Q516" s="1029"/>
      <c r="R516" s="1029"/>
      <c r="S516" s="1029"/>
      <c r="T516" s="1029"/>
      <c r="U516" s="1029"/>
      <c r="V516" s="1068"/>
      <c r="W516" s="1254"/>
    </row>
    <row r="517" spans="1:23">
      <c r="A517" s="1029"/>
      <c r="B517" s="1088"/>
      <c r="C517" s="1029"/>
      <c r="D517" s="1029"/>
      <c r="E517" s="1029"/>
      <c r="F517" s="1029"/>
      <c r="G517" s="1029"/>
      <c r="H517" s="1029"/>
      <c r="I517" s="1029"/>
      <c r="J517" s="1029"/>
      <c r="K517" s="1029"/>
      <c r="L517" s="1029"/>
      <c r="M517" s="1029"/>
      <c r="N517" s="1089"/>
      <c r="O517" s="1029"/>
      <c r="P517" s="1029"/>
      <c r="Q517" s="1029"/>
      <c r="R517" s="1029"/>
      <c r="S517" s="1029"/>
      <c r="T517" s="1029"/>
      <c r="U517" s="1029"/>
      <c r="V517" s="1068"/>
      <c r="W517" s="1254"/>
    </row>
    <row r="518" spans="1:23">
      <c r="A518" s="1029"/>
      <c r="B518" s="1088"/>
      <c r="C518" s="1029"/>
      <c r="D518" s="1029"/>
      <c r="E518" s="1029"/>
      <c r="F518" s="1029"/>
      <c r="G518" s="1029"/>
      <c r="H518" s="1029"/>
      <c r="I518" s="1029"/>
      <c r="J518" s="1029"/>
      <c r="K518" s="1029"/>
      <c r="L518" s="1029"/>
      <c r="M518" s="1029"/>
      <c r="N518" s="1089"/>
      <c r="O518" s="1029"/>
      <c r="P518" s="1029"/>
      <c r="Q518" s="1029"/>
      <c r="R518" s="1029"/>
      <c r="S518" s="1029"/>
      <c r="T518" s="1029"/>
      <c r="U518" s="1029"/>
      <c r="V518" s="1068"/>
      <c r="W518" s="1254"/>
    </row>
    <row r="519" spans="1:23">
      <c r="A519" s="1029"/>
      <c r="B519" s="1088"/>
      <c r="C519" s="1029"/>
      <c r="D519" s="1029"/>
      <c r="E519" s="1029"/>
      <c r="F519" s="1029"/>
      <c r="G519" s="1029"/>
      <c r="H519" s="1029"/>
      <c r="I519" s="1029"/>
      <c r="J519" s="1029"/>
      <c r="K519" s="1029"/>
      <c r="L519" s="1029"/>
      <c r="M519" s="1029"/>
      <c r="N519" s="1089"/>
      <c r="O519" s="1029"/>
      <c r="P519" s="1029"/>
      <c r="Q519" s="1029"/>
      <c r="R519" s="1029"/>
      <c r="S519" s="1029"/>
      <c r="T519" s="1029"/>
      <c r="U519" s="1029"/>
      <c r="V519" s="1068"/>
      <c r="W519" s="1254"/>
    </row>
    <row r="520" spans="1:23">
      <c r="A520" s="1029"/>
      <c r="B520" s="1088"/>
      <c r="C520" s="1029"/>
      <c r="D520" s="1029"/>
      <c r="E520" s="1029"/>
      <c r="F520" s="1029"/>
      <c r="G520" s="1029"/>
      <c r="H520" s="1029"/>
      <c r="I520" s="1029"/>
      <c r="J520" s="1029"/>
      <c r="K520" s="1029"/>
      <c r="L520" s="1029"/>
      <c r="M520" s="1029"/>
      <c r="N520" s="1089"/>
      <c r="O520" s="1029"/>
      <c r="P520" s="1029"/>
      <c r="Q520" s="1029"/>
      <c r="R520" s="1029"/>
      <c r="S520" s="1029"/>
      <c r="T520" s="1029"/>
      <c r="U520" s="1029"/>
      <c r="V520" s="1068"/>
      <c r="W520" s="1254"/>
    </row>
    <row r="521" spans="1:23">
      <c r="A521" s="1029"/>
      <c r="B521" s="1088"/>
      <c r="C521" s="1029"/>
      <c r="D521" s="1029"/>
      <c r="E521" s="1029"/>
      <c r="F521" s="1029"/>
      <c r="G521" s="1029"/>
      <c r="H521" s="1029"/>
      <c r="I521" s="1029"/>
      <c r="J521" s="1029"/>
      <c r="K521" s="1029"/>
      <c r="L521" s="1029"/>
      <c r="M521" s="1029"/>
      <c r="N521" s="1089"/>
      <c r="O521" s="1029"/>
      <c r="P521" s="1029"/>
      <c r="Q521" s="1029"/>
      <c r="R521" s="1029"/>
      <c r="S521" s="1029"/>
      <c r="T521" s="1029"/>
      <c r="U521" s="1029"/>
      <c r="V521" s="1068"/>
      <c r="W521" s="1254"/>
    </row>
    <row r="522" spans="1:23">
      <c r="A522" s="1029"/>
      <c r="B522" s="1088"/>
      <c r="C522" s="1029"/>
      <c r="D522" s="1029"/>
      <c r="E522" s="1029"/>
      <c r="F522" s="1029"/>
      <c r="G522" s="1029"/>
      <c r="H522" s="1029"/>
      <c r="I522" s="1029"/>
      <c r="J522" s="1029"/>
      <c r="K522" s="1029"/>
      <c r="L522" s="1029"/>
      <c r="M522" s="1029"/>
      <c r="N522" s="1089"/>
      <c r="O522" s="1029"/>
      <c r="P522" s="1029"/>
      <c r="Q522" s="1029"/>
      <c r="R522" s="1029"/>
      <c r="S522" s="1029"/>
      <c r="T522" s="1029"/>
      <c r="U522" s="1029"/>
      <c r="V522" s="1068"/>
      <c r="W522" s="1254"/>
    </row>
    <row r="523" spans="1:23">
      <c r="A523" s="1029"/>
      <c r="B523" s="1088"/>
      <c r="C523" s="1029"/>
      <c r="D523" s="1029"/>
      <c r="E523" s="1029"/>
      <c r="F523" s="1029"/>
      <c r="G523" s="1029"/>
      <c r="H523" s="1029"/>
      <c r="I523" s="1029"/>
      <c r="J523" s="1029"/>
      <c r="K523" s="1029"/>
      <c r="L523" s="1029"/>
      <c r="M523" s="1029"/>
      <c r="N523" s="1089"/>
      <c r="O523" s="1029"/>
      <c r="P523" s="1029"/>
      <c r="Q523" s="1029"/>
      <c r="R523" s="1029"/>
      <c r="S523" s="1029"/>
      <c r="T523" s="1029"/>
      <c r="U523" s="1029"/>
      <c r="V523" s="1068"/>
      <c r="W523" s="1254"/>
    </row>
    <row r="524" spans="1:23">
      <c r="A524" s="1029"/>
      <c r="B524" s="1088"/>
      <c r="C524" s="1029"/>
      <c r="D524" s="1029"/>
      <c r="E524" s="1029"/>
      <c r="F524" s="1029"/>
      <c r="G524" s="1029"/>
      <c r="H524" s="1029"/>
      <c r="I524" s="1029"/>
      <c r="J524" s="1029"/>
      <c r="K524" s="1029"/>
      <c r="L524" s="1029"/>
      <c r="M524" s="1029"/>
      <c r="N524" s="1089"/>
      <c r="O524" s="1029"/>
      <c r="P524" s="1029"/>
      <c r="Q524" s="1029"/>
      <c r="R524" s="1029"/>
      <c r="S524" s="1029"/>
      <c r="T524" s="1029"/>
      <c r="U524" s="1029"/>
      <c r="V524" s="1068"/>
      <c r="W524" s="1254"/>
    </row>
    <row r="525" spans="1:23">
      <c r="A525" s="1029"/>
      <c r="B525" s="1088"/>
      <c r="C525" s="1029"/>
      <c r="D525" s="1029"/>
      <c r="E525" s="1029"/>
      <c r="F525" s="1029"/>
      <c r="G525" s="1029"/>
      <c r="H525" s="1029"/>
      <c r="I525" s="1029"/>
      <c r="J525" s="1029"/>
      <c r="K525" s="1029"/>
      <c r="L525" s="1029"/>
      <c r="M525" s="1029"/>
      <c r="N525" s="1089"/>
      <c r="O525" s="1029"/>
      <c r="P525" s="1029"/>
      <c r="Q525" s="1029"/>
      <c r="R525" s="1029"/>
      <c r="S525" s="1029"/>
      <c r="T525" s="1029"/>
      <c r="U525" s="1029"/>
      <c r="V525" s="1068"/>
      <c r="W525" s="1254"/>
    </row>
    <row r="526" spans="1:23">
      <c r="A526" s="1029"/>
      <c r="B526" s="1088"/>
      <c r="C526" s="1029"/>
      <c r="D526" s="1029"/>
      <c r="E526" s="1029"/>
      <c r="F526" s="1029"/>
      <c r="G526" s="1029"/>
      <c r="H526" s="1029"/>
      <c r="I526" s="1029"/>
      <c r="J526" s="1029"/>
      <c r="K526" s="1029"/>
      <c r="L526" s="1029"/>
      <c r="M526" s="1029"/>
      <c r="N526" s="1089"/>
      <c r="O526" s="1029"/>
      <c r="P526" s="1029"/>
      <c r="Q526" s="1029"/>
      <c r="R526" s="1029"/>
      <c r="S526" s="1029"/>
      <c r="T526" s="1029"/>
      <c r="U526" s="1029"/>
      <c r="V526" s="1068"/>
      <c r="W526" s="1254"/>
    </row>
    <row r="527" spans="1:23">
      <c r="A527" s="1029"/>
      <c r="B527" s="1088"/>
      <c r="C527" s="1029"/>
      <c r="D527" s="1029"/>
      <c r="E527" s="1029"/>
      <c r="F527" s="1029"/>
      <c r="G527" s="1029"/>
      <c r="H527" s="1029"/>
      <c r="I527" s="1029"/>
      <c r="J527" s="1029"/>
      <c r="K527" s="1029"/>
      <c r="L527" s="1029"/>
      <c r="M527" s="1029"/>
      <c r="N527" s="1089"/>
      <c r="O527" s="1029"/>
      <c r="P527" s="1029"/>
      <c r="Q527" s="1029"/>
      <c r="R527" s="1029"/>
      <c r="S527" s="1029"/>
      <c r="T527" s="1029"/>
      <c r="U527" s="1029"/>
      <c r="V527" s="1068"/>
      <c r="W527" s="1254"/>
    </row>
    <row r="528" spans="1:23">
      <c r="A528" s="1029"/>
      <c r="B528" s="1088"/>
      <c r="C528" s="1029"/>
      <c r="D528" s="1029"/>
      <c r="E528" s="1029"/>
      <c r="F528" s="1029"/>
      <c r="G528" s="1029"/>
      <c r="H528" s="1029"/>
      <c r="I528" s="1029"/>
      <c r="J528" s="1029"/>
      <c r="K528" s="1029"/>
      <c r="L528" s="1029"/>
      <c r="M528" s="1029"/>
      <c r="N528" s="1089"/>
      <c r="O528" s="1029"/>
      <c r="P528" s="1029"/>
      <c r="Q528" s="1029"/>
      <c r="R528" s="1029"/>
      <c r="S528" s="1029"/>
      <c r="T528" s="1029"/>
      <c r="U528" s="1029"/>
      <c r="V528" s="1068"/>
      <c r="W528" s="1254"/>
    </row>
    <row r="529" spans="1:23">
      <c r="A529" s="1029"/>
      <c r="B529" s="1088"/>
      <c r="C529" s="1029"/>
      <c r="D529" s="1029"/>
      <c r="E529" s="1029"/>
      <c r="F529" s="1029"/>
      <c r="G529" s="1029"/>
      <c r="H529" s="1029"/>
      <c r="I529" s="1029"/>
      <c r="J529" s="1029"/>
      <c r="K529" s="1029"/>
      <c r="L529" s="1029"/>
      <c r="M529" s="1029"/>
      <c r="N529" s="1089"/>
      <c r="O529" s="1029"/>
      <c r="P529" s="1029"/>
      <c r="Q529" s="1029"/>
      <c r="R529" s="1029"/>
      <c r="S529" s="1029"/>
      <c r="T529" s="1029"/>
      <c r="U529" s="1029"/>
      <c r="V529" s="1068"/>
      <c r="W529" s="1254"/>
    </row>
    <row r="530" spans="1:23">
      <c r="A530" s="1029"/>
      <c r="B530" s="1088"/>
      <c r="C530" s="1029"/>
      <c r="D530" s="1029"/>
      <c r="E530" s="1029"/>
      <c r="F530" s="1029"/>
      <c r="G530" s="1029"/>
      <c r="H530" s="1029"/>
      <c r="I530" s="1029"/>
      <c r="J530" s="1029"/>
      <c r="K530" s="1029"/>
      <c r="L530" s="1029"/>
      <c r="M530" s="1029"/>
      <c r="N530" s="1089"/>
      <c r="O530" s="1029"/>
      <c r="P530" s="1029"/>
      <c r="Q530" s="1029"/>
      <c r="R530" s="1029"/>
      <c r="S530" s="1029"/>
      <c r="T530" s="1029"/>
      <c r="U530" s="1029"/>
      <c r="V530" s="1068"/>
      <c r="W530" s="1254"/>
    </row>
    <row r="531" spans="1:23">
      <c r="A531" s="1029"/>
      <c r="B531" s="1088"/>
      <c r="C531" s="1029"/>
      <c r="D531" s="1029"/>
      <c r="E531" s="1029"/>
      <c r="F531" s="1029"/>
      <c r="G531" s="1029"/>
      <c r="H531" s="1029"/>
      <c r="I531" s="1029"/>
      <c r="J531" s="1029"/>
      <c r="K531" s="1029"/>
      <c r="L531" s="1029"/>
      <c r="M531" s="1029"/>
      <c r="N531" s="1089"/>
      <c r="O531" s="1029"/>
      <c r="P531" s="1029"/>
      <c r="Q531" s="1029"/>
      <c r="R531" s="1029"/>
      <c r="S531" s="1029"/>
      <c r="T531" s="1029"/>
      <c r="U531" s="1029"/>
      <c r="V531" s="1068"/>
      <c r="W531" s="1254"/>
    </row>
    <row r="532" spans="1:23">
      <c r="A532" s="1029"/>
      <c r="B532" s="1088"/>
      <c r="C532" s="1029"/>
      <c r="D532" s="1029"/>
      <c r="E532" s="1029"/>
      <c r="F532" s="1029"/>
      <c r="G532" s="1029"/>
      <c r="H532" s="1029"/>
      <c r="I532" s="1029"/>
      <c r="J532" s="1029"/>
      <c r="K532" s="1029"/>
      <c r="L532" s="1029"/>
      <c r="M532" s="1029"/>
      <c r="N532" s="1089"/>
      <c r="O532" s="1029"/>
      <c r="P532" s="1029"/>
      <c r="Q532" s="1029"/>
      <c r="R532" s="1029"/>
      <c r="S532" s="1029"/>
      <c r="T532" s="1029"/>
      <c r="U532" s="1029"/>
      <c r="V532" s="1068"/>
      <c r="W532" s="1254"/>
    </row>
    <row r="533" spans="1:23">
      <c r="A533" s="1029"/>
      <c r="B533" s="1088"/>
      <c r="C533" s="1029"/>
      <c r="D533" s="1029"/>
      <c r="E533" s="1029"/>
      <c r="F533" s="1029"/>
      <c r="G533" s="1029"/>
      <c r="H533" s="1029"/>
      <c r="I533" s="1029"/>
      <c r="J533" s="1029"/>
      <c r="K533" s="1029"/>
      <c r="L533" s="1029"/>
      <c r="M533" s="1029"/>
      <c r="N533" s="1089"/>
      <c r="O533" s="1029"/>
      <c r="P533" s="1029"/>
      <c r="Q533" s="1029"/>
      <c r="R533" s="1029"/>
      <c r="S533" s="1029"/>
      <c r="T533" s="1029"/>
      <c r="U533" s="1029"/>
      <c r="V533" s="1068"/>
      <c r="W533" s="1254"/>
    </row>
    <row r="534" spans="1:23">
      <c r="A534" s="1029"/>
      <c r="B534" s="1088"/>
      <c r="C534" s="1029"/>
      <c r="D534" s="1029"/>
      <c r="E534" s="1029"/>
      <c r="F534" s="1029"/>
      <c r="G534" s="1029"/>
      <c r="H534" s="1029"/>
      <c r="I534" s="1029"/>
      <c r="J534" s="1029"/>
      <c r="K534" s="1029"/>
      <c r="L534" s="1029"/>
      <c r="M534" s="1029"/>
      <c r="N534" s="1089"/>
      <c r="O534" s="1029"/>
      <c r="P534" s="1029"/>
      <c r="Q534" s="1029"/>
      <c r="R534" s="1029"/>
      <c r="S534" s="1029"/>
      <c r="T534" s="1029"/>
      <c r="U534" s="1029"/>
      <c r="V534" s="1068"/>
      <c r="W534" s="1254"/>
    </row>
    <row r="535" spans="1:23">
      <c r="A535" s="1029"/>
      <c r="B535" s="1088"/>
      <c r="C535" s="1029"/>
      <c r="D535" s="1029"/>
      <c r="E535" s="1029"/>
      <c r="F535" s="1029"/>
      <c r="G535" s="1029"/>
      <c r="H535" s="1029"/>
      <c r="I535" s="1029"/>
      <c r="J535" s="1029"/>
      <c r="K535" s="1029"/>
      <c r="L535" s="1029"/>
      <c r="M535" s="1029"/>
      <c r="N535" s="1089"/>
      <c r="O535" s="1029"/>
      <c r="P535" s="1029"/>
      <c r="Q535" s="1029"/>
      <c r="R535" s="1029"/>
      <c r="S535" s="1029"/>
      <c r="T535" s="1029"/>
      <c r="U535" s="1029"/>
      <c r="V535" s="1068"/>
      <c r="W535" s="1254"/>
    </row>
    <row r="536" spans="1:23">
      <c r="A536" s="1029"/>
      <c r="B536" s="1088"/>
      <c r="C536" s="1029"/>
      <c r="D536" s="1029"/>
      <c r="E536" s="1029"/>
      <c r="F536" s="1029"/>
      <c r="G536" s="1029"/>
      <c r="H536" s="1029"/>
      <c r="I536" s="1029"/>
      <c r="J536" s="1029"/>
      <c r="K536" s="1029"/>
      <c r="L536" s="1029"/>
      <c r="M536" s="1029"/>
      <c r="N536" s="1089"/>
      <c r="O536" s="1029"/>
      <c r="P536" s="1029"/>
      <c r="Q536" s="1029"/>
      <c r="R536" s="1029"/>
      <c r="S536" s="1029"/>
      <c r="T536" s="1029"/>
      <c r="U536" s="1029"/>
      <c r="V536" s="1068"/>
      <c r="W536" s="1254"/>
    </row>
    <row r="537" spans="1:23">
      <c r="A537" s="1029"/>
      <c r="B537" s="1088"/>
      <c r="C537" s="1029"/>
      <c r="D537" s="1029"/>
      <c r="E537" s="1029"/>
      <c r="F537" s="1029"/>
      <c r="G537" s="1029"/>
      <c r="H537" s="1029"/>
      <c r="I537" s="1029"/>
      <c r="J537" s="1029"/>
      <c r="K537" s="1029"/>
      <c r="L537" s="1029"/>
      <c r="M537" s="1029"/>
      <c r="N537" s="1089"/>
      <c r="O537" s="1029"/>
      <c r="P537" s="1029"/>
      <c r="Q537" s="1029"/>
      <c r="R537" s="1029"/>
      <c r="S537" s="1029"/>
      <c r="T537" s="1029"/>
      <c r="U537" s="1029"/>
      <c r="V537" s="1068"/>
      <c r="W537" s="1254"/>
    </row>
    <row r="538" spans="1:23">
      <c r="A538" s="1029"/>
      <c r="B538" s="1088"/>
      <c r="C538" s="1029"/>
      <c r="D538" s="1029"/>
      <c r="E538" s="1029"/>
      <c r="F538" s="1029"/>
      <c r="G538" s="1029"/>
      <c r="H538" s="1029"/>
      <c r="I538" s="1029"/>
      <c r="J538" s="1029"/>
      <c r="K538" s="1029"/>
      <c r="L538" s="1029"/>
      <c r="M538" s="1029"/>
      <c r="N538" s="1089"/>
      <c r="O538" s="1029"/>
      <c r="P538" s="1029"/>
      <c r="Q538" s="1029"/>
      <c r="R538" s="1029"/>
      <c r="S538" s="1029"/>
      <c r="T538" s="1029"/>
      <c r="U538" s="1029"/>
      <c r="V538" s="1068"/>
      <c r="W538" s="1254"/>
    </row>
    <row r="539" spans="1:23">
      <c r="A539" s="1029"/>
      <c r="B539" s="1088"/>
      <c r="C539" s="1029"/>
      <c r="D539" s="1029"/>
      <c r="E539" s="1029"/>
      <c r="F539" s="1029"/>
      <c r="G539" s="1029"/>
      <c r="H539" s="1029"/>
      <c r="I539" s="1029"/>
      <c r="J539" s="1029"/>
      <c r="K539" s="1029"/>
      <c r="L539" s="1029"/>
      <c r="M539" s="1029"/>
      <c r="N539" s="1089"/>
      <c r="O539" s="1029"/>
      <c r="P539" s="1029"/>
      <c r="Q539" s="1029"/>
      <c r="R539" s="1029"/>
      <c r="S539" s="1029"/>
      <c r="T539" s="1029"/>
      <c r="U539" s="1029"/>
      <c r="V539" s="1068"/>
      <c r="W539" s="1254"/>
    </row>
    <row r="540" spans="1:23">
      <c r="A540" s="1029"/>
      <c r="B540" s="1088"/>
      <c r="C540" s="1029"/>
      <c r="D540" s="1029"/>
      <c r="E540" s="1029"/>
      <c r="F540" s="1029"/>
      <c r="G540" s="1029"/>
      <c r="H540" s="1029"/>
      <c r="I540" s="1029"/>
      <c r="J540" s="1029"/>
      <c r="K540" s="1029"/>
      <c r="L540" s="1029"/>
      <c r="M540" s="1029"/>
      <c r="N540" s="1089"/>
      <c r="O540" s="1029"/>
      <c r="P540" s="1029"/>
      <c r="Q540" s="1029"/>
      <c r="R540" s="1029"/>
      <c r="S540" s="1029"/>
      <c r="T540" s="1029"/>
      <c r="U540" s="1029"/>
      <c r="V540" s="1068"/>
      <c r="W540" s="1254"/>
    </row>
    <row r="541" spans="1:23">
      <c r="A541" s="1029"/>
      <c r="B541" s="1088"/>
      <c r="C541" s="1029"/>
      <c r="D541" s="1029"/>
      <c r="E541" s="1029"/>
      <c r="F541" s="1029"/>
      <c r="G541" s="1029"/>
      <c r="H541" s="1029"/>
      <c r="I541" s="1029"/>
      <c r="J541" s="1029"/>
      <c r="K541" s="1029"/>
      <c r="L541" s="1029"/>
      <c r="M541" s="1029"/>
      <c r="N541" s="1089"/>
      <c r="O541" s="1029"/>
      <c r="P541" s="1029"/>
      <c r="Q541" s="1029"/>
      <c r="R541" s="1029"/>
      <c r="S541" s="1029"/>
      <c r="T541" s="1029"/>
      <c r="U541" s="1029"/>
      <c r="V541" s="1068"/>
      <c r="W541" s="1254"/>
    </row>
    <row r="542" spans="1:23">
      <c r="A542" s="1029"/>
      <c r="B542" s="1088"/>
      <c r="C542" s="1029"/>
      <c r="D542" s="1029"/>
      <c r="E542" s="1029"/>
      <c r="F542" s="1029"/>
      <c r="G542" s="1029"/>
      <c r="H542" s="1029"/>
      <c r="I542" s="1029"/>
      <c r="J542" s="1029"/>
      <c r="K542" s="1029"/>
      <c r="L542" s="1029"/>
      <c r="M542" s="1029"/>
      <c r="N542" s="1089"/>
      <c r="O542" s="1029"/>
      <c r="P542" s="1029"/>
      <c r="Q542" s="1029"/>
      <c r="R542" s="1029"/>
      <c r="S542" s="1029"/>
      <c r="T542" s="1029"/>
      <c r="U542" s="1029"/>
      <c r="V542" s="1068"/>
      <c r="W542" s="1254"/>
    </row>
    <row r="543" spans="1:23">
      <c r="A543" s="1029"/>
      <c r="B543" s="1088"/>
      <c r="C543" s="1029"/>
      <c r="D543" s="1029"/>
      <c r="E543" s="1029"/>
      <c r="F543" s="1029"/>
      <c r="G543" s="1029"/>
      <c r="H543" s="1029"/>
      <c r="I543" s="1029"/>
      <c r="J543" s="1029"/>
      <c r="K543" s="1029"/>
      <c r="L543" s="1029"/>
      <c r="M543" s="1029"/>
      <c r="N543" s="1089"/>
      <c r="O543" s="1029"/>
      <c r="P543" s="1029"/>
      <c r="Q543" s="1029"/>
      <c r="R543" s="1029"/>
      <c r="S543" s="1029"/>
      <c r="T543" s="1029"/>
      <c r="U543" s="1029"/>
      <c r="V543" s="1068"/>
      <c r="W543" s="1254"/>
    </row>
    <row r="544" spans="1:23">
      <c r="A544" s="1029"/>
      <c r="B544" s="1088"/>
      <c r="C544" s="1029"/>
      <c r="D544" s="1029"/>
      <c r="E544" s="1029"/>
      <c r="F544" s="1029"/>
      <c r="G544" s="1029"/>
      <c r="H544" s="1029"/>
      <c r="I544" s="1029"/>
      <c r="J544" s="1029"/>
      <c r="K544" s="1029"/>
      <c r="L544" s="1029"/>
      <c r="M544" s="1029"/>
      <c r="N544" s="1089"/>
      <c r="O544" s="1029"/>
      <c r="P544" s="1029"/>
      <c r="Q544" s="1029"/>
      <c r="R544" s="1029"/>
      <c r="S544" s="1029"/>
      <c r="T544" s="1029"/>
      <c r="U544" s="1029"/>
      <c r="V544" s="1068"/>
      <c r="W544" s="1254"/>
    </row>
    <row r="545" spans="1:23">
      <c r="A545" s="1029"/>
      <c r="B545" s="1088"/>
      <c r="C545" s="1029"/>
      <c r="D545" s="1029"/>
      <c r="E545" s="1029"/>
      <c r="F545" s="1029"/>
      <c r="G545" s="1029"/>
      <c r="H545" s="1029"/>
      <c r="I545" s="1029"/>
      <c r="J545" s="1029"/>
      <c r="K545" s="1029"/>
      <c r="L545" s="1029"/>
      <c r="M545" s="1029"/>
      <c r="N545" s="1089"/>
      <c r="O545" s="1029"/>
      <c r="P545" s="1029"/>
      <c r="Q545" s="1029"/>
      <c r="R545" s="1029"/>
      <c r="S545" s="1029"/>
      <c r="T545" s="1029"/>
      <c r="U545" s="1029"/>
      <c r="V545" s="1068"/>
      <c r="W545" s="1254"/>
    </row>
    <row r="546" spans="1:23">
      <c r="A546" s="1029"/>
      <c r="B546" s="1088"/>
      <c r="C546" s="1029"/>
      <c r="D546" s="1029"/>
      <c r="E546" s="1029"/>
      <c r="F546" s="1029"/>
      <c r="G546" s="1029"/>
      <c r="H546" s="1029"/>
      <c r="I546" s="1029"/>
      <c r="J546" s="1029"/>
      <c r="K546" s="1029"/>
      <c r="L546" s="1029"/>
      <c r="M546" s="1029"/>
      <c r="N546" s="1089"/>
      <c r="O546" s="1029"/>
      <c r="P546" s="1029"/>
      <c r="Q546" s="1029"/>
      <c r="R546" s="1029"/>
      <c r="S546" s="1029"/>
      <c r="T546" s="1029"/>
      <c r="U546" s="1029"/>
      <c r="V546" s="1068"/>
      <c r="W546" s="1254"/>
    </row>
    <row r="547" spans="1:23">
      <c r="A547" s="1029"/>
      <c r="B547" s="1088"/>
      <c r="C547" s="1029"/>
      <c r="D547" s="1029"/>
      <c r="E547" s="1029"/>
      <c r="F547" s="1029"/>
      <c r="G547" s="1029"/>
      <c r="H547" s="1029"/>
      <c r="I547" s="1029"/>
      <c r="J547" s="1029"/>
      <c r="K547" s="1029"/>
      <c r="L547" s="1029"/>
      <c r="M547" s="1029"/>
      <c r="N547" s="1089"/>
      <c r="O547" s="1029"/>
      <c r="P547" s="1029"/>
      <c r="Q547" s="1029"/>
      <c r="R547" s="1029"/>
      <c r="S547" s="1029"/>
      <c r="T547" s="1029"/>
      <c r="U547" s="1029"/>
      <c r="V547" s="1068"/>
      <c r="W547" s="1254"/>
    </row>
    <row r="548" spans="1:23">
      <c r="A548" s="1029"/>
      <c r="B548" s="1088"/>
      <c r="C548" s="1029"/>
      <c r="D548" s="1029"/>
      <c r="E548" s="1029"/>
      <c r="F548" s="1029"/>
      <c r="G548" s="1029"/>
      <c r="H548" s="1029"/>
      <c r="I548" s="1029"/>
      <c r="J548" s="1029"/>
      <c r="K548" s="1029"/>
      <c r="L548" s="1029"/>
      <c r="M548" s="1029"/>
      <c r="N548" s="1089"/>
      <c r="O548" s="1029"/>
      <c r="P548" s="1029"/>
      <c r="Q548" s="1029"/>
      <c r="R548" s="1029"/>
      <c r="S548" s="1029"/>
      <c r="T548" s="1029"/>
      <c r="U548" s="1029"/>
      <c r="V548" s="1068"/>
      <c r="W548" s="1254"/>
    </row>
    <row r="549" spans="1:23">
      <c r="A549" s="1029"/>
      <c r="B549" s="1088"/>
      <c r="C549" s="1029"/>
      <c r="D549" s="1029"/>
      <c r="E549" s="1029"/>
      <c r="F549" s="1029"/>
      <c r="G549" s="1029"/>
      <c r="H549" s="1029"/>
      <c r="I549" s="1029"/>
      <c r="J549" s="1029"/>
      <c r="K549" s="1029"/>
      <c r="L549" s="1029"/>
      <c r="M549" s="1029"/>
      <c r="N549" s="1089"/>
      <c r="O549" s="1029"/>
      <c r="P549" s="1029"/>
      <c r="Q549" s="1029"/>
      <c r="R549" s="1029"/>
      <c r="S549" s="1029"/>
      <c r="T549" s="1029"/>
      <c r="U549" s="1029"/>
      <c r="V549" s="1068"/>
      <c r="W549" s="1254"/>
    </row>
    <row r="550" spans="1:23">
      <c r="A550" s="1029"/>
      <c r="B550" s="1088"/>
      <c r="C550" s="1029"/>
      <c r="D550" s="1029"/>
      <c r="E550" s="1029"/>
      <c r="F550" s="1029"/>
      <c r="G550" s="1029"/>
      <c r="H550" s="1029"/>
      <c r="I550" s="1029"/>
      <c r="J550" s="1029"/>
      <c r="K550" s="1029"/>
      <c r="L550" s="1029"/>
      <c r="M550" s="1029"/>
      <c r="N550" s="1089"/>
      <c r="O550" s="1029"/>
      <c r="P550" s="1029"/>
      <c r="Q550" s="1029"/>
      <c r="R550" s="1029"/>
      <c r="S550" s="1029"/>
      <c r="T550" s="1029"/>
      <c r="U550" s="1029"/>
      <c r="V550" s="1068"/>
      <c r="W550" s="1254"/>
    </row>
    <row r="551" spans="1:23">
      <c r="A551" s="1029"/>
      <c r="B551" s="1088"/>
      <c r="C551" s="1029"/>
      <c r="D551" s="1029"/>
      <c r="E551" s="1029"/>
      <c r="F551" s="1029"/>
      <c r="G551" s="1029"/>
      <c r="H551" s="1029"/>
      <c r="I551" s="1029"/>
      <c r="J551" s="1029"/>
      <c r="K551" s="1029"/>
      <c r="L551" s="1029"/>
      <c r="M551" s="1029"/>
      <c r="N551" s="1089"/>
      <c r="O551" s="1029"/>
      <c r="P551" s="1029"/>
      <c r="Q551" s="1029"/>
      <c r="R551" s="1029"/>
      <c r="S551" s="1029"/>
      <c r="T551" s="1029"/>
      <c r="U551" s="1029"/>
      <c r="V551" s="1068"/>
      <c r="W551" s="1254"/>
    </row>
    <row r="552" spans="1:23">
      <c r="A552" s="1029"/>
      <c r="B552" s="1088"/>
      <c r="C552" s="1029"/>
      <c r="D552" s="1029"/>
      <c r="E552" s="1029"/>
      <c r="F552" s="1029"/>
      <c r="G552" s="1029"/>
      <c r="H552" s="1029"/>
      <c r="I552" s="1029"/>
      <c r="J552" s="1029"/>
      <c r="K552" s="1029"/>
      <c r="L552" s="1029"/>
      <c r="M552" s="1029"/>
      <c r="N552" s="1089"/>
      <c r="O552" s="1029"/>
      <c r="P552" s="1029"/>
      <c r="Q552" s="1029"/>
      <c r="R552" s="1029"/>
      <c r="S552" s="1029"/>
      <c r="T552" s="1029"/>
      <c r="U552" s="1029"/>
      <c r="V552" s="1068"/>
      <c r="W552" s="1254"/>
    </row>
    <row r="553" spans="1:23">
      <c r="A553" s="1029"/>
      <c r="B553" s="1088"/>
      <c r="C553" s="1029"/>
      <c r="D553" s="1029"/>
      <c r="E553" s="1029"/>
      <c r="F553" s="1029"/>
      <c r="G553" s="1029"/>
      <c r="H553" s="1029"/>
      <c r="I553" s="1029"/>
      <c r="J553" s="1029"/>
      <c r="K553" s="1029"/>
      <c r="L553" s="1029"/>
      <c r="M553" s="1029"/>
      <c r="N553" s="1089"/>
      <c r="O553" s="1029"/>
      <c r="P553" s="1029"/>
      <c r="Q553" s="1029"/>
      <c r="R553" s="1029"/>
      <c r="S553" s="1029"/>
      <c r="T553" s="1029"/>
      <c r="U553" s="1029"/>
      <c r="V553" s="1068"/>
      <c r="W553" s="1254"/>
    </row>
    <row r="554" spans="1:23">
      <c r="A554" s="1029"/>
      <c r="B554" s="1088"/>
      <c r="C554" s="1029"/>
      <c r="D554" s="1029"/>
      <c r="E554" s="1029"/>
      <c r="F554" s="1029"/>
      <c r="G554" s="1029"/>
      <c r="H554" s="1029"/>
      <c r="I554" s="1029"/>
      <c r="J554" s="1029"/>
      <c r="K554" s="1029"/>
      <c r="L554" s="1029"/>
      <c r="M554" s="1029"/>
      <c r="N554" s="1089"/>
      <c r="O554" s="1029"/>
      <c r="P554" s="1029"/>
      <c r="Q554" s="1029"/>
      <c r="R554" s="1029"/>
      <c r="S554" s="1029"/>
      <c r="T554" s="1029"/>
      <c r="U554" s="1029"/>
      <c r="V554" s="1068"/>
      <c r="W554" s="1254"/>
    </row>
    <row r="555" spans="1:23">
      <c r="A555" s="1029"/>
      <c r="B555" s="1088"/>
      <c r="C555" s="1029"/>
      <c r="D555" s="1029"/>
      <c r="E555" s="1029"/>
      <c r="F555" s="1029"/>
      <c r="G555" s="1029"/>
      <c r="H555" s="1029"/>
      <c r="I555" s="1029"/>
      <c r="J555" s="1029"/>
      <c r="K555" s="1029"/>
      <c r="L555" s="1029"/>
      <c r="M555" s="1029"/>
      <c r="N555" s="1089"/>
      <c r="O555" s="1029"/>
      <c r="P555" s="1029"/>
      <c r="Q555" s="1029"/>
      <c r="R555" s="1029"/>
      <c r="S555" s="1029"/>
      <c r="T555" s="1029"/>
      <c r="U555" s="1029"/>
      <c r="V555" s="1068"/>
      <c r="W555" s="1254"/>
    </row>
    <row r="556" spans="1:23">
      <c r="A556" s="1029"/>
      <c r="B556" s="1088"/>
      <c r="C556" s="1029"/>
      <c r="D556" s="1029"/>
      <c r="E556" s="1029"/>
      <c r="F556" s="1029"/>
      <c r="G556" s="1029"/>
      <c r="H556" s="1029"/>
      <c r="I556" s="1029"/>
      <c r="J556" s="1029"/>
      <c r="K556" s="1029"/>
      <c r="L556" s="1029"/>
      <c r="M556" s="1029"/>
      <c r="N556" s="1089"/>
      <c r="O556" s="1029"/>
      <c r="P556" s="1029"/>
      <c r="Q556" s="1029"/>
      <c r="R556" s="1029"/>
      <c r="S556" s="1029"/>
      <c r="T556" s="1029"/>
      <c r="U556" s="1029"/>
      <c r="V556" s="1068"/>
      <c r="W556" s="1254"/>
    </row>
    <row r="557" spans="1:23">
      <c r="A557" s="1029"/>
      <c r="B557" s="1088"/>
      <c r="C557" s="1029"/>
      <c r="D557" s="1029"/>
      <c r="E557" s="1029"/>
      <c r="F557" s="1029"/>
      <c r="G557" s="1029"/>
      <c r="H557" s="1029"/>
      <c r="I557" s="1029"/>
      <c r="J557" s="1029"/>
      <c r="K557" s="1029"/>
      <c r="L557" s="1029"/>
      <c r="M557" s="1029"/>
      <c r="N557" s="1089"/>
      <c r="O557" s="1029"/>
      <c r="P557" s="1029"/>
      <c r="Q557" s="1029"/>
      <c r="R557" s="1029"/>
      <c r="S557" s="1029"/>
      <c r="T557" s="1029"/>
      <c r="U557" s="1029"/>
      <c r="V557" s="1068"/>
      <c r="W557" s="1254"/>
    </row>
    <row r="558" spans="1:23">
      <c r="A558" s="1029"/>
      <c r="B558" s="1088"/>
      <c r="C558" s="1029"/>
      <c r="D558" s="1029"/>
      <c r="E558" s="1029"/>
      <c r="F558" s="1029"/>
      <c r="G558" s="1029"/>
      <c r="H558" s="1029"/>
      <c r="I558" s="1029"/>
      <c r="J558" s="1029"/>
      <c r="K558" s="1029"/>
      <c r="L558" s="1029"/>
      <c r="M558" s="1029"/>
      <c r="N558" s="1089"/>
      <c r="O558" s="1029"/>
      <c r="P558" s="1029"/>
      <c r="Q558" s="1029"/>
      <c r="R558" s="1029"/>
      <c r="S558" s="1029"/>
      <c r="T558" s="1029"/>
      <c r="U558" s="1029"/>
      <c r="V558" s="1068"/>
      <c r="W558" s="1254"/>
    </row>
    <row r="559" spans="1:23">
      <c r="A559" s="1029"/>
      <c r="B559" s="1088"/>
      <c r="C559" s="1029"/>
      <c r="D559" s="1029"/>
      <c r="E559" s="1029"/>
      <c r="F559" s="1029"/>
      <c r="G559" s="1029"/>
      <c r="H559" s="1029"/>
      <c r="I559" s="1029"/>
      <c r="J559" s="1029"/>
      <c r="K559" s="1029"/>
      <c r="L559" s="1029"/>
      <c r="M559" s="1029"/>
      <c r="N559" s="1089"/>
      <c r="O559" s="1029"/>
      <c r="P559" s="1029"/>
      <c r="Q559" s="1029"/>
      <c r="R559" s="1029"/>
      <c r="S559" s="1029"/>
      <c r="T559" s="1029"/>
      <c r="U559" s="1029"/>
      <c r="V559" s="1068"/>
      <c r="W559" s="1254"/>
    </row>
    <row r="560" spans="1:23">
      <c r="A560" s="1029"/>
      <c r="B560" s="1088"/>
      <c r="C560" s="1029"/>
      <c r="D560" s="1029"/>
      <c r="E560" s="1029"/>
      <c r="F560" s="1029"/>
      <c r="G560" s="1029"/>
      <c r="H560" s="1029"/>
      <c r="I560" s="1029"/>
      <c r="J560" s="1029"/>
      <c r="K560" s="1029"/>
      <c r="L560" s="1029"/>
      <c r="M560" s="1029"/>
      <c r="N560" s="1089"/>
      <c r="O560" s="1029"/>
      <c r="P560" s="1029"/>
      <c r="Q560" s="1029"/>
      <c r="R560" s="1029"/>
      <c r="S560" s="1029"/>
      <c r="T560" s="1029"/>
      <c r="U560" s="1029"/>
      <c r="V560" s="1068"/>
      <c r="W560" s="1254"/>
    </row>
    <row r="561" spans="1:23">
      <c r="A561" s="1029"/>
      <c r="B561" s="1088"/>
      <c r="C561" s="1029"/>
      <c r="D561" s="1029"/>
      <c r="E561" s="1029"/>
      <c r="F561" s="1029"/>
      <c r="G561" s="1029"/>
      <c r="H561" s="1029"/>
      <c r="I561" s="1029"/>
      <c r="J561" s="1029"/>
      <c r="K561" s="1029"/>
      <c r="L561" s="1029"/>
      <c r="M561" s="1029"/>
      <c r="N561" s="1089"/>
      <c r="O561" s="1029"/>
      <c r="P561" s="1029"/>
      <c r="Q561" s="1029"/>
      <c r="R561" s="1029"/>
      <c r="S561" s="1029"/>
      <c r="T561" s="1029"/>
      <c r="U561" s="1029"/>
      <c r="V561" s="1068"/>
      <c r="W561" s="1254"/>
    </row>
    <row r="562" spans="1:23">
      <c r="A562" s="1029"/>
      <c r="B562" s="1088"/>
      <c r="C562" s="1029"/>
      <c r="D562" s="1029"/>
      <c r="E562" s="1029"/>
      <c r="F562" s="1029"/>
      <c r="G562" s="1029"/>
      <c r="H562" s="1029"/>
      <c r="I562" s="1029"/>
      <c r="J562" s="1029"/>
      <c r="K562" s="1029"/>
      <c r="L562" s="1029"/>
      <c r="M562" s="1029"/>
      <c r="N562" s="1089"/>
      <c r="O562" s="1029"/>
      <c r="P562" s="1029"/>
      <c r="Q562" s="1029"/>
      <c r="R562" s="1029"/>
      <c r="S562" s="1029"/>
      <c r="T562" s="1029"/>
      <c r="U562" s="1029"/>
      <c r="V562" s="1068"/>
      <c r="W562" s="1254"/>
    </row>
    <row r="563" spans="1:23">
      <c r="A563" s="1029"/>
      <c r="B563" s="1088"/>
      <c r="C563" s="1029"/>
      <c r="D563" s="1029"/>
      <c r="E563" s="1029"/>
      <c r="F563" s="1029"/>
      <c r="G563" s="1029"/>
      <c r="H563" s="1029"/>
      <c r="I563" s="1029"/>
      <c r="J563" s="1029"/>
      <c r="K563" s="1029"/>
      <c r="L563" s="1029"/>
      <c r="M563" s="1029"/>
      <c r="N563" s="1089"/>
      <c r="O563" s="1029"/>
      <c r="P563" s="1029"/>
      <c r="Q563" s="1029"/>
      <c r="R563" s="1029"/>
      <c r="S563" s="1029"/>
      <c r="T563" s="1029"/>
      <c r="U563" s="1029"/>
      <c r="V563" s="1068"/>
      <c r="W563" s="1254"/>
    </row>
    <row r="564" spans="1:23">
      <c r="A564" s="1029"/>
      <c r="B564" s="1088"/>
      <c r="C564" s="1029"/>
      <c r="D564" s="1029"/>
      <c r="E564" s="1029"/>
      <c r="F564" s="1029"/>
      <c r="G564" s="1029"/>
      <c r="H564" s="1029"/>
      <c r="I564" s="1029"/>
      <c r="J564" s="1029"/>
      <c r="K564" s="1029"/>
      <c r="L564" s="1029"/>
      <c r="M564" s="1029"/>
      <c r="N564" s="1089"/>
      <c r="O564" s="1029"/>
      <c r="P564" s="1029"/>
      <c r="Q564" s="1029"/>
      <c r="R564" s="1029"/>
      <c r="S564" s="1029"/>
      <c r="T564" s="1029"/>
      <c r="U564" s="1029"/>
      <c r="V564" s="1068"/>
      <c r="W564" s="1254"/>
    </row>
    <row r="565" spans="1:23">
      <c r="A565" s="1029"/>
      <c r="B565" s="1088"/>
      <c r="C565" s="1029"/>
      <c r="D565" s="1029"/>
      <c r="E565" s="1029"/>
      <c r="F565" s="1029"/>
      <c r="G565" s="1029"/>
      <c r="H565" s="1029"/>
      <c r="I565" s="1029"/>
      <c r="J565" s="1029"/>
      <c r="K565" s="1029"/>
      <c r="L565" s="1029"/>
      <c r="M565" s="1029"/>
      <c r="N565" s="1089"/>
      <c r="O565" s="1029"/>
      <c r="P565" s="1029"/>
      <c r="Q565" s="1029"/>
      <c r="R565" s="1029"/>
      <c r="S565" s="1029"/>
      <c r="T565" s="1029"/>
      <c r="U565" s="1029"/>
      <c r="V565" s="1068"/>
      <c r="W565" s="1254"/>
    </row>
    <row r="566" spans="1:23">
      <c r="A566" s="1029"/>
      <c r="B566" s="1088"/>
      <c r="C566" s="1029"/>
      <c r="D566" s="1029"/>
      <c r="E566" s="1029"/>
      <c r="F566" s="1029"/>
      <c r="G566" s="1029"/>
      <c r="H566" s="1029"/>
      <c r="I566" s="1029"/>
      <c r="J566" s="1029"/>
      <c r="K566" s="1029"/>
      <c r="L566" s="1029"/>
      <c r="M566" s="1029"/>
      <c r="N566" s="1089"/>
      <c r="O566" s="1029"/>
      <c r="P566" s="1029"/>
      <c r="Q566" s="1029"/>
      <c r="R566" s="1029"/>
      <c r="S566" s="1029"/>
      <c r="T566" s="1029"/>
      <c r="U566" s="1029"/>
      <c r="V566" s="1068"/>
      <c r="W566" s="1254"/>
    </row>
    <row r="567" spans="1:23">
      <c r="A567" s="1029"/>
      <c r="B567" s="1088"/>
      <c r="C567" s="1029"/>
      <c r="D567" s="1029"/>
      <c r="E567" s="1029"/>
      <c r="F567" s="1029"/>
      <c r="G567" s="1029"/>
      <c r="H567" s="1029"/>
      <c r="I567" s="1029"/>
      <c r="J567" s="1029"/>
      <c r="K567" s="1029"/>
      <c r="L567" s="1029"/>
      <c r="M567" s="1029"/>
      <c r="N567" s="1089"/>
      <c r="O567" s="1029"/>
      <c r="P567" s="1029"/>
      <c r="Q567" s="1029"/>
      <c r="R567" s="1029"/>
      <c r="S567" s="1029"/>
      <c r="T567" s="1029"/>
      <c r="U567" s="1029"/>
      <c r="V567" s="1068"/>
      <c r="W567" s="1254"/>
    </row>
    <row r="568" spans="1:23">
      <c r="A568" s="1029"/>
      <c r="B568" s="1088"/>
      <c r="C568" s="1029"/>
      <c r="D568" s="1029"/>
      <c r="E568" s="1029"/>
      <c r="F568" s="1029"/>
      <c r="G568" s="1029"/>
      <c r="H568" s="1029"/>
      <c r="I568" s="1029"/>
      <c r="J568" s="1029"/>
      <c r="K568" s="1029"/>
      <c r="L568" s="1029"/>
      <c r="M568" s="1029"/>
      <c r="N568" s="1089"/>
      <c r="O568" s="1029"/>
      <c r="P568" s="1029"/>
      <c r="Q568" s="1029"/>
      <c r="R568" s="1029"/>
      <c r="S568" s="1029"/>
      <c r="T568" s="1029"/>
      <c r="U568" s="1029"/>
      <c r="V568" s="1068"/>
      <c r="W568" s="1254"/>
    </row>
    <row r="569" spans="1:23">
      <c r="A569" s="1029"/>
      <c r="B569" s="1088"/>
      <c r="C569" s="1029"/>
      <c r="D569" s="1029"/>
      <c r="E569" s="1029"/>
      <c r="F569" s="1029"/>
      <c r="G569" s="1029"/>
      <c r="H569" s="1029"/>
      <c r="I569" s="1029"/>
      <c r="J569" s="1029"/>
      <c r="K569" s="1029"/>
      <c r="L569" s="1029"/>
      <c r="M569" s="1029"/>
      <c r="N569" s="1089"/>
      <c r="O569" s="1029"/>
      <c r="P569" s="1029"/>
      <c r="Q569" s="1029"/>
      <c r="R569" s="1029"/>
      <c r="S569" s="1029"/>
      <c r="T569" s="1029"/>
      <c r="U569" s="1029"/>
      <c r="V569" s="1068"/>
      <c r="W569" s="1254"/>
    </row>
    <row r="570" spans="1:23">
      <c r="A570" s="1029"/>
      <c r="B570" s="1088"/>
      <c r="C570" s="1029"/>
      <c r="D570" s="1029"/>
      <c r="E570" s="1029"/>
      <c r="F570" s="1029"/>
      <c r="G570" s="1029"/>
      <c r="H570" s="1029"/>
      <c r="I570" s="1029"/>
      <c r="J570" s="1029"/>
      <c r="K570" s="1029"/>
      <c r="L570" s="1029"/>
      <c r="M570" s="1029"/>
      <c r="N570" s="1089"/>
      <c r="O570" s="1029"/>
      <c r="P570" s="1029"/>
      <c r="Q570" s="1029"/>
      <c r="R570" s="1029"/>
      <c r="S570" s="1029"/>
      <c r="T570" s="1029"/>
      <c r="U570" s="1029"/>
      <c r="V570" s="1068"/>
      <c r="W570" s="1254"/>
    </row>
    <row r="571" spans="1:23">
      <c r="A571" s="1029"/>
      <c r="B571" s="1088"/>
      <c r="C571" s="1029"/>
      <c r="D571" s="1029"/>
      <c r="E571" s="1029"/>
      <c r="F571" s="1029"/>
      <c r="G571" s="1029"/>
      <c r="H571" s="1029"/>
      <c r="I571" s="1029"/>
      <c r="J571" s="1029"/>
      <c r="K571" s="1029"/>
      <c r="L571" s="1029"/>
      <c r="M571" s="1029"/>
      <c r="N571" s="1089"/>
      <c r="O571" s="1029"/>
      <c r="P571" s="1029"/>
      <c r="Q571" s="1029"/>
      <c r="R571" s="1029"/>
      <c r="S571" s="1029"/>
      <c r="T571" s="1029"/>
      <c r="U571" s="1029"/>
      <c r="V571" s="1068"/>
      <c r="W571" s="1254"/>
    </row>
    <row r="572" spans="1:23">
      <c r="A572" s="1029"/>
      <c r="B572" s="1088"/>
      <c r="C572" s="1029"/>
      <c r="D572" s="1029"/>
      <c r="E572" s="1029"/>
      <c r="F572" s="1029"/>
      <c r="G572" s="1029"/>
      <c r="H572" s="1029"/>
      <c r="I572" s="1029"/>
      <c r="J572" s="1029"/>
      <c r="K572" s="1029"/>
      <c r="L572" s="1029"/>
      <c r="M572" s="1029"/>
      <c r="N572" s="1089"/>
      <c r="O572" s="1029"/>
      <c r="P572" s="1029"/>
      <c r="Q572" s="1029"/>
      <c r="R572" s="1029"/>
      <c r="S572" s="1029"/>
      <c r="T572" s="1029"/>
      <c r="U572" s="1029"/>
      <c r="V572" s="1068"/>
      <c r="W572" s="1254"/>
    </row>
    <row r="573" spans="1:23">
      <c r="A573" s="1029"/>
      <c r="B573" s="1088"/>
      <c r="C573" s="1029"/>
      <c r="D573" s="1029"/>
      <c r="E573" s="1029"/>
      <c r="F573" s="1029"/>
      <c r="G573" s="1029"/>
      <c r="H573" s="1029"/>
      <c r="I573" s="1029"/>
      <c r="J573" s="1029"/>
      <c r="K573" s="1029"/>
      <c r="L573" s="1029"/>
      <c r="M573" s="1029"/>
      <c r="N573" s="1089"/>
      <c r="O573" s="1029"/>
      <c r="P573" s="1029"/>
      <c r="Q573" s="1029"/>
      <c r="R573" s="1029"/>
      <c r="S573" s="1029"/>
      <c r="T573" s="1029"/>
      <c r="U573" s="1029"/>
      <c r="V573" s="1068"/>
      <c r="W573" s="1254"/>
    </row>
    <row r="574" spans="1:23">
      <c r="A574" s="1029"/>
      <c r="B574" s="1088"/>
      <c r="C574" s="1029"/>
      <c r="D574" s="1029"/>
      <c r="E574" s="1029"/>
      <c r="F574" s="1029"/>
      <c r="G574" s="1029"/>
      <c r="H574" s="1029"/>
      <c r="I574" s="1029"/>
      <c r="J574" s="1029"/>
      <c r="K574" s="1029"/>
      <c r="L574" s="1029"/>
      <c r="M574" s="1029"/>
      <c r="N574" s="1089"/>
      <c r="O574" s="1029"/>
      <c r="P574" s="1029"/>
      <c r="Q574" s="1029"/>
      <c r="R574" s="1029"/>
      <c r="S574" s="1029"/>
      <c r="T574" s="1029"/>
      <c r="U574" s="1029"/>
      <c r="V574" s="1068"/>
      <c r="W574" s="1254"/>
    </row>
    <row r="575" spans="1:23">
      <c r="A575" s="1029"/>
      <c r="B575" s="1088"/>
      <c r="C575" s="1029"/>
      <c r="D575" s="1029"/>
      <c r="E575" s="1029"/>
      <c r="F575" s="1029"/>
      <c r="G575" s="1029"/>
      <c r="H575" s="1029"/>
      <c r="I575" s="1029"/>
      <c r="J575" s="1029"/>
      <c r="K575" s="1029"/>
      <c r="L575" s="1029"/>
      <c r="M575" s="1029"/>
      <c r="N575" s="1089"/>
      <c r="O575" s="1029"/>
      <c r="P575" s="1029"/>
      <c r="Q575" s="1029"/>
      <c r="R575" s="1029"/>
      <c r="S575" s="1029"/>
      <c r="T575" s="1029"/>
      <c r="U575" s="1029"/>
      <c r="V575" s="1068"/>
      <c r="W575" s="1254"/>
    </row>
    <row r="576" spans="1:23">
      <c r="A576" s="1029"/>
      <c r="B576" s="1088"/>
      <c r="C576" s="1029"/>
      <c r="D576" s="1029"/>
      <c r="E576" s="1029"/>
      <c r="F576" s="1029"/>
      <c r="G576" s="1029"/>
      <c r="H576" s="1029"/>
      <c r="I576" s="1029"/>
      <c r="J576" s="1029"/>
      <c r="K576" s="1029"/>
      <c r="L576" s="1029"/>
      <c r="M576" s="1029"/>
      <c r="N576" s="1089"/>
      <c r="O576" s="1029"/>
      <c r="P576" s="1029"/>
      <c r="Q576" s="1029"/>
      <c r="R576" s="1029"/>
      <c r="S576" s="1029"/>
      <c r="T576" s="1029"/>
      <c r="U576" s="1029"/>
      <c r="V576" s="1068"/>
      <c r="W576" s="1254"/>
    </row>
    <row r="577" spans="1:23">
      <c r="A577" s="1029"/>
      <c r="B577" s="1088"/>
      <c r="C577" s="1029"/>
      <c r="D577" s="1029"/>
      <c r="E577" s="1029"/>
      <c r="F577" s="1029"/>
      <c r="G577" s="1029"/>
      <c r="H577" s="1029"/>
      <c r="I577" s="1029"/>
      <c r="J577" s="1029"/>
      <c r="K577" s="1029"/>
      <c r="L577" s="1029"/>
      <c r="M577" s="1029"/>
      <c r="N577" s="1089"/>
      <c r="O577" s="1029"/>
      <c r="P577" s="1029"/>
      <c r="Q577" s="1029"/>
      <c r="R577" s="1029"/>
      <c r="S577" s="1029"/>
      <c r="T577" s="1029"/>
      <c r="U577" s="1029"/>
      <c r="V577" s="1068"/>
      <c r="W577" s="1254"/>
    </row>
    <row r="578" spans="1:23">
      <c r="A578" s="1029"/>
      <c r="B578" s="1088"/>
      <c r="C578" s="1029"/>
      <c r="D578" s="1029"/>
      <c r="E578" s="1029"/>
      <c r="F578" s="1029"/>
      <c r="G578" s="1029"/>
      <c r="H578" s="1029"/>
      <c r="I578" s="1029"/>
      <c r="J578" s="1029"/>
      <c r="K578" s="1029"/>
      <c r="L578" s="1029"/>
      <c r="M578" s="1029"/>
      <c r="N578" s="1089"/>
      <c r="O578" s="1029"/>
      <c r="P578" s="1029"/>
      <c r="Q578" s="1029"/>
      <c r="R578" s="1029"/>
      <c r="S578" s="1029"/>
      <c r="T578" s="1029"/>
      <c r="U578" s="1029"/>
      <c r="V578" s="1068"/>
      <c r="W578" s="1254"/>
    </row>
    <row r="579" spans="1:23">
      <c r="A579" s="1029"/>
      <c r="B579" s="1088"/>
      <c r="C579" s="1029"/>
      <c r="D579" s="1029"/>
      <c r="E579" s="1029"/>
      <c r="F579" s="1029"/>
      <c r="G579" s="1029"/>
      <c r="H579" s="1029"/>
      <c r="I579" s="1029"/>
      <c r="J579" s="1029"/>
      <c r="K579" s="1029"/>
      <c r="L579" s="1029"/>
      <c r="M579" s="1029"/>
      <c r="N579" s="1089"/>
      <c r="O579" s="1029"/>
      <c r="P579" s="1029"/>
      <c r="Q579" s="1029"/>
      <c r="R579" s="1029"/>
      <c r="S579" s="1029"/>
      <c r="T579" s="1029"/>
      <c r="U579" s="1029"/>
      <c r="V579" s="1068"/>
      <c r="W579" s="1254"/>
    </row>
    <row r="580" spans="1:23">
      <c r="A580" s="1029"/>
      <c r="B580" s="1088"/>
      <c r="C580" s="1029"/>
      <c r="D580" s="1029"/>
      <c r="E580" s="1029"/>
      <c r="F580" s="1029"/>
      <c r="G580" s="1029"/>
      <c r="H580" s="1029"/>
      <c r="I580" s="1029"/>
      <c r="J580" s="1029"/>
      <c r="K580" s="1029"/>
      <c r="L580" s="1029"/>
      <c r="M580" s="1029"/>
      <c r="N580" s="1089"/>
      <c r="O580" s="1029"/>
      <c r="P580" s="1029"/>
      <c r="Q580" s="1029"/>
      <c r="R580" s="1029"/>
      <c r="S580" s="1029"/>
      <c r="T580" s="1029"/>
      <c r="U580" s="1029"/>
      <c r="V580" s="1068"/>
      <c r="W580" s="1254"/>
    </row>
    <row r="581" spans="1:23">
      <c r="A581" s="1029"/>
      <c r="B581" s="1088"/>
      <c r="C581" s="1029"/>
      <c r="D581" s="1029"/>
      <c r="E581" s="1029"/>
      <c r="F581" s="1029"/>
      <c r="G581" s="1029"/>
      <c r="H581" s="1029"/>
      <c r="I581" s="1029"/>
      <c r="J581" s="1029"/>
      <c r="K581" s="1029"/>
      <c r="L581" s="1029"/>
      <c r="M581" s="1029"/>
      <c r="N581" s="1089"/>
      <c r="O581" s="1029"/>
      <c r="P581" s="1029"/>
      <c r="Q581" s="1029"/>
      <c r="R581" s="1029"/>
      <c r="S581" s="1029"/>
      <c r="T581" s="1029"/>
      <c r="U581" s="1029"/>
      <c r="V581" s="1068"/>
      <c r="W581" s="1254"/>
    </row>
    <row r="582" spans="1:23">
      <c r="A582" s="1029"/>
      <c r="B582" s="1088"/>
      <c r="C582" s="1029"/>
      <c r="D582" s="1029"/>
      <c r="E582" s="1029"/>
      <c r="F582" s="1029"/>
      <c r="G582" s="1029"/>
      <c r="H582" s="1029"/>
      <c r="I582" s="1029"/>
      <c r="J582" s="1029"/>
      <c r="K582" s="1029"/>
      <c r="L582" s="1029"/>
      <c r="M582" s="1029"/>
      <c r="N582" s="1089"/>
      <c r="O582" s="1029"/>
      <c r="P582" s="1029"/>
      <c r="Q582" s="1029"/>
      <c r="R582" s="1029"/>
      <c r="S582" s="1029"/>
      <c r="T582" s="1029"/>
      <c r="U582" s="1029"/>
      <c r="V582" s="1068"/>
      <c r="W582" s="1254"/>
    </row>
    <row r="583" spans="1:23">
      <c r="A583" s="1029"/>
      <c r="B583" s="1088"/>
      <c r="C583" s="1029"/>
      <c r="D583" s="1029"/>
      <c r="E583" s="1029"/>
      <c r="F583" s="1029"/>
      <c r="G583" s="1029"/>
      <c r="H583" s="1029"/>
      <c r="I583" s="1029"/>
      <c r="J583" s="1029"/>
      <c r="K583" s="1029"/>
      <c r="L583" s="1029"/>
      <c r="M583" s="1029"/>
      <c r="N583" s="1089"/>
      <c r="O583" s="1029"/>
      <c r="P583" s="1029"/>
      <c r="Q583" s="1029"/>
      <c r="R583" s="1029"/>
      <c r="S583" s="1029"/>
      <c r="T583" s="1029"/>
      <c r="U583" s="1029"/>
      <c r="V583" s="1068"/>
      <c r="W583" s="1254"/>
    </row>
    <row r="584" spans="1:23">
      <c r="A584" s="1029"/>
      <c r="B584" s="1088"/>
      <c r="C584" s="1029"/>
      <c r="D584" s="1029"/>
      <c r="E584" s="1029"/>
      <c r="F584" s="1029"/>
      <c r="G584" s="1029"/>
      <c r="H584" s="1029"/>
      <c r="I584" s="1029"/>
      <c r="J584" s="1029"/>
      <c r="K584" s="1029"/>
      <c r="L584" s="1029"/>
      <c r="M584" s="1029"/>
      <c r="N584" s="1089"/>
      <c r="O584" s="1029"/>
      <c r="P584" s="1029"/>
      <c r="Q584" s="1029"/>
      <c r="R584" s="1029"/>
      <c r="S584" s="1029"/>
      <c r="T584" s="1029"/>
      <c r="U584" s="1029"/>
      <c r="V584" s="1068"/>
      <c r="W584" s="1254"/>
    </row>
    <row r="585" spans="1:23">
      <c r="A585" s="1029"/>
      <c r="B585" s="1088"/>
      <c r="C585" s="1029"/>
      <c r="D585" s="1029"/>
      <c r="E585" s="1029"/>
      <c r="F585" s="1029"/>
      <c r="G585" s="1029"/>
      <c r="H585" s="1029"/>
      <c r="I585" s="1029"/>
      <c r="J585" s="1029"/>
      <c r="K585" s="1029"/>
      <c r="L585" s="1029"/>
      <c r="M585" s="1029"/>
      <c r="N585" s="1089"/>
      <c r="O585" s="1029"/>
      <c r="P585" s="1029"/>
      <c r="Q585" s="1029"/>
      <c r="R585" s="1029"/>
      <c r="S585" s="1029"/>
      <c r="T585" s="1029"/>
      <c r="U585" s="1029"/>
      <c r="V585" s="1068"/>
      <c r="W585" s="1254"/>
    </row>
    <row r="586" spans="1:23">
      <c r="A586" s="1029"/>
      <c r="B586" s="1088"/>
      <c r="C586" s="1029"/>
      <c r="D586" s="1029"/>
      <c r="E586" s="1029"/>
      <c r="F586" s="1029"/>
      <c r="G586" s="1029"/>
      <c r="H586" s="1029"/>
      <c r="I586" s="1029"/>
      <c r="J586" s="1029"/>
      <c r="K586" s="1029"/>
      <c r="L586" s="1029"/>
      <c r="M586" s="1029"/>
      <c r="N586" s="1089"/>
      <c r="O586" s="1029"/>
      <c r="P586" s="1029"/>
      <c r="Q586" s="1029"/>
      <c r="R586" s="1029"/>
      <c r="S586" s="1029"/>
      <c r="T586" s="1029"/>
      <c r="U586" s="1029"/>
      <c r="V586" s="1068"/>
      <c r="W586" s="1254"/>
    </row>
    <row r="587" spans="1:23">
      <c r="A587" s="1029"/>
      <c r="B587" s="1088"/>
      <c r="C587" s="1029"/>
      <c r="D587" s="1029"/>
      <c r="E587" s="1029"/>
      <c r="F587" s="1029"/>
      <c r="G587" s="1029"/>
      <c r="H587" s="1029"/>
      <c r="I587" s="1029"/>
      <c r="J587" s="1029"/>
      <c r="K587" s="1029"/>
      <c r="L587" s="1029"/>
      <c r="M587" s="1029"/>
      <c r="N587" s="1089"/>
      <c r="O587" s="1029"/>
      <c r="P587" s="1029"/>
      <c r="Q587" s="1029"/>
      <c r="R587" s="1029"/>
      <c r="S587" s="1029"/>
      <c r="T587" s="1029"/>
      <c r="U587" s="1029"/>
      <c r="V587" s="1068"/>
      <c r="W587" s="1254"/>
    </row>
    <row r="588" spans="1:23">
      <c r="A588" s="1029"/>
      <c r="B588" s="1088"/>
      <c r="C588" s="1029"/>
      <c r="D588" s="1029"/>
      <c r="E588" s="1029"/>
      <c r="F588" s="1029"/>
      <c r="G588" s="1029"/>
      <c r="H588" s="1029"/>
      <c r="I588" s="1029"/>
      <c r="J588" s="1029"/>
      <c r="K588" s="1029"/>
      <c r="L588" s="1029"/>
      <c r="M588" s="1029"/>
      <c r="N588" s="1089"/>
      <c r="O588" s="1029"/>
      <c r="P588" s="1029"/>
      <c r="Q588" s="1029"/>
      <c r="R588" s="1029"/>
      <c r="S588" s="1029"/>
      <c r="T588" s="1029"/>
      <c r="U588" s="1029"/>
      <c r="V588" s="1068"/>
      <c r="W588" s="1254"/>
    </row>
    <row r="589" spans="1:23">
      <c r="A589" s="1029"/>
      <c r="B589" s="1088"/>
      <c r="C589" s="1029"/>
      <c r="D589" s="1029"/>
      <c r="E589" s="1029"/>
      <c r="F589" s="1029"/>
      <c r="G589" s="1029"/>
      <c r="H589" s="1029"/>
      <c r="I589" s="1029"/>
      <c r="J589" s="1029"/>
      <c r="K589" s="1029"/>
      <c r="L589" s="1029"/>
      <c r="M589" s="1029"/>
      <c r="N589" s="1089"/>
      <c r="O589" s="1029"/>
      <c r="P589" s="1029"/>
      <c r="Q589" s="1029"/>
      <c r="R589" s="1029"/>
      <c r="S589" s="1029"/>
      <c r="T589" s="1029"/>
      <c r="U589" s="1029"/>
      <c r="V589" s="1068"/>
      <c r="W589" s="1254"/>
    </row>
    <row r="590" spans="1:23">
      <c r="A590" s="1029"/>
      <c r="B590" s="1088"/>
      <c r="C590" s="1029"/>
      <c r="D590" s="1029"/>
      <c r="E590" s="1029"/>
      <c r="F590" s="1029"/>
      <c r="G590" s="1029"/>
      <c r="H590" s="1029"/>
      <c r="I590" s="1029"/>
      <c r="J590" s="1029"/>
      <c r="K590" s="1029"/>
      <c r="L590" s="1029"/>
      <c r="M590" s="1029"/>
      <c r="N590" s="1089"/>
      <c r="O590" s="1029"/>
      <c r="P590" s="1029"/>
      <c r="Q590" s="1029"/>
      <c r="R590" s="1029"/>
      <c r="S590" s="1029"/>
      <c r="T590" s="1029"/>
      <c r="U590" s="1029"/>
      <c r="V590" s="1068"/>
      <c r="W590" s="1254"/>
    </row>
    <row r="591" spans="1:23">
      <c r="A591" s="1029"/>
      <c r="B591" s="1088"/>
      <c r="C591" s="1029"/>
      <c r="D591" s="1029"/>
      <c r="E591" s="1029"/>
      <c r="F591" s="1029"/>
      <c r="G591" s="1029"/>
      <c r="H591" s="1029"/>
      <c r="I591" s="1029"/>
      <c r="J591" s="1029"/>
      <c r="K591" s="1029"/>
      <c r="L591" s="1029"/>
      <c r="M591" s="1029"/>
      <c r="N591" s="1089"/>
      <c r="O591" s="1029"/>
      <c r="P591" s="1029"/>
      <c r="Q591" s="1029"/>
      <c r="R591" s="1029"/>
      <c r="S591" s="1029"/>
      <c r="T591" s="1029"/>
      <c r="U591" s="1029"/>
      <c r="V591" s="1068"/>
      <c r="W591" s="1254"/>
    </row>
    <row r="592" spans="1:23">
      <c r="A592" s="1029"/>
      <c r="B592" s="1088"/>
      <c r="C592" s="1029"/>
      <c r="D592" s="1029"/>
      <c r="E592" s="1029"/>
      <c r="F592" s="1029"/>
      <c r="G592" s="1029"/>
      <c r="H592" s="1029"/>
      <c r="I592" s="1029"/>
      <c r="J592" s="1029"/>
      <c r="K592" s="1029"/>
      <c r="L592" s="1029"/>
      <c r="M592" s="1029"/>
      <c r="N592" s="1089"/>
      <c r="O592" s="1029"/>
      <c r="P592" s="1029"/>
      <c r="Q592" s="1029"/>
      <c r="R592" s="1029"/>
      <c r="S592" s="1029"/>
      <c r="T592" s="1029"/>
      <c r="U592" s="1029"/>
      <c r="V592" s="1068"/>
      <c r="W592" s="1254"/>
    </row>
    <row r="593" spans="1:23">
      <c r="A593" s="1029"/>
      <c r="B593" s="1088"/>
      <c r="C593" s="1029"/>
      <c r="D593" s="1029"/>
      <c r="E593" s="1029"/>
      <c r="F593" s="1029"/>
      <c r="G593" s="1029"/>
      <c r="H593" s="1029"/>
      <c r="I593" s="1029"/>
      <c r="J593" s="1029"/>
      <c r="K593" s="1029"/>
      <c r="L593" s="1029"/>
      <c r="M593" s="1029"/>
      <c r="N593" s="1089"/>
      <c r="O593" s="1029"/>
      <c r="P593" s="1029"/>
      <c r="Q593" s="1029"/>
      <c r="R593" s="1029"/>
      <c r="S593" s="1029"/>
      <c r="T593" s="1029"/>
      <c r="U593" s="1029"/>
      <c r="V593" s="1068"/>
      <c r="W593" s="1254"/>
    </row>
    <row r="594" spans="1:23">
      <c r="A594" s="1029"/>
      <c r="B594" s="1088"/>
      <c r="C594" s="1029"/>
      <c r="D594" s="1029"/>
      <c r="E594" s="1029"/>
      <c r="F594" s="1029"/>
      <c r="G594" s="1029"/>
      <c r="H594" s="1029"/>
      <c r="I594" s="1029"/>
      <c r="J594" s="1029"/>
      <c r="K594" s="1029"/>
      <c r="L594" s="1029"/>
      <c r="M594" s="1029"/>
      <c r="N594" s="1089"/>
      <c r="O594" s="1029"/>
      <c r="P594" s="1029"/>
      <c r="Q594" s="1029"/>
      <c r="R594" s="1029"/>
      <c r="S594" s="1029"/>
      <c r="T594" s="1029"/>
      <c r="U594" s="1029"/>
      <c r="V594" s="1068"/>
      <c r="W594" s="1254"/>
    </row>
    <row r="595" spans="1:23">
      <c r="A595" s="1029"/>
      <c r="B595" s="1088"/>
      <c r="C595" s="1029"/>
      <c r="D595" s="1029"/>
      <c r="E595" s="1029"/>
      <c r="F595" s="1029"/>
      <c r="G595" s="1029"/>
      <c r="H595" s="1029"/>
      <c r="I595" s="1029"/>
      <c r="J595" s="1029"/>
      <c r="K595" s="1029"/>
      <c r="L595" s="1029"/>
      <c r="M595" s="1029"/>
      <c r="N595" s="1089"/>
      <c r="O595" s="1029"/>
      <c r="P595" s="1029"/>
      <c r="Q595" s="1029"/>
      <c r="R595" s="1029"/>
      <c r="S595" s="1029"/>
      <c r="T595" s="1029"/>
      <c r="U595" s="1029"/>
      <c r="V595" s="1068"/>
      <c r="W595" s="1254"/>
    </row>
    <row r="596" spans="1:23">
      <c r="A596" s="1029"/>
      <c r="B596" s="1088"/>
      <c r="C596" s="1029"/>
      <c r="D596" s="1029"/>
      <c r="E596" s="1029"/>
      <c r="F596" s="1029"/>
      <c r="G596" s="1029"/>
      <c r="H596" s="1029"/>
      <c r="I596" s="1029"/>
      <c r="J596" s="1029"/>
      <c r="K596" s="1029"/>
      <c r="L596" s="1029"/>
      <c r="M596" s="1029"/>
      <c r="N596" s="1089"/>
      <c r="O596" s="1029"/>
      <c r="P596" s="1029"/>
      <c r="Q596" s="1029"/>
      <c r="R596" s="1029"/>
      <c r="S596" s="1029"/>
      <c r="T596" s="1029"/>
      <c r="U596" s="1029"/>
      <c r="V596" s="1068"/>
      <c r="W596" s="1254"/>
    </row>
    <row r="597" spans="1:23">
      <c r="A597" s="1029"/>
      <c r="B597" s="1088"/>
      <c r="C597" s="1029"/>
      <c r="D597" s="1029"/>
      <c r="E597" s="1029"/>
      <c r="F597" s="1029"/>
      <c r="G597" s="1029"/>
      <c r="H597" s="1029"/>
      <c r="I597" s="1029"/>
      <c r="J597" s="1029"/>
      <c r="K597" s="1029"/>
      <c r="L597" s="1029"/>
      <c r="M597" s="1029"/>
      <c r="N597" s="1089"/>
      <c r="O597" s="1029"/>
      <c r="P597" s="1029"/>
      <c r="Q597" s="1029"/>
      <c r="R597" s="1029"/>
      <c r="S597" s="1029"/>
      <c r="T597" s="1029"/>
      <c r="U597" s="1029"/>
      <c r="V597" s="1068"/>
      <c r="W597" s="1254"/>
    </row>
    <row r="598" spans="1:23">
      <c r="A598" s="1029"/>
      <c r="B598" s="1088"/>
      <c r="C598" s="1029"/>
      <c r="D598" s="1029"/>
      <c r="E598" s="1029"/>
      <c r="F598" s="1029"/>
      <c r="G598" s="1029"/>
      <c r="H598" s="1029"/>
      <c r="I598" s="1029"/>
      <c r="J598" s="1029"/>
      <c r="K598" s="1029"/>
      <c r="L598" s="1029"/>
      <c r="M598" s="1029"/>
      <c r="N598" s="1089"/>
      <c r="O598" s="1029"/>
      <c r="P598" s="1029"/>
      <c r="Q598" s="1029"/>
      <c r="R598" s="1029"/>
      <c r="S598" s="1029"/>
      <c r="T598" s="1029"/>
      <c r="U598" s="1029"/>
      <c r="V598" s="1068"/>
      <c r="W598" s="1254"/>
    </row>
    <row r="599" spans="1:23">
      <c r="A599" s="1029"/>
      <c r="B599" s="1088"/>
      <c r="C599" s="1029"/>
      <c r="D599" s="1029"/>
      <c r="E599" s="1029"/>
      <c r="F599" s="1029"/>
      <c r="G599" s="1029"/>
      <c r="H599" s="1029"/>
      <c r="I599" s="1029"/>
      <c r="J599" s="1029"/>
      <c r="K599" s="1029"/>
      <c r="L599" s="1029"/>
      <c r="M599" s="1029"/>
      <c r="N599" s="1089"/>
      <c r="O599" s="1029"/>
      <c r="P599" s="1029"/>
      <c r="Q599" s="1029"/>
      <c r="R599" s="1029"/>
      <c r="S599" s="1029"/>
      <c r="T599" s="1029"/>
      <c r="U599" s="1029"/>
      <c r="V599" s="1068"/>
      <c r="W599" s="1254"/>
    </row>
    <row r="600" spans="1:23">
      <c r="A600" s="1029"/>
      <c r="B600" s="1088"/>
      <c r="C600" s="1029"/>
      <c r="D600" s="1029"/>
      <c r="E600" s="1029"/>
      <c r="F600" s="1029"/>
      <c r="G600" s="1029"/>
      <c r="H600" s="1029"/>
      <c r="I600" s="1029"/>
      <c r="J600" s="1029"/>
      <c r="K600" s="1029"/>
      <c r="L600" s="1029"/>
      <c r="M600" s="1029"/>
      <c r="N600" s="1089"/>
      <c r="O600" s="1029"/>
      <c r="P600" s="1029"/>
      <c r="Q600" s="1029"/>
      <c r="R600" s="1029"/>
      <c r="S600" s="1029"/>
      <c r="T600" s="1029"/>
      <c r="U600" s="1029"/>
      <c r="V600" s="1068"/>
      <c r="W600" s="1254"/>
    </row>
    <row r="601" spans="1:23">
      <c r="A601" s="1029"/>
      <c r="B601" s="1088"/>
      <c r="C601" s="1029"/>
      <c r="D601" s="1029"/>
      <c r="E601" s="1029"/>
      <c r="F601" s="1029"/>
      <c r="G601" s="1029"/>
      <c r="H601" s="1029"/>
      <c r="I601" s="1029"/>
      <c r="J601" s="1029"/>
      <c r="K601" s="1029"/>
      <c r="L601" s="1029"/>
      <c r="M601" s="1029"/>
      <c r="N601" s="1089"/>
      <c r="O601" s="1029"/>
      <c r="P601" s="1029"/>
      <c r="Q601" s="1029"/>
      <c r="R601" s="1029"/>
      <c r="S601" s="1029"/>
      <c r="T601" s="1029"/>
      <c r="U601" s="1029"/>
      <c r="V601" s="1068"/>
      <c r="W601" s="1254"/>
    </row>
    <row r="602" spans="1:23">
      <c r="A602" s="1029"/>
      <c r="B602" s="1088"/>
      <c r="C602" s="1029"/>
      <c r="D602" s="1029"/>
      <c r="E602" s="1029"/>
      <c r="F602" s="1029"/>
      <c r="G602" s="1029"/>
      <c r="H602" s="1029"/>
      <c r="I602" s="1029"/>
      <c r="J602" s="1029"/>
      <c r="K602" s="1029"/>
      <c r="L602" s="1029"/>
      <c r="M602" s="1029"/>
      <c r="N602" s="1089"/>
      <c r="O602" s="1029"/>
      <c r="P602" s="1029"/>
      <c r="Q602" s="1029"/>
      <c r="R602" s="1029"/>
      <c r="S602" s="1029"/>
      <c r="T602" s="1029"/>
      <c r="U602" s="1029"/>
      <c r="V602" s="1068"/>
      <c r="W602" s="1254"/>
    </row>
    <row r="603" spans="1:23">
      <c r="A603" s="1029"/>
      <c r="B603" s="1088"/>
      <c r="C603" s="1029"/>
      <c r="D603" s="1029"/>
      <c r="E603" s="1029"/>
      <c r="F603" s="1029"/>
      <c r="G603" s="1029"/>
      <c r="H603" s="1029"/>
      <c r="I603" s="1029"/>
      <c r="J603" s="1029"/>
      <c r="K603" s="1029"/>
      <c r="L603" s="1029"/>
      <c r="M603" s="1029"/>
      <c r="N603" s="1089"/>
      <c r="O603" s="1029"/>
      <c r="P603" s="1029"/>
      <c r="Q603" s="1029"/>
      <c r="R603" s="1029"/>
      <c r="S603" s="1029"/>
      <c r="T603" s="1029"/>
      <c r="U603" s="1029"/>
      <c r="V603" s="1068"/>
      <c r="W603" s="1254"/>
    </row>
    <row r="604" spans="1:23">
      <c r="A604" s="1029"/>
      <c r="B604" s="1088"/>
      <c r="C604" s="1029"/>
      <c r="D604" s="1029"/>
      <c r="E604" s="1029"/>
      <c r="F604" s="1029"/>
      <c r="G604" s="1029"/>
      <c r="H604" s="1029"/>
      <c r="I604" s="1029"/>
      <c r="J604" s="1029"/>
      <c r="K604" s="1029"/>
      <c r="L604" s="1029"/>
      <c r="M604" s="1029"/>
      <c r="N604" s="1089"/>
      <c r="O604" s="1029"/>
      <c r="P604" s="1029"/>
      <c r="Q604" s="1029"/>
      <c r="R604" s="1029"/>
      <c r="S604" s="1029"/>
      <c r="T604" s="1029"/>
      <c r="U604" s="1029"/>
      <c r="V604" s="1068"/>
      <c r="W604" s="1254"/>
    </row>
    <row r="605" spans="1:23">
      <c r="A605" s="1029"/>
      <c r="B605" s="1088"/>
      <c r="C605" s="1029"/>
      <c r="D605" s="1029"/>
      <c r="E605" s="1029"/>
      <c r="F605" s="1029"/>
      <c r="G605" s="1029"/>
      <c r="H605" s="1029"/>
      <c r="I605" s="1029"/>
      <c r="J605" s="1029"/>
      <c r="K605" s="1029"/>
      <c r="L605" s="1029"/>
      <c r="M605" s="1029"/>
      <c r="N605" s="1089"/>
      <c r="O605" s="1029"/>
      <c r="P605" s="1029"/>
      <c r="Q605" s="1029"/>
      <c r="R605" s="1029"/>
      <c r="S605" s="1029"/>
      <c r="T605" s="1029"/>
      <c r="U605" s="1029"/>
      <c r="V605" s="1068"/>
      <c r="W605" s="1254"/>
    </row>
    <row r="606" spans="1:23">
      <c r="A606" s="1029"/>
      <c r="B606" s="1088"/>
      <c r="C606" s="1029"/>
      <c r="D606" s="1029"/>
      <c r="E606" s="1029"/>
      <c r="F606" s="1029"/>
      <c r="G606" s="1029"/>
      <c r="H606" s="1029"/>
      <c r="I606" s="1029"/>
      <c r="J606" s="1029"/>
      <c r="K606" s="1029"/>
      <c r="L606" s="1029"/>
      <c r="M606" s="1029"/>
      <c r="N606" s="1089"/>
      <c r="O606" s="1029"/>
      <c r="P606" s="1029"/>
      <c r="Q606" s="1029"/>
      <c r="R606" s="1029"/>
      <c r="S606" s="1029"/>
      <c r="T606" s="1029"/>
      <c r="U606" s="1029"/>
      <c r="V606" s="1068"/>
      <c r="W606" s="1254"/>
    </row>
    <row r="607" spans="1:23">
      <c r="A607" s="1029"/>
      <c r="B607" s="1088"/>
      <c r="C607" s="1029"/>
      <c r="D607" s="1029"/>
      <c r="E607" s="1029"/>
      <c r="F607" s="1029"/>
      <c r="G607" s="1029"/>
      <c r="H607" s="1029"/>
      <c r="I607" s="1029"/>
      <c r="J607" s="1029"/>
      <c r="K607" s="1029"/>
      <c r="L607" s="1029"/>
      <c r="M607" s="1029"/>
      <c r="N607" s="1089"/>
      <c r="O607" s="1029"/>
      <c r="P607" s="1029"/>
      <c r="Q607" s="1029"/>
      <c r="R607" s="1029"/>
      <c r="S607" s="1029"/>
      <c r="T607" s="1029"/>
      <c r="U607" s="1029"/>
      <c r="V607" s="1068"/>
      <c r="W607" s="1254"/>
    </row>
    <row r="608" spans="1:23">
      <c r="A608" s="1029"/>
      <c r="B608" s="1088"/>
      <c r="C608" s="1029"/>
      <c r="D608" s="1029"/>
      <c r="E608" s="1029"/>
      <c r="F608" s="1029"/>
      <c r="G608" s="1029"/>
      <c r="H608" s="1029"/>
      <c r="I608" s="1029"/>
      <c r="J608" s="1029"/>
      <c r="K608" s="1029"/>
      <c r="L608" s="1029"/>
      <c r="M608" s="1029"/>
      <c r="N608" s="1089"/>
      <c r="O608" s="1029"/>
      <c r="P608" s="1029"/>
      <c r="Q608" s="1029"/>
      <c r="R608" s="1029"/>
      <c r="S608" s="1029"/>
      <c r="T608" s="1029"/>
      <c r="U608" s="1029"/>
      <c r="V608" s="1068"/>
      <c r="W608" s="1254"/>
    </row>
    <row r="609" spans="1:23">
      <c r="A609" s="1029"/>
      <c r="B609" s="1088"/>
      <c r="C609" s="1029"/>
      <c r="D609" s="1029"/>
      <c r="E609" s="1029"/>
      <c r="F609" s="1029"/>
      <c r="G609" s="1029"/>
      <c r="H609" s="1029"/>
      <c r="I609" s="1029"/>
      <c r="J609" s="1029"/>
      <c r="K609" s="1029"/>
      <c r="L609" s="1029"/>
      <c r="M609" s="1029"/>
      <c r="N609" s="1089"/>
      <c r="O609" s="1029"/>
      <c r="P609" s="1029"/>
      <c r="Q609" s="1029"/>
      <c r="R609" s="1029"/>
      <c r="S609" s="1029"/>
      <c r="T609" s="1029"/>
      <c r="U609" s="1029"/>
      <c r="V609" s="1068"/>
      <c r="W609" s="1254"/>
    </row>
    <row r="610" spans="1:23">
      <c r="A610" s="1029"/>
      <c r="B610" s="1088"/>
      <c r="C610" s="1029"/>
      <c r="D610" s="1029"/>
      <c r="E610" s="1029"/>
      <c r="F610" s="1029"/>
      <c r="G610" s="1029"/>
      <c r="H610" s="1029"/>
      <c r="I610" s="1029"/>
      <c r="J610" s="1029"/>
      <c r="K610" s="1029"/>
      <c r="L610" s="1029"/>
      <c r="M610" s="1029"/>
      <c r="N610" s="1089"/>
      <c r="O610" s="1029"/>
      <c r="P610" s="1029"/>
      <c r="Q610" s="1029"/>
      <c r="R610" s="1029"/>
      <c r="S610" s="1029"/>
      <c r="T610" s="1029"/>
      <c r="U610" s="1029"/>
      <c r="V610" s="1068"/>
      <c r="W610" s="1254"/>
    </row>
    <row r="611" spans="1:23">
      <c r="A611" s="1029"/>
      <c r="B611" s="1088"/>
      <c r="C611" s="1029"/>
      <c r="D611" s="1029"/>
      <c r="E611" s="1029"/>
      <c r="F611" s="1029"/>
      <c r="G611" s="1029"/>
      <c r="H611" s="1029"/>
      <c r="I611" s="1029"/>
      <c r="J611" s="1029"/>
      <c r="K611" s="1029"/>
      <c r="L611" s="1029"/>
      <c r="M611" s="1029"/>
      <c r="N611" s="1089"/>
      <c r="O611" s="1029"/>
      <c r="P611" s="1029"/>
      <c r="Q611" s="1029"/>
      <c r="R611" s="1029"/>
      <c r="S611" s="1029"/>
      <c r="T611" s="1029"/>
      <c r="U611" s="1029"/>
      <c r="V611" s="1068"/>
      <c r="W611" s="1254"/>
    </row>
    <row r="612" spans="1:23">
      <c r="A612" s="1029"/>
      <c r="B612" s="1088"/>
      <c r="C612" s="1029"/>
      <c r="D612" s="1029"/>
      <c r="E612" s="1029"/>
      <c r="F612" s="1029"/>
      <c r="G612" s="1029"/>
      <c r="H612" s="1029"/>
      <c r="I612" s="1029"/>
      <c r="J612" s="1029"/>
      <c r="K612" s="1029"/>
      <c r="L612" s="1029"/>
      <c r="M612" s="1029"/>
      <c r="N612" s="1089"/>
      <c r="O612" s="1029"/>
      <c r="P612" s="1029"/>
      <c r="Q612" s="1029"/>
      <c r="R612" s="1029"/>
      <c r="S612" s="1029"/>
      <c r="T612" s="1029"/>
      <c r="U612" s="1029"/>
      <c r="V612" s="1068"/>
      <c r="W612" s="1254"/>
    </row>
    <row r="613" spans="1:23">
      <c r="A613" s="1029"/>
      <c r="B613" s="1088"/>
      <c r="C613" s="1029"/>
      <c r="D613" s="1029"/>
      <c r="E613" s="1029"/>
      <c r="F613" s="1029"/>
      <c r="G613" s="1029"/>
      <c r="H613" s="1029"/>
      <c r="I613" s="1029"/>
      <c r="J613" s="1029"/>
      <c r="K613" s="1029"/>
      <c r="L613" s="1029"/>
      <c r="M613" s="1029"/>
      <c r="N613" s="1089"/>
      <c r="O613" s="1029"/>
      <c r="P613" s="1029"/>
      <c r="Q613" s="1029"/>
      <c r="R613" s="1029"/>
      <c r="S613" s="1029"/>
      <c r="T613" s="1029"/>
      <c r="U613" s="1029"/>
      <c r="V613" s="1068"/>
      <c r="W613" s="1254"/>
    </row>
    <row r="614" spans="1:23">
      <c r="A614" s="1029"/>
      <c r="B614" s="1088"/>
      <c r="C614" s="1029"/>
      <c r="D614" s="1029"/>
      <c r="E614" s="1029"/>
      <c r="F614" s="1029"/>
      <c r="G614" s="1029"/>
      <c r="H614" s="1029"/>
      <c r="I614" s="1029"/>
      <c r="J614" s="1029"/>
      <c r="K614" s="1029"/>
      <c r="L614" s="1029"/>
      <c r="M614" s="1029"/>
      <c r="N614" s="1089"/>
      <c r="O614" s="1029"/>
      <c r="P614" s="1029"/>
      <c r="Q614" s="1029"/>
      <c r="R614" s="1029"/>
      <c r="S614" s="1029"/>
      <c r="T614" s="1029"/>
      <c r="U614" s="1029"/>
      <c r="V614" s="1068"/>
      <c r="W614" s="1254"/>
    </row>
    <row r="615" spans="1:23">
      <c r="A615" s="1029"/>
      <c r="B615" s="1088"/>
      <c r="C615" s="1029"/>
      <c r="D615" s="1029"/>
      <c r="E615" s="1029"/>
      <c r="F615" s="1029"/>
      <c r="G615" s="1029"/>
      <c r="H615" s="1029"/>
      <c r="I615" s="1029"/>
      <c r="J615" s="1029"/>
      <c r="K615" s="1029"/>
      <c r="L615" s="1029"/>
      <c r="M615" s="1029"/>
      <c r="N615" s="1089"/>
      <c r="O615" s="1029"/>
      <c r="P615" s="1029"/>
      <c r="Q615" s="1029"/>
      <c r="R615" s="1029"/>
      <c r="S615" s="1029"/>
      <c r="T615" s="1029"/>
      <c r="U615" s="1029"/>
      <c r="V615" s="1068"/>
      <c r="W615" s="1254"/>
    </row>
    <row r="616" spans="1:23">
      <c r="A616" s="1029"/>
      <c r="B616" s="1088"/>
      <c r="C616" s="1029"/>
      <c r="D616" s="1029"/>
      <c r="E616" s="1029"/>
      <c r="F616" s="1029"/>
      <c r="G616" s="1029"/>
      <c r="H616" s="1029"/>
      <c r="I616" s="1029"/>
      <c r="J616" s="1029"/>
      <c r="K616" s="1029"/>
      <c r="L616" s="1029"/>
      <c r="M616" s="1029"/>
      <c r="N616" s="1089"/>
      <c r="O616" s="1029"/>
      <c r="P616" s="1029"/>
      <c r="Q616" s="1029"/>
      <c r="R616" s="1029"/>
      <c r="S616" s="1029"/>
      <c r="T616" s="1029"/>
      <c r="U616" s="1029"/>
      <c r="V616" s="1068"/>
      <c r="W616" s="1254"/>
    </row>
    <row r="617" spans="1:23">
      <c r="A617" s="1029"/>
      <c r="B617" s="1088"/>
      <c r="C617" s="1029"/>
      <c r="D617" s="1029"/>
      <c r="E617" s="1029"/>
      <c r="F617" s="1029"/>
      <c r="G617" s="1029"/>
      <c r="H617" s="1029"/>
      <c r="I617" s="1029"/>
      <c r="J617" s="1029"/>
      <c r="K617" s="1029"/>
      <c r="L617" s="1029"/>
      <c r="M617" s="1029"/>
      <c r="N617" s="1089"/>
      <c r="O617" s="1029"/>
      <c r="P617" s="1029"/>
      <c r="Q617" s="1029"/>
      <c r="R617" s="1029"/>
      <c r="S617" s="1029"/>
      <c r="T617" s="1029"/>
      <c r="U617" s="1029"/>
      <c r="V617" s="1068"/>
      <c r="W617" s="1254"/>
    </row>
    <row r="618" spans="1:23">
      <c r="A618" s="1029"/>
      <c r="B618" s="1088"/>
      <c r="C618" s="1029"/>
      <c r="D618" s="1029"/>
      <c r="E618" s="1029"/>
      <c r="F618" s="1029"/>
      <c r="G618" s="1029"/>
      <c r="H618" s="1029"/>
      <c r="I618" s="1029"/>
      <c r="J618" s="1029"/>
      <c r="K618" s="1029"/>
      <c r="L618" s="1029"/>
      <c r="M618" s="1029"/>
      <c r="N618" s="1089"/>
      <c r="O618" s="1029"/>
      <c r="P618" s="1029"/>
      <c r="Q618" s="1029"/>
      <c r="R618" s="1029"/>
      <c r="S618" s="1029"/>
      <c r="T618" s="1029"/>
      <c r="U618" s="1029"/>
      <c r="V618" s="1068"/>
      <c r="W618" s="1254"/>
    </row>
    <row r="619" spans="1:23">
      <c r="A619" s="1029"/>
      <c r="B619" s="1088"/>
      <c r="C619" s="1029"/>
      <c r="D619" s="1029"/>
      <c r="E619" s="1029"/>
      <c r="F619" s="1029"/>
      <c r="G619" s="1029"/>
      <c r="H619" s="1029"/>
      <c r="I619" s="1029"/>
      <c r="J619" s="1029"/>
      <c r="K619" s="1029"/>
      <c r="L619" s="1029"/>
      <c r="M619" s="1029"/>
      <c r="N619" s="1089"/>
      <c r="O619" s="1029"/>
      <c r="P619" s="1029"/>
      <c r="Q619" s="1029"/>
      <c r="R619" s="1029"/>
      <c r="S619" s="1029"/>
      <c r="T619" s="1029"/>
      <c r="U619" s="1029"/>
      <c r="V619" s="1068"/>
      <c r="W619" s="1254"/>
    </row>
    <row r="620" spans="1:23">
      <c r="A620" s="1029"/>
      <c r="B620" s="1088"/>
      <c r="C620" s="1029"/>
      <c r="D620" s="1029"/>
      <c r="E620" s="1029"/>
      <c r="F620" s="1029"/>
      <c r="G620" s="1029"/>
      <c r="H620" s="1029"/>
      <c r="I620" s="1029"/>
      <c r="J620" s="1029"/>
      <c r="K620" s="1029"/>
      <c r="L620" s="1029"/>
      <c r="M620" s="1029"/>
      <c r="N620" s="1089"/>
      <c r="O620" s="1029"/>
      <c r="P620" s="1029"/>
      <c r="Q620" s="1029"/>
      <c r="R620" s="1029"/>
      <c r="S620" s="1029"/>
      <c r="T620" s="1029"/>
      <c r="U620" s="1029"/>
      <c r="V620" s="1068"/>
      <c r="W620" s="1254"/>
    </row>
    <row r="621" spans="1:23">
      <c r="A621" s="1029"/>
      <c r="B621" s="1088"/>
      <c r="C621" s="1029"/>
      <c r="D621" s="1029"/>
      <c r="E621" s="1029"/>
      <c r="F621" s="1029"/>
      <c r="G621" s="1029"/>
      <c r="H621" s="1029"/>
      <c r="I621" s="1029"/>
      <c r="J621" s="1029"/>
      <c r="K621" s="1029"/>
      <c r="L621" s="1029"/>
      <c r="M621" s="1029"/>
      <c r="N621" s="1089"/>
      <c r="O621" s="1029"/>
      <c r="P621" s="1029"/>
      <c r="Q621" s="1029"/>
      <c r="R621" s="1029"/>
      <c r="S621" s="1029"/>
      <c r="T621" s="1029"/>
      <c r="U621" s="1029"/>
      <c r="V621" s="1068"/>
      <c r="W621" s="1254"/>
    </row>
    <row r="622" spans="1:23">
      <c r="A622" s="1029"/>
      <c r="B622" s="1088"/>
      <c r="C622" s="1029"/>
      <c r="D622" s="1029"/>
      <c r="E622" s="1029"/>
      <c r="F622" s="1029"/>
      <c r="G622" s="1029"/>
      <c r="H622" s="1029"/>
      <c r="I622" s="1029"/>
      <c r="J622" s="1029"/>
      <c r="K622" s="1029"/>
      <c r="L622" s="1029"/>
      <c r="M622" s="1029"/>
      <c r="N622" s="1089"/>
      <c r="O622" s="1029"/>
      <c r="P622" s="1029"/>
      <c r="Q622" s="1029"/>
      <c r="R622" s="1029"/>
      <c r="S622" s="1029"/>
      <c r="T622" s="1029"/>
      <c r="U622" s="1029"/>
      <c r="V622" s="1068"/>
      <c r="W622" s="1254"/>
    </row>
    <row r="623" spans="1:23">
      <c r="A623" s="1029"/>
      <c r="B623" s="1088"/>
      <c r="C623" s="1029"/>
      <c r="D623" s="1029"/>
      <c r="E623" s="1029"/>
      <c r="F623" s="1029"/>
      <c r="G623" s="1029"/>
      <c r="H623" s="1029"/>
      <c r="I623" s="1029"/>
      <c r="J623" s="1029"/>
      <c r="K623" s="1029"/>
      <c r="L623" s="1029"/>
      <c r="M623" s="1029"/>
      <c r="N623" s="1089"/>
      <c r="O623" s="1029"/>
      <c r="P623" s="1029"/>
      <c r="Q623" s="1029"/>
      <c r="R623" s="1029"/>
      <c r="S623" s="1029"/>
      <c r="T623" s="1029"/>
      <c r="U623" s="1029"/>
      <c r="V623" s="1068"/>
      <c r="W623" s="1254"/>
    </row>
    <row r="624" spans="1:23">
      <c r="A624" s="1029"/>
      <c r="B624" s="1088"/>
      <c r="C624" s="1029"/>
      <c r="D624" s="1029"/>
      <c r="E624" s="1029"/>
      <c r="F624" s="1029"/>
      <c r="G624" s="1029"/>
      <c r="H624" s="1029"/>
      <c r="I624" s="1029"/>
      <c r="J624" s="1029"/>
      <c r="K624" s="1029"/>
      <c r="L624" s="1029"/>
      <c r="M624" s="1029"/>
      <c r="N624" s="1089"/>
      <c r="O624" s="1029"/>
      <c r="P624" s="1029"/>
      <c r="Q624" s="1029"/>
      <c r="R624" s="1029"/>
      <c r="S624" s="1029"/>
      <c r="T624" s="1029"/>
      <c r="U624" s="1029"/>
      <c r="V624" s="1068"/>
      <c r="W624" s="1254"/>
    </row>
    <row r="625" spans="1:23">
      <c r="A625" s="1029"/>
      <c r="B625" s="1088"/>
      <c r="C625" s="1029"/>
      <c r="D625" s="1029"/>
      <c r="E625" s="1029"/>
      <c r="F625" s="1029"/>
      <c r="G625" s="1029"/>
      <c r="H625" s="1029"/>
      <c r="I625" s="1029"/>
      <c r="J625" s="1029"/>
      <c r="K625" s="1029"/>
      <c r="L625" s="1029"/>
      <c r="M625" s="1029"/>
      <c r="N625" s="1089"/>
      <c r="O625" s="1029"/>
      <c r="P625" s="1029"/>
      <c r="Q625" s="1029"/>
      <c r="R625" s="1029"/>
      <c r="S625" s="1029"/>
      <c r="T625" s="1029"/>
      <c r="U625" s="1029"/>
      <c r="V625" s="1068"/>
      <c r="W625" s="1254"/>
    </row>
    <row r="626" spans="1:23">
      <c r="A626" s="1029"/>
      <c r="B626" s="1088"/>
      <c r="C626" s="1029"/>
      <c r="D626" s="1029"/>
      <c r="E626" s="1029"/>
      <c r="F626" s="1029"/>
      <c r="G626" s="1029"/>
      <c r="H626" s="1029"/>
      <c r="I626" s="1029"/>
      <c r="J626" s="1029"/>
      <c r="K626" s="1029"/>
      <c r="L626" s="1029"/>
      <c r="M626" s="1029"/>
      <c r="N626" s="1089"/>
      <c r="O626" s="1029"/>
      <c r="P626" s="1029"/>
      <c r="Q626" s="1029"/>
      <c r="R626" s="1029"/>
      <c r="S626" s="1029"/>
      <c r="T626" s="1029"/>
      <c r="U626" s="1029"/>
      <c r="V626" s="1068"/>
      <c r="W626" s="1254"/>
    </row>
    <row r="627" spans="1:23">
      <c r="A627" s="1029"/>
      <c r="B627" s="1088"/>
      <c r="C627" s="1029"/>
      <c r="D627" s="1029"/>
      <c r="E627" s="1029"/>
      <c r="F627" s="1029"/>
      <c r="G627" s="1029"/>
      <c r="H627" s="1029"/>
      <c r="I627" s="1029"/>
      <c r="J627" s="1029"/>
      <c r="K627" s="1029"/>
      <c r="L627" s="1029"/>
      <c r="M627" s="1029"/>
      <c r="N627" s="1089"/>
      <c r="O627" s="1029"/>
      <c r="P627" s="1029"/>
      <c r="Q627" s="1029"/>
      <c r="R627" s="1029"/>
      <c r="S627" s="1029"/>
      <c r="T627" s="1029"/>
      <c r="U627" s="1029"/>
      <c r="V627" s="1068"/>
      <c r="W627" s="1254"/>
    </row>
    <row r="628" spans="1:23">
      <c r="A628" s="1029"/>
      <c r="B628" s="1088"/>
      <c r="C628" s="1029"/>
      <c r="D628" s="1029"/>
      <c r="E628" s="1029"/>
      <c r="F628" s="1029"/>
      <c r="G628" s="1029"/>
      <c r="H628" s="1029"/>
      <c r="I628" s="1029"/>
      <c r="J628" s="1029"/>
      <c r="K628" s="1029"/>
      <c r="L628" s="1029"/>
      <c r="M628" s="1029"/>
      <c r="N628" s="1089"/>
      <c r="O628" s="1029"/>
      <c r="P628" s="1029"/>
      <c r="Q628" s="1029"/>
      <c r="R628" s="1029"/>
      <c r="S628" s="1029"/>
      <c r="T628" s="1029"/>
      <c r="U628" s="1029"/>
      <c r="V628" s="1068"/>
      <c r="W628" s="1254"/>
    </row>
    <row r="629" spans="1:23">
      <c r="A629" s="1029"/>
      <c r="B629" s="1088"/>
      <c r="C629" s="1029"/>
      <c r="D629" s="1029"/>
      <c r="E629" s="1029"/>
      <c r="F629" s="1029"/>
      <c r="G629" s="1029"/>
      <c r="H629" s="1029"/>
      <c r="I629" s="1029"/>
      <c r="J629" s="1029"/>
      <c r="K629" s="1029"/>
      <c r="L629" s="1029"/>
      <c r="M629" s="1029"/>
      <c r="N629" s="1089"/>
      <c r="O629" s="1029"/>
      <c r="P629" s="1029"/>
      <c r="Q629" s="1029"/>
      <c r="R629" s="1029"/>
      <c r="S629" s="1029"/>
      <c r="T629" s="1029"/>
      <c r="U629" s="1029"/>
      <c r="V629" s="1068"/>
      <c r="W629" s="1254"/>
    </row>
    <row r="630" spans="1:23">
      <c r="A630" s="1029"/>
      <c r="B630" s="1088"/>
      <c r="C630" s="1029"/>
      <c r="D630" s="1029"/>
      <c r="E630" s="1029"/>
      <c r="F630" s="1029"/>
      <c r="G630" s="1029"/>
      <c r="H630" s="1029"/>
      <c r="I630" s="1029"/>
      <c r="J630" s="1029"/>
      <c r="K630" s="1029"/>
      <c r="L630" s="1029"/>
      <c r="M630" s="1029"/>
      <c r="N630" s="1089"/>
      <c r="O630" s="1029"/>
      <c r="P630" s="1029"/>
      <c r="Q630" s="1029"/>
      <c r="R630" s="1029"/>
      <c r="S630" s="1029"/>
      <c r="T630" s="1029"/>
      <c r="U630" s="1029"/>
      <c r="V630" s="1068"/>
      <c r="W630" s="1254"/>
    </row>
    <row r="631" spans="1:23">
      <c r="A631" s="1029"/>
      <c r="B631" s="1088"/>
      <c r="C631" s="1029"/>
      <c r="D631" s="1029"/>
      <c r="E631" s="1029"/>
      <c r="F631" s="1029"/>
      <c r="G631" s="1029"/>
      <c r="H631" s="1029"/>
      <c r="I631" s="1029"/>
      <c r="J631" s="1029"/>
      <c r="K631" s="1029"/>
      <c r="L631" s="1029"/>
      <c r="M631" s="1029"/>
      <c r="N631" s="1089"/>
      <c r="O631" s="1029"/>
      <c r="P631" s="1029"/>
      <c r="Q631" s="1029"/>
      <c r="R631" s="1029"/>
      <c r="S631" s="1029"/>
      <c r="T631" s="1029"/>
      <c r="U631" s="1029"/>
      <c r="V631" s="1068"/>
      <c r="W631" s="1254"/>
    </row>
    <row r="632" spans="1:23">
      <c r="A632" s="1029"/>
      <c r="B632" s="1088"/>
      <c r="C632" s="1029"/>
      <c r="D632" s="1029"/>
      <c r="E632" s="1029"/>
      <c r="F632" s="1029"/>
      <c r="G632" s="1029"/>
      <c r="H632" s="1029"/>
      <c r="I632" s="1029"/>
      <c r="J632" s="1029"/>
      <c r="K632" s="1029"/>
      <c r="L632" s="1029"/>
      <c r="M632" s="1029"/>
      <c r="N632" s="1089"/>
      <c r="O632" s="1029"/>
      <c r="P632" s="1029"/>
      <c r="Q632" s="1029"/>
      <c r="R632" s="1029"/>
      <c r="S632" s="1029"/>
      <c r="T632" s="1029"/>
      <c r="U632" s="1029"/>
      <c r="V632" s="1068"/>
      <c r="W632" s="1254"/>
    </row>
    <row r="633" spans="1:23">
      <c r="A633" s="1029"/>
      <c r="B633" s="1088"/>
      <c r="C633" s="1029"/>
      <c r="D633" s="1029"/>
      <c r="E633" s="1029"/>
      <c r="F633" s="1029"/>
      <c r="G633" s="1029"/>
      <c r="H633" s="1029"/>
      <c r="I633" s="1029"/>
      <c r="J633" s="1029"/>
      <c r="K633" s="1029"/>
      <c r="L633" s="1029"/>
      <c r="M633" s="1029"/>
      <c r="N633" s="1089"/>
      <c r="O633" s="1029"/>
      <c r="P633" s="1029"/>
      <c r="Q633" s="1029"/>
      <c r="R633" s="1029"/>
      <c r="S633" s="1029"/>
      <c r="T633" s="1029"/>
      <c r="U633" s="1029"/>
      <c r="V633" s="1068"/>
      <c r="W633" s="1254"/>
    </row>
    <row r="634" spans="1:23">
      <c r="A634" s="1029"/>
      <c r="B634" s="1088"/>
      <c r="C634" s="1029"/>
      <c r="D634" s="1029"/>
      <c r="E634" s="1029"/>
      <c r="F634" s="1029"/>
      <c r="G634" s="1029"/>
      <c r="H634" s="1029"/>
      <c r="I634" s="1029"/>
      <c r="J634" s="1029"/>
      <c r="K634" s="1029"/>
      <c r="L634" s="1029"/>
      <c r="M634" s="1029"/>
      <c r="N634" s="1089"/>
      <c r="O634" s="1029"/>
      <c r="P634" s="1029"/>
      <c r="Q634" s="1029"/>
      <c r="R634" s="1029"/>
      <c r="S634" s="1029"/>
      <c r="T634" s="1029"/>
      <c r="U634" s="1029"/>
      <c r="V634" s="1068"/>
      <c r="W634" s="1254"/>
    </row>
    <row r="635" spans="1:23">
      <c r="A635" s="1029"/>
      <c r="B635" s="1088"/>
      <c r="C635" s="1029"/>
      <c r="D635" s="1029"/>
      <c r="E635" s="1029"/>
      <c r="F635" s="1029"/>
      <c r="G635" s="1029"/>
      <c r="H635" s="1029"/>
      <c r="I635" s="1029"/>
      <c r="J635" s="1029"/>
      <c r="K635" s="1029"/>
      <c r="L635" s="1029"/>
      <c r="M635" s="1029"/>
      <c r="N635" s="1089"/>
      <c r="O635" s="1029"/>
      <c r="P635" s="1029"/>
      <c r="Q635" s="1029"/>
      <c r="R635" s="1029"/>
      <c r="S635" s="1029"/>
      <c r="T635" s="1029"/>
      <c r="U635" s="1029"/>
      <c r="V635" s="1068"/>
      <c r="W635" s="1254"/>
    </row>
    <row r="636" spans="1:23">
      <c r="A636" s="1029"/>
      <c r="B636" s="1088"/>
      <c r="C636" s="1029"/>
      <c r="D636" s="1029"/>
      <c r="E636" s="1029"/>
      <c r="F636" s="1029"/>
      <c r="G636" s="1029"/>
      <c r="H636" s="1029"/>
      <c r="I636" s="1029"/>
      <c r="J636" s="1029"/>
      <c r="K636" s="1029"/>
      <c r="L636" s="1029"/>
      <c r="M636" s="1029"/>
      <c r="N636" s="1089"/>
      <c r="O636" s="1029"/>
      <c r="P636" s="1029"/>
      <c r="Q636" s="1029"/>
      <c r="R636" s="1029"/>
      <c r="S636" s="1029"/>
      <c r="T636" s="1029"/>
      <c r="U636" s="1029"/>
      <c r="V636" s="1068"/>
      <c r="W636" s="1254"/>
    </row>
    <row r="637" spans="1:23">
      <c r="A637" s="1029"/>
      <c r="B637" s="1088"/>
      <c r="C637" s="1029"/>
      <c r="D637" s="1029"/>
      <c r="E637" s="1029"/>
      <c r="F637" s="1029"/>
      <c r="G637" s="1029"/>
      <c r="H637" s="1029"/>
      <c r="I637" s="1029"/>
      <c r="J637" s="1029"/>
      <c r="K637" s="1029"/>
      <c r="L637" s="1029"/>
      <c r="M637" s="1029"/>
      <c r="N637" s="1089"/>
      <c r="O637" s="1029"/>
      <c r="P637" s="1029"/>
      <c r="Q637" s="1029"/>
      <c r="R637" s="1029"/>
      <c r="S637" s="1029"/>
      <c r="T637" s="1029"/>
      <c r="U637" s="1029"/>
      <c r="V637" s="1068"/>
      <c r="W637" s="1254"/>
    </row>
    <row r="638" spans="1:23">
      <c r="A638" s="1029"/>
      <c r="B638" s="1088"/>
      <c r="C638" s="1029"/>
      <c r="D638" s="1029"/>
      <c r="E638" s="1029"/>
      <c r="F638" s="1029"/>
      <c r="G638" s="1029"/>
      <c r="H638" s="1029"/>
      <c r="I638" s="1029"/>
      <c r="J638" s="1029"/>
      <c r="K638" s="1029"/>
      <c r="L638" s="1029"/>
      <c r="M638" s="1029"/>
      <c r="N638" s="1089"/>
      <c r="O638" s="1029"/>
      <c r="P638" s="1029"/>
      <c r="Q638" s="1029"/>
      <c r="R638" s="1029"/>
      <c r="S638" s="1029"/>
      <c r="T638" s="1029"/>
      <c r="U638" s="1029"/>
      <c r="V638" s="1068"/>
      <c r="W638" s="1254"/>
    </row>
    <row r="639" spans="1:23">
      <c r="A639" s="1029"/>
      <c r="B639" s="1088"/>
      <c r="C639" s="1029"/>
      <c r="D639" s="1029"/>
      <c r="E639" s="1029"/>
      <c r="F639" s="1029"/>
      <c r="G639" s="1029"/>
      <c r="H639" s="1029"/>
      <c r="I639" s="1029"/>
      <c r="J639" s="1029"/>
      <c r="K639" s="1029"/>
      <c r="L639" s="1029"/>
      <c r="M639" s="1029"/>
      <c r="N639" s="1089"/>
      <c r="O639" s="1029"/>
      <c r="P639" s="1029"/>
      <c r="Q639" s="1029"/>
      <c r="R639" s="1029"/>
      <c r="S639" s="1029"/>
      <c r="T639" s="1029"/>
      <c r="U639" s="1029"/>
      <c r="V639" s="1068"/>
      <c r="W639" s="1254"/>
    </row>
    <row r="640" spans="1:23">
      <c r="A640" s="1029"/>
      <c r="B640" s="1088"/>
      <c r="C640" s="1029"/>
      <c r="D640" s="1029"/>
      <c r="E640" s="1029"/>
      <c r="F640" s="1029"/>
      <c r="G640" s="1029"/>
      <c r="H640" s="1029"/>
      <c r="I640" s="1029"/>
      <c r="J640" s="1029"/>
      <c r="K640" s="1029"/>
      <c r="L640" s="1029"/>
      <c r="M640" s="1029"/>
      <c r="N640" s="1089"/>
      <c r="O640" s="1029"/>
      <c r="P640" s="1029"/>
      <c r="Q640" s="1029"/>
      <c r="R640" s="1029"/>
      <c r="S640" s="1029"/>
      <c r="T640" s="1029"/>
      <c r="U640" s="1029"/>
      <c r="V640" s="1068"/>
      <c r="W640" s="1254"/>
    </row>
    <row r="641" spans="1:23">
      <c r="A641" s="1029"/>
      <c r="B641" s="1088"/>
      <c r="C641" s="1029"/>
      <c r="D641" s="1029"/>
      <c r="E641" s="1029"/>
      <c r="F641" s="1029"/>
      <c r="G641" s="1029"/>
      <c r="H641" s="1029"/>
      <c r="I641" s="1029"/>
      <c r="J641" s="1029"/>
      <c r="K641" s="1029"/>
      <c r="L641" s="1029"/>
      <c r="M641" s="1029"/>
      <c r="N641" s="1089"/>
      <c r="O641" s="1029"/>
      <c r="P641" s="1029"/>
      <c r="Q641" s="1029"/>
      <c r="R641" s="1029"/>
      <c r="S641" s="1029"/>
      <c r="T641" s="1029"/>
      <c r="U641" s="1029"/>
      <c r="V641" s="1068"/>
      <c r="W641" s="1254"/>
    </row>
    <row r="642" spans="1:23">
      <c r="A642" s="1029"/>
      <c r="B642" s="1088"/>
      <c r="C642" s="1029"/>
      <c r="D642" s="1029"/>
      <c r="E642" s="1029"/>
      <c r="F642" s="1029"/>
      <c r="G642" s="1029"/>
      <c r="H642" s="1029"/>
      <c r="I642" s="1029"/>
      <c r="J642" s="1029"/>
      <c r="K642" s="1029"/>
      <c r="L642" s="1029"/>
      <c r="M642" s="1029"/>
      <c r="N642" s="1089"/>
      <c r="O642" s="1029"/>
      <c r="P642" s="1029"/>
      <c r="Q642" s="1029"/>
      <c r="R642" s="1029"/>
      <c r="S642" s="1029"/>
      <c r="T642" s="1029"/>
      <c r="U642" s="1029"/>
      <c r="V642" s="1068"/>
      <c r="W642" s="1254"/>
    </row>
    <row r="643" spans="1:23">
      <c r="A643" s="1029"/>
      <c r="B643" s="1088"/>
      <c r="C643" s="1029"/>
      <c r="D643" s="1029"/>
      <c r="E643" s="1029"/>
      <c r="F643" s="1029"/>
      <c r="G643" s="1029"/>
      <c r="H643" s="1029"/>
      <c r="I643" s="1029"/>
      <c r="J643" s="1029"/>
      <c r="K643" s="1029"/>
      <c r="L643" s="1029"/>
      <c r="M643" s="1029"/>
      <c r="N643" s="1089"/>
      <c r="O643" s="1029"/>
      <c r="P643" s="1029"/>
      <c r="Q643" s="1029"/>
      <c r="R643" s="1029"/>
      <c r="S643" s="1029"/>
      <c r="T643" s="1029"/>
      <c r="U643" s="1029"/>
      <c r="V643" s="1068"/>
      <c r="W643" s="1254"/>
    </row>
    <row r="644" spans="1:23">
      <c r="A644" s="1029"/>
      <c r="B644" s="1088"/>
      <c r="C644" s="1029"/>
      <c r="D644" s="1029"/>
      <c r="E644" s="1029"/>
      <c r="F644" s="1029"/>
      <c r="G644" s="1029"/>
      <c r="H644" s="1029"/>
      <c r="I644" s="1029"/>
      <c r="J644" s="1029"/>
      <c r="K644" s="1029"/>
      <c r="L644" s="1029"/>
      <c r="M644" s="1029"/>
      <c r="N644" s="1089"/>
      <c r="O644" s="1029"/>
      <c r="P644" s="1029"/>
      <c r="Q644" s="1029"/>
      <c r="R644" s="1029"/>
      <c r="S644" s="1029"/>
      <c r="T644" s="1029"/>
      <c r="U644" s="1029"/>
      <c r="V644" s="1068"/>
      <c r="W644" s="1254"/>
    </row>
    <row r="645" spans="1:23">
      <c r="A645" s="1029"/>
      <c r="B645" s="1088"/>
      <c r="C645" s="1029"/>
      <c r="D645" s="1029"/>
      <c r="E645" s="1029"/>
      <c r="F645" s="1029"/>
      <c r="G645" s="1029"/>
      <c r="H645" s="1029"/>
      <c r="I645" s="1029"/>
      <c r="J645" s="1029"/>
      <c r="K645" s="1029"/>
      <c r="L645" s="1029"/>
      <c r="M645" s="1029"/>
      <c r="N645" s="1089"/>
      <c r="O645" s="1029"/>
      <c r="P645" s="1029"/>
      <c r="Q645" s="1029"/>
      <c r="R645" s="1029"/>
      <c r="S645" s="1029"/>
      <c r="T645" s="1029"/>
      <c r="U645" s="1029"/>
      <c r="V645" s="1068"/>
      <c r="W645" s="1254"/>
    </row>
    <row r="646" spans="1:23">
      <c r="A646" s="1029"/>
      <c r="B646" s="1088"/>
      <c r="C646" s="1029"/>
      <c r="D646" s="1029"/>
      <c r="E646" s="1029"/>
      <c r="F646" s="1029"/>
      <c r="G646" s="1029"/>
      <c r="H646" s="1029"/>
      <c r="I646" s="1029"/>
      <c r="J646" s="1029"/>
      <c r="K646" s="1029"/>
      <c r="L646" s="1029"/>
      <c r="M646" s="1029"/>
      <c r="N646" s="1089"/>
      <c r="O646" s="1029"/>
      <c r="P646" s="1029"/>
      <c r="Q646" s="1029"/>
      <c r="R646" s="1029"/>
      <c r="S646" s="1029"/>
      <c r="T646" s="1029"/>
      <c r="U646" s="1029"/>
      <c r="V646" s="1068"/>
      <c r="W646" s="1254"/>
    </row>
    <row r="647" spans="1:23">
      <c r="A647" s="1029"/>
      <c r="B647" s="1088"/>
      <c r="C647" s="1029"/>
      <c r="D647" s="1029"/>
      <c r="E647" s="1029"/>
      <c r="F647" s="1029"/>
      <c r="G647" s="1029"/>
      <c r="H647" s="1029"/>
      <c r="I647" s="1029"/>
      <c r="J647" s="1029"/>
      <c r="K647" s="1029"/>
      <c r="L647" s="1029"/>
      <c r="M647" s="1029"/>
      <c r="N647" s="1089"/>
      <c r="O647" s="1029"/>
      <c r="P647" s="1029"/>
      <c r="Q647" s="1029"/>
      <c r="R647" s="1029"/>
      <c r="S647" s="1029"/>
      <c r="T647" s="1029"/>
      <c r="U647" s="1029"/>
      <c r="V647" s="1068"/>
      <c r="W647" s="1254"/>
    </row>
    <row r="648" spans="1:23">
      <c r="A648" s="1029"/>
      <c r="B648" s="1088"/>
      <c r="C648" s="1029"/>
      <c r="D648" s="1029"/>
      <c r="E648" s="1029"/>
      <c r="F648" s="1029"/>
      <c r="G648" s="1029"/>
      <c r="H648" s="1029"/>
      <c r="I648" s="1029"/>
      <c r="J648" s="1029"/>
      <c r="K648" s="1029"/>
      <c r="L648" s="1029"/>
      <c r="M648" s="1029"/>
      <c r="N648" s="1089"/>
      <c r="O648" s="1029"/>
      <c r="P648" s="1029"/>
      <c r="Q648" s="1029"/>
      <c r="R648" s="1029"/>
      <c r="S648" s="1029"/>
      <c r="T648" s="1029"/>
      <c r="U648" s="1029"/>
      <c r="V648" s="1068"/>
      <c r="W648" s="1254"/>
    </row>
    <row r="649" spans="1:23">
      <c r="A649" s="1029"/>
      <c r="B649" s="1088"/>
      <c r="C649" s="1029"/>
      <c r="D649" s="1029"/>
      <c r="E649" s="1029"/>
      <c r="F649" s="1029"/>
      <c r="G649" s="1029"/>
      <c r="H649" s="1029"/>
      <c r="I649" s="1029"/>
      <c r="J649" s="1029"/>
      <c r="K649" s="1029"/>
      <c r="L649" s="1029"/>
      <c r="M649" s="1029"/>
      <c r="N649" s="1089"/>
      <c r="O649" s="1029"/>
      <c r="P649" s="1029"/>
      <c r="Q649" s="1029"/>
      <c r="R649" s="1029"/>
      <c r="S649" s="1029"/>
      <c r="T649" s="1029"/>
      <c r="U649" s="1029"/>
      <c r="V649" s="1068"/>
      <c r="W649" s="1254"/>
    </row>
    <row r="650" spans="1:23">
      <c r="A650" s="1029"/>
      <c r="B650" s="1088"/>
      <c r="C650" s="1029"/>
      <c r="D650" s="1029"/>
      <c r="E650" s="1029"/>
      <c r="F650" s="1029"/>
      <c r="G650" s="1029"/>
      <c r="H650" s="1029"/>
      <c r="I650" s="1029"/>
      <c r="J650" s="1029"/>
      <c r="K650" s="1029"/>
      <c r="L650" s="1029"/>
      <c r="M650" s="1029"/>
      <c r="N650" s="1089"/>
      <c r="O650" s="1029"/>
      <c r="P650" s="1029"/>
      <c r="Q650" s="1029"/>
      <c r="R650" s="1029"/>
      <c r="S650" s="1029"/>
      <c r="T650" s="1029"/>
      <c r="U650" s="1029"/>
      <c r="V650" s="1068"/>
      <c r="W650" s="1254"/>
    </row>
    <row r="651" spans="1:23">
      <c r="A651" s="1029"/>
      <c r="B651" s="1088"/>
      <c r="C651" s="1029"/>
      <c r="D651" s="1029"/>
      <c r="E651" s="1029"/>
      <c r="F651" s="1029"/>
      <c r="G651" s="1029"/>
      <c r="H651" s="1029"/>
      <c r="I651" s="1029"/>
      <c r="J651" s="1029"/>
      <c r="K651" s="1029"/>
      <c r="L651" s="1029"/>
      <c r="M651" s="1029"/>
      <c r="N651" s="1089"/>
      <c r="O651" s="1029"/>
      <c r="P651" s="1029"/>
      <c r="Q651" s="1029"/>
      <c r="R651" s="1029"/>
      <c r="S651" s="1029"/>
      <c r="T651" s="1029"/>
      <c r="U651" s="1029"/>
      <c r="V651" s="1068"/>
      <c r="W651" s="1254"/>
    </row>
    <row r="652" spans="1:23">
      <c r="A652" s="1029"/>
      <c r="B652" s="1088"/>
      <c r="C652" s="1029"/>
      <c r="D652" s="1029"/>
      <c r="E652" s="1029"/>
      <c r="F652" s="1029"/>
      <c r="G652" s="1029"/>
      <c r="H652" s="1029"/>
      <c r="I652" s="1029"/>
      <c r="J652" s="1029"/>
      <c r="K652" s="1029"/>
      <c r="L652" s="1029"/>
      <c r="M652" s="1029"/>
      <c r="N652" s="1089"/>
      <c r="O652" s="1029"/>
      <c r="P652" s="1029"/>
      <c r="Q652" s="1029"/>
      <c r="R652" s="1029"/>
      <c r="S652" s="1029"/>
      <c r="T652" s="1029"/>
      <c r="U652" s="1029"/>
      <c r="V652" s="1068"/>
      <c r="W652" s="1254"/>
    </row>
    <row r="653" spans="1:23">
      <c r="A653" s="1029"/>
      <c r="B653" s="1088"/>
      <c r="C653" s="1029"/>
      <c r="D653" s="1029"/>
      <c r="E653" s="1029"/>
      <c r="F653" s="1029"/>
      <c r="G653" s="1029"/>
      <c r="H653" s="1029"/>
      <c r="I653" s="1029"/>
      <c r="J653" s="1029"/>
      <c r="K653" s="1029"/>
      <c r="L653" s="1029"/>
      <c r="M653" s="1029"/>
      <c r="N653" s="1089"/>
      <c r="O653" s="1029"/>
      <c r="P653" s="1029"/>
      <c r="Q653" s="1029"/>
      <c r="R653" s="1029"/>
      <c r="S653" s="1029"/>
      <c r="T653" s="1029"/>
      <c r="U653" s="1029"/>
      <c r="V653" s="1068"/>
      <c r="W653" s="1254"/>
    </row>
    <row r="654" spans="1:23">
      <c r="A654" s="1029"/>
      <c r="B654" s="1088"/>
      <c r="C654" s="1029"/>
      <c r="D654" s="1029"/>
      <c r="E654" s="1029"/>
      <c r="F654" s="1029"/>
      <c r="G654" s="1029"/>
      <c r="H654" s="1029"/>
      <c r="I654" s="1029"/>
      <c r="J654" s="1029"/>
      <c r="K654" s="1029"/>
      <c r="L654" s="1029"/>
      <c r="M654" s="1029"/>
      <c r="N654" s="1089"/>
      <c r="O654" s="1029"/>
      <c r="P654" s="1029"/>
      <c r="Q654" s="1029"/>
      <c r="R654" s="1029"/>
      <c r="S654" s="1029"/>
      <c r="T654" s="1029"/>
      <c r="U654" s="1029"/>
      <c r="V654" s="1068"/>
      <c r="W654" s="1254"/>
    </row>
    <row r="655" spans="1:23">
      <c r="A655" s="1029"/>
      <c r="B655" s="1088"/>
      <c r="C655" s="1029"/>
      <c r="D655" s="1029"/>
      <c r="E655" s="1029"/>
      <c r="F655" s="1029"/>
      <c r="G655" s="1029"/>
      <c r="H655" s="1029"/>
      <c r="I655" s="1029"/>
      <c r="J655" s="1029"/>
      <c r="K655" s="1029"/>
      <c r="L655" s="1029"/>
      <c r="M655" s="1029"/>
      <c r="N655" s="1089"/>
      <c r="O655" s="1029"/>
      <c r="P655" s="1029"/>
      <c r="Q655" s="1029"/>
      <c r="R655" s="1029"/>
      <c r="S655" s="1029"/>
      <c r="T655" s="1029"/>
      <c r="U655" s="1029"/>
      <c r="V655" s="1068"/>
      <c r="W655" s="1254"/>
    </row>
    <row r="656" spans="1:23">
      <c r="A656" s="1029"/>
      <c r="B656" s="1088"/>
      <c r="C656" s="1029"/>
      <c r="D656" s="1029"/>
      <c r="E656" s="1029"/>
      <c r="F656" s="1029"/>
      <c r="G656" s="1029"/>
      <c r="H656" s="1029"/>
      <c r="I656" s="1029"/>
      <c r="J656" s="1029"/>
      <c r="K656" s="1029"/>
      <c r="L656" s="1029"/>
      <c r="M656" s="1029"/>
      <c r="N656" s="1089"/>
      <c r="O656" s="1029"/>
      <c r="P656" s="1029"/>
      <c r="Q656" s="1029"/>
      <c r="R656" s="1029"/>
      <c r="S656" s="1029"/>
      <c r="T656" s="1029"/>
      <c r="U656" s="1029"/>
      <c r="V656" s="1068"/>
      <c r="W656" s="1254"/>
    </row>
    <row r="657" spans="1:23">
      <c r="A657" s="1029"/>
      <c r="B657" s="1088"/>
      <c r="C657" s="1029"/>
      <c r="D657" s="1029"/>
      <c r="E657" s="1029"/>
      <c r="F657" s="1029"/>
      <c r="G657" s="1029"/>
      <c r="H657" s="1029"/>
      <c r="I657" s="1029"/>
      <c r="J657" s="1029"/>
      <c r="K657" s="1029"/>
      <c r="L657" s="1029"/>
      <c r="M657" s="1029"/>
      <c r="N657" s="1089"/>
      <c r="O657" s="1029"/>
      <c r="P657" s="1029"/>
      <c r="Q657" s="1029"/>
      <c r="R657" s="1029"/>
      <c r="S657" s="1029"/>
      <c r="T657" s="1029"/>
      <c r="U657" s="1029"/>
      <c r="V657" s="1068"/>
      <c r="W657" s="1254"/>
    </row>
    <row r="658" spans="1:23">
      <c r="A658" s="1029"/>
      <c r="B658" s="1088"/>
      <c r="C658" s="1029"/>
      <c r="D658" s="1029"/>
      <c r="E658" s="1029"/>
      <c r="F658" s="1029"/>
      <c r="G658" s="1029"/>
      <c r="H658" s="1029"/>
      <c r="I658" s="1029"/>
      <c r="J658" s="1029"/>
      <c r="K658" s="1029"/>
      <c r="L658" s="1029"/>
      <c r="M658" s="1029"/>
      <c r="N658" s="1089"/>
      <c r="O658" s="1029"/>
      <c r="P658" s="1029"/>
      <c r="Q658" s="1029"/>
      <c r="R658" s="1029"/>
      <c r="S658" s="1029"/>
      <c r="T658" s="1029"/>
      <c r="U658" s="1029"/>
      <c r="V658" s="1068"/>
      <c r="W658" s="1254"/>
    </row>
    <row r="659" spans="1:23">
      <c r="A659" s="1029"/>
      <c r="B659" s="1088"/>
      <c r="C659" s="1029"/>
      <c r="D659" s="1029"/>
      <c r="E659" s="1029"/>
      <c r="F659" s="1029"/>
      <c r="G659" s="1029"/>
      <c r="H659" s="1029"/>
      <c r="I659" s="1029"/>
      <c r="J659" s="1029"/>
      <c r="K659" s="1029"/>
      <c r="L659" s="1029"/>
      <c r="M659" s="1029"/>
      <c r="N659" s="1089"/>
      <c r="O659" s="1029"/>
      <c r="P659" s="1029"/>
      <c r="Q659" s="1029"/>
      <c r="R659" s="1029"/>
      <c r="S659" s="1029"/>
      <c r="T659" s="1029"/>
      <c r="U659" s="1029"/>
      <c r="V659" s="1068"/>
      <c r="W659" s="1254"/>
    </row>
    <row r="660" spans="1:23">
      <c r="A660" s="1029"/>
      <c r="B660" s="1088"/>
      <c r="C660" s="1029"/>
      <c r="D660" s="1029"/>
      <c r="E660" s="1029"/>
      <c r="F660" s="1029"/>
      <c r="G660" s="1029"/>
      <c r="H660" s="1029"/>
      <c r="I660" s="1029"/>
      <c r="J660" s="1029"/>
      <c r="K660" s="1029"/>
      <c r="L660" s="1029"/>
      <c r="M660" s="1029"/>
      <c r="N660" s="1089"/>
      <c r="O660" s="1029"/>
      <c r="P660" s="1029"/>
      <c r="Q660" s="1029"/>
      <c r="R660" s="1029"/>
      <c r="S660" s="1029"/>
      <c r="T660" s="1029"/>
      <c r="U660" s="1029"/>
      <c r="V660" s="1068"/>
      <c r="W660" s="1254"/>
    </row>
    <row r="661" spans="1:23">
      <c r="A661" s="1029"/>
      <c r="B661" s="1088"/>
      <c r="C661" s="1029"/>
      <c r="D661" s="1029"/>
      <c r="E661" s="1029"/>
      <c r="F661" s="1029"/>
      <c r="G661" s="1029"/>
      <c r="H661" s="1029"/>
      <c r="I661" s="1029"/>
      <c r="J661" s="1029"/>
      <c r="K661" s="1029"/>
      <c r="L661" s="1029"/>
      <c r="M661" s="1029"/>
      <c r="N661" s="1089"/>
      <c r="O661" s="1029"/>
      <c r="P661" s="1029"/>
      <c r="Q661" s="1029"/>
      <c r="R661" s="1029"/>
      <c r="S661" s="1029"/>
      <c r="T661" s="1029"/>
      <c r="U661" s="1029"/>
      <c r="V661" s="1068"/>
      <c r="W661" s="1254"/>
    </row>
    <row r="662" spans="1:23">
      <c r="A662" s="1029"/>
      <c r="B662" s="1088"/>
      <c r="C662" s="1029"/>
      <c r="D662" s="1029"/>
      <c r="E662" s="1029"/>
      <c r="F662" s="1029"/>
      <c r="G662" s="1029"/>
      <c r="H662" s="1029"/>
      <c r="I662" s="1029"/>
      <c r="J662" s="1029"/>
      <c r="K662" s="1029"/>
      <c r="L662" s="1029"/>
      <c r="M662" s="1029"/>
      <c r="N662" s="1089"/>
      <c r="O662" s="1029"/>
      <c r="P662" s="1029"/>
      <c r="Q662" s="1029"/>
      <c r="R662" s="1029"/>
      <c r="S662" s="1029"/>
      <c r="T662" s="1029"/>
      <c r="U662" s="1029"/>
      <c r="V662" s="1068"/>
      <c r="W662" s="1254"/>
    </row>
    <row r="663" spans="1:23">
      <c r="A663" s="1029"/>
      <c r="B663" s="1088"/>
      <c r="C663" s="1029"/>
      <c r="D663" s="1029"/>
      <c r="E663" s="1029"/>
      <c r="F663" s="1029"/>
      <c r="G663" s="1029"/>
      <c r="H663" s="1029"/>
      <c r="I663" s="1029"/>
      <c r="J663" s="1029"/>
      <c r="K663" s="1029"/>
      <c r="L663" s="1029"/>
      <c r="M663" s="1029"/>
      <c r="N663" s="1089"/>
      <c r="O663" s="1029"/>
      <c r="P663" s="1029"/>
      <c r="Q663" s="1029"/>
      <c r="R663" s="1029"/>
      <c r="S663" s="1029"/>
      <c r="T663" s="1029"/>
      <c r="U663" s="1029"/>
      <c r="V663" s="1068"/>
      <c r="W663" s="1254"/>
    </row>
    <row r="664" spans="1:23">
      <c r="A664" s="1029"/>
      <c r="B664" s="1088"/>
      <c r="C664" s="1029"/>
      <c r="D664" s="1029"/>
      <c r="E664" s="1029"/>
      <c r="F664" s="1029"/>
      <c r="G664" s="1029"/>
      <c r="H664" s="1029"/>
      <c r="I664" s="1029"/>
      <c r="J664" s="1029"/>
      <c r="K664" s="1029"/>
      <c r="L664" s="1029"/>
      <c r="M664" s="1029"/>
      <c r="N664" s="1089"/>
      <c r="O664" s="1029"/>
      <c r="P664" s="1029"/>
      <c r="Q664" s="1029"/>
      <c r="R664" s="1029"/>
      <c r="S664" s="1029"/>
      <c r="T664" s="1029"/>
      <c r="U664" s="1029"/>
      <c r="V664" s="1068"/>
      <c r="W664" s="1254"/>
    </row>
    <row r="665" spans="1:23">
      <c r="A665" s="1029"/>
      <c r="B665" s="1088"/>
      <c r="C665" s="1029"/>
      <c r="D665" s="1029"/>
      <c r="E665" s="1029"/>
      <c r="F665" s="1029"/>
      <c r="G665" s="1029"/>
      <c r="H665" s="1029"/>
      <c r="I665" s="1029"/>
      <c r="J665" s="1029"/>
      <c r="K665" s="1029"/>
      <c r="L665" s="1029"/>
      <c r="M665" s="1029"/>
      <c r="N665" s="1089"/>
      <c r="O665" s="1029"/>
      <c r="P665" s="1029"/>
      <c r="Q665" s="1029"/>
      <c r="R665" s="1029"/>
      <c r="S665" s="1029"/>
      <c r="T665" s="1029"/>
      <c r="U665" s="1029"/>
      <c r="V665" s="1068"/>
      <c r="W665" s="1254"/>
    </row>
    <row r="666" spans="1:23">
      <c r="A666" s="1029"/>
      <c r="B666" s="1088"/>
      <c r="C666" s="1029"/>
      <c r="D666" s="1029"/>
      <c r="E666" s="1029"/>
      <c r="F666" s="1029"/>
      <c r="G666" s="1029"/>
      <c r="H666" s="1029"/>
      <c r="I666" s="1029"/>
      <c r="J666" s="1029"/>
      <c r="K666" s="1029"/>
      <c r="L666" s="1029"/>
      <c r="M666" s="1029"/>
      <c r="N666" s="1089"/>
      <c r="O666" s="1029"/>
      <c r="P666" s="1029"/>
      <c r="Q666" s="1029"/>
      <c r="R666" s="1029"/>
      <c r="S666" s="1029"/>
      <c r="T666" s="1029"/>
      <c r="U666" s="1029"/>
      <c r="V666" s="1068"/>
      <c r="W666" s="1254"/>
    </row>
    <row r="667" spans="1:23">
      <c r="A667" s="1029"/>
      <c r="B667" s="1088"/>
      <c r="C667" s="1029"/>
      <c r="D667" s="1029"/>
      <c r="E667" s="1029"/>
      <c r="F667" s="1029"/>
      <c r="G667" s="1029"/>
      <c r="H667" s="1029"/>
      <c r="I667" s="1029"/>
      <c r="J667" s="1029"/>
      <c r="K667" s="1029"/>
      <c r="L667" s="1029"/>
      <c r="M667" s="1029"/>
      <c r="N667" s="1089"/>
      <c r="O667" s="1029"/>
      <c r="P667" s="1029"/>
      <c r="Q667" s="1029"/>
      <c r="R667" s="1029"/>
      <c r="S667" s="1029"/>
      <c r="T667" s="1029"/>
      <c r="U667" s="1029"/>
      <c r="V667" s="1068"/>
      <c r="W667" s="1254"/>
    </row>
    <row r="668" spans="1:23">
      <c r="A668" s="1029"/>
      <c r="B668" s="1088"/>
      <c r="C668" s="1029"/>
      <c r="D668" s="1029"/>
      <c r="E668" s="1029"/>
      <c r="F668" s="1029"/>
      <c r="G668" s="1029"/>
      <c r="H668" s="1029"/>
      <c r="I668" s="1029"/>
      <c r="J668" s="1029"/>
      <c r="K668" s="1029"/>
      <c r="L668" s="1029"/>
      <c r="M668" s="1029"/>
      <c r="N668" s="1089"/>
      <c r="O668" s="1029"/>
      <c r="P668" s="1029"/>
      <c r="Q668" s="1029"/>
      <c r="R668" s="1029"/>
      <c r="S668" s="1029"/>
      <c r="T668" s="1029"/>
      <c r="U668" s="1029"/>
      <c r="V668" s="1068"/>
      <c r="W668" s="1254"/>
    </row>
    <row r="669" spans="1:23">
      <c r="A669" s="1029"/>
      <c r="B669" s="1088"/>
      <c r="C669" s="1029"/>
      <c r="D669" s="1029"/>
      <c r="E669" s="1029"/>
      <c r="F669" s="1029"/>
      <c r="G669" s="1029"/>
      <c r="H669" s="1029"/>
      <c r="I669" s="1029"/>
      <c r="J669" s="1029"/>
      <c r="K669" s="1029"/>
      <c r="L669" s="1029"/>
      <c r="M669" s="1029"/>
      <c r="N669" s="1089"/>
      <c r="O669" s="1029"/>
      <c r="P669" s="1029"/>
      <c r="Q669" s="1029"/>
      <c r="R669" s="1029"/>
      <c r="S669" s="1029"/>
      <c r="T669" s="1029"/>
      <c r="U669" s="1029"/>
      <c r="V669" s="1068"/>
      <c r="W669" s="1254"/>
    </row>
    <row r="670" spans="1:23">
      <c r="A670" s="1029"/>
      <c r="B670" s="1088"/>
      <c r="C670" s="1029"/>
      <c r="D670" s="1029"/>
      <c r="E670" s="1029"/>
      <c r="F670" s="1029"/>
      <c r="G670" s="1029"/>
      <c r="H670" s="1029"/>
      <c r="I670" s="1029"/>
      <c r="J670" s="1029"/>
      <c r="K670" s="1029"/>
      <c r="L670" s="1029"/>
      <c r="M670" s="1029"/>
      <c r="N670" s="1089"/>
      <c r="O670" s="1029"/>
      <c r="P670" s="1029"/>
      <c r="Q670" s="1029"/>
      <c r="R670" s="1029"/>
      <c r="S670" s="1029"/>
      <c r="T670" s="1029"/>
      <c r="U670" s="1029"/>
      <c r="V670" s="1068"/>
      <c r="W670" s="1254"/>
    </row>
    <row r="671" spans="1:23">
      <c r="A671" s="1029"/>
      <c r="B671" s="1088"/>
      <c r="C671" s="1029"/>
      <c r="D671" s="1029"/>
      <c r="E671" s="1029"/>
      <c r="F671" s="1029"/>
      <c r="G671" s="1029"/>
      <c r="H671" s="1029"/>
      <c r="I671" s="1029"/>
      <c r="J671" s="1029"/>
      <c r="K671" s="1029"/>
      <c r="L671" s="1029"/>
      <c r="M671" s="1029"/>
      <c r="N671" s="1089"/>
      <c r="O671" s="1029"/>
      <c r="P671" s="1029"/>
      <c r="Q671" s="1029"/>
      <c r="R671" s="1029"/>
      <c r="S671" s="1029"/>
      <c r="T671" s="1029"/>
      <c r="U671" s="1029"/>
      <c r="V671" s="1068"/>
      <c r="W671" s="1254"/>
    </row>
    <row r="672" spans="1:23">
      <c r="A672" s="1029"/>
      <c r="B672" s="1088"/>
      <c r="C672" s="1029"/>
      <c r="D672" s="1029"/>
      <c r="E672" s="1029"/>
      <c r="F672" s="1029"/>
      <c r="G672" s="1029"/>
      <c r="H672" s="1029"/>
      <c r="I672" s="1029"/>
      <c r="J672" s="1029"/>
      <c r="K672" s="1029"/>
      <c r="L672" s="1029"/>
      <c r="M672" s="1029"/>
      <c r="N672" s="1089"/>
      <c r="O672" s="1029"/>
      <c r="P672" s="1029"/>
      <c r="Q672" s="1029"/>
      <c r="R672" s="1029"/>
      <c r="S672" s="1029"/>
      <c r="T672" s="1029"/>
      <c r="U672" s="1029"/>
      <c r="V672" s="1068"/>
      <c r="W672" s="1254"/>
    </row>
    <row r="673" spans="1:23">
      <c r="A673" s="1029"/>
      <c r="B673" s="1088"/>
      <c r="C673" s="1029"/>
      <c r="D673" s="1029"/>
      <c r="E673" s="1029"/>
      <c r="F673" s="1029"/>
      <c r="G673" s="1029"/>
      <c r="H673" s="1029"/>
      <c r="I673" s="1029"/>
      <c r="J673" s="1029"/>
      <c r="K673" s="1029"/>
      <c r="L673" s="1029"/>
      <c r="M673" s="1029"/>
      <c r="N673" s="1089"/>
      <c r="O673" s="1029"/>
      <c r="P673" s="1029"/>
      <c r="Q673" s="1029"/>
      <c r="R673" s="1029"/>
      <c r="S673" s="1029"/>
      <c r="T673" s="1029"/>
      <c r="U673" s="1029"/>
      <c r="V673" s="1068"/>
      <c r="W673" s="1254"/>
    </row>
    <row r="674" spans="1:23">
      <c r="A674" s="1029"/>
      <c r="B674" s="1088"/>
      <c r="C674" s="1029"/>
      <c r="D674" s="1029"/>
      <c r="E674" s="1029"/>
      <c r="F674" s="1029"/>
      <c r="G674" s="1029"/>
      <c r="H674" s="1029"/>
      <c r="I674" s="1029"/>
      <c r="J674" s="1029"/>
      <c r="K674" s="1029"/>
      <c r="L674" s="1029"/>
      <c r="M674" s="1029"/>
      <c r="N674" s="1089"/>
      <c r="O674" s="1029"/>
      <c r="P674" s="1029"/>
      <c r="Q674" s="1029"/>
      <c r="R674" s="1029"/>
      <c r="S674" s="1029"/>
      <c r="T674" s="1029"/>
      <c r="U674" s="1029"/>
      <c r="V674" s="1068"/>
      <c r="W674" s="1254"/>
    </row>
    <row r="675" spans="1:23">
      <c r="A675" s="1029"/>
      <c r="B675" s="1088"/>
      <c r="C675" s="1029"/>
      <c r="D675" s="1029"/>
      <c r="E675" s="1029"/>
      <c r="F675" s="1029"/>
      <c r="G675" s="1029"/>
      <c r="H675" s="1029"/>
      <c r="I675" s="1029"/>
      <c r="J675" s="1029"/>
      <c r="K675" s="1029"/>
      <c r="L675" s="1029"/>
      <c r="M675" s="1029"/>
      <c r="N675" s="1089"/>
      <c r="O675" s="1029"/>
      <c r="P675" s="1029"/>
      <c r="Q675" s="1029"/>
      <c r="R675" s="1029"/>
      <c r="S675" s="1029"/>
      <c r="T675" s="1029"/>
      <c r="U675" s="1029"/>
      <c r="V675" s="1068"/>
      <c r="W675" s="1254"/>
    </row>
    <row r="676" spans="1:23">
      <c r="A676" s="1029"/>
      <c r="B676" s="1088"/>
      <c r="C676" s="1029"/>
      <c r="D676" s="1029"/>
      <c r="E676" s="1029"/>
      <c r="F676" s="1029"/>
      <c r="G676" s="1029"/>
      <c r="H676" s="1029"/>
      <c r="I676" s="1029"/>
      <c r="J676" s="1029"/>
      <c r="K676" s="1029"/>
      <c r="L676" s="1029"/>
      <c r="M676" s="1029"/>
      <c r="N676" s="1089"/>
      <c r="O676" s="1029"/>
      <c r="P676" s="1029"/>
      <c r="Q676" s="1029"/>
      <c r="R676" s="1029"/>
      <c r="S676" s="1029"/>
      <c r="T676" s="1029"/>
      <c r="U676" s="1029"/>
      <c r="V676" s="1068"/>
      <c r="W676" s="1254"/>
    </row>
    <row r="677" spans="1:23">
      <c r="A677" s="1029"/>
      <c r="B677" s="1088"/>
      <c r="C677" s="1029"/>
      <c r="D677" s="1029"/>
      <c r="E677" s="1029"/>
      <c r="F677" s="1029"/>
      <c r="G677" s="1029"/>
      <c r="H677" s="1029"/>
      <c r="I677" s="1029"/>
      <c r="J677" s="1029"/>
      <c r="K677" s="1029"/>
      <c r="L677" s="1029"/>
      <c r="M677" s="1029"/>
      <c r="N677" s="1089"/>
      <c r="O677" s="1029"/>
      <c r="P677" s="1029"/>
      <c r="Q677" s="1029"/>
      <c r="R677" s="1029"/>
      <c r="S677" s="1029"/>
      <c r="T677" s="1029"/>
      <c r="U677" s="1029"/>
      <c r="V677" s="1068"/>
      <c r="W677" s="1254"/>
    </row>
    <row r="678" spans="1:23">
      <c r="A678" s="1029"/>
      <c r="B678" s="1088"/>
      <c r="C678" s="1029"/>
      <c r="D678" s="1029"/>
      <c r="E678" s="1029"/>
      <c r="F678" s="1029"/>
      <c r="G678" s="1029"/>
      <c r="H678" s="1029"/>
      <c r="I678" s="1029"/>
      <c r="J678" s="1029"/>
      <c r="K678" s="1029"/>
      <c r="L678" s="1029"/>
      <c r="M678" s="1029"/>
      <c r="N678" s="1089"/>
      <c r="O678" s="1029"/>
      <c r="P678" s="1029"/>
      <c r="Q678" s="1029"/>
      <c r="R678" s="1029"/>
      <c r="S678" s="1029"/>
      <c r="T678" s="1029"/>
      <c r="U678" s="1029"/>
      <c r="V678" s="1068"/>
      <c r="W678" s="1254"/>
    </row>
    <row r="679" spans="1:23">
      <c r="A679" s="1029"/>
      <c r="B679" s="1088"/>
      <c r="C679" s="1029"/>
      <c r="D679" s="1029"/>
      <c r="E679" s="1029"/>
      <c r="F679" s="1029"/>
      <c r="G679" s="1029"/>
      <c r="H679" s="1029"/>
      <c r="I679" s="1029"/>
      <c r="J679" s="1029"/>
      <c r="K679" s="1029"/>
      <c r="L679" s="1029"/>
      <c r="M679" s="1029"/>
      <c r="N679" s="1089"/>
      <c r="O679" s="1029"/>
      <c r="P679" s="1029"/>
      <c r="Q679" s="1029"/>
      <c r="R679" s="1029"/>
      <c r="S679" s="1029"/>
      <c r="T679" s="1029"/>
      <c r="U679" s="1029"/>
      <c r="V679" s="1068"/>
      <c r="W679" s="1254"/>
    </row>
    <row r="680" spans="1:23">
      <c r="A680" s="1029"/>
      <c r="B680" s="1088"/>
      <c r="C680" s="1029"/>
      <c r="D680" s="1029"/>
      <c r="E680" s="1029"/>
      <c r="F680" s="1029"/>
      <c r="G680" s="1029"/>
      <c r="H680" s="1029"/>
      <c r="I680" s="1029"/>
      <c r="J680" s="1029"/>
      <c r="K680" s="1029"/>
      <c r="L680" s="1029"/>
      <c r="M680" s="1029"/>
      <c r="N680" s="1089"/>
      <c r="O680" s="1029"/>
      <c r="P680" s="1029"/>
      <c r="Q680" s="1029"/>
      <c r="R680" s="1029"/>
      <c r="S680" s="1029"/>
      <c r="T680" s="1029"/>
      <c r="U680" s="1029"/>
      <c r="V680" s="1068"/>
      <c r="W680" s="1254"/>
    </row>
    <row r="681" spans="1:23">
      <c r="A681" s="1029"/>
      <c r="B681" s="1088"/>
      <c r="C681" s="1029"/>
      <c r="D681" s="1029"/>
      <c r="E681" s="1029"/>
      <c r="F681" s="1029"/>
      <c r="G681" s="1029"/>
      <c r="H681" s="1029"/>
      <c r="I681" s="1029"/>
      <c r="J681" s="1029"/>
      <c r="K681" s="1029"/>
      <c r="L681" s="1029"/>
      <c r="M681" s="1029"/>
      <c r="N681" s="1089"/>
      <c r="O681" s="1029"/>
      <c r="P681" s="1029"/>
      <c r="Q681" s="1029"/>
      <c r="R681" s="1029"/>
      <c r="S681" s="1029"/>
      <c r="T681" s="1029"/>
      <c r="U681" s="1029"/>
      <c r="V681" s="1068"/>
      <c r="W681" s="1254"/>
    </row>
    <row r="682" spans="1:23">
      <c r="A682" s="1029"/>
      <c r="B682" s="1088"/>
      <c r="C682" s="1029"/>
      <c r="D682" s="1029"/>
      <c r="E682" s="1029"/>
      <c r="F682" s="1029"/>
      <c r="G682" s="1029"/>
      <c r="H682" s="1029"/>
      <c r="I682" s="1029"/>
      <c r="J682" s="1029"/>
      <c r="K682" s="1029"/>
      <c r="L682" s="1029"/>
      <c r="M682" s="1029"/>
      <c r="N682" s="1089"/>
      <c r="O682" s="1029"/>
      <c r="P682" s="1029"/>
      <c r="Q682" s="1029"/>
      <c r="R682" s="1029"/>
      <c r="S682" s="1029"/>
      <c r="T682" s="1029"/>
      <c r="U682" s="1029"/>
      <c r="V682" s="1068"/>
      <c r="W682" s="1254"/>
    </row>
    <row r="683" spans="1:23">
      <c r="A683" s="1029"/>
      <c r="B683" s="1088"/>
      <c r="C683" s="1029"/>
      <c r="D683" s="1029"/>
      <c r="E683" s="1029"/>
      <c r="F683" s="1029"/>
      <c r="G683" s="1029"/>
      <c r="H683" s="1029"/>
      <c r="I683" s="1029"/>
      <c r="J683" s="1029"/>
      <c r="K683" s="1029"/>
      <c r="L683" s="1029"/>
      <c r="M683" s="1029"/>
      <c r="N683" s="1089"/>
      <c r="O683" s="1029"/>
      <c r="P683" s="1029"/>
      <c r="Q683" s="1029"/>
      <c r="R683" s="1029"/>
      <c r="S683" s="1029"/>
      <c r="T683" s="1029"/>
      <c r="U683" s="1029"/>
      <c r="V683" s="1068"/>
      <c r="W683" s="1254"/>
    </row>
    <row r="684" spans="1:23">
      <c r="A684" s="1029"/>
      <c r="B684" s="1088"/>
      <c r="C684" s="1029"/>
      <c r="D684" s="1029"/>
      <c r="E684" s="1029"/>
      <c r="F684" s="1029"/>
      <c r="G684" s="1029"/>
      <c r="H684" s="1029"/>
      <c r="I684" s="1029"/>
      <c r="J684" s="1029"/>
      <c r="K684" s="1029"/>
      <c r="L684" s="1029"/>
      <c r="M684" s="1029"/>
      <c r="N684" s="1089"/>
      <c r="O684" s="1029"/>
      <c r="P684" s="1029"/>
      <c r="Q684" s="1029"/>
      <c r="R684" s="1029"/>
      <c r="S684" s="1029"/>
      <c r="T684" s="1029"/>
      <c r="U684" s="1029"/>
      <c r="V684" s="1068"/>
      <c r="W684" s="1254"/>
    </row>
    <row r="685" spans="1:23">
      <c r="A685" s="1029"/>
      <c r="B685" s="1088"/>
      <c r="C685" s="1029"/>
      <c r="D685" s="1029"/>
      <c r="E685" s="1029"/>
      <c r="F685" s="1029"/>
      <c r="G685" s="1029"/>
      <c r="H685" s="1029"/>
      <c r="I685" s="1029"/>
      <c r="J685" s="1029"/>
      <c r="K685" s="1029"/>
      <c r="L685" s="1029"/>
      <c r="M685" s="1029"/>
      <c r="N685" s="1089"/>
      <c r="O685" s="1029"/>
      <c r="P685" s="1029"/>
      <c r="Q685" s="1029"/>
      <c r="R685" s="1029"/>
      <c r="S685" s="1029"/>
      <c r="T685" s="1029"/>
      <c r="U685" s="1029"/>
      <c r="V685" s="1068"/>
      <c r="W685" s="1254"/>
    </row>
    <row r="686" spans="1:23">
      <c r="A686" s="1029"/>
      <c r="B686" s="1088"/>
      <c r="C686" s="1029"/>
      <c r="D686" s="1029"/>
      <c r="E686" s="1029"/>
      <c r="F686" s="1029"/>
      <c r="G686" s="1029"/>
      <c r="H686" s="1029"/>
      <c r="I686" s="1029"/>
      <c r="J686" s="1029"/>
      <c r="K686" s="1029"/>
      <c r="L686" s="1029"/>
      <c r="M686" s="1029"/>
      <c r="N686" s="1089"/>
      <c r="O686" s="1029"/>
      <c r="P686" s="1029"/>
      <c r="Q686" s="1029"/>
      <c r="R686" s="1029"/>
      <c r="S686" s="1029"/>
      <c r="T686" s="1029"/>
      <c r="U686" s="1029"/>
      <c r="V686" s="1068"/>
      <c r="W686" s="1254"/>
    </row>
    <row r="687" spans="1:23">
      <c r="A687" s="1029"/>
      <c r="B687" s="1088"/>
      <c r="C687" s="1029"/>
      <c r="D687" s="1029"/>
      <c r="E687" s="1029"/>
      <c r="F687" s="1029"/>
      <c r="G687" s="1029"/>
      <c r="H687" s="1029"/>
      <c r="I687" s="1029"/>
      <c r="J687" s="1029"/>
      <c r="K687" s="1029"/>
      <c r="L687" s="1029"/>
      <c r="M687" s="1029"/>
      <c r="N687" s="1089"/>
      <c r="O687" s="1029"/>
      <c r="P687" s="1029"/>
      <c r="Q687" s="1029"/>
      <c r="R687" s="1029"/>
      <c r="S687" s="1029"/>
      <c r="T687" s="1029"/>
      <c r="U687" s="1029"/>
      <c r="V687" s="1068"/>
      <c r="W687" s="1254"/>
    </row>
    <row r="688" spans="1:23">
      <c r="A688" s="1029"/>
      <c r="B688" s="1088"/>
      <c r="C688" s="1029"/>
      <c r="D688" s="1029"/>
      <c r="E688" s="1029"/>
      <c r="F688" s="1029"/>
      <c r="G688" s="1029"/>
      <c r="H688" s="1029"/>
      <c r="I688" s="1029"/>
      <c r="J688" s="1029"/>
      <c r="K688" s="1029"/>
      <c r="L688" s="1029"/>
      <c r="M688" s="1029"/>
      <c r="N688" s="1089"/>
      <c r="O688" s="1029"/>
      <c r="P688" s="1029"/>
      <c r="Q688" s="1029"/>
      <c r="R688" s="1029"/>
      <c r="S688" s="1029"/>
      <c r="T688" s="1029"/>
      <c r="U688" s="1029"/>
      <c r="V688" s="1068"/>
      <c r="W688" s="1254"/>
    </row>
    <row r="689" spans="1:23">
      <c r="A689" s="1029"/>
      <c r="B689" s="1088"/>
      <c r="C689" s="1029"/>
      <c r="D689" s="1029"/>
      <c r="E689" s="1029"/>
      <c r="F689" s="1029"/>
      <c r="G689" s="1029"/>
      <c r="H689" s="1029"/>
      <c r="I689" s="1029"/>
      <c r="J689" s="1029"/>
      <c r="K689" s="1029"/>
      <c r="L689" s="1029"/>
      <c r="M689" s="1029"/>
      <c r="N689" s="1089"/>
      <c r="O689" s="1029"/>
      <c r="P689" s="1029"/>
      <c r="Q689" s="1029"/>
      <c r="R689" s="1029"/>
      <c r="S689" s="1029"/>
      <c r="T689" s="1029"/>
      <c r="U689" s="1029"/>
      <c r="V689" s="1068"/>
      <c r="W689" s="1254"/>
    </row>
    <row r="690" spans="1:23">
      <c r="A690" s="1029"/>
      <c r="B690" s="1088"/>
      <c r="C690" s="1029"/>
      <c r="D690" s="1029"/>
      <c r="E690" s="1029"/>
      <c r="F690" s="1029"/>
      <c r="G690" s="1029"/>
      <c r="H690" s="1029"/>
      <c r="I690" s="1029"/>
      <c r="J690" s="1029"/>
      <c r="K690" s="1029"/>
      <c r="L690" s="1029"/>
      <c r="M690" s="1029"/>
      <c r="N690" s="1089"/>
      <c r="O690" s="1029"/>
      <c r="P690" s="1029"/>
      <c r="Q690" s="1029"/>
      <c r="R690" s="1029"/>
      <c r="S690" s="1029"/>
      <c r="T690" s="1029"/>
      <c r="U690" s="1029"/>
      <c r="V690" s="1068"/>
      <c r="W690" s="1254"/>
    </row>
    <row r="691" spans="1:23">
      <c r="A691" s="1029"/>
      <c r="B691" s="1088"/>
      <c r="C691" s="1029"/>
      <c r="D691" s="1029"/>
      <c r="E691" s="1029"/>
      <c r="F691" s="1029"/>
      <c r="G691" s="1029"/>
      <c r="H691" s="1029"/>
      <c r="I691" s="1029"/>
      <c r="J691" s="1029"/>
      <c r="K691" s="1029"/>
      <c r="L691" s="1029"/>
      <c r="M691" s="1029"/>
      <c r="N691" s="1089"/>
      <c r="O691" s="1029"/>
      <c r="P691" s="1029"/>
      <c r="Q691" s="1029"/>
      <c r="R691" s="1029"/>
      <c r="S691" s="1029"/>
      <c r="T691" s="1029"/>
      <c r="U691" s="1029"/>
      <c r="V691" s="1068"/>
      <c r="W691" s="1254"/>
    </row>
    <row r="692" spans="1:23">
      <c r="A692" s="1029"/>
      <c r="B692" s="1088"/>
      <c r="C692" s="1029"/>
      <c r="D692" s="1029"/>
      <c r="E692" s="1029"/>
      <c r="F692" s="1029"/>
      <c r="G692" s="1029"/>
      <c r="H692" s="1029"/>
      <c r="I692" s="1029"/>
      <c r="J692" s="1029"/>
      <c r="K692" s="1029"/>
      <c r="L692" s="1029"/>
      <c r="M692" s="1029"/>
      <c r="N692" s="1089"/>
      <c r="O692" s="1029"/>
      <c r="P692" s="1029"/>
      <c r="Q692" s="1029"/>
      <c r="R692" s="1029"/>
      <c r="S692" s="1029"/>
      <c r="T692" s="1029"/>
      <c r="U692" s="1029"/>
      <c r="V692" s="1068"/>
      <c r="W692" s="1254"/>
    </row>
    <row r="693" spans="1:23">
      <c r="A693" s="1029"/>
      <c r="B693" s="1088"/>
      <c r="C693" s="1029"/>
      <c r="D693" s="1029"/>
      <c r="E693" s="1029"/>
      <c r="F693" s="1029"/>
      <c r="G693" s="1029"/>
      <c r="H693" s="1029"/>
      <c r="I693" s="1029"/>
      <c r="J693" s="1029"/>
      <c r="K693" s="1029"/>
      <c r="L693" s="1029"/>
      <c r="M693" s="1029"/>
      <c r="N693" s="1089"/>
      <c r="O693" s="1029"/>
      <c r="P693" s="1029"/>
      <c r="Q693" s="1029"/>
      <c r="R693" s="1029"/>
      <c r="S693" s="1029"/>
      <c r="T693" s="1029"/>
      <c r="U693" s="1029"/>
      <c r="V693" s="1068"/>
      <c r="W693" s="1254"/>
    </row>
    <row r="694" spans="1:23">
      <c r="A694" s="1029"/>
      <c r="B694" s="1088"/>
      <c r="C694" s="1029"/>
      <c r="D694" s="1029"/>
      <c r="E694" s="1029"/>
      <c r="F694" s="1029"/>
      <c r="G694" s="1029"/>
      <c r="H694" s="1029"/>
      <c r="I694" s="1029"/>
      <c r="J694" s="1029"/>
      <c r="K694" s="1029"/>
      <c r="L694" s="1029"/>
      <c r="M694" s="1029"/>
      <c r="N694" s="1089"/>
      <c r="O694" s="1029"/>
      <c r="P694" s="1029"/>
      <c r="Q694" s="1029"/>
      <c r="R694" s="1029"/>
      <c r="S694" s="1029"/>
      <c r="T694" s="1029"/>
      <c r="U694" s="1029"/>
      <c r="V694" s="1068"/>
      <c r="W694" s="1254"/>
    </row>
    <row r="695" spans="1:23">
      <c r="A695" s="1029"/>
      <c r="B695" s="1088"/>
      <c r="C695" s="1029"/>
      <c r="D695" s="1029"/>
      <c r="E695" s="1029"/>
      <c r="F695" s="1029"/>
      <c r="G695" s="1029"/>
      <c r="H695" s="1029"/>
      <c r="I695" s="1029"/>
      <c r="J695" s="1029"/>
      <c r="K695" s="1029"/>
      <c r="L695" s="1029"/>
      <c r="M695" s="1029"/>
      <c r="N695" s="1089"/>
      <c r="O695" s="1029"/>
      <c r="P695" s="1029"/>
      <c r="Q695" s="1029"/>
      <c r="R695" s="1029"/>
      <c r="S695" s="1029"/>
      <c r="T695" s="1029"/>
      <c r="U695" s="1029"/>
      <c r="V695" s="1068"/>
      <c r="W695" s="1254"/>
    </row>
    <row r="696" spans="1:23">
      <c r="A696" s="1029"/>
      <c r="B696" s="1088"/>
      <c r="C696" s="1029"/>
      <c r="D696" s="1029"/>
      <c r="E696" s="1029"/>
      <c r="F696" s="1029"/>
      <c r="G696" s="1029"/>
      <c r="H696" s="1029"/>
      <c r="I696" s="1029"/>
      <c r="J696" s="1029"/>
      <c r="K696" s="1029"/>
      <c r="L696" s="1029"/>
      <c r="M696" s="1029"/>
      <c r="N696" s="1089"/>
      <c r="O696" s="1029"/>
      <c r="P696" s="1029"/>
      <c r="Q696" s="1029"/>
      <c r="R696" s="1029"/>
      <c r="S696" s="1029"/>
      <c r="T696" s="1029"/>
      <c r="U696" s="1029"/>
      <c r="V696" s="1068"/>
      <c r="W696" s="1254"/>
    </row>
    <row r="697" spans="1:23">
      <c r="A697" s="1029"/>
      <c r="B697" s="1088"/>
      <c r="C697" s="1029"/>
      <c r="D697" s="1029"/>
      <c r="E697" s="1029"/>
      <c r="F697" s="1029"/>
      <c r="G697" s="1029"/>
      <c r="H697" s="1029"/>
      <c r="I697" s="1029"/>
      <c r="J697" s="1029"/>
      <c r="K697" s="1029"/>
      <c r="L697" s="1029"/>
      <c r="M697" s="1029"/>
      <c r="N697" s="1089"/>
      <c r="O697" s="1029"/>
      <c r="P697" s="1029"/>
      <c r="Q697" s="1029"/>
      <c r="R697" s="1029"/>
      <c r="S697" s="1029"/>
      <c r="T697" s="1029"/>
      <c r="U697" s="1029"/>
      <c r="V697" s="1068"/>
      <c r="W697" s="1254"/>
    </row>
    <row r="698" spans="1:23">
      <c r="A698" s="1029"/>
      <c r="B698" s="1088"/>
      <c r="C698" s="1029"/>
      <c r="D698" s="1029"/>
      <c r="E698" s="1029"/>
      <c r="F698" s="1029"/>
      <c r="G698" s="1029"/>
      <c r="H698" s="1029"/>
      <c r="I698" s="1029"/>
      <c r="J698" s="1029"/>
      <c r="K698" s="1029"/>
      <c r="L698" s="1029"/>
      <c r="M698" s="1029"/>
      <c r="N698" s="1089"/>
      <c r="O698" s="1029"/>
      <c r="P698" s="1029"/>
      <c r="Q698" s="1029"/>
      <c r="R698" s="1029"/>
      <c r="S698" s="1029"/>
      <c r="T698" s="1029"/>
      <c r="U698" s="1029"/>
      <c r="V698" s="1068"/>
      <c r="W698" s="1254"/>
    </row>
    <row r="699" spans="1:23">
      <c r="A699" s="1029"/>
      <c r="B699" s="1088"/>
      <c r="C699" s="1029"/>
      <c r="D699" s="1029"/>
      <c r="E699" s="1029"/>
      <c r="F699" s="1029"/>
      <c r="G699" s="1029"/>
      <c r="H699" s="1029"/>
      <c r="I699" s="1029"/>
      <c r="J699" s="1029"/>
      <c r="K699" s="1029"/>
      <c r="L699" s="1029"/>
      <c r="M699" s="1029"/>
      <c r="N699" s="1089"/>
      <c r="O699" s="1029"/>
      <c r="P699" s="1029"/>
      <c r="Q699" s="1029"/>
      <c r="R699" s="1029"/>
      <c r="S699" s="1029"/>
      <c r="T699" s="1029"/>
      <c r="U699" s="1029"/>
      <c r="V699" s="1068"/>
      <c r="W699" s="1254"/>
    </row>
    <row r="700" spans="1:23">
      <c r="A700" s="1029"/>
      <c r="B700" s="1088"/>
      <c r="C700" s="1029"/>
      <c r="D700" s="1029"/>
      <c r="E700" s="1029"/>
      <c r="F700" s="1029"/>
      <c r="G700" s="1029"/>
      <c r="H700" s="1029"/>
      <c r="I700" s="1029"/>
      <c r="J700" s="1029"/>
      <c r="K700" s="1029"/>
      <c r="L700" s="1029"/>
      <c r="M700" s="1029"/>
      <c r="N700" s="1089"/>
      <c r="O700" s="1029"/>
      <c r="P700" s="1029"/>
      <c r="Q700" s="1029"/>
      <c r="R700" s="1029"/>
      <c r="S700" s="1029"/>
      <c r="T700" s="1029"/>
      <c r="U700" s="1029"/>
      <c r="V700" s="1068"/>
      <c r="W700" s="1254"/>
    </row>
    <row r="701" spans="1:23">
      <c r="A701" s="1029"/>
      <c r="B701" s="1088"/>
      <c r="C701" s="1029"/>
      <c r="D701" s="1029"/>
      <c r="E701" s="1029"/>
      <c r="F701" s="1029"/>
      <c r="G701" s="1029"/>
      <c r="H701" s="1029"/>
      <c r="I701" s="1029"/>
      <c r="J701" s="1029"/>
      <c r="K701" s="1029"/>
      <c r="L701" s="1029"/>
      <c r="M701" s="1029"/>
      <c r="N701" s="1089"/>
      <c r="O701" s="1029"/>
      <c r="P701" s="1029"/>
      <c r="Q701" s="1029"/>
      <c r="R701" s="1029"/>
      <c r="S701" s="1029"/>
      <c r="T701" s="1029"/>
      <c r="U701" s="1029"/>
      <c r="V701" s="1068"/>
      <c r="W701" s="1254"/>
    </row>
    <row r="702" spans="1:23">
      <c r="A702" s="1029"/>
      <c r="B702" s="1088"/>
      <c r="C702" s="1029"/>
      <c r="D702" s="1029"/>
      <c r="E702" s="1029"/>
      <c r="F702" s="1029"/>
      <c r="G702" s="1029"/>
      <c r="H702" s="1029"/>
      <c r="I702" s="1029"/>
      <c r="J702" s="1029"/>
      <c r="K702" s="1029"/>
      <c r="L702" s="1029"/>
      <c r="M702" s="1029"/>
      <c r="N702" s="1089"/>
      <c r="O702" s="1029"/>
      <c r="P702" s="1029"/>
      <c r="Q702" s="1029"/>
      <c r="R702" s="1029"/>
      <c r="S702" s="1029"/>
      <c r="T702" s="1029"/>
      <c r="U702" s="1029"/>
      <c r="V702" s="1068"/>
      <c r="W702" s="1254"/>
    </row>
    <row r="703" spans="1:23">
      <c r="A703" s="1029"/>
      <c r="B703" s="1088"/>
      <c r="C703" s="1029"/>
      <c r="D703" s="1029"/>
      <c r="E703" s="1029"/>
      <c r="F703" s="1029"/>
      <c r="G703" s="1029"/>
      <c r="H703" s="1029"/>
      <c r="I703" s="1029"/>
      <c r="J703" s="1029"/>
      <c r="K703" s="1029"/>
      <c r="L703" s="1029"/>
      <c r="M703" s="1029"/>
      <c r="N703" s="1089"/>
      <c r="O703" s="1029"/>
      <c r="P703" s="1029"/>
      <c r="Q703" s="1029"/>
      <c r="R703" s="1029"/>
      <c r="S703" s="1029"/>
      <c r="T703" s="1029"/>
      <c r="U703" s="1029"/>
      <c r="V703" s="1068"/>
      <c r="W703" s="1254"/>
    </row>
    <row r="704" spans="1:23">
      <c r="A704" s="1029"/>
      <c r="B704" s="1088"/>
      <c r="C704" s="1029"/>
      <c r="D704" s="1029"/>
      <c r="E704" s="1029"/>
      <c r="F704" s="1029"/>
      <c r="G704" s="1029"/>
      <c r="H704" s="1029"/>
      <c r="I704" s="1029"/>
      <c r="J704" s="1029"/>
      <c r="K704" s="1029"/>
      <c r="L704" s="1029"/>
      <c r="M704" s="1029"/>
      <c r="N704" s="1089"/>
      <c r="O704" s="1029"/>
      <c r="P704" s="1029"/>
      <c r="Q704" s="1029"/>
      <c r="R704" s="1029"/>
      <c r="S704" s="1029"/>
      <c r="T704" s="1029"/>
      <c r="U704" s="1029"/>
      <c r="V704" s="1068"/>
      <c r="W704" s="1254"/>
    </row>
    <row r="705" spans="1:23">
      <c r="A705" s="1029"/>
      <c r="B705" s="1088"/>
      <c r="C705" s="1029"/>
      <c r="D705" s="1029"/>
      <c r="E705" s="1029"/>
      <c r="F705" s="1029"/>
      <c r="G705" s="1029"/>
      <c r="H705" s="1029"/>
      <c r="I705" s="1029"/>
      <c r="J705" s="1029"/>
      <c r="K705" s="1029"/>
      <c r="L705" s="1029"/>
      <c r="M705" s="1029"/>
      <c r="N705" s="1089"/>
      <c r="O705" s="1029"/>
      <c r="P705" s="1029"/>
      <c r="Q705" s="1029"/>
      <c r="R705" s="1029"/>
      <c r="S705" s="1029"/>
      <c r="T705" s="1029"/>
      <c r="U705" s="1029"/>
      <c r="V705" s="1068"/>
      <c r="W705" s="1254"/>
    </row>
    <row r="706" spans="1:23">
      <c r="A706" s="1029"/>
      <c r="B706" s="1088"/>
      <c r="C706" s="1029"/>
      <c r="D706" s="1029"/>
      <c r="E706" s="1029"/>
      <c r="F706" s="1029"/>
      <c r="G706" s="1029"/>
      <c r="H706" s="1029"/>
      <c r="I706" s="1029"/>
      <c r="J706" s="1029"/>
      <c r="K706" s="1029"/>
      <c r="L706" s="1029"/>
      <c r="M706" s="1029"/>
      <c r="N706" s="1089"/>
      <c r="O706" s="1029"/>
      <c r="P706" s="1029"/>
      <c r="Q706" s="1029"/>
      <c r="R706" s="1029"/>
      <c r="S706" s="1029"/>
      <c r="T706" s="1029"/>
      <c r="U706" s="1029"/>
      <c r="V706" s="1068"/>
      <c r="W706" s="1254"/>
    </row>
    <row r="707" spans="1:23">
      <c r="A707" s="1029"/>
      <c r="B707" s="1088"/>
      <c r="C707" s="1029"/>
      <c r="D707" s="1029"/>
      <c r="E707" s="1029"/>
      <c r="F707" s="1029"/>
      <c r="G707" s="1029"/>
      <c r="H707" s="1029"/>
      <c r="I707" s="1029"/>
      <c r="J707" s="1029"/>
      <c r="K707" s="1029"/>
      <c r="L707" s="1029"/>
      <c r="M707" s="1029"/>
      <c r="N707" s="1089"/>
      <c r="O707" s="1029"/>
      <c r="P707" s="1029"/>
      <c r="Q707" s="1029"/>
      <c r="R707" s="1029"/>
      <c r="S707" s="1029"/>
      <c r="T707" s="1029"/>
      <c r="U707" s="1029"/>
      <c r="V707" s="1068"/>
      <c r="W707" s="1254"/>
    </row>
    <row r="708" spans="1:23">
      <c r="A708" s="1029"/>
      <c r="B708" s="1088"/>
      <c r="C708" s="1029"/>
      <c r="D708" s="1029"/>
      <c r="E708" s="1029"/>
      <c r="F708" s="1029"/>
      <c r="G708" s="1029"/>
      <c r="H708" s="1029"/>
      <c r="I708" s="1029"/>
      <c r="J708" s="1029"/>
      <c r="K708" s="1029"/>
      <c r="L708" s="1029"/>
      <c r="M708" s="1029"/>
      <c r="N708" s="1089"/>
      <c r="O708" s="1029"/>
      <c r="P708" s="1029"/>
      <c r="Q708" s="1029"/>
      <c r="R708" s="1029"/>
      <c r="S708" s="1029"/>
      <c r="T708" s="1029"/>
      <c r="U708" s="1029"/>
      <c r="V708" s="1068"/>
      <c r="W708" s="1254"/>
    </row>
    <row r="709" spans="1:23">
      <c r="A709" s="1029"/>
      <c r="B709" s="1088"/>
      <c r="C709" s="1029"/>
      <c r="D709" s="1029"/>
      <c r="E709" s="1029"/>
      <c r="F709" s="1029"/>
      <c r="G709" s="1029"/>
      <c r="H709" s="1029"/>
      <c r="I709" s="1029"/>
      <c r="J709" s="1029"/>
      <c r="K709" s="1029"/>
      <c r="L709" s="1029"/>
      <c r="M709" s="1029"/>
      <c r="N709" s="1089"/>
      <c r="O709" s="1029"/>
      <c r="P709" s="1029"/>
      <c r="Q709" s="1029"/>
      <c r="R709" s="1029"/>
      <c r="S709" s="1029"/>
      <c r="T709" s="1029"/>
      <c r="U709" s="1029"/>
      <c r="V709" s="1068"/>
      <c r="W709" s="1254"/>
    </row>
    <row r="710" spans="1:23">
      <c r="A710" s="1029"/>
      <c r="B710" s="1088"/>
      <c r="C710" s="1029"/>
      <c r="D710" s="1029"/>
      <c r="E710" s="1029"/>
      <c r="F710" s="1029"/>
      <c r="G710" s="1029"/>
      <c r="H710" s="1029"/>
      <c r="I710" s="1029"/>
      <c r="J710" s="1029"/>
      <c r="K710" s="1029"/>
      <c r="L710" s="1029"/>
      <c r="M710" s="1029"/>
      <c r="N710" s="1089"/>
      <c r="O710" s="1029"/>
      <c r="P710" s="1029"/>
      <c r="Q710" s="1029"/>
      <c r="R710" s="1029"/>
      <c r="S710" s="1029"/>
      <c r="T710" s="1029"/>
      <c r="U710" s="1029"/>
      <c r="V710" s="1068"/>
      <c r="W710" s="1254"/>
    </row>
    <row r="711" spans="1:23">
      <c r="A711" s="1029"/>
      <c r="B711" s="1088"/>
      <c r="C711" s="1029"/>
      <c r="D711" s="1029"/>
      <c r="E711" s="1029"/>
      <c r="F711" s="1029"/>
      <c r="G711" s="1029"/>
      <c r="H711" s="1029"/>
      <c r="I711" s="1029"/>
      <c r="J711" s="1029"/>
      <c r="K711" s="1029"/>
      <c r="L711" s="1029"/>
      <c r="M711" s="1029"/>
      <c r="N711" s="1089"/>
      <c r="O711" s="1029"/>
      <c r="P711" s="1029"/>
      <c r="Q711" s="1029"/>
      <c r="R711" s="1029"/>
      <c r="S711" s="1029"/>
      <c r="T711" s="1029"/>
      <c r="U711" s="1029"/>
      <c r="V711" s="1068"/>
      <c r="W711" s="1254"/>
    </row>
    <row r="712" spans="1:23">
      <c r="A712" s="1029"/>
      <c r="B712" s="1088"/>
      <c r="C712" s="1029"/>
      <c r="D712" s="1029"/>
      <c r="E712" s="1029"/>
      <c r="F712" s="1029"/>
      <c r="G712" s="1029"/>
      <c r="H712" s="1029"/>
      <c r="I712" s="1029"/>
      <c r="J712" s="1029"/>
      <c r="K712" s="1029"/>
      <c r="L712" s="1029"/>
      <c r="M712" s="1029"/>
      <c r="N712" s="1089"/>
      <c r="O712" s="1029"/>
      <c r="P712" s="1029"/>
      <c r="Q712" s="1029"/>
      <c r="R712" s="1029"/>
      <c r="S712" s="1029"/>
      <c r="T712" s="1029"/>
      <c r="U712" s="1029"/>
      <c r="V712" s="1068"/>
      <c r="W712" s="1254"/>
    </row>
    <row r="713" spans="1:23">
      <c r="A713" s="1029"/>
      <c r="B713" s="1088"/>
      <c r="C713" s="1029"/>
      <c r="D713" s="1029"/>
      <c r="E713" s="1029"/>
      <c r="F713" s="1029"/>
      <c r="G713" s="1029"/>
      <c r="H713" s="1029"/>
      <c r="I713" s="1029"/>
      <c r="J713" s="1029"/>
      <c r="K713" s="1029"/>
      <c r="L713" s="1029"/>
      <c r="M713" s="1029"/>
      <c r="N713" s="1089"/>
      <c r="O713" s="1029"/>
      <c r="P713" s="1029"/>
      <c r="Q713" s="1029"/>
      <c r="R713" s="1029"/>
      <c r="S713" s="1029"/>
      <c r="T713" s="1029"/>
      <c r="U713" s="1029"/>
      <c r="V713" s="1068"/>
      <c r="W713" s="1254"/>
    </row>
    <row r="714" spans="1:23">
      <c r="A714" s="1029"/>
      <c r="B714" s="1088"/>
      <c r="C714" s="1029"/>
      <c r="D714" s="1029"/>
      <c r="E714" s="1029"/>
      <c r="F714" s="1029"/>
      <c r="G714" s="1029"/>
      <c r="H714" s="1029"/>
      <c r="I714" s="1029"/>
      <c r="J714" s="1029"/>
      <c r="K714" s="1029"/>
      <c r="L714" s="1029"/>
      <c r="M714" s="1029"/>
      <c r="N714" s="1089"/>
      <c r="O714" s="1029"/>
      <c r="P714" s="1029"/>
      <c r="Q714" s="1029"/>
      <c r="R714" s="1029"/>
      <c r="S714" s="1029"/>
      <c r="T714" s="1029"/>
      <c r="U714" s="1029"/>
      <c r="V714" s="1068"/>
      <c r="W714" s="1254"/>
    </row>
    <row r="715" spans="1:23">
      <c r="A715" s="1029"/>
      <c r="B715" s="1088"/>
      <c r="C715" s="1029"/>
      <c r="D715" s="1029"/>
      <c r="E715" s="1029"/>
      <c r="F715" s="1029"/>
      <c r="G715" s="1029"/>
      <c r="H715" s="1029"/>
      <c r="I715" s="1029"/>
      <c r="J715" s="1029"/>
      <c r="K715" s="1029"/>
      <c r="L715" s="1029"/>
      <c r="M715" s="1029"/>
      <c r="N715" s="1089"/>
      <c r="O715" s="1029"/>
      <c r="P715" s="1029"/>
      <c r="Q715" s="1029"/>
      <c r="R715" s="1029"/>
      <c r="S715" s="1029"/>
      <c r="T715" s="1029"/>
      <c r="U715" s="1029"/>
      <c r="V715" s="1068"/>
      <c r="W715" s="1254"/>
    </row>
    <row r="716" spans="1:23">
      <c r="A716" s="1029"/>
      <c r="B716" s="1088"/>
      <c r="C716" s="1029"/>
      <c r="D716" s="1029"/>
      <c r="E716" s="1029"/>
      <c r="F716" s="1029"/>
      <c r="G716" s="1029"/>
      <c r="H716" s="1029"/>
      <c r="I716" s="1029"/>
      <c r="J716" s="1029"/>
      <c r="K716" s="1029"/>
      <c r="L716" s="1029"/>
      <c r="M716" s="1029"/>
      <c r="N716" s="1089"/>
      <c r="O716" s="1029"/>
      <c r="P716" s="1029"/>
      <c r="Q716" s="1029"/>
      <c r="R716" s="1029"/>
      <c r="S716" s="1029"/>
      <c r="T716" s="1029"/>
      <c r="U716" s="1029"/>
      <c r="V716" s="1068"/>
      <c r="W716" s="1254"/>
    </row>
  </sheetData>
  <sheetProtection algorithmName="SHA-512" hashValue="WvcNccEyetp+WAgK8jUduVNhf8AIXQFirJQjIe9HVZR2RBSUuQ8lan3EWtjOWJUqFlyF8f+v5+jFgrvtn7IetA==" saltValue="FxGORfQKl1PAiRTv3VSNQA==" spinCount="100000" sheet="1" objects="1" scenarios="1" formatColumns="0" formatRows="0"/>
  <mergeCells count="11">
    <mergeCell ref="B54:U54"/>
    <mergeCell ref="B55:U55"/>
    <mergeCell ref="B56:U56"/>
    <mergeCell ref="B57:U57"/>
    <mergeCell ref="B58:U58"/>
    <mergeCell ref="B53:U53"/>
    <mergeCell ref="B12:M12"/>
    <mergeCell ref="O12:U12"/>
    <mergeCell ref="B13:B14"/>
    <mergeCell ref="C13:C14"/>
    <mergeCell ref="D13:D14"/>
  </mergeCells>
  <pageMargins left="0.7" right="0.7" top="0.75" bottom="0.75" header="0.3" footer="0.3"/>
  <pageSetup orientation="portrait"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601AC-82F6-4BFD-9517-ADD1208E8299}">
  <sheetPr codeName="Sheet13">
    <tabColor theme="5" tint="0.59999389629810485"/>
  </sheetPr>
  <dimension ref="A1:DM716"/>
  <sheetViews>
    <sheetView workbookViewId="0"/>
  </sheetViews>
  <sheetFormatPr defaultColWidth="8.81640625" defaultRowHeight="14"/>
  <cols>
    <col min="1" max="1" width="3.453125" style="1031" customWidth="1"/>
    <col min="2" max="2" width="40" style="1038" customWidth="1"/>
    <col min="3" max="3" width="10.54296875" style="409" customWidth="1"/>
    <col min="4" max="5" width="11.54296875" style="409" bestFit="1" customWidth="1"/>
    <col min="6" max="7" width="11.453125" style="409" bestFit="1" customWidth="1"/>
    <col min="8" max="9" width="9" style="409" bestFit="1" customWidth="1"/>
    <col min="10" max="10" width="11.453125" style="409" bestFit="1" customWidth="1"/>
    <col min="11" max="11" width="10.453125" style="409" bestFit="1" customWidth="1"/>
    <col min="12" max="13" width="9" style="409" bestFit="1" customWidth="1"/>
    <col min="14" max="14" width="1.54296875" style="468" customWidth="1"/>
    <col min="15" max="15" width="11.54296875" style="409" bestFit="1" customWidth="1"/>
    <col min="16" max="17" width="9" style="409" bestFit="1" customWidth="1"/>
    <col min="18" max="19" width="11.453125" style="409" bestFit="1" customWidth="1"/>
    <col min="20" max="21" width="9" style="409" bestFit="1" customWidth="1"/>
    <col min="22" max="39" width="8.81640625" style="1253"/>
    <col min="40" max="40" width="8.81640625" style="1263"/>
    <col min="41" max="74" width="8.81640625" style="1068"/>
    <col min="75" max="117" width="8.81640625" style="1029"/>
    <col min="118" max="16384" width="8.81640625" style="409"/>
  </cols>
  <sheetData>
    <row r="1" spans="1:117">
      <c r="A1" s="1029"/>
      <c r="B1" s="1067"/>
      <c r="C1" s="1068"/>
      <c r="D1" s="1068"/>
      <c r="E1" s="1068"/>
      <c r="F1" s="1068"/>
      <c r="G1" s="1068"/>
      <c r="H1" s="1068"/>
      <c r="I1" s="1068"/>
      <c r="J1" s="1068"/>
      <c r="K1" s="1068"/>
      <c r="L1" s="1068"/>
      <c r="M1" s="1068"/>
      <c r="N1" s="1068"/>
      <c r="O1" s="1068"/>
      <c r="P1" s="1068"/>
      <c r="Q1" s="1068"/>
      <c r="R1" s="1068"/>
      <c r="S1" s="1068"/>
      <c r="T1" s="1068"/>
      <c r="U1" s="1068"/>
      <c r="V1" s="1068"/>
      <c r="W1" s="1068"/>
      <c r="X1" s="1068"/>
      <c r="Y1" s="1068"/>
      <c r="Z1" s="1068"/>
      <c r="AA1" s="1068"/>
      <c r="AB1" s="1068"/>
      <c r="AC1" s="1068"/>
      <c r="AD1" s="1068"/>
      <c r="AE1" s="1068"/>
      <c r="AF1" s="1068"/>
      <c r="AG1" s="1068"/>
      <c r="AH1" s="1068"/>
      <c r="AI1" s="1068"/>
      <c r="AJ1" s="1068"/>
      <c r="AK1" s="1068"/>
      <c r="AL1" s="1068"/>
      <c r="AM1" s="1068"/>
      <c r="AN1" s="1068"/>
    </row>
    <row r="2" spans="1:117">
      <c r="A2" s="1029"/>
      <c r="B2" s="1067"/>
      <c r="C2" s="1068"/>
      <c r="D2" s="1068"/>
      <c r="E2" s="1068"/>
      <c r="F2" s="1068"/>
      <c r="G2" s="1068"/>
      <c r="H2" s="1068"/>
      <c r="I2" s="1068"/>
      <c r="J2" s="1068"/>
      <c r="K2" s="1068"/>
      <c r="L2" s="1068"/>
      <c r="M2" s="1068"/>
      <c r="N2" s="1068"/>
      <c r="O2" s="1068"/>
      <c r="P2" s="1068"/>
      <c r="Q2" s="1068"/>
      <c r="R2" s="1068"/>
      <c r="S2" s="1068"/>
      <c r="T2" s="1068"/>
      <c r="U2" s="1068"/>
      <c r="V2" s="1068"/>
      <c r="W2" s="1068"/>
      <c r="X2" s="1068"/>
      <c r="Y2" s="1068"/>
      <c r="Z2" s="1068"/>
      <c r="AA2" s="1068"/>
      <c r="AB2" s="1068"/>
      <c r="AC2" s="1068"/>
      <c r="AD2" s="1068"/>
      <c r="AE2" s="1068"/>
      <c r="AF2" s="1068"/>
      <c r="AG2" s="1068"/>
      <c r="AH2" s="1068"/>
      <c r="AI2" s="1068"/>
      <c r="AJ2" s="1068"/>
      <c r="AK2" s="1068"/>
      <c r="AL2" s="1068"/>
      <c r="AM2" s="1068"/>
      <c r="AN2" s="1068"/>
    </row>
    <row r="3" spans="1:117">
      <c r="A3" s="1029"/>
      <c r="B3" s="1067"/>
      <c r="C3" s="1068"/>
      <c r="D3" s="1068"/>
      <c r="E3" s="1068"/>
      <c r="F3" s="1068"/>
      <c r="G3" s="1068"/>
      <c r="H3" s="1068"/>
      <c r="I3" s="1068"/>
      <c r="J3" s="1068"/>
      <c r="K3" s="1068"/>
      <c r="L3" s="1068"/>
      <c r="M3" s="1068"/>
      <c r="N3" s="1068"/>
      <c r="O3" s="1068"/>
      <c r="P3" s="1068"/>
      <c r="Q3" s="1068"/>
      <c r="R3" s="1068"/>
      <c r="S3" s="1068"/>
      <c r="T3" s="1068"/>
      <c r="U3" s="1068"/>
      <c r="V3" s="1068"/>
      <c r="W3" s="1068"/>
      <c r="X3" s="1068"/>
      <c r="Y3" s="1068"/>
      <c r="Z3" s="1068"/>
      <c r="AA3" s="1068"/>
      <c r="AB3" s="1068"/>
      <c r="AC3" s="1068"/>
      <c r="AD3" s="1068"/>
      <c r="AE3" s="1068"/>
      <c r="AF3" s="1068"/>
      <c r="AG3" s="1068"/>
      <c r="AH3" s="1068"/>
      <c r="AI3" s="1068"/>
      <c r="AJ3" s="1068"/>
      <c r="AK3" s="1068"/>
      <c r="AL3" s="1068"/>
      <c r="AM3" s="1068"/>
      <c r="AN3" s="1068"/>
    </row>
    <row r="4" spans="1:117">
      <c r="A4" s="1029"/>
      <c r="B4" s="1067"/>
      <c r="C4" s="1068"/>
      <c r="D4" s="1068"/>
      <c r="E4" s="1068"/>
      <c r="F4" s="1068"/>
      <c r="G4" s="1068"/>
      <c r="H4" s="1068"/>
      <c r="I4" s="1068"/>
      <c r="J4" s="1068"/>
      <c r="K4" s="1068"/>
      <c r="L4" s="1068"/>
      <c r="M4" s="1068"/>
      <c r="N4" s="1068"/>
      <c r="O4" s="1068"/>
      <c r="P4" s="1068"/>
      <c r="Q4" s="1068"/>
      <c r="R4" s="1068"/>
      <c r="S4" s="1068"/>
      <c r="T4" s="1068"/>
      <c r="U4" s="1068"/>
      <c r="V4" s="1068"/>
      <c r="W4" s="1068"/>
      <c r="X4" s="1068"/>
      <c r="Y4" s="1068"/>
      <c r="Z4" s="1068"/>
      <c r="AA4" s="1068"/>
      <c r="AB4" s="1068"/>
      <c r="AC4" s="1068"/>
      <c r="AD4" s="1068"/>
      <c r="AE4" s="1068"/>
      <c r="AF4" s="1068"/>
      <c r="AG4" s="1068"/>
      <c r="AH4" s="1068"/>
      <c r="AI4" s="1068"/>
      <c r="AJ4" s="1068"/>
      <c r="AK4" s="1068"/>
      <c r="AL4" s="1068"/>
      <c r="AM4" s="1068"/>
      <c r="AN4" s="1068"/>
    </row>
    <row r="5" spans="1:117">
      <c r="A5" s="1029"/>
      <c r="B5" s="1067"/>
      <c r="C5" s="1068"/>
      <c r="D5" s="1068"/>
      <c r="E5" s="1068"/>
      <c r="F5" s="1068"/>
      <c r="G5" s="1068"/>
      <c r="H5" s="1068"/>
      <c r="I5" s="1068"/>
      <c r="J5" s="1068"/>
      <c r="K5" s="1068"/>
      <c r="L5" s="1068"/>
      <c r="M5" s="1068"/>
      <c r="N5" s="1068"/>
      <c r="O5" s="1068"/>
      <c r="P5" s="1068"/>
      <c r="Q5" s="1068"/>
      <c r="R5" s="1068"/>
      <c r="S5" s="1068"/>
      <c r="T5" s="1068"/>
      <c r="U5" s="1068"/>
      <c r="V5" s="1068"/>
      <c r="W5" s="1068"/>
      <c r="X5" s="1068"/>
      <c r="Y5" s="1068"/>
      <c r="Z5" s="1068"/>
      <c r="AA5" s="1068"/>
      <c r="AB5" s="1068"/>
      <c r="AC5" s="1068"/>
      <c r="AD5" s="1068"/>
      <c r="AE5" s="1068"/>
      <c r="AF5" s="1068"/>
      <c r="AG5" s="1068"/>
      <c r="AH5" s="1068"/>
      <c r="AI5" s="1068"/>
      <c r="AJ5" s="1068"/>
      <c r="AK5" s="1068"/>
      <c r="AL5" s="1068"/>
      <c r="AM5" s="1068"/>
      <c r="AN5" s="1068"/>
    </row>
    <row r="6" spans="1:117">
      <c r="A6" s="1029"/>
      <c r="B6" s="1067"/>
      <c r="C6" s="1068"/>
      <c r="D6" s="1068"/>
      <c r="E6" s="1068"/>
      <c r="F6" s="1068"/>
      <c r="G6" s="1068"/>
      <c r="H6" s="1068"/>
      <c r="I6" s="1068"/>
      <c r="J6" s="1068"/>
      <c r="K6" s="1068"/>
      <c r="L6" s="1068"/>
      <c r="M6" s="1068"/>
      <c r="N6" s="1068"/>
      <c r="O6" s="1068"/>
      <c r="P6" s="1068"/>
      <c r="Q6" s="1068"/>
      <c r="R6" s="1068"/>
      <c r="S6" s="1068"/>
      <c r="T6" s="1068"/>
      <c r="U6" s="1068"/>
      <c r="V6" s="1068"/>
      <c r="W6" s="1068"/>
      <c r="X6" s="1068"/>
      <c r="Y6" s="1068"/>
      <c r="Z6" s="1068"/>
      <c r="AA6" s="1068"/>
      <c r="AB6" s="1068"/>
      <c r="AC6" s="1068"/>
      <c r="AD6" s="1068"/>
      <c r="AE6" s="1068"/>
      <c r="AF6" s="1068"/>
      <c r="AG6" s="1068"/>
      <c r="AH6" s="1068"/>
      <c r="AI6" s="1068"/>
      <c r="AJ6" s="1068"/>
      <c r="AK6" s="1068"/>
      <c r="AL6" s="1068"/>
      <c r="AM6" s="1068"/>
      <c r="AN6" s="1068"/>
    </row>
    <row r="7" spans="1:117">
      <c r="A7" s="1029"/>
      <c r="B7" s="1067"/>
      <c r="C7" s="1068"/>
      <c r="D7" s="1068"/>
      <c r="E7" s="1068"/>
      <c r="F7" s="1068"/>
      <c r="G7" s="1068"/>
      <c r="H7" s="1068"/>
      <c r="I7" s="1068"/>
      <c r="J7" s="1068"/>
      <c r="K7" s="1068"/>
      <c r="L7" s="1068"/>
      <c r="M7" s="1068"/>
      <c r="N7" s="1068"/>
      <c r="O7" s="1068"/>
      <c r="P7" s="1068"/>
      <c r="Q7" s="1068"/>
      <c r="R7" s="1068"/>
      <c r="S7" s="1068"/>
      <c r="T7" s="1068"/>
      <c r="U7" s="1068"/>
      <c r="V7" s="1068"/>
      <c r="W7" s="1068"/>
      <c r="X7" s="1068"/>
      <c r="Y7" s="1068"/>
      <c r="Z7" s="1068"/>
      <c r="AA7" s="1068"/>
      <c r="AB7" s="1068"/>
      <c r="AC7" s="1068"/>
      <c r="AD7" s="1068"/>
      <c r="AE7" s="1068"/>
      <c r="AF7" s="1068"/>
      <c r="AG7" s="1068"/>
      <c r="AH7" s="1068"/>
      <c r="AI7" s="1068"/>
      <c r="AJ7" s="1068"/>
      <c r="AK7" s="1068"/>
      <c r="AL7" s="1068"/>
      <c r="AM7" s="1068"/>
      <c r="AN7" s="1068"/>
    </row>
    <row r="8" spans="1:117" ht="18">
      <c r="A8" s="1029"/>
      <c r="B8" s="4" t="s">
        <v>466</v>
      </c>
      <c r="C8" s="1068"/>
      <c r="D8" s="1068"/>
      <c r="E8" s="1068"/>
      <c r="F8" s="1068"/>
      <c r="G8" s="1068"/>
      <c r="H8" s="1068"/>
      <c r="I8" s="1068"/>
      <c r="J8" s="1068"/>
      <c r="K8" s="1068"/>
      <c r="L8" s="1068"/>
      <c r="M8" s="1068"/>
      <c r="N8" s="1068"/>
      <c r="O8" s="1068"/>
      <c r="P8" s="1068"/>
      <c r="Q8" s="1068"/>
      <c r="R8" s="1068"/>
      <c r="S8" s="1068"/>
      <c r="T8" s="1068"/>
      <c r="U8" s="1068"/>
      <c r="V8" s="1068"/>
      <c r="W8" s="1068"/>
      <c r="X8" s="1068"/>
      <c r="Y8" s="1068"/>
      <c r="Z8" s="1068"/>
      <c r="AA8" s="1068"/>
      <c r="AB8" s="1068"/>
      <c r="AC8" s="1068"/>
      <c r="AD8" s="1068"/>
      <c r="AE8" s="1068"/>
      <c r="AF8" s="1068"/>
      <c r="AG8" s="1068"/>
      <c r="AH8" s="1068"/>
      <c r="AI8" s="1068"/>
      <c r="AJ8" s="1068"/>
      <c r="AK8" s="1068"/>
      <c r="AL8" s="1068"/>
      <c r="AM8" s="1068"/>
      <c r="AN8" s="1068"/>
    </row>
    <row r="9" spans="1:117" ht="14.5" thickBot="1">
      <c r="A9" s="1029"/>
      <c r="B9" s="1067"/>
      <c r="C9" s="1068"/>
      <c r="D9" s="1068"/>
      <c r="E9" s="1068"/>
      <c r="F9" s="1068"/>
      <c r="G9" s="1068"/>
      <c r="H9" s="1068"/>
      <c r="I9" s="1068"/>
      <c r="J9" s="1068"/>
      <c r="K9" s="1068"/>
      <c r="L9" s="1068"/>
      <c r="M9" s="1068"/>
      <c r="N9" s="1068"/>
      <c r="O9" s="1068"/>
      <c r="P9" s="1068"/>
      <c r="Q9" s="1068"/>
      <c r="R9" s="1068"/>
      <c r="S9" s="1068"/>
      <c r="T9" s="1068"/>
      <c r="U9" s="1068"/>
      <c r="V9" s="1068"/>
      <c r="W9" s="1068"/>
      <c r="X9" s="1068"/>
      <c r="Y9" s="1068"/>
      <c r="Z9" s="1068"/>
      <c r="AA9" s="1068"/>
      <c r="AB9" s="1068"/>
      <c r="AC9" s="1068"/>
      <c r="AD9" s="1068"/>
      <c r="AE9" s="1068"/>
      <c r="AF9" s="1068"/>
      <c r="AG9" s="1068"/>
      <c r="AH9" s="1068"/>
      <c r="AI9" s="1068"/>
      <c r="AJ9" s="1068"/>
      <c r="AK9" s="1068"/>
      <c r="AL9" s="1068"/>
      <c r="AM9" s="1068"/>
      <c r="AN9" s="1068"/>
    </row>
    <row r="10" spans="1:117" s="1255" customFormat="1" ht="22.9" customHeight="1" thickTop="1" thickBot="1">
      <c r="A10" s="1259"/>
      <c r="B10" s="1069" t="s">
        <v>566</v>
      </c>
      <c r="C10" s="1070"/>
      <c r="D10" s="1070"/>
      <c r="E10" s="1070"/>
      <c r="F10" s="1070"/>
      <c r="G10" s="1070"/>
      <c r="H10" s="1070"/>
      <c r="I10" s="1070"/>
      <c r="J10" s="1070"/>
      <c r="K10" s="1070"/>
      <c r="L10" s="1070"/>
      <c r="M10" s="1070"/>
      <c r="N10" s="1070"/>
      <c r="O10" s="1070"/>
      <c r="P10" s="1070"/>
      <c r="Q10" s="1070"/>
      <c r="R10" s="1070"/>
      <c r="S10" s="1070"/>
      <c r="T10" s="1070"/>
      <c r="U10" s="1070"/>
      <c r="V10" s="1256"/>
      <c r="W10" s="1256"/>
      <c r="X10" s="1256"/>
      <c r="Y10" s="1256"/>
      <c r="Z10" s="1256"/>
      <c r="AA10" s="1256"/>
      <c r="AB10" s="1256"/>
      <c r="AC10" s="1256"/>
      <c r="AD10" s="1256"/>
      <c r="AE10" s="1256"/>
      <c r="AF10" s="1256"/>
      <c r="AG10" s="1256"/>
      <c r="AH10" s="1256"/>
      <c r="AI10" s="1256"/>
      <c r="AJ10" s="1256"/>
      <c r="AK10" s="1256"/>
      <c r="AL10" s="1256"/>
      <c r="AM10" s="1256"/>
      <c r="AN10" s="1256"/>
      <c r="AO10" s="1256"/>
      <c r="AP10" s="1256"/>
      <c r="AQ10" s="1256"/>
      <c r="AR10" s="1256"/>
      <c r="AS10" s="1256"/>
      <c r="AT10" s="1256"/>
      <c r="AU10" s="1256"/>
      <c r="AV10" s="1256"/>
      <c r="AW10" s="1256"/>
      <c r="AX10" s="1256"/>
      <c r="AY10" s="1256"/>
      <c r="AZ10" s="1256"/>
      <c r="BA10" s="1256"/>
      <c r="BB10" s="1256"/>
      <c r="BC10" s="1256"/>
      <c r="BD10" s="1256"/>
      <c r="BE10" s="1256"/>
      <c r="BF10" s="1256"/>
      <c r="BG10" s="1256"/>
      <c r="BH10" s="1256"/>
      <c r="BI10" s="1256"/>
      <c r="BJ10" s="1256"/>
      <c r="BK10" s="1256"/>
      <c r="BL10" s="1256"/>
      <c r="BM10" s="1256"/>
      <c r="BN10" s="1256"/>
      <c r="BO10" s="1256"/>
      <c r="BP10" s="1256"/>
      <c r="BQ10" s="1256"/>
      <c r="BR10" s="1256"/>
      <c r="BS10" s="1256"/>
      <c r="BT10" s="1256"/>
      <c r="BU10" s="1256"/>
      <c r="BV10" s="1256"/>
      <c r="BW10" s="1256"/>
      <c r="BX10" s="1256"/>
      <c r="BY10" s="1256"/>
      <c r="BZ10" s="1256"/>
      <c r="CA10" s="1256"/>
      <c r="CB10" s="1256"/>
      <c r="CC10" s="1256"/>
      <c r="CD10" s="1256"/>
      <c r="CE10" s="1256"/>
      <c r="CF10" s="1256"/>
      <c r="CG10" s="1256"/>
      <c r="CH10" s="1256"/>
      <c r="CI10" s="1256"/>
      <c r="CJ10" s="1256"/>
      <c r="CK10" s="1256"/>
      <c r="CL10" s="1256"/>
      <c r="CM10" s="1256"/>
      <c r="CN10" s="1256"/>
      <c r="CO10" s="1256"/>
      <c r="CP10" s="1256"/>
      <c r="CQ10" s="1256"/>
      <c r="CR10" s="1256"/>
      <c r="CS10" s="1256"/>
      <c r="CT10" s="1256"/>
      <c r="CU10" s="1256"/>
      <c r="CV10" s="1256"/>
      <c r="CW10" s="1256"/>
      <c r="CX10" s="1256"/>
      <c r="CY10" s="1256"/>
      <c r="CZ10" s="1256"/>
      <c r="DA10" s="1256"/>
      <c r="DB10" s="1256"/>
      <c r="DC10" s="1256"/>
      <c r="DD10" s="1256"/>
      <c r="DE10" s="1256"/>
      <c r="DF10" s="1256"/>
      <c r="DG10" s="1256"/>
      <c r="DH10" s="1256"/>
      <c r="DI10" s="1256"/>
      <c r="DJ10" s="1256"/>
      <c r="DK10" s="1256"/>
      <c r="DL10" s="1256"/>
      <c r="DM10" s="1256"/>
    </row>
    <row r="11" spans="1:117" ht="14.5" thickTop="1">
      <c r="A11" s="1029"/>
      <c r="B11" s="1067"/>
      <c r="C11" s="1068"/>
      <c r="D11" s="1068"/>
      <c r="E11" s="1068"/>
      <c r="F11" s="1068"/>
      <c r="G11" s="1068"/>
      <c r="H11" s="1068"/>
      <c r="I11" s="1068"/>
      <c r="J11" s="1068"/>
      <c r="K11" s="1068"/>
      <c r="L11" s="1068"/>
      <c r="M11" s="1068"/>
      <c r="N11" s="1068"/>
      <c r="O11" s="1068"/>
      <c r="P11" s="1068"/>
      <c r="Q11" s="1068"/>
      <c r="R11" s="1068"/>
      <c r="S11" s="1068"/>
      <c r="T11" s="1068"/>
      <c r="U11" s="1068"/>
      <c r="V11" s="1068"/>
      <c r="W11" s="1068"/>
      <c r="X11" s="1068"/>
      <c r="Y11" s="1068"/>
      <c r="Z11" s="1068"/>
      <c r="AA11" s="1068"/>
      <c r="AB11" s="1068"/>
      <c r="AC11" s="1068"/>
      <c r="AD11" s="1068"/>
      <c r="AE11" s="1068"/>
      <c r="AF11" s="1068"/>
      <c r="AG11" s="1068"/>
      <c r="AH11" s="1068"/>
      <c r="AI11" s="1068"/>
      <c r="AJ11" s="1068"/>
      <c r="AK11" s="1068"/>
      <c r="AL11" s="1068"/>
      <c r="AM11" s="1068"/>
      <c r="AN11" s="1068"/>
    </row>
    <row r="12" spans="1:117">
      <c r="B12" s="1399" t="s">
        <v>151</v>
      </c>
      <c r="C12" s="1399"/>
      <c r="D12" s="1399"/>
      <c r="E12" s="1399"/>
      <c r="F12" s="1399"/>
      <c r="G12" s="1399"/>
      <c r="H12" s="1399"/>
      <c r="I12" s="1399"/>
      <c r="J12" s="1399"/>
      <c r="K12" s="1399"/>
      <c r="L12" s="1399"/>
      <c r="M12" s="1399"/>
      <c r="N12" s="1264"/>
      <c r="O12" s="1399" t="s">
        <v>152</v>
      </c>
      <c r="P12" s="1399"/>
      <c r="Q12" s="1399"/>
      <c r="R12" s="1399"/>
      <c r="S12" s="1399"/>
      <c r="T12" s="1399"/>
      <c r="U12" s="1400"/>
      <c r="V12" s="1260"/>
      <c r="W12" s="1068"/>
      <c r="X12" s="1068"/>
      <c r="Y12" s="1068"/>
      <c r="Z12" s="1068"/>
      <c r="AA12" s="1068"/>
      <c r="AB12" s="1068"/>
      <c r="AC12" s="1068"/>
      <c r="AD12" s="1068"/>
      <c r="AE12" s="1068"/>
      <c r="AF12" s="1068"/>
      <c r="AG12" s="1068"/>
      <c r="AH12" s="1068"/>
      <c r="AI12" s="1068"/>
      <c r="AJ12" s="1068"/>
      <c r="AK12" s="1068"/>
      <c r="AL12" s="1068"/>
      <c r="AM12" s="1068"/>
      <c r="AN12" s="1068"/>
    </row>
    <row r="13" spans="1:117">
      <c r="B13" s="1401" t="s">
        <v>153</v>
      </c>
      <c r="C13" s="1402" t="s">
        <v>154</v>
      </c>
      <c r="D13" s="1402" t="s">
        <v>155</v>
      </c>
      <c r="E13" s="1265" t="s">
        <v>156</v>
      </c>
      <c r="F13" s="1265" t="s">
        <v>157</v>
      </c>
      <c r="G13" s="1265" t="s">
        <v>158</v>
      </c>
      <c r="H13" s="1265" t="s">
        <v>159</v>
      </c>
      <c r="I13" s="1265" t="s">
        <v>160</v>
      </c>
      <c r="J13" s="1265" t="s">
        <v>161</v>
      </c>
      <c r="K13" s="1265" t="s">
        <v>162</v>
      </c>
      <c r="L13" s="1265" t="s">
        <v>163</v>
      </c>
      <c r="M13" s="1265" t="s">
        <v>164</v>
      </c>
      <c r="N13" s="1265"/>
      <c r="O13" s="1265" t="s">
        <v>165</v>
      </c>
      <c r="P13" s="1265" t="s">
        <v>166</v>
      </c>
      <c r="Q13" s="1265" t="s">
        <v>167</v>
      </c>
      <c r="R13" s="1265" t="s">
        <v>161</v>
      </c>
      <c r="S13" s="1265" t="s">
        <v>168</v>
      </c>
      <c r="T13" s="1265" t="s">
        <v>169</v>
      </c>
      <c r="U13" s="1266" t="s">
        <v>170</v>
      </c>
      <c r="V13" s="1260"/>
      <c r="W13" s="1068"/>
      <c r="X13" s="1068"/>
      <c r="Y13" s="1068"/>
      <c r="Z13" s="1068"/>
      <c r="AA13" s="1068"/>
      <c r="AB13" s="1068"/>
      <c r="AC13" s="1068"/>
      <c r="AD13" s="1068"/>
      <c r="AE13" s="1068"/>
      <c r="AF13" s="1068"/>
      <c r="AG13" s="1068"/>
      <c r="AH13" s="1068"/>
      <c r="AI13" s="1068"/>
      <c r="AJ13" s="1068"/>
      <c r="AK13" s="1068"/>
      <c r="AL13" s="1068"/>
      <c r="AM13" s="1068"/>
      <c r="AN13" s="1068"/>
    </row>
    <row r="14" spans="1:117" ht="30.75" customHeight="1">
      <c r="B14" s="1401"/>
      <c r="C14" s="1402"/>
      <c r="D14" s="1402"/>
      <c r="E14" s="1265" t="s">
        <v>171</v>
      </c>
      <c r="F14" s="1265" t="s">
        <v>171</v>
      </c>
      <c r="G14" s="1265" t="s">
        <v>171</v>
      </c>
      <c r="H14" s="1265" t="s">
        <v>171</v>
      </c>
      <c r="I14" s="1265" t="s">
        <v>171</v>
      </c>
      <c r="J14" s="1265" t="s">
        <v>171</v>
      </c>
      <c r="K14" s="1265" t="s">
        <v>172</v>
      </c>
      <c r="L14" s="1265" t="s">
        <v>172</v>
      </c>
      <c r="M14" s="1265" t="s">
        <v>171</v>
      </c>
      <c r="N14" s="1265"/>
      <c r="O14" s="1265" t="s">
        <v>155</v>
      </c>
      <c r="P14" s="1265" t="s">
        <v>155</v>
      </c>
      <c r="Q14" s="1265" t="s">
        <v>155</v>
      </c>
      <c r="R14" s="1265" t="s">
        <v>155</v>
      </c>
      <c r="S14" s="1265" t="s">
        <v>173</v>
      </c>
      <c r="T14" s="1265" t="s">
        <v>174</v>
      </c>
      <c r="U14" s="1266" t="s">
        <v>175</v>
      </c>
      <c r="V14" s="1260"/>
      <c r="W14" s="1068"/>
      <c r="X14" s="1068"/>
      <c r="Y14" s="1068"/>
      <c r="Z14" s="1068"/>
      <c r="AA14" s="1068"/>
      <c r="AB14" s="1068"/>
      <c r="AC14" s="1068"/>
      <c r="AD14" s="1068"/>
      <c r="AE14" s="1068"/>
      <c r="AF14" s="1068"/>
      <c r="AG14" s="1068"/>
      <c r="AH14" s="1068"/>
      <c r="AI14" s="1068"/>
      <c r="AJ14" s="1068"/>
      <c r="AK14" s="1068"/>
      <c r="AL14" s="1068"/>
      <c r="AM14" s="1068"/>
      <c r="AN14" s="1068"/>
    </row>
    <row r="15" spans="1:117" s="412" customFormat="1" ht="15.75" customHeight="1">
      <c r="A15" s="1039"/>
      <c r="B15" s="1030" t="s">
        <v>513</v>
      </c>
      <c r="C15" s="411"/>
      <c r="D15" s="411"/>
      <c r="E15" s="411"/>
      <c r="F15" s="411"/>
      <c r="G15" s="411"/>
      <c r="H15" s="411"/>
      <c r="I15" s="411"/>
      <c r="J15" s="411"/>
      <c r="K15" s="411"/>
      <c r="L15" s="411"/>
      <c r="M15" s="411"/>
      <c r="N15" s="411"/>
      <c r="O15" s="411"/>
      <c r="P15" s="411"/>
      <c r="Q15" s="411"/>
      <c r="R15" s="411"/>
      <c r="S15" s="411"/>
      <c r="T15" s="411"/>
      <c r="U15" s="1071"/>
      <c r="V15" s="1260"/>
      <c r="W15" s="1068"/>
      <c r="X15" s="1068"/>
      <c r="Y15" s="1068"/>
      <c r="Z15" s="1068"/>
      <c r="AA15" s="1068"/>
      <c r="AB15" s="1068"/>
      <c r="AC15" s="1068"/>
      <c r="AD15" s="1068"/>
      <c r="AE15" s="1068"/>
      <c r="AF15" s="1068"/>
      <c r="AG15" s="1068"/>
      <c r="AH15" s="1068"/>
      <c r="AI15" s="1068"/>
      <c r="AJ15" s="1068"/>
      <c r="AK15" s="1068"/>
      <c r="AL15" s="1068"/>
      <c r="AM15" s="1068"/>
      <c r="AN15" s="1068"/>
      <c r="AO15" s="1068"/>
      <c r="AP15" s="1068"/>
      <c r="AQ15" s="1068"/>
      <c r="AR15" s="1068"/>
      <c r="AS15" s="1068"/>
      <c r="AT15" s="1068"/>
      <c r="AU15" s="1068"/>
      <c r="AV15" s="1068"/>
      <c r="AW15" s="1068"/>
      <c r="AX15" s="1068"/>
      <c r="AY15" s="1068"/>
      <c r="AZ15" s="1068"/>
      <c r="BA15" s="1068"/>
      <c r="BB15" s="1068"/>
      <c r="BC15" s="1068"/>
      <c r="BD15" s="1068"/>
      <c r="BE15" s="1068"/>
      <c r="BF15" s="1068"/>
      <c r="BG15" s="1068"/>
      <c r="BH15" s="1068"/>
      <c r="BI15" s="1068"/>
      <c r="BJ15" s="1068"/>
      <c r="BK15" s="1068"/>
      <c r="BL15" s="1068"/>
      <c r="BM15" s="1068"/>
      <c r="BN15" s="1068"/>
      <c r="BO15" s="1068"/>
      <c r="BP15" s="1068"/>
      <c r="BQ15" s="1068"/>
      <c r="BR15" s="1068"/>
      <c r="BS15" s="1068"/>
      <c r="BT15" s="1068"/>
      <c r="BU15" s="1068"/>
      <c r="BV15" s="1068"/>
      <c r="BW15" s="1085"/>
      <c r="BX15" s="1085"/>
      <c r="BY15" s="1085"/>
      <c r="BZ15" s="1085"/>
      <c r="CA15" s="1085"/>
      <c r="CB15" s="1085"/>
      <c r="CC15" s="1085"/>
      <c r="CD15" s="1085"/>
      <c r="CE15" s="1085"/>
      <c r="CF15" s="1085"/>
      <c r="CG15" s="1085"/>
      <c r="CH15" s="1085"/>
      <c r="CI15" s="1085"/>
      <c r="CJ15" s="1085"/>
      <c r="CK15" s="1085"/>
      <c r="CL15" s="1085"/>
      <c r="CM15" s="1085"/>
      <c r="CN15" s="1085"/>
      <c r="CO15" s="1085"/>
      <c r="CP15" s="1085"/>
      <c r="CQ15" s="1085"/>
      <c r="CR15" s="1085"/>
      <c r="CS15" s="1085"/>
      <c r="CT15" s="1085"/>
      <c r="CU15" s="1085"/>
      <c r="CV15" s="1085"/>
      <c r="CW15" s="1085"/>
      <c r="CX15" s="1085"/>
      <c r="CY15" s="1085"/>
      <c r="CZ15" s="1085"/>
      <c r="DA15" s="1085"/>
      <c r="DB15" s="1085"/>
      <c r="DC15" s="1085"/>
      <c r="DD15" s="1085"/>
      <c r="DE15" s="1085"/>
      <c r="DF15" s="1085"/>
      <c r="DG15" s="1085"/>
      <c r="DH15" s="1085"/>
      <c r="DI15" s="1085"/>
      <c r="DJ15" s="1085"/>
      <c r="DK15" s="1085"/>
      <c r="DL15" s="1085"/>
      <c r="DM15" s="1085"/>
    </row>
    <row r="16" spans="1:117">
      <c r="B16" s="1031"/>
      <c r="C16" s="413" t="s">
        <v>176</v>
      </c>
      <c r="D16" s="414">
        <v>249491.29654421043</v>
      </c>
      <c r="E16" s="415">
        <v>0.32193855880364569</v>
      </c>
      <c r="F16" s="416" t="s">
        <v>30</v>
      </c>
      <c r="G16" s="416" t="s">
        <v>30</v>
      </c>
      <c r="H16" s="416" t="s">
        <v>30</v>
      </c>
      <c r="I16" s="416" t="s">
        <v>30</v>
      </c>
      <c r="J16" s="417">
        <v>6.5753793846877445E-3</v>
      </c>
      <c r="K16" s="416" t="s">
        <v>30</v>
      </c>
      <c r="L16" s="416" t="s">
        <v>30</v>
      </c>
      <c r="M16" s="416" t="s">
        <v>30</v>
      </c>
      <c r="N16" s="418"/>
      <c r="O16" s="419">
        <v>803.2086844349609</v>
      </c>
      <c r="P16" s="416" t="s">
        <v>30</v>
      </c>
      <c r="Q16" s="416" t="s">
        <v>30</v>
      </c>
      <c r="R16" s="419">
        <v>16.404999279558179</v>
      </c>
      <c r="S16" s="416" t="s">
        <v>30</v>
      </c>
      <c r="T16" s="416" t="s">
        <v>30</v>
      </c>
      <c r="U16" s="1072" t="s">
        <v>30</v>
      </c>
      <c r="V16" s="1260"/>
      <c r="W16" s="1068"/>
      <c r="X16" s="1068"/>
      <c r="Y16" s="1068"/>
      <c r="Z16" s="1068"/>
      <c r="AA16" s="1068"/>
      <c r="AB16" s="1068"/>
      <c r="AC16" s="1068"/>
      <c r="AD16" s="1068"/>
      <c r="AE16" s="1068"/>
      <c r="AF16" s="1068"/>
      <c r="AG16" s="1068"/>
      <c r="AH16" s="1068"/>
      <c r="AI16" s="1068"/>
      <c r="AJ16" s="1068"/>
      <c r="AK16" s="1068"/>
      <c r="AL16" s="1068"/>
      <c r="AM16" s="1068"/>
      <c r="AN16" s="1068"/>
    </row>
    <row r="17" spans="1:117">
      <c r="B17" s="1032"/>
      <c r="C17" s="413" t="s">
        <v>177</v>
      </c>
      <c r="D17" s="414">
        <v>50723.801500589994</v>
      </c>
      <c r="E17" s="415">
        <v>0.29638817464944872</v>
      </c>
      <c r="F17" s="416" t="s">
        <v>30</v>
      </c>
      <c r="G17" s="416" t="s">
        <v>30</v>
      </c>
      <c r="H17" s="416" t="s">
        <v>30</v>
      </c>
      <c r="I17" s="416" t="s">
        <v>30</v>
      </c>
      <c r="J17" s="417">
        <v>5.127054811781869E-3</v>
      </c>
      <c r="K17" s="416" t="s">
        <v>30</v>
      </c>
      <c r="L17" s="416" t="s">
        <v>30</v>
      </c>
      <c r="M17" s="416" t="s">
        <v>30</v>
      </c>
      <c r="N17" s="418"/>
      <c r="O17" s="419">
        <v>150.33934938040838</v>
      </c>
      <c r="P17" s="416" t="s">
        <v>30</v>
      </c>
      <c r="Q17" s="416" t="s">
        <v>30</v>
      </c>
      <c r="R17" s="419">
        <v>2.6006371055546835</v>
      </c>
      <c r="S17" s="416" t="s">
        <v>30</v>
      </c>
      <c r="T17" s="416" t="s">
        <v>30</v>
      </c>
      <c r="U17" s="1072" t="s">
        <v>30</v>
      </c>
      <c r="V17" s="1260"/>
      <c r="W17" s="1068"/>
      <c r="X17" s="1068"/>
      <c r="Y17" s="1068"/>
      <c r="Z17" s="1068"/>
      <c r="AA17" s="1068"/>
      <c r="AB17" s="1068"/>
      <c r="AC17" s="1068"/>
      <c r="AD17" s="1068"/>
      <c r="AE17" s="1068"/>
      <c r="AF17" s="1068"/>
      <c r="AG17" s="1068"/>
      <c r="AH17" s="1068"/>
      <c r="AI17" s="1068"/>
      <c r="AJ17" s="1068"/>
      <c r="AK17" s="1068"/>
      <c r="AL17" s="1068"/>
      <c r="AM17" s="1068"/>
      <c r="AN17" s="1068"/>
    </row>
    <row r="18" spans="1:117" s="412" customFormat="1">
      <c r="A18" s="1039"/>
      <c r="B18" s="1031"/>
      <c r="C18" s="420" t="s">
        <v>509</v>
      </c>
      <c r="D18" s="421">
        <v>300215.09804480046</v>
      </c>
      <c r="E18" s="422">
        <v>0.31762161197937933</v>
      </c>
      <c r="F18" s="416" t="s">
        <v>30</v>
      </c>
      <c r="G18" s="416" t="s">
        <v>30</v>
      </c>
      <c r="H18" s="416" t="s">
        <v>30</v>
      </c>
      <c r="I18" s="416" t="s">
        <v>30</v>
      </c>
      <c r="J18" s="423">
        <v>6.3306730770338188E-3</v>
      </c>
      <c r="K18" s="416" t="s">
        <v>30</v>
      </c>
      <c r="L18" s="416" t="s">
        <v>30</v>
      </c>
      <c r="M18" s="416" t="s">
        <v>30</v>
      </c>
      <c r="N18" s="424"/>
      <c r="O18" s="425">
        <v>953.54803381536931</v>
      </c>
      <c r="P18" s="416" t="s">
        <v>30</v>
      </c>
      <c r="Q18" s="416" t="s">
        <v>30</v>
      </c>
      <c r="R18" s="425">
        <v>19.005636385112865</v>
      </c>
      <c r="S18" s="416" t="s">
        <v>30</v>
      </c>
      <c r="T18" s="416" t="s">
        <v>30</v>
      </c>
      <c r="U18" s="1072" t="s">
        <v>30</v>
      </c>
      <c r="V18" s="1260"/>
      <c r="W18" s="1068"/>
      <c r="X18" s="1068"/>
      <c r="Y18" s="1068"/>
      <c r="Z18" s="1068"/>
      <c r="AA18" s="1068"/>
      <c r="AB18" s="1068"/>
      <c r="AC18" s="1068"/>
      <c r="AD18" s="1068"/>
      <c r="AE18" s="1068"/>
      <c r="AF18" s="1068"/>
      <c r="AG18" s="1068"/>
      <c r="AH18" s="1068"/>
      <c r="AI18" s="1068"/>
      <c r="AJ18" s="1068"/>
      <c r="AK18" s="1068"/>
      <c r="AL18" s="1068"/>
      <c r="AM18" s="1068"/>
      <c r="AN18" s="1068"/>
      <c r="AO18" s="1068"/>
      <c r="AP18" s="1068"/>
      <c r="AQ18" s="1068"/>
      <c r="AR18" s="1068"/>
      <c r="AS18" s="1068"/>
      <c r="AT18" s="1068"/>
      <c r="AU18" s="1068"/>
      <c r="AV18" s="1068"/>
      <c r="AW18" s="1068"/>
      <c r="AX18" s="1068"/>
      <c r="AY18" s="1068"/>
      <c r="AZ18" s="1068"/>
      <c r="BA18" s="1068"/>
      <c r="BB18" s="1068"/>
      <c r="BC18" s="1068"/>
      <c r="BD18" s="1068"/>
      <c r="BE18" s="1068"/>
      <c r="BF18" s="1068"/>
      <c r="BG18" s="1068"/>
      <c r="BH18" s="1068"/>
      <c r="BI18" s="1068"/>
      <c r="BJ18" s="1068"/>
      <c r="BK18" s="1068"/>
      <c r="BL18" s="1068"/>
      <c r="BM18" s="1068"/>
      <c r="BN18" s="1068"/>
      <c r="BO18" s="1068"/>
      <c r="BP18" s="1068"/>
      <c r="BQ18" s="1068"/>
      <c r="BR18" s="1068"/>
      <c r="BS18" s="1068"/>
      <c r="BT18" s="1068"/>
      <c r="BU18" s="1068"/>
      <c r="BV18" s="1068"/>
      <c r="BW18" s="1085"/>
      <c r="BX18" s="1085"/>
      <c r="BY18" s="1085"/>
      <c r="BZ18" s="1085"/>
      <c r="CA18" s="1085"/>
      <c r="CB18" s="1085"/>
      <c r="CC18" s="1085"/>
      <c r="CD18" s="1085"/>
      <c r="CE18" s="1085"/>
      <c r="CF18" s="1085"/>
      <c r="CG18" s="1085"/>
      <c r="CH18" s="1085"/>
      <c r="CI18" s="1085"/>
      <c r="CJ18" s="1085"/>
      <c r="CK18" s="1085"/>
      <c r="CL18" s="1085"/>
      <c r="CM18" s="1085"/>
      <c r="CN18" s="1085"/>
      <c r="CO18" s="1085"/>
      <c r="CP18" s="1085"/>
      <c r="CQ18" s="1085"/>
      <c r="CR18" s="1085"/>
      <c r="CS18" s="1085"/>
      <c r="CT18" s="1085"/>
      <c r="CU18" s="1085"/>
      <c r="CV18" s="1085"/>
      <c r="CW18" s="1085"/>
      <c r="CX18" s="1085"/>
      <c r="CY18" s="1085"/>
      <c r="CZ18" s="1085"/>
      <c r="DA18" s="1085"/>
      <c r="DB18" s="1085"/>
      <c r="DC18" s="1085"/>
      <c r="DD18" s="1085"/>
      <c r="DE18" s="1085"/>
      <c r="DF18" s="1085"/>
      <c r="DG18" s="1085"/>
      <c r="DH18" s="1085"/>
      <c r="DI18" s="1085"/>
      <c r="DJ18" s="1085"/>
      <c r="DK18" s="1085"/>
      <c r="DL18" s="1085"/>
      <c r="DM18" s="1085"/>
    </row>
    <row r="19" spans="1:117">
      <c r="B19" s="1033" t="s">
        <v>178</v>
      </c>
      <c r="C19" s="426"/>
      <c r="D19" s="427">
        <f>D18</f>
        <v>300215.09804480046</v>
      </c>
      <c r="E19" s="428">
        <f>E18</f>
        <v>0.31762161197937933</v>
      </c>
      <c r="F19" s="429" t="s">
        <v>30</v>
      </c>
      <c r="G19" s="429" t="s">
        <v>30</v>
      </c>
      <c r="H19" s="429" t="s">
        <v>30</v>
      </c>
      <c r="I19" s="429" t="s">
        <v>30</v>
      </c>
      <c r="J19" s="430">
        <f>J18</f>
        <v>6.3306730770338188E-3</v>
      </c>
      <c r="K19" s="429" t="s">
        <v>30</v>
      </c>
      <c r="L19" s="429" t="s">
        <v>30</v>
      </c>
      <c r="M19" s="429" t="s">
        <v>30</v>
      </c>
      <c r="N19" s="424"/>
      <c r="O19" s="431">
        <f>O18</f>
        <v>953.54803381536931</v>
      </c>
      <c r="P19" s="429" t="s">
        <v>30</v>
      </c>
      <c r="Q19" s="429" t="s">
        <v>30</v>
      </c>
      <c r="R19" s="432">
        <f>R18</f>
        <v>19.005636385112865</v>
      </c>
      <c r="S19" s="429" t="s">
        <v>30</v>
      </c>
      <c r="T19" s="429" t="s">
        <v>30</v>
      </c>
      <c r="U19" s="1073" t="s">
        <v>30</v>
      </c>
      <c r="V19" s="1260"/>
      <c r="W19" s="1068"/>
      <c r="X19" s="1068"/>
      <c r="Y19" s="1068"/>
      <c r="Z19" s="1068"/>
      <c r="AA19" s="1068"/>
      <c r="AB19" s="1068"/>
      <c r="AC19" s="1068"/>
      <c r="AD19" s="1068"/>
      <c r="AE19" s="1068"/>
      <c r="AF19" s="1068"/>
      <c r="AG19" s="1068"/>
      <c r="AH19" s="1068"/>
      <c r="AI19" s="1068"/>
      <c r="AJ19" s="1068"/>
      <c r="AK19" s="1068"/>
      <c r="AL19" s="1068"/>
      <c r="AM19" s="1068"/>
      <c r="AN19" s="1068"/>
    </row>
    <row r="20" spans="1:117" ht="15.75" customHeight="1">
      <c r="B20" s="1030" t="s">
        <v>512</v>
      </c>
      <c r="C20" s="433"/>
      <c r="D20" s="434"/>
      <c r="E20" s="435"/>
      <c r="F20" s="435"/>
      <c r="G20" s="435"/>
      <c r="H20" s="435"/>
      <c r="I20" s="435"/>
      <c r="J20" s="435"/>
      <c r="K20" s="436"/>
      <c r="L20" s="435"/>
      <c r="M20" s="435"/>
      <c r="N20" s="435"/>
      <c r="O20" s="437"/>
      <c r="P20" s="437"/>
      <c r="Q20" s="437"/>
      <c r="R20" s="437"/>
      <c r="S20" s="435"/>
      <c r="T20" s="435"/>
      <c r="U20" s="1074"/>
      <c r="V20" s="1260"/>
      <c r="W20" s="1068"/>
      <c r="X20" s="1068"/>
      <c r="Y20" s="1068"/>
      <c r="Z20" s="1068"/>
      <c r="AA20" s="1068"/>
      <c r="AB20" s="1068"/>
      <c r="AC20" s="1068"/>
      <c r="AD20" s="1068"/>
      <c r="AE20" s="1068"/>
      <c r="AF20" s="1068"/>
      <c r="AG20" s="1068"/>
      <c r="AH20" s="1068"/>
      <c r="AI20" s="1068"/>
      <c r="AJ20" s="1068"/>
      <c r="AK20" s="1068"/>
      <c r="AL20" s="1068"/>
      <c r="AM20" s="1068"/>
      <c r="AN20" s="1068"/>
    </row>
    <row r="21" spans="1:117">
      <c r="B21" s="1029"/>
      <c r="C21" s="413" t="s">
        <v>176</v>
      </c>
      <c r="D21" s="414">
        <v>53047.693029614908</v>
      </c>
      <c r="E21" s="415">
        <v>0.70434714412209654</v>
      </c>
      <c r="F21" s="415">
        <v>8.9362376223310641E-2</v>
      </c>
      <c r="G21" s="415">
        <v>0.61498476789878587</v>
      </c>
      <c r="H21" s="416" t="s">
        <v>30</v>
      </c>
      <c r="I21" s="416" t="s">
        <v>30</v>
      </c>
      <c r="J21" s="416" t="s">
        <v>30</v>
      </c>
      <c r="K21" s="438">
        <v>5.592889060626737</v>
      </c>
      <c r="L21" s="416" t="s">
        <v>30</v>
      </c>
      <c r="M21" s="416" t="s">
        <v>30</v>
      </c>
      <c r="N21" s="435"/>
      <c r="O21" s="419">
        <v>373.63991087674907</v>
      </c>
      <c r="P21" s="416" t="s">
        <v>30</v>
      </c>
      <c r="Q21" s="416" t="s">
        <v>30</v>
      </c>
      <c r="R21" s="416" t="s">
        <v>30</v>
      </c>
      <c r="S21" s="414">
        <v>9538.7934488664741</v>
      </c>
      <c r="T21" s="416" t="s">
        <v>30</v>
      </c>
      <c r="U21" s="1072" t="s">
        <v>30</v>
      </c>
      <c r="V21" s="1260"/>
      <c r="W21" s="1068"/>
      <c r="X21" s="1068"/>
      <c r="Y21" s="1068"/>
      <c r="Z21" s="1068"/>
      <c r="AA21" s="1068"/>
      <c r="AB21" s="1068"/>
      <c r="AC21" s="1068"/>
      <c r="AD21" s="1068"/>
      <c r="AE21" s="1068"/>
      <c r="AF21" s="1068"/>
      <c r="AG21" s="1068"/>
      <c r="AH21" s="1068"/>
      <c r="AI21" s="1068"/>
      <c r="AJ21" s="1068"/>
      <c r="AK21" s="1068"/>
      <c r="AL21" s="1068"/>
      <c r="AM21" s="1068"/>
      <c r="AN21" s="1068"/>
    </row>
    <row r="22" spans="1:117">
      <c r="B22" s="439"/>
      <c r="C22" s="413" t="s">
        <v>177</v>
      </c>
      <c r="D22" s="414">
        <v>47097.882673902146</v>
      </c>
      <c r="E22" s="415">
        <v>0.50775019527771881</v>
      </c>
      <c r="F22" s="415">
        <v>6.8266181279621072E-2</v>
      </c>
      <c r="G22" s="415">
        <v>0.43948401399809772</v>
      </c>
      <c r="H22" s="416" t="s">
        <v>30</v>
      </c>
      <c r="I22" s="416" t="s">
        <v>30</v>
      </c>
      <c r="J22" s="416" t="s">
        <v>30</v>
      </c>
      <c r="K22" s="438">
        <v>3.8620000000000001</v>
      </c>
      <c r="L22" s="416" t="s">
        <v>30</v>
      </c>
      <c r="M22" s="416" t="s">
        <v>30</v>
      </c>
      <c r="N22" s="435"/>
      <c r="O22" s="419">
        <v>239.13959124840906</v>
      </c>
      <c r="P22" s="416" t="s">
        <v>30</v>
      </c>
      <c r="Q22" s="416" t="s">
        <v>30</v>
      </c>
      <c r="R22" s="416" t="s">
        <v>30</v>
      </c>
      <c r="S22" s="414">
        <v>5848</v>
      </c>
      <c r="T22" s="416" t="s">
        <v>30</v>
      </c>
      <c r="U22" s="1072" t="s">
        <v>30</v>
      </c>
      <c r="V22" s="1260"/>
      <c r="W22" s="1068"/>
      <c r="X22" s="1068"/>
      <c r="Y22" s="1068"/>
      <c r="Z22" s="1068"/>
      <c r="AA22" s="1068"/>
      <c r="AB22" s="1068"/>
      <c r="AC22" s="1068"/>
      <c r="AD22" s="1068"/>
      <c r="AE22" s="1068"/>
      <c r="AF22" s="1068"/>
      <c r="AG22" s="1068"/>
      <c r="AH22" s="1068"/>
      <c r="AI22" s="1068"/>
      <c r="AJ22" s="1068"/>
      <c r="AK22" s="1068"/>
      <c r="AL22" s="1068"/>
      <c r="AM22" s="1068"/>
      <c r="AN22" s="1068"/>
    </row>
    <row r="23" spans="1:117">
      <c r="B23" s="440" t="s">
        <v>179</v>
      </c>
      <c r="C23" s="420" t="s">
        <v>509</v>
      </c>
      <c r="D23" s="441">
        <v>100145.57570351705</v>
      </c>
      <c r="E23" s="442">
        <v>0.61188874078601718</v>
      </c>
      <c r="F23" s="442">
        <v>0.09</v>
      </c>
      <c r="G23" s="442">
        <v>0.52</v>
      </c>
      <c r="H23" s="416" t="s">
        <v>30</v>
      </c>
      <c r="I23" s="416" t="s">
        <v>30</v>
      </c>
      <c r="J23" s="416" t="s">
        <v>30</v>
      </c>
      <c r="K23" s="443">
        <v>4.8440000000000003</v>
      </c>
      <c r="L23" s="416" t="s">
        <v>30</v>
      </c>
      <c r="M23" s="416" t="s">
        <v>30</v>
      </c>
      <c r="N23" s="435"/>
      <c r="O23" s="425">
        <v>612.77950212515816</v>
      </c>
      <c r="P23" s="416" t="s">
        <v>30</v>
      </c>
      <c r="Q23" s="416" t="s">
        <v>30</v>
      </c>
      <c r="R23" s="416" t="s">
        <v>30</v>
      </c>
      <c r="S23" s="441">
        <v>15386.793448866474</v>
      </c>
      <c r="T23" s="416" t="s">
        <v>30</v>
      </c>
      <c r="U23" s="1072" t="s">
        <v>30</v>
      </c>
      <c r="V23" s="1260"/>
      <c r="W23" s="1068"/>
      <c r="X23" s="1068"/>
      <c r="Y23" s="1068"/>
      <c r="Z23" s="1068"/>
      <c r="AA23" s="1068"/>
      <c r="AB23" s="1068"/>
      <c r="AC23" s="1068"/>
      <c r="AD23" s="1068"/>
      <c r="AE23" s="1068"/>
      <c r="AF23" s="1068"/>
      <c r="AG23" s="1068"/>
      <c r="AH23" s="1068"/>
      <c r="AI23" s="1068"/>
      <c r="AJ23" s="1068"/>
      <c r="AK23" s="1068"/>
      <c r="AL23" s="1068"/>
      <c r="AM23" s="1068"/>
      <c r="AN23" s="1068"/>
    </row>
    <row r="24" spans="1:117" ht="6" customHeight="1">
      <c r="B24" s="440" t="s">
        <v>153</v>
      </c>
      <c r="C24" s="413" t="s">
        <v>180</v>
      </c>
      <c r="D24" s="444" t="s">
        <v>153</v>
      </c>
      <c r="E24" s="445" t="s">
        <v>153</v>
      </c>
      <c r="F24" s="445" t="s">
        <v>153</v>
      </c>
      <c r="G24" s="445" t="s">
        <v>153</v>
      </c>
      <c r="H24" s="445" t="s">
        <v>153</v>
      </c>
      <c r="I24" s="445" t="s">
        <v>153</v>
      </c>
      <c r="J24" s="445" t="s">
        <v>153</v>
      </c>
      <c r="K24" s="446" t="s">
        <v>153</v>
      </c>
      <c r="L24" s="445" t="s">
        <v>153</v>
      </c>
      <c r="M24" s="445" t="s">
        <v>153</v>
      </c>
      <c r="N24" s="435"/>
      <c r="O24" s="447" t="s">
        <v>153</v>
      </c>
      <c r="P24" s="447" t="s">
        <v>153</v>
      </c>
      <c r="Q24" s="447" t="s">
        <v>153</v>
      </c>
      <c r="R24" s="447" t="s">
        <v>153</v>
      </c>
      <c r="S24" s="445" t="s">
        <v>153</v>
      </c>
      <c r="T24" s="447" t="s">
        <v>153</v>
      </c>
      <c r="U24" s="1075" t="s">
        <v>153</v>
      </c>
      <c r="V24" s="1260"/>
      <c r="W24" s="1068"/>
      <c r="X24" s="1068"/>
      <c r="Y24" s="1068"/>
      <c r="Z24" s="1068"/>
      <c r="AA24" s="1068"/>
      <c r="AB24" s="1068"/>
      <c r="AC24" s="1068"/>
      <c r="AD24" s="1068"/>
      <c r="AE24" s="1068"/>
      <c r="AF24" s="1068"/>
      <c r="AG24" s="1068"/>
      <c r="AH24" s="1068"/>
      <c r="AI24" s="1068"/>
      <c r="AJ24" s="1068"/>
      <c r="AK24" s="1068"/>
      <c r="AL24" s="1068"/>
      <c r="AM24" s="1068"/>
      <c r="AN24" s="1068"/>
    </row>
    <row r="25" spans="1:117">
      <c r="B25" s="439"/>
      <c r="C25" s="413" t="s">
        <v>176</v>
      </c>
      <c r="D25" s="414">
        <v>1147</v>
      </c>
      <c r="E25" s="415">
        <v>0.51</v>
      </c>
      <c r="F25" s="415">
        <v>0.32</v>
      </c>
      <c r="G25" s="416" t="s">
        <v>30</v>
      </c>
      <c r="H25" s="416" t="s">
        <v>30</v>
      </c>
      <c r="I25" s="416" t="s">
        <v>30</v>
      </c>
      <c r="J25" s="416" t="s">
        <v>30</v>
      </c>
      <c r="K25" s="416" t="s">
        <v>30</v>
      </c>
      <c r="L25" s="416" t="s">
        <v>30</v>
      </c>
      <c r="M25" s="416" t="s">
        <v>30</v>
      </c>
      <c r="N25" s="435"/>
      <c r="O25" s="419">
        <v>3.6704000000000003</v>
      </c>
      <c r="P25" s="416" t="s">
        <v>30</v>
      </c>
      <c r="Q25" s="416" t="s">
        <v>30</v>
      </c>
      <c r="R25" s="416" t="s">
        <v>30</v>
      </c>
      <c r="S25" s="416" t="s">
        <v>30</v>
      </c>
      <c r="T25" s="416" t="s">
        <v>30</v>
      </c>
      <c r="U25" s="1072" t="s">
        <v>30</v>
      </c>
      <c r="V25" s="1260"/>
      <c r="W25" s="1068"/>
      <c r="X25" s="1068"/>
      <c r="Y25" s="1068"/>
      <c r="Z25" s="1068"/>
      <c r="AA25" s="1068"/>
      <c r="AB25" s="1068"/>
      <c r="AC25" s="1068"/>
      <c r="AD25" s="1068"/>
      <c r="AE25" s="1068"/>
      <c r="AF25" s="1068"/>
      <c r="AG25" s="1068"/>
      <c r="AH25" s="1068"/>
      <c r="AI25" s="1068"/>
      <c r="AJ25" s="1068"/>
      <c r="AK25" s="1068"/>
      <c r="AL25" s="1068"/>
      <c r="AM25" s="1068"/>
      <c r="AN25" s="1068"/>
    </row>
    <row r="26" spans="1:117">
      <c r="B26" s="440"/>
      <c r="C26" s="413" t="s">
        <v>177</v>
      </c>
      <c r="D26" s="414">
        <v>987</v>
      </c>
      <c r="E26" s="415">
        <v>0.36</v>
      </c>
      <c r="F26" s="415">
        <v>0.21</v>
      </c>
      <c r="G26" s="416" t="s">
        <v>30</v>
      </c>
      <c r="H26" s="416" t="s">
        <v>30</v>
      </c>
      <c r="I26" s="416" t="s">
        <v>30</v>
      </c>
      <c r="J26" s="416" t="s">
        <v>30</v>
      </c>
      <c r="K26" s="416" t="s">
        <v>30</v>
      </c>
      <c r="L26" s="416" t="s">
        <v>30</v>
      </c>
      <c r="M26" s="416" t="s">
        <v>30</v>
      </c>
      <c r="N26" s="435"/>
      <c r="O26" s="419">
        <v>2.0726999999999998</v>
      </c>
      <c r="P26" s="416" t="s">
        <v>30</v>
      </c>
      <c r="Q26" s="416" t="s">
        <v>30</v>
      </c>
      <c r="R26" s="416" t="s">
        <v>30</v>
      </c>
      <c r="S26" s="416" t="s">
        <v>30</v>
      </c>
      <c r="T26" s="416" t="s">
        <v>30</v>
      </c>
      <c r="U26" s="1072" t="s">
        <v>30</v>
      </c>
      <c r="V26" s="1260"/>
      <c r="W26" s="1068"/>
      <c r="X26" s="1068"/>
      <c r="Y26" s="1068"/>
      <c r="Z26" s="1068"/>
      <c r="AA26" s="1068"/>
      <c r="AB26" s="1068"/>
      <c r="AC26" s="1068"/>
      <c r="AD26" s="1068"/>
      <c r="AE26" s="1068"/>
      <c r="AF26" s="1068"/>
      <c r="AG26" s="1068"/>
      <c r="AH26" s="1068"/>
      <c r="AI26" s="1068"/>
      <c r="AJ26" s="1068"/>
      <c r="AK26" s="1068"/>
      <c r="AL26" s="1068"/>
      <c r="AM26" s="1068"/>
      <c r="AN26" s="1068"/>
    </row>
    <row r="27" spans="1:117">
      <c r="B27" s="440" t="s">
        <v>182</v>
      </c>
      <c r="C27" s="420" t="s">
        <v>509</v>
      </c>
      <c r="D27" s="441">
        <v>2134</v>
      </c>
      <c r="E27" s="442">
        <v>0.44062324273664477</v>
      </c>
      <c r="F27" s="442">
        <v>0.26912371134020618</v>
      </c>
      <c r="G27" s="416" t="s">
        <v>30</v>
      </c>
      <c r="H27" s="416" t="s">
        <v>30</v>
      </c>
      <c r="I27" s="416" t="s">
        <v>30</v>
      </c>
      <c r="J27" s="416" t="s">
        <v>30</v>
      </c>
      <c r="K27" s="416" t="s">
        <v>30</v>
      </c>
      <c r="L27" s="416" t="s">
        <v>30</v>
      </c>
      <c r="M27" s="416" t="s">
        <v>30</v>
      </c>
      <c r="N27" s="411"/>
      <c r="O27" s="425">
        <v>5.7430999999999992</v>
      </c>
      <c r="P27" s="416" t="s">
        <v>30</v>
      </c>
      <c r="Q27" s="416" t="s">
        <v>30</v>
      </c>
      <c r="R27" s="416" t="s">
        <v>30</v>
      </c>
      <c r="S27" s="416" t="s">
        <v>30</v>
      </c>
      <c r="T27" s="416" t="s">
        <v>30</v>
      </c>
      <c r="U27" s="1072" t="s">
        <v>30</v>
      </c>
      <c r="V27" s="1260"/>
      <c r="W27" s="1068"/>
      <c r="X27" s="1068"/>
      <c r="Y27" s="1068"/>
      <c r="Z27" s="1068"/>
      <c r="AA27" s="1068"/>
      <c r="AB27" s="1068"/>
      <c r="AC27" s="1068"/>
      <c r="AD27" s="1068"/>
      <c r="AE27" s="1068"/>
      <c r="AF27" s="1068"/>
      <c r="AG27" s="1068"/>
      <c r="AH27" s="1068"/>
      <c r="AI27" s="1068"/>
      <c r="AJ27" s="1068"/>
      <c r="AK27" s="1068"/>
      <c r="AL27" s="1068"/>
      <c r="AM27" s="1068"/>
      <c r="AN27" s="1068"/>
    </row>
    <row r="28" spans="1:117">
      <c r="B28" s="1030" t="s">
        <v>511</v>
      </c>
      <c r="C28" s="433"/>
      <c r="D28" s="434"/>
      <c r="E28" s="435"/>
      <c r="F28" s="435"/>
      <c r="G28" s="435"/>
      <c r="H28" s="435"/>
      <c r="I28" s="435"/>
      <c r="J28" s="435"/>
      <c r="K28" s="436"/>
      <c r="L28" s="435"/>
      <c r="M28" s="435"/>
      <c r="N28" s="418"/>
      <c r="O28" s="437"/>
      <c r="P28" s="437"/>
      <c r="Q28" s="437"/>
      <c r="R28" s="437"/>
      <c r="S28" s="435"/>
      <c r="T28" s="435"/>
      <c r="U28" s="1074"/>
      <c r="V28" s="1260"/>
      <c r="W28" s="1068"/>
      <c r="X28" s="1068"/>
      <c r="Y28" s="1068"/>
      <c r="Z28" s="1068"/>
      <c r="AA28" s="1068"/>
      <c r="AB28" s="1068"/>
      <c r="AC28" s="1068"/>
      <c r="AD28" s="1068"/>
      <c r="AE28" s="1068"/>
      <c r="AF28" s="1068"/>
      <c r="AG28" s="1068"/>
      <c r="AH28" s="1068"/>
      <c r="AI28" s="1068"/>
      <c r="AJ28" s="1068"/>
      <c r="AK28" s="1068"/>
      <c r="AL28" s="1068"/>
      <c r="AM28" s="1068"/>
      <c r="AN28" s="1068"/>
    </row>
    <row r="29" spans="1:117">
      <c r="B29" s="439"/>
      <c r="C29" s="413" t="s">
        <v>176</v>
      </c>
      <c r="D29" s="414">
        <v>209871.35</v>
      </c>
      <c r="E29" s="415">
        <v>0.54627275233136863</v>
      </c>
      <c r="F29" s="416" t="s">
        <v>30</v>
      </c>
      <c r="G29" s="416" t="s">
        <v>30</v>
      </c>
      <c r="H29" s="416" t="s">
        <v>30</v>
      </c>
      <c r="I29" s="416" t="s">
        <v>30</v>
      </c>
      <c r="J29" s="416" t="s">
        <v>30</v>
      </c>
      <c r="K29" s="416" t="s">
        <v>30</v>
      </c>
      <c r="L29" s="415">
        <v>0.1033669644158393</v>
      </c>
      <c r="M29" s="416" t="s">
        <v>30</v>
      </c>
      <c r="N29" s="418"/>
      <c r="O29" s="419">
        <v>1146.4699999999998</v>
      </c>
      <c r="P29" s="416" t="s">
        <v>30</v>
      </c>
      <c r="Q29" s="416" t="s">
        <v>30</v>
      </c>
      <c r="R29" s="416" t="s">
        <v>30</v>
      </c>
      <c r="S29" s="416" t="s">
        <v>30</v>
      </c>
      <c r="T29" s="448">
        <v>674.75199999999995</v>
      </c>
      <c r="U29" s="1072" t="s">
        <v>30</v>
      </c>
      <c r="V29" s="1260"/>
      <c r="W29" s="1068"/>
      <c r="X29" s="1068"/>
      <c r="Y29" s="1068"/>
      <c r="Z29" s="1068"/>
      <c r="AA29" s="1068"/>
      <c r="AB29" s="1068"/>
      <c r="AC29" s="1068"/>
      <c r="AD29" s="1068"/>
      <c r="AE29" s="1068"/>
      <c r="AF29" s="1068"/>
      <c r="AG29" s="1068"/>
      <c r="AH29" s="1068"/>
      <c r="AI29" s="1068"/>
      <c r="AJ29" s="1068"/>
      <c r="AK29" s="1068"/>
      <c r="AL29" s="1068"/>
      <c r="AM29" s="1068"/>
      <c r="AN29" s="1068"/>
    </row>
    <row r="30" spans="1:117">
      <c r="B30" s="439"/>
      <c r="C30" s="413" t="s">
        <v>177</v>
      </c>
      <c r="D30" s="414">
        <v>174347.46000000002</v>
      </c>
      <c r="E30" s="415">
        <v>0.39352451707641734</v>
      </c>
      <c r="F30" s="416" t="s">
        <v>30</v>
      </c>
      <c r="G30" s="416" t="s">
        <v>30</v>
      </c>
      <c r="H30" s="416" t="s">
        <v>30</v>
      </c>
      <c r="I30" s="416" t="s">
        <v>30</v>
      </c>
      <c r="J30" s="416" t="s">
        <v>30</v>
      </c>
      <c r="K30" s="416" t="s">
        <v>30</v>
      </c>
      <c r="L30" s="415">
        <v>9.3030259432930973E-2</v>
      </c>
      <c r="M30" s="416" t="s">
        <v>30</v>
      </c>
      <c r="N30" s="418"/>
      <c r="O30" s="419">
        <v>686.1</v>
      </c>
      <c r="P30" s="416" t="s">
        <v>30</v>
      </c>
      <c r="Q30" s="416" t="s">
        <v>30</v>
      </c>
      <c r="R30" s="416" t="s">
        <v>30</v>
      </c>
      <c r="S30" s="416" t="s">
        <v>30</v>
      </c>
      <c r="T30" s="448">
        <v>504.48599999999999</v>
      </c>
      <c r="U30" s="1072" t="s">
        <v>30</v>
      </c>
      <c r="V30" s="1260"/>
      <c r="W30" s="1068"/>
      <c r="X30" s="1068"/>
      <c r="Y30" s="1068"/>
      <c r="Z30" s="1068"/>
      <c r="AA30" s="1068"/>
      <c r="AB30" s="1068"/>
      <c r="AC30" s="1068"/>
      <c r="AD30" s="1068"/>
      <c r="AE30" s="1068"/>
      <c r="AF30" s="1068"/>
      <c r="AG30" s="1068"/>
      <c r="AH30" s="1068"/>
      <c r="AI30" s="1068"/>
      <c r="AJ30" s="1068"/>
      <c r="AK30" s="1068"/>
      <c r="AL30" s="1068"/>
      <c r="AM30" s="1068"/>
      <c r="AN30" s="1068"/>
    </row>
    <row r="31" spans="1:117">
      <c r="B31" s="440" t="s">
        <v>179</v>
      </c>
      <c r="C31" s="420" t="s">
        <v>509</v>
      </c>
      <c r="D31" s="441">
        <v>384218.81000000006</v>
      </c>
      <c r="E31" s="442">
        <v>0.4769599905845317</v>
      </c>
      <c r="F31" s="416" t="s">
        <v>30</v>
      </c>
      <c r="G31" s="416" t="s">
        <v>30</v>
      </c>
      <c r="H31" s="416" t="s">
        <v>30</v>
      </c>
      <c r="I31" s="416" t="s">
        <v>30</v>
      </c>
      <c r="J31" s="416" t="s">
        <v>30</v>
      </c>
      <c r="K31" s="416" t="s">
        <v>30</v>
      </c>
      <c r="L31" s="442">
        <v>9.8676464597417052E-2</v>
      </c>
      <c r="M31" s="416" t="s">
        <v>30</v>
      </c>
      <c r="N31" s="424"/>
      <c r="O31" s="425">
        <v>1832.57</v>
      </c>
      <c r="P31" s="416" t="s">
        <v>30</v>
      </c>
      <c r="Q31" s="416" t="s">
        <v>30</v>
      </c>
      <c r="R31" s="416" t="s">
        <v>30</v>
      </c>
      <c r="S31" s="416" t="s">
        <v>30</v>
      </c>
      <c r="T31" s="449">
        <v>1179.2379999999998</v>
      </c>
      <c r="U31" s="1072" t="s">
        <v>30</v>
      </c>
      <c r="V31" s="1260"/>
      <c r="W31" s="1068"/>
      <c r="X31" s="1068"/>
      <c r="Y31" s="1068"/>
      <c r="Z31" s="1068"/>
      <c r="AA31" s="1068"/>
      <c r="AB31" s="1068"/>
      <c r="AC31" s="1068"/>
      <c r="AD31" s="1068"/>
      <c r="AE31" s="1068"/>
      <c r="AF31" s="1068"/>
      <c r="AG31" s="1068"/>
      <c r="AH31" s="1068"/>
      <c r="AI31" s="1068"/>
      <c r="AJ31" s="1068"/>
      <c r="AK31" s="1068"/>
      <c r="AL31" s="1068"/>
      <c r="AM31" s="1068"/>
      <c r="AN31" s="1068"/>
    </row>
    <row r="32" spans="1:117" ht="6" customHeight="1">
      <c r="B32" s="440" t="s">
        <v>153</v>
      </c>
      <c r="C32" s="413" t="s">
        <v>180</v>
      </c>
      <c r="D32" s="444" t="s">
        <v>153</v>
      </c>
      <c r="E32" s="445" t="s">
        <v>153</v>
      </c>
      <c r="F32" s="445" t="s">
        <v>153</v>
      </c>
      <c r="G32" s="445" t="s">
        <v>153</v>
      </c>
      <c r="H32" s="445" t="s">
        <v>153</v>
      </c>
      <c r="I32" s="445" t="s">
        <v>153</v>
      </c>
      <c r="J32" s="445" t="s">
        <v>153</v>
      </c>
      <c r="K32" s="445" t="s">
        <v>153</v>
      </c>
      <c r="L32" s="445" t="s">
        <v>153</v>
      </c>
      <c r="M32" s="445" t="s">
        <v>153</v>
      </c>
      <c r="N32" s="424"/>
      <c r="O32" s="447" t="s">
        <v>153</v>
      </c>
      <c r="P32" s="445" t="s">
        <v>153</v>
      </c>
      <c r="Q32" s="445" t="s">
        <v>153</v>
      </c>
      <c r="R32" s="445" t="s">
        <v>153</v>
      </c>
      <c r="S32" s="445" t="s">
        <v>153</v>
      </c>
      <c r="T32" s="445" t="s">
        <v>153</v>
      </c>
      <c r="U32" s="1076" t="s">
        <v>153</v>
      </c>
      <c r="V32" s="1260"/>
      <c r="W32" s="1068"/>
      <c r="X32" s="1068"/>
      <c r="Y32" s="1068"/>
      <c r="Z32" s="1068"/>
      <c r="AA32" s="1068"/>
      <c r="AB32" s="1068"/>
      <c r="AC32" s="1068"/>
      <c r="AD32" s="1068"/>
      <c r="AE32" s="1068"/>
      <c r="AF32" s="1068"/>
      <c r="AG32" s="1068"/>
      <c r="AH32" s="1068"/>
      <c r="AI32" s="1068"/>
      <c r="AJ32" s="1068"/>
      <c r="AK32" s="1068"/>
      <c r="AL32" s="1068"/>
      <c r="AM32" s="1068"/>
      <c r="AN32" s="1068"/>
    </row>
    <row r="33" spans="1:117">
      <c r="B33" s="439"/>
      <c r="C33" s="413" t="s">
        <v>176</v>
      </c>
      <c r="D33" s="414">
        <v>125411.25</v>
      </c>
      <c r="E33" s="416" t="s">
        <v>30</v>
      </c>
      <c r="F33" s="415">
        <v>0.20681557675248433</v>
      </c>
      <c r="G33" s="416" t="s">
        <v>30</v>
      </c>
      <c r="H33" s="416" t="s">
        <v>30</v>
      </c>
      <c r="I33" s="416" t="s">
        <v>30</v>
      </c>
      <c r="J33" s="416" t="s">
        <v>30</v>
      </c>
      <c r="K33" s="416" t="s">
        <v>30</v>
      </c>
      <c r="L33" s="415" t="s">
        <v>181</v>
      </c>
      <c r="M33" s="416" t="s">
        <v>30</v>
      </c>
      <c r="N33" s="424"/>
      <c r="O33" s="419">
        <v>259.37</v>
      </c>
      <c r="P33" s="416" t="s">
        <v>30</v>
      </c>
      <c r="Q33" s="416" t="s">
        <v>30</v>
      </c>
      <c r="R33" s="416" t="s">
        <v>30</v>
      </c>
      <c r="S33" s="416" t="s">
        <v>30</v>
      </c>
      <c r="T33" s="416" t="s">
        <v>30</v>
      </c>
      <c r="U33" s="1072" t="s">
        <v>30</v>
      </c>
      <c r="V33" s="1260"/>
      <c r="W33" s="1068"/>
      <c r="X33" s="1068"/>
      <c r="Y33" s="1068"/>
      <c r="Z33" s="1068"/>
      <c r="AA33" s="1068"/>
      <c r="AB33" s="1068"/>
      <c r="AC33" s="1068"/>
      <c r="AD33" s="1068"/>
      <c r="AE33" s="1068"/>
      <c r="AF33" s="1068"/>
      <c r="AG33" s="1068"/>
      <c r="AH33" s="1068"/>
      <c r="AI33" s="1068"/>
      <c r="AJ33" s="1068"/>
      <c r="AK33" s="1068"/>
      <c r="AL33" s="1068"/>
      <c r="AM33" s="1068"/>
      <c r="AN33" s="1068"/>
    </row>
    <row r="34" spans="1:117">
      <c r="B34" s="440"/>
      <c r="C34" s="413" t="s">
        <v>177</v>
      </c>
      <c r="D34" s="414">
        <v>70356.26999999999</v>
      </c>
      <c r="E34" s="416" t="s">
        <v>30</v>
      </c>
      <c r="F34" s="415">
        <v>0.18608149636130514</v>
      </c>
      <c r="G34" s="416" t="s">
        <v>30</v>
      </c>
      <c r="H34" s="416" t="s">
        <v>30</v>
      </c>
      <c r="I34" s="416" t="s">
        <v>30</v>
      </c>
      <c r="J34" s="416" t="s">
        <v>30</v>
      </c>
      <c r="K34" s="416" t="s">
        <v>30</v>
      </c>
      <c r="L34" s="415" t="s">
        <v>181</v>
      </c>
      <c r="M34" s="416" t="s">
        <v>30</v>
      </c>
      <c r="N34" s="424"/>
      <c r="O34" s="419">
        <v>130.92000000000002</v>
      </c>
      <c r="P34" s="416" t="s">
        <v>30</v>
      </c>
      <c r="Q34" s="416" t="s">
        <v>30</v>
      </c>
      <c r="R34" s="416" t="s">
        <v>30</v>
      </c>
      <c r="S34" s="416" t="s">
        <v>30</v>
      </c>
      <c r="T34" s="416" t="s">
        <v>30</v>
      </c>
      <c r="U34" s="1072" t="s">
        <v>30</v>
      </c>
      <c r="V34" s="1260"/>
      <c r="W34" s="1068"/>
      <c r="X34" s="1068"/>
      <c r="Y34" s="1068"/>
      <c r="Z34" s="1068"/>
      <c r="AA34" s="1068"/>
      <c r="AB34" s="1068"/>
      <c r="AC34" s="1068"/>
      <c r="AD34" s="1068"/>
      <c r="AE34" s="1068"/>
      <c r="AF34" s="1068"/>
      <c r="AG34" s="1068"/>
      <c r="AH34" s="1068"/>
      <c r="AI34" s="1068"/>
      <c r="AJ34" s="1068"/>
      <c r="AK34" s="1068"/>
      <c r="AL34" s="1068"/>
      <c r="AM34" s="1068"/>
      <c r="AN34" s="1068"/>
    </row>
    <row r="35" spans="1:117">
      <c r="B35" s="440" t="s">
        <v>182</v>
      </c>
      <c r="C35" s="420" t="s">
        <v>509</v>
      </c>
      <c r="D35" s="441">
        <v>195767.52</v>
      </c>
      <c r="E35" s="416" t="s">
        <v>30</v>
      </c>
      <c r="F35" s="442">
        <v>0.1993640211614266</v>
      </c>
      <c r="G35" s="416" t="s">
        <v>30</v>
      </c>
      <c r="H35" s="416" t="s">
        <v>30</v>
      </c>
      <c r="I35" s="416" t="s">
        <v>30</v>
      </c>
      <c r="J35" s="416" t="s">
        <v>30</v>
      </c>
      <c r="K35" s="416" t="s">
        <v>30</v>
      </c>
      <c r="L35" s="442" t="s">
        <v>183</v>
      </c>
      <c r="M35" s="416" t="s">
        <v>30</v>
      </c>
      <c r="N35" s="424"/>
      <c r="O35" s="425">
        <v>390.29</v>
      </c>
      <c r="P35" s="416" t="s">
        <v>30</v>
      </c>
      <c r="Q35" s="416" t="s">
        <v>30</v>
      </c>
      <c r="R35" s="416" t="s">
        <v>30</v>
      </c>
      <c r="S35" s="416" t="s">
        <v>30</v>
      </c>
      <c r="T35" s="416" t="s">
        <v>30</v>
      </c>
      <c r="U35" s="1072" t="s">
        <v>30</v>
      </c>
      <c r="V35" s="1260"/>
      <c r="W35" s="1068"/>
      <c r="X35" s="1068"/>
      <c r="Y35" s="1068"/>
      <c r="Z35" s="1068"/>
      <c r="AA35" s="1068"/>
      <c r="AB35" s="1068"/>
      <c r="AC35" s="1068"/>
      <c r="AD35" s="1068"/>
      <c r="AE35" s="1068"/>
      <c r="AF35" s="1068"/>
      <c r="AG35" s="1068"/>
      <c r="AH35" s="1068"/>
      <c r="AI35" s="1068"/>
      <c r="AJ35" s="1068"/>
      <c r="AK35" s="1068"/>
      <c r="AL35" s="1068"/>
      <c r="AM35" s="1068"/>
      <c r="AN35" s="1068"/>
    </row>
    <row r="36" spans="1:117">
      <c r="B36" s="1030" t="s">
        <v>510</v>
      </c>
      <c r="C36" s="433"/>
      <c r="D36" s="434"/>
      <c r="E36" s="435"/>
      <c r="F36" s="435"/>
      <c r="G36" s="435"/>
      <c r="H36" s="435"/>
      <c r="I36" s="435"/>
      <c r="J36" s="435"/>
      <c r="K36" s="436"/>
      <c r="L36" s="435"/>
      <c r="M36" s="435"/>
      <c r="N36" s="435"/>
      <c r="O36" s="437"/>
      <c r="P36" s="437"/>
      <c r="Q36" s="437"/>
      <c r="R36" s="437"/>
      <c r="S36" s="435"/>
      <c r="T36" s="435"/>
      <c r="U36" s="1074"/>
      <c r="V36" s="1260"/>
      <c r="W36" s="1068"/>
      <c r="X36" s="1068"/>
      <c r="Y36" s="1068"/>
      <c r="Z36" s="1068"/>
      <c r="AA36" s="1068"/>
      <c r="AB36" s="1068"/>
      <c r="AC36" s="1068"/>
      <c r="AD36" s="1068"/>
      <c r="AE36" s="1068"/>
      <c r="AF36" s="1068"/>
      <c r="AG36" s="1068"/>
      <c r="AH36" s="1068"/>
      <c r="AI36" s="1068"/>
      <c r="AJ36" s="1068"/>
      <c r="AK36" s="1068"/>
      <c r="AL36" s="1068"/>
      <c r="AM36" s="1068"/>
      <c r="AN36" s="1068"/>
    </row>
    <row r="37" spans="1:117">
      <c r="B37" s="1031"/>
      <c r="C37" s="413" t="s">
        <v>176</v>
      </c>
      <c r="D37" s="414">
        <v>42.456045100775803</v>
      </c>
      <c r="E37" s="415">
        <v>1.82</v>
      </c>
      <c r="F37" s="442" t="s">
        <v>184</v>
      </c>
      <c r="G37" s="442" t="s">
        <v>184</v>
      </c>
      <c r="H37" s="415">
        <v>0.21</v>
      </c>
      <c r="I37" s="415">
        <v>1.9999999999999997E-2</v>
      </c>
      <c r="J37" s="442" t="s">
        <v>184</v>
      </c>
      <c r="K37" s="438">
        <v>38</v>
      </c>
      <c r="L37" s="442" t="s">
        <v>184</v>
      </c>
      <c r="M37" s="442" t="s">
        <v>184</v>
      </c>
      <c r="N37" s="418"/>
      <c r="O37" s="419">
        <v>0.77270002083411971</v>
      </c>
      <c r="P37" s="425" t="s">
        <v>185</v>
      </c>
      <c r="Q37" s="425" t="s">
        <v>185</v>
      </c>
      <c r="R37" s="425" t="s">
        <v>185</v>
      </c>
      <c r="S37" s="450">
        <v>51.869716071486508</v>
      </c>
      <c r="T37" s="442" t="s">
        <v>185</v>
      </c>
      <c r="U37" s="1077" t="s">
        <v>185</v>
      </c>
      <c r="V37" s="1260"/>
      <c r="W37" s="1068"/>
      <c r="X37" s="1068"/>
      <c r="Y37" s="1068"/>
      <c r="Z37" s="1068"/>
      <c r="AA37" s="1068"/>
      <c r="AB37" s="1068"/>
      <c r="AC37" s="1068"/>
      <c r="AD37" s="1068"/>
      <c r="AE37" s="1068"/>
      <c r="AF37" s="1068"/>
      <c r="AG37" s="1068"/>
      <c r="AH37" s="1068"/>
      <c r="AI37" s="1068"/>
      <c r="AJ37" s="1068"/>
      <c r="AK37" s="1068"/>
      <c r="AL37" s="1068"/>
      <c r="AM37" s="1068"/>
      <c r="AN37" s="1068"/>
    </row>
    <row r="38" spans="1:117" s="451" customFormat="1">
      <c r="A38" s="1040"/>
      <c r="B38" s="1034"/>
      <c r="C38" s="413" t="s">
        <v>177</v>
      </c>
      <c r="D38" s="414">
        <v>6614.0461366809395</v>
      </c>
      <c r="E38" s="415">
        <v>1.3934238513407278</v>
      </c>
      <c r="F38" s="442" t="s">
        <v>184</v>
      </c>
      <c r="G38" s="442" t="s">
        <v>184</v>
      </c>
      <c r="H38" s="415">
        <v>0.73379958657150879</v>
      </c>
      <c r="I38" s="415">
        <v>0.4301379963601657</v>
      </c>
      <c r="J38" s="415" t="s">
        <v>184</v>
      </c>
      <c r="K38" s="438">
        <v>42.267541310828811</v>
      </c>
      <c r="L38" s="442" t="s">
        <v>184</v>
      </c>
      <c r="M38" s="442" t="s">
        <v>185</v>
      </c>
      <c r="N38" s="418"/>
      <c r="O38" s="419">
        <v>92.161696407192153</v>
      </c>
      <c r="P38" s="419">
        <v>48.533843206613582</v>
      </c>
      <c r="Q38" s="419">
        <v>28.449525530656338</v>
      </c>
      <c r="R38" s="425" t="s">
        <v>185</v>
      </c>
      <c r="S38" s="414">
        <v>8988.0389124660978</v>
      </c>
      <c r="T38" s="442" t="s">
        <v>185</v>
      </c>
      <c r="U38" s="1077" t="s">
        <v>185</v>
      </c>
      <c r="V38" s="1261"/>
      <c r="W38" s="1257"/>
      <c r="X38" s="1257"/>
      <c r="Y38" s="1257"/>
      <c r="Z38" s="1257"/>
      <c r="AA38" s="1257"/>
      <c r="AB38" s="1257"/>
      <c r="AC38" s="1257"/>
      <c r="AD38" s="1257"/>
      <c r="AE38" s="1257"/>
      <c r="AF38" s="1257"/>
      <c r="AG38" s="1257"/>
      <c r="AH38" s="1257"/>
      <c r="AI38" s="1257"/>
      <c r="AJ38" s="1257"/>
      <c r="AK38" s="1257"/>
      <c r="AL38" s="1257"/>
      <c r="AM38" s="1257"/>
      <c r="AN38" s="1257"/>
      <c r="AO38" s="1257"/>
      <c r="AP38" s="1257"/>
      <c r="AQ38" s="1257"/>
      <c r="AR38" s="1257"/>
      <c r="AS38" s="1257"/>
      <c r="AT38" s="1257"/>
      <c r="AU38" s="1257"/>
      <c r="AV38" s="1257"/>
      <c r="AW38" s="1257"/>
      <c r="AX38" s="1257"/>
      <c r="AY38" s="1257"/>
      <c r="AZ38" s="1257"/>
      <c r="BA38" s="1257"/>
      <c r="BB38" s="1257"/>
      <c r="BC38" s="1257"/>
      <c r="BD38" s="1257"/>
      <c r="BE38" s="1257"/>
      <c r="BF38" s="1257"/>
      <c r="BG38" s="1257"/>
      <c r="BH38" s="1257"/>
      <c r="BI38" s="1257"/>
      <c r="BJ38" s="1257"/>
      <c r="BK38" s="1257"/>
      <c r="BL38" s="1257"/>
      <c r="BM38" s="1257"/>
      <c r="BN38" s="1257"/>
      <c r="BO38" s="1257"/>
      <c r="BP38" s="1257"/>
      <c r="BQ38" s="1257"/>
      <c r="BR38" s="1257"/>
      <c r="BS38" s="1257"/>
      <c r="BT38" s="1257"/>
      <c r="BU38" s="1257"/>
      <c r="BV38" s="1257"/>
      <c r="BW38" s="1086"/>
      <c r="BX38" s="1086"/>
      <c r="BY38" s="1086"/>
      <c r="BZ38" s="1086"/>
      <c r="CA38" s="1086"/>
      <c r="CB38" s="1086"/>
      <c r="CC38" s="1086"/>
      <c r="CD38" s="1086"/>
      <c r="CE38" s="1086"/>
      <c r="CF38" s="1086"/>
      <c r="CG38" s="1086"/>
      <c r="CH38" s="1086"/>
      <c r="CI38" s="1086"/>
      <c r="CJ38" s="1086"/>
      <c r="CK38" s="1086"/>
      <c r="CL38" s="1086"/>
      <c r="CM38" s="1086"/>
      <c r="CN38" s="1086"/>
      <c r="CO38" s="1086"/>
      <c r="CP38" s="1086"/>
      <c r="CQ38" s="1086"/>
      <c r="CR38" s="1086"/>
      <c r="CS38" s="1086"/>
      <c r="CT38" s="1086"/>
      <c r="CU38" s="1086"/>
      <c r="CV38" s="1086"/>
      <c r="CW38" s="1086"/>
      <c r="CX38" s="1086"/>
      <c r="CY38" s="1086"/>
      <c r="CZ38" s="1086"/>
      <c r="DA38" s="1086"/>
      <c r="DB38" s="1086"/>
      <c r="DC38" s="1086"/>
      <c r="DD38" s="1086"/>
      <c r="DE38" s="1086"/>
      <c r="DF38" s="1086"/>
      <c r="DG38" s="1086"/>
      <c r="DH38" s="1086"/>
      <c r="DI38" s="1086"/>
      <c r="DJ38" s="1086"/>
      <c r="DK38" s="1086"/>
      <c r="DL38" s="1086"/>
      <c r="DM38" s="1086"/>
    </row>
    <row r="39" spans="1:117" s="412" customFormat="1">
      <c r="A39" s="1039"/>
      <c r="B39" s="1031"/>
      <c r="C39" s="420" t="s">
        <v>509</v>
      </c>
      <c r="D39" s="441">
        <v>6656.5021817817151</v>
      </c>
      <c r="E39" s="442">
        <v>1.3961446100382853</v>
      </c>
      <c r="F39" s="442" t="s">
        <v>184</v>
      </c>
      <c r="G39" s="442" t="s">
        <v>184</v>
      </c>
      <c r="H39" s="442">
        <v>0.73045872401878364</v>
      </c>
      <c r="I39" s="442">
        <v>0.42752208235676209</v>
      </c>
      <c r="J39" s="442" t="s">
        <v>184</v>
      </c>
      <c r="K39" s="438">
        <v>42.240322371900518</v>
      </c>
      <c r="L39" s="442" t="s">
        <v>184</v>
      </c>
      <c r="M39" s="442" t="s">
        <v>185</v>
      </c>
      <c r="N39" s="424"/>
      <c r="O39" s="425">
        <v>92.93439642802629</v>
      </c>
      <c r="P39" s="425">
        <v>48.623000901325213</v>
      </c>
      <c r="Q39" s="425">
        <v>28.458016739676491</v>
      </c>
      <c r="R39" s="419" t="s">
        <v>185</v>
      </c>
      <c r="S39" s="441">
        <v>9039.9086285375852</v>
      </c>
      <c r="T39" s="442" t="s">
        <v>185</v>
      </c>
      <c r="U39" s="1077" t="s">
        <v>185</v>
      </c>
      <c r="V39" s="1260"/>
      <c r="W39" s="1068"/>
      <c r="X39" s="1068"/>
      <c r="Y39" s="1068"/>
      <c r="Z39" s="1068"/>
      <c r="AA39" s="1068"/>
      <c r="AB39" s="1068"/>
      <c r="AC39" s="1068"/>
      <c r="AD39" s="1068"/>
      <c r="AE39" s="1068"/>
      <c r="AF39" s="1068"/>
      <c r="AG39" s="1068"/>
      <c r="AH39" s="1068"/>
      <c r="AI39" s="1068"/>
      <c r="AJ39" s="1068"/>
      <c r="AK39" s="1068"/>
      <c r="AL39" s="1068"/>
      <c r="AM39" s="1068"/>
      <c r="AN39" s="1068"/>
      <c r="AO39" s="1068"/>
      <c r="AP39" s="1068"/>
      <c r="AQ39" s="1068"/>
      <c r="AR39" s="1068"/>
      <c r="AS39" s="1068"/>
      <c r="AT39" s="1068"/>
      <c r="AU39" s="1068"/>
      <c r="AV39" s="1068"/>
      <c r="AW39" s="1068"/>
      <c r="AX39" s="1068"/>
      <c r="AY39" s="1068"/>
      <c r="AZ39" s="1068"/>
      <c r="BA39" s="1068"/>
      <c r="BB39" s="1068"/>
      <c r="BC39" s="1068"/>
      <c r="BD39" s="1068"/>
      <c r="BE39" s="1068"/>
      <c r="BF39" s="1068"/>
      <c r="BG39" s="1068"/>
      <c r="BH39" s="1068"/>
      <c r="BI39" s="1068"/>
      <c r="BJ39" s="1068"/>
      <c r="BK39" s="1068"/>
      <c r="BL39" s="1068"/>
      <c r="BM39" s="1068"/>
      <c r="BN39" s="1068"/>
      <c r="BO39" s="1068"/>
      <c r="BP39" s="1068"/>
      <c r="BQ39" s="1068"/>
      <c r="BR39" s="1068"/>
      <c r="BS39" s="1068"/>
      <c r="BT39" s="1068"/>
      <c r="BU39" s="1068"/>
      <c r="BV39" s="1068"/>
      <c r="BW39" s="1085"/>
      <c r="BX39" s="1085"/>
      <c r="BY39" s="1085"/>
      <c r="BZ39" s="1085"/>
      <c r="CA39" s="1085"/>
      <c r="CB39" s="1085"/>
      <c r="CC39" s="1085"/>
      <c r="CD39" s="1085"/>
      <c r="CE39" s="1085"/>
      <c r="CF39" s="1085"/>
      <c r="CG39" s="1085"/>
      <c r="CH39" s="1085"/>
      <c r="CI39" s="1085"/>
      <c r="CJ39" s="1085"/>
      <c r="CK39" s="1085"/>
      <c r="CL39" s="1085"/>
      <c r="CM39" s="1085"/>
      <c r="CN39" s="1085"/>
      <c r="CO39" s="1085"/>
      <c r="CP39" s="1085"/>
      <c r="CQ39" s="1085"/>
      <c r="CR39" s="1085"/>
      <c r="CS39" s="1085"/>
      <c r="CT39" s="1085"/>
      <c r="CU39" s="1085"/>
      <c r="CV39" s="1085"/>
      <c r="CW39" s="1085"/>
      <c r="CX39" s="1085"/>
      <c r="CY39" s="1085"/>
      <c r="CZ39" s="1085"/>
      <c r="DA39" s="1085"/>
      <c r="DB39" s="1085"/>
      <c r="DC39" s="1085"/>
      <c r="DD39" s="1085"/>
      <c r="DE39" s="1085"/>
      <c r="DF39" s="1085"/>
      <c r="DG39" s="1085"/>
      <c r="DH39" s="1085"/>
      <c r="DI39" s="1085"/>
      <c r="DJ39" s="1085"/>
      <c r="DK39" s="1085"/>
      <c r="DL39" s="1085"/>
      <c r="DM39" s="1085"/>
    </row>
    <row r="40" spans="1:117">
      <c r="B40" s="1035" t="s">
        <v>565</v>
      </c>
      <c r="C40" s="452"/>
      <c r="D40" s="453">
        <f>D39</f>
        <v>6656.5021817817151</v>
      </c>
      <c r="E40" s="454">
        <f>E39</f>
        <v>1.3961446100382853</v>
      </c>
      <c r="F40" s="454" t="s">
        <v>184</v>
      </c>
      <c r="G40" s="454" t="s">
        <v>184</v>
      </c>
      <c r="H40" s="454">
        <f>H39</f>
        <v>0.73045872401878364</v>
      </c>
      <c r="I40" s="454">
        <f>I39</f>
        <v>0.42752208235676209</v>
      </c>
      <c r="J40" s="454" t="s">
        <v>184</v>
      </c>
      <c r="K40" s="455">
        <f>K39</f>
        <v>42.240322371900518</v>
      </c>
      <c r="L40" s="454" t="s">
        <v>184</v>
      </c>
      <c r="M40" s="454" t="s">
        <v>185</v>
      </c>
      <c r="N40" s="424"/>
      <c r="O40" s="456">
        <f>O39</f>
        <v>92.93439642802629</v>
      </c>
      <c r="P40" s="456">
        <f>P39</f>
        <v>48.623000901325213</v>
      </c>
      <c r="Q40" s="456">
        <f>Q39</f>
        <v>28.458016739676491</v>
      </c>
      <c r="R40" s="41"/>
      <c r="S40" s="453">
        <f>S39</f>
        <v>9039.9086285375852</v>
      </c>
      <c r="T40" s="454" t="s">
        <v>185</v>
      </c>
      <c r="U40" s="1078" t="s">
        <v>185</v>
      </c>
      <c r="V40" s="1260"/>
      <c r="W40" s="1068"/>
      <c r="X40" s="1068"/>
      <c r="Y40" s="1068"/>
      <c r="Z40" s="1068"/>
      <c r="AA40" s="1068"/>
      <c r="AB40" s="1068"/>
      <c r="AC40" s="1068"/>
      <c r="AD40" s="1068"/>
      <c r="AE40" s="1068"/>
      <c r="AF40" s="1068"/>
      <c r="AG40" s="1068"/>
      <c r="AH40" s="1068"/>
      <c r="AI40" s="1068"/>
      <c r="AJ40" s="1068"/>
      <c r="AK40" s="1068"/>
      <c r="AL40" s="1068"/>
      <c r="AM40" s="1068"/>
      <c r="AN40" s="1068"/>
    </row>
    <row r="41" spans="1:117">
      <c r="B41" s="1030" t="s">
        <v>186</v>
      </c>
      <c r="C41" s="433"/>
      <c r="D41" s="434"/>
      <c r="E41" s="435"/>
      <c r="F41" s="435"/>
      <c r="G41" s="435"/>
      <c r="H41" s="435"/>
      <c r="I41" s="435"/>
      <c r="J41" s="435"/>
      <c r="K41" s="436"/>
      <c r="L41" s="435"/>
      <c r="M41" s="435"/>
      <c r="N41" s="435"/>
      <c r="O41" s="437"/>
      <c r="P41" s="437"/>
      <c r="Q41" s="437"/>
      <c r="R41" s="437"/>
      <c r="S41" s="435"/>
      <c r="T41" s="435"/>
      <c r="U41" s="1074"/>
      <c r="V41" s="1260"/>
      <c r="W41" s="1068"/>
      <c r="X41" s="1068"/>
      <c r="Y41" s="1068"/>
      <c r="Z41" s="1068"/>
      <c r="AA41" s="1068"/>
      <c r="AB41" s="1068"/>
      <c r="AC41" s="1068"/>
      <c r="AD41" s="1068"/>
      <c r="AE41" s="1068"/>
      <c r="AF41" s="1068"/>
      <c r="AG41" s="1068"/>
      <c r="AH41" s="1068"/>
      <c r="AI41" s="1068"/>
      <c r="AJ41" s="1068"/>
      <c r="AK41" s="1068"/>
      <c r="AL41" s="1068"/>
      <c r="AM41" s="1068"/>
      <c r="AN41" s="1068"/>
    </row>
    <row r="42" spans="1:117">
      <c r="B42" s="1031"/>
      <c r="C42" s="413" t="s">
        <v>176</v>
      </c>
      <c r="D42" s="414">
        <v>130945</v>
      </c>
      <c r="E42" s="415">
        <v>0.52</v>
      </c>
      <c r="F42" s="415" t="s">
        <v>184</v>
      </c>
      <c r="G42" s="415" t="s">
        <v>185</v>
      </c>
      <c r="H42" s="415" t="s">
        <v>185</v>
      </c>
      <c r="I42" s="415" t="s">
        <v>185</v>
      </c>
      <c r="J42" s="415" t="s">
        <v>185</v>
      </c>
      <c r="K42" s="438" t="s">
        <v>185</v>
      </c>
      <c r="L42" s="415">
        <v>7.0000000000000007E-2</v>
      </c>
      <c r="M42" s="438">
        <v>27.2</v>
      </c>
      <c r="N42" s="418"/>
      <c r="O42" s="419">
        <v>675</v>
      </c>
      <c r="P42" s="415" t="s">
        <v>187</v>
      </c>
      <c r="Q42" s="415" t="s">
        <v>187</v>
      </c>
      <c r="R42" s="419" t="s">
        <v>185</v>
      </c>
      <c r="S42" s="415" t="s">
        <v>185</v>
      </c>
      <c r="T42" s="419">
        <v>291</v>
      </c>
      <c r="U42" s="1079">
        <v>13</v>
      </c>
      <c r="V42" s="1260"/>
      <c r="W42" s="1068"/>
      <c r="X42" s="1068"/>
      <c r="Y42" s="1068"/>
      <c r="Z42" s="1068"/>
      <c r="AA42" s="1068"/>
      <c r="AB42" s="1068"/>
      <c r="AC42" s="1068"/>
      <c r="AD42" s="1068"/>
      <c r="AE42" s="1068"/>
      <c r="AF42" s="1068"/>
      <c r="AG42" s="1068"/>
      <c r="AH42" s="1068"/>
      <c r="AI42" s="1068"/>
      <c r="AJ42" s="1068"/>
      <c r="AK42" s="1068"/>
      <c r="AL42" s="1068"/>
      <c r="AM42" s="1068"/>
      <c r="AN42" s="1068"/>
    </row>
    <row r="43" spans="1:117">
      <c r="B43" s="1032"/>
      <c r="C43" s="413" t="s">
        <v>177</v>
      </c>
      <c r="D43" s="414">
        <v>305111</v>
      </c>
      <c r="E43" s="415">
        <v>0.25</v>
      </c>
      <c r="F43" s="415" t="s">
        <v>184</v>
      </c>
      <c r="G43" s="415" t="s">
        <v>185</v>
      </c>
      <c r="H43" s="415" t="s">
        <v>185</v>
      </c>
      <c r="I43" s="415" t="s">
        <v>185</v>
      </c>
      <c r="J43" s="415" t="s">
        <v>185</v>
      </c>
      <c r="K43" s="438" t="s">
        <v>185</v>
      </c>
      <c r="L43" s="415">
        <v>0.04</v>
      </c>
      <c r="M43" s="438">
        <v>26.2</v>
      </c>
      <c r="N43" s="418"/>
      <c r="O43" s="419">
        <v>761</v>
      </c>
      <c r="P43" s="415" t="s">
        <v>187</v>
      </c>
      <c r="Q43" s="415" t="s">
        <v>187</v>
      </c>
      <c r="R43" s="419" t="s">
        <v>184</v>
      </c>
      <c r="S43" s="415" t="s">
        <v>185</v>
      </c>
      <c r="T43" s="419">
        <v>346</v>
      </c>
      <c r="U43" s="1079">
        <v>56</v>
      </c>
      <c r="V43" s="1260"/>
      <c r="W43" s="1068"/>
      <c r="X43" s="1068"/>
      <c r="Y43" s="1068"/>
      <c r="Z43" s="1068"/>
      <c r="AA43" s="1068"/>
      <c r="AB43" s="1068"/>
      <c r="AC43" s="1068"/>
      <c r="AD43" s="1068"/>
      <c r="AE43" s="1068"/>
      <c r="AF43" s="1068"/>
      <c r="AG43" s="1068"/>
      <c r="AH43" s="1068"/>
      <c r="AI43" s="1068"/>
      <c r="AJ43" s="1068"/>
      <c r="AK43" s="1068"/>
      <c r="AL43" s="1068"/>
      <c r="AM43" s="1068"/>
      <c r="AN43" s="1068"/>
    </row>
    <row r="44" spans="1:117">
      <c r="B44" s="1032"/>
      <c r="C44" s="420" t="s">
        <v>509</v>
      </c>
      <c r="D44" s="441">
        <v>436056</v>
      </c>
      <c r="E44" s="442">
        <v>0.33</v>
      </c>
      <c r="F44" s="442" t="s">
        <v>184</v>
      </c>
      <c r="G44" s="442" t="s">
        <v>185</v>
      </c>
      <c r="H44" s="442" t="s">
        <v>185</v>
      </c>
      <c r="I44" s="442" t="s">
        <v>185</v>
      </c>
      <c r="J44" s="442" t="s">
        <v>185</v>
      </c>
      <c r="K44" s="443" t="s">
        <v>185</v>
      </c>
      <c r="L44" s="442">
        <v>0.05</v>
      </c>
      <c r="M44" s="443">
        <v>26.5</v>
      </c>
      <c r="N44" s="424"/>
      <c r="O44" s="425">
        <v>1435</v>
      </c>
      <c r="P44" s="422" t="s">
        <v>188</v>
      </c>
      <c r="Q44" s="422" t="s">
        <v>188</v>
      </c>
      <c r="R44" s="419" t="s">
        <v>185</v>
      </c>
      <c r="S44" s="442" t="s">
        <v>185</v>
      </c>
      <c r="T44" s="425">
        <v>637</v>
      </c>
      <c r="U44" s="1077">
        <v>68</v>
      </c>
      <c r="V44" s="1260"/>
      <c r="W44" s="1068"/>
      <c r="X44" s="1068"/>
      <c r="Y44" s="1068"/>
      <c r="Z44" s="1068"/>
      <c r="AA44" s="1068"/>
      <c r="AB44" s="1068"/>
      <c r="AC44" s="1068"/>
      <c r="AD44" s="1068"/>
      <c r="AE44" s="1068"/>
      <c r="AF44" s="1068"/>
      <c r="AG44" s="1068"/>
      <c r="AH44" s="1068"/>
      <c r="AI44" s="1068"/>
      <c r="AJ44" s="1068"/>
      <c r="AK44" s="1068"/>
      <c r="AL44" s="1068"/>
      <c r="AM44" s="1068"/>
      <c r="AN44" s="1068"/>
    </row>
    <row r="45" spans="1:117" s="413" customFormat="1" ht="16.899999999999999" customHeight="1">
      <c r="A45" s="1041"/>
      <c r="B45" s="1030" t="s">
        <v>189</v>
      </c>
      <c r="C45" s="410"/>
      <c r="D45" s="457">
        <f>D18+D23+D27+D31+D35+D39+D44</f>
        <v>1425193.5059300992</v>
      </c>
      <c r="E45" s="458" t="s">
        <v>190</v>
      </c>
      <c r="F45" s="458" t="s">
        <v>190</v>
      </c>
      <c r="G45" s="458" t="s">
        <v>190</v>
      </c>
      <c r="H45" s="458"/>
      <c r="I45" s="458"/>
      <c r="J45" s="458"/>
      <c r="K45" s="458"/>
      <c r="L45" s="458"/>
      <c r="M45" s="458"/>
      <c r="N45" s="458"/>
      <c r="O45" s="459">
        <f>O18+O23+O27+O31+O35+O39+O44</f>
        <v>5322.8650323685542</v>
      </c>
      <c r="P45" s="459">
        <f>P39</f>
        <v>48.623000901325213</v>
      </c>
      <c r="Q45" s="459">
        <f>Q39</f>
        <v>28.458016739676491</v>
      </c>
      <c r="R45" s="459">
        <f>R18</f>
        <v>19.005636385112865</v>
      </c>
      <c r="S45" s="459">
        <f>S23+S39</f>
        <v>24426.702077404057</v>
      </c>
      <c r="T45" s="459">
        <f>T31+T44</f>
        <v>1816.2379999999998</v>
      </c>
      <c r="U45" s="1080">
        <f>U44</f>
        <v>68</v>
      </c>
      <c r="V45" s="1262"/>
      <c r="W45" s="1258"/>
      <c r="X45" s="1258"/>
      <c r="Y45" s="1258"/>
      <c r="Z45" s="1258"/>
      <c r="AA45" s="1258"/>
      <c r="AB45" s="1258"/>
      <c r="AC45" s="1258"/>
      <c r="AD45" s="1258"/>
      <c r="AE45" s="1258"/>
      <c r="AF45" s="1258"/>
      <c r="AG45" s="1258"/>
      <c r="AH45" s="1258"/>
      <c r="AI45" s="1258"/>
      <c r="AJ45" s="1258"/>
      <c r="AK45" s="1258"/>
      <c r="AL45" s="1258"/>
      <c r="AM45" s="1258"/>
      <c r="AN45" s="1258"/>
      <c r="AO45" s="1258"/>
      <c r="AP45" s="1258"/>
      <c r="AQ45" s="1258"/>
      <c r="AR45" s="1258"/>
      <c r="AS45" s="1258"/>
      <c r="AT45" s="1258"/>
      <c r="AU45" s="1258"/>
      <c r="AV45" s="1258"/>
      <c r="AW45" s="1258"/>
      <c r="AX45" s="1258"/>
      <c r="AY45" s="1258"/>
      <c r="AZ45" s="1258"/>
      <c r="BA45" s="1258"/>
      <c r="BB45" s="1258"/>
      <c r="BC45" s="1258"/>
      <c r="BD45" s="1258"/>
      <c r="BE45" s="1258"/>
      <c r="BF45" s="1258"/>
      <c r="BG45" s="1258"/>
      <c r="BH45" s="1258"/>
      <c r="BI45" s="1258"/>
      <c r="BJ45" s="1258"/>
      <c r="BK45" s="1258"/>
      <c r="BL45" s="1258"/>
      <c r="BM45" s="1258"/>
      <c r="BN45" s="1258"/>
      <c r="BO45" s="1258"/>
      <c r="BP45" s="1258"/>
      <c r="BQ45" s="1258"/>
      <c r="BR45" s="1258"/>
      <c r="BS45" s="1258"/>
      <c r="BT45" s="1258"/>
      <c r="BU45" s="1258"/>
      <c r="BV45" s="1258"/>
      <c r="BW45" s="1087"/>
      <c r="BX45" s="1087"/>
      <c r="BY45" s="1087"/>
      <c r="BZ45" s="1087"/>
      <c r="CA45" s="1087"/>
      <c r="CB45" s="1087"/>
      <c r="CC45" s="1087"/>
      <c r="CD45" s="1087"/>
      <c r="CE45" s="1087"/>
      <c r="CF45" s="1087"/>
      <c r="CG45" s="1087"/>
      <c r="CH45" s="1087"/>
      <c r="CI45" s="1087"/>
      <c r="CJ45" s="1087"/>
      <c r="CK45" s="1087"/>
      <c r="CL45" s="1087"/>
      <c r="CM45" s="1087"/>
      <c r="CN45" s="1087"/>
      <c r="CO45" s="1087"/>
      <c r="CP45" s="1087"/>
      <c r="CQ45" s="1087"/>
      <c r="CR45" s="1087"/>
      <c r="CS45" s="1087"/>
      <c r="CT45" s="1087"/>
      <c r="CU45" s="1087"/>
      <c r="CV45" s="1087"/>
      <c r="CW45" s="1087"/>
      <c r="CX45" s="1087"/>
      <c r="CY45" s="1087"/>
      <c r="CZ45" s="1087"/>
      <c r="DA45" s="1087"/>
      <c r="DB45" s="1087"/>
      <c r="DC45" s="1087"/>
      <c r="DD45" s="1087"/>
      <c r="DE45" s="1087"/>
      <c r="DF45" s="1087"/>
      <c r="DG45" s="1087"/>
      <c r="DH45" s="1087"/>
      <c r="DI45" s="1087"/>
      <c r="DJ45" s="1087"/>
      <c r="DK45" s="1087"/>
      <c r="DL45" s="1087"/>
      <c r="DM45" s="1087"/>
    </row>
    <row r="46" spans="1:117" s="413" customFormat="1" ht="27.75" customHeight="1">
      <c r="A46" s="1041"/>
      <c r="B46" s="1042" t="s">
        <v>191</v>
      </c>
      <c r="C46" s="469"/>
      <c r="D46" s="460"/>
      <c r="E46" s="460"/>
      <c r="F46" s="460"/>
      <c r="G46" s="460"/>
      <c r="H46" s="460"/>
      <c r="I46" s="460"/>
      <c r="J46" s="460"/>
      <c r="K46" s="460"/>
      <c r="L46" s="460"/>
      <c r="M46" s="460"/>
      <c r="N46" s="458"/>
      <c r="O46" s="460"/>
      <c r="P46" s="460"/>
      <c r="Q46" s="460"/>
      <c r="R46" s="460"/>
      <c r="S46" s="460"/>
      <c r="T46" s="460"/>
      <c r="U46" s="1081"/>
      <c r="V46" s="1262"/>
      <c r="W46" s="1258"/>
      <c r="X46" s="1258"/>
      <c r="Y46" s="1258"/>
      <c r="Z46" s="1258"/>
      <c r="AA46" s="1258"/>
      <c r="AB46" s="1258"/>
      <c r="AC46" s="1258"/>
      <c r="AD46" s="1258"/>
      <c r="AE46" s="1258"/>
      <c r="AF46" s="1258"/>
      <c r="AG46" s="1258"/>
      <c r="AH46" s="1258"/>
      <c r="AI46" s="1258"/>
      <c r="AJ46" s="1258"/>
      <c r="AK46" s="1258"/>
      <c r="AL46" s="1258"/>
      <c r="AM46" s="1258"/>
      <c r="AN46" s="1258"/>
      <c r="AO46" s="1258"/>
      <c r="AP46" s="1258"/>
      <c r="AQ46" s="1258"/>
      <c r="AR46" s="1258"/>
      <c r="AS46" s="1258"/>
      <c r="AT46" s="1258"/>
      <c r="AU46" s="1258"/>
      <c r="AV46" s="1258"/>
      <c r="AW46" s="1258"/>
      <c r="AX46" s="1258"/>
      <c r="AY46" s="1258"/>
      <c r="AZ46" s="1258"/>
      <c r="BA46" s="1258"/>
      <c r="BB46" s="1258"/>
      <c r="BC46" s="1258"/>
      <c r="BD46" s="1258"/>
      <c r="BE46" s="1258"/>
      <c r="BF46" s="1258"/>
      <c r="BG46" s="1258"/>
      <c r="BH46" s="1258"/>
      <c r="BI46" s="1258"/>
      <c r="BJ46" s="1258"/>
      <c r="BK46" s="1258"/>
      <c r="BL46" s="1258"/>
      <c r="BM46" s="1258"/>
      <c r="BN46" s="1258"/>
      <c r="BO46" s="1258"/>
      <c r="BP46" s="1258"/>
      <c r="BQ46" s="1258"/>
      <c r="BR46" s="1258"/>
      <c r="BS46" s="1258"/>
      <c r="BT46" s="1258"/>
      <c r="BU46" s="1258"/>
      <c r="BV46" s="1258"/>
      <c r="BW46" s="1087"/>
      <c r="BX46" s="1087"/>
      <c r="BY46" s="1087"/>
      <c r="BZ46" s="1087"/>
      <c r="CA46" s="1087"/>
      <c r="CB46" s="1087"/>
      <c r="CC46" s="1087"/>
      <c r="CD46" s="1087"/>
      <c r="CE46" s="1087"/>
      <c r="CF46" s="1087"/>
      <c r="CG46" s="1087"/>
      <c r="CH46" s="1087"/>
      <c r="CI46" s="1087"/>
      <c r="CJ46" s="1087"/>
      <c r="CK46" s="1087"/>
      <c r="CL46" s="1087"/>
      <c r="CM46" s="1087"/>
      <c r="CN46" s="1087"/>
      <c r="CO46" s="1087"/>
      <c r="CP46" s="1087"/>
      <c r="CQ46" s="1087"/>
      <c r="CR46" s="1087"/>
      <c r="CS46" s="1087"/>
      <c r="CT46" s="1087"/>
      <c r="CU46" s="1087"/>
      <c r="CV46" s="1087"/>
      <c r="CW46" s="1087"/>
      <c r="CX46" s="1087"/>
      <c r="CY46" s="1087"/>
      <c r="CZ46" s="1087"/>
      <c r="DA46" s="1087"/>
      <c r="DB46" s="1087"/>
      <c r="DC46" s="1087"/>
      <c r="DD46" s="1087"/>
      <c r="DE46" s="1087"/>
      <c r="DF46" s="1087"/>
      <c r="DG46" s="1087"/>
      <c r="DH46" s="1087"/>
      <c r="DI46" s="1087"/>
      <c r="DJ46" s="1087"/>
      <c r="DK46" s="1087"/>
      <c r="DL46" s="1087"/>
      <c r="DM46" s="1087"/>
    </row>
    <row r="47" spans="1:117" s="413" customFormat="1" ht="30.75" customHeight="1">
      <c r="A47" s="1041"/>
      <c r="B47" s="469" t="s">
        <v>176</v>
      </c>
      <c r="C47" s="461" t="s">
        <v>153</v>
      </c>
      <c r="D47" s="462">
        <f>D16/D45</f>
        <v>0.17505783986953355</v>
      </c>
      <c r="E47" s="460"/>
      <c r="F47" s="460" t="s">
        <v>190</v>
      </c>
      <c r="G47" s="460" t="s">
        <v>190</v>
      </c>
      <c r="H47" s="460" t="s">
        <v>190</v>
      </c>
      <c r="I47" s="460" t="s">
        <v>190</v>
      </c>
      <c r="J47" s="460"/>
      <c r="K47" s="460"/>
      <c r="L47" s="460"/>
      <c r="M47" s="460"/>
      <c r="N47" s="458"/>
      <c r="O47" s="462">
        <f>O16/O45</f>
        <v>0.15089781152642739</v>
      </c>
      <c r="P47" s="462">
        <v>0</v>
      </c>
      <c r="Q47" s="462">
        <v>0</v>
      </c>
      <c r="R47" s="462">
        <f>R16/R45</f>
        <v>0.86316495523444992</v>
      </c>
      <c r="S47" s="462">
        <v>0</v>
      </c>
      <c r="T47" s="462">
        <v>0</v>
      </c>
      <c r="U47" s="1082">
        <v>0</v>
      </c>
      <c r="V47" s="1262"/>
      <c r="W47" s="1258"/>
      <c r="X47" s="1258"/>
      <c r="Y47" s="1258"/>
      <c r="Z47" s="1258"/>
      <c r="AA47" s="1258"/>
      <c r="AB47" s="1258"/>
      <c r="AC47" s="1258"/>
      <c r="AD47" s="1258"/>
      <c r="AE47" s="1258"/>
      <c r="AF47" s="1258"/>
      <c r="AG47" s="1258"/>
      <c r="AH47" s="1258"/>
      <c r="AI47" s="1258"/>
      <c r="AJ47" s="1258"/>
      <c r="AK47" s="1258"/>
      <c r="AL47" s="1258"/>
      <c r="AM47" s="1258"/>
      <c r="AN47" s="1258"/>
      <c r="AO47" s="1258"/>
      <c r="AP47" s="1258"/>
      <c r="AQ47" s="1258"/>
      <c r="AR47" s="1258"/>
      <c r="AS47" s="1258"/>
      <c r="AT47" s="1258"/>
      <c r="AU47" s="1258"/>
      <c r="AV47" s="1258"/>
      <c r="AW47" s="1258"/>
      <c r="AX47" s="1258"/>
      <c r="AY47" s="1258"/>
      <c r="AZ47" s="1258"/>
      <c r="BA47" s="1258"/>
      <c r="BB47" s="1258"/>
      <c r="BC47" s="1258"/>
      <c r="BD47" s="1258"/>
      <c r="BE47" s="1258"/>
      <c r="BF47" s="1258"/>
      <c r="BG47" s="1258"/>
      <c r="BH47" s="1258"/>
      <c r="BI47" s="1258"/>
      <c r="BJ47" s="1258"/>
      <c r="BK47" s="1258"/>
      <c r="BL47" s="1258"/>
      <c r="BM47" s="1258"/>
      <c r="BN47" s="1258"/>
      <c r="BO47" s="1258"/>
      <c r="BP47" s="1258"/>
      <c r="BQ47" s="1258"/>
      <c r="BR47" s="1258"/>
      <c r="BS47" s="1258"/>
      <c r="BT47" s="1258"/>
      <c r="BU47" s="1258"/>
      <c r="BV47" s="1258"/>
      <c r="BW47" s="1087"/>
      <c r="BX47" s="1087"/>
      <c r="BY47" s="1087"/>
      <c r="BZ47" s="1087"/>
      <c r="CA47" s="1087"/>
      <c r="CB47" s="1087"/>
      <c r="CC47" s="1087"/>
      <c r="CD47" s="1087"/>
      <c r="CE47" s="1087"/>
      <c r="CF47" s="1087"/>
      <c r="CG47" s="1087"/>
      <c r="CH47" s="1087"/>
      <c r="CI47" s="1087"/>
      <c r="CJ47" s="1087"/>
      <c r="CK47" s="1087"/>
      <c r="CL47" s="1087"/>
      <c r="CM47" s="1087"/>
      <c r="CN47" s="1087"/>
      <c r="CO47" s="1087"/>
      <c r="CP47" s="1087"/>
      <c r="CQ47" s="1087"/>
      <c r="CR47" s="1087"/>
      <c r="CS47" s="1087"/>
      <c r="CT47" s="1087"/>
      <c r="CU47" s="1087"/>
      <c r="CV47" s="1087"/>
      <c r="CW47" s="1087"/>
      <c r="CX47" s="1087"/>
      <c r="CY47" s="1087"/>
      <c r="CZ47" s="1087"/>
      <c r="DA47" s="1087"/>
      <c r="DB47" s="1087"/>
      <c r="DC47" s="1087"/>
      <c r="DD47" s="1087"/>
      <c r="DE47" s="1087"/>
      <c r="DF47" s="1087"/>
      <c r="DG47" s="1087"/>
      <c r="DH47" s="1087"/>
      <c r="DI47" s="1087"/>
      <c r="DJ47" s="1087"/>
      <c r="DK47" s="1087"/>
      <c r="DL47" s="1087"/>
      <c r="DM47" s="1087"/>
    </row>
    <row r="48" spans="1:117" s="413" customFormat="1" ht="33" customHeight="1">
      <c r="A48" s="1041"/>
      <c r="B48" s="469" t="s">
        <v>177</v>
      </c>
      <c r="C48" s="461" t="s">
        <v>153</v>
      </c>
      <c r="D48" s="462">
        <f>D17/D45</f>
        <v>3.5590817169410975E-2</v>
      </c>
      <c r="E48" s="460" t="s">
        <v>190</v>
      </c>
      <c r="F48" s="460" t="s">
        <v>190</v>
      </c>
      <c r="G48" s="460" t="s">
        <v>190</v>
      </c>
      <c r="H48" s="460" t="s">
        <v>190</v>
      </c>
      <c r="I48" s="460" t="s">
        <v>190</v>
      </c>
      <c r="J48" s="460"/>
      <c r="K48" s="460"/>
      <c r="L48" s="460"/>
      <c r="M48" s="460"/>
      <c r="N48" s="458"/>
      <c r="O48" s="462">
        <f>O17/O45</f>
        <v>2.824406564250433E-2</v>
      </c>
      <c r="P48" s="462">
        <v>0</v>
      </c>
      <c r="Q48" s="462">
        <v>0</v>
      </c>
      <c r="R48" s="462">
        <f>R17/R45</f>
        <v>0.13683504476554995</v>
      </c>
      <c r="S48" s="462">
        <v>0</v>
      </c>
      <c r="T48" s="462">
        <v>0</v>
      </c>
      <c r="U48" s="1082">
        <v>0</v>
      </c>
      <c r="V48" s="1262"/>
      <c r="W48" s="1258"/>
      <c r="X48" s="1258"/>
      <c r="Y48" s="1258"/>
      <c r="Z48" s="1258"/>
      <c r="AA48" s="1258"/>
      <c r="AB48" s="1258"/>
      <c r="AC48" s="1258"/>
      <c r="AD48" s="1258"/>
      <c r="AE48" s="1258"/>
      <c r="AF48" s="1258"/>
      <c r="AG48" s="1258"/>
      <c r="AH48" s="1258"/>
      <c r="AI48" s="1258"/>
      <c r="AJ48" s="1258"/>
      <c r="AK48" s="1258"/>
      <c r="AL48" s="1258"/>
      <c r="AM48" s="1258"/>
      <c r="AN48" s="1258"/>
      <c r="AO48" s="1258"/>
      <c r="AP48" s="1258"/>
      <c r="AQ48" s="1258"/>
      <c r="AR48" s="1258"/>
      <c r="AS48" s="1258"/>
      <c r="AT48" s="1258"/>
      <c r="AU48" s="1258"/>
      <c r="AV48" s="1258"/>
      <c r="AW48" s="1258"/>
      <c r="AX48" s="1258"/>
      <c r="AY48" s="1258"/>
      <c r="AZ48" s="1258"/>
      <c r="BA48" s="1258"/>
      <c r="BB48" s="1258"/>
      <c r="BC48" s="1258"/>
      <c r="BD48" s="1258"/>
      <c r="BE48" s="1258"/>
      <c r="BF48" s="1258"/>
      <c r="BG48" s="1258"/>
      <c r="BH48" s="1258"/>
      <c r="BI48" s="1258"/>
      <c r="BJ48" s="1258"/>
      <c r="BK48" s="1258"/>
      <c r="BL48" s="1258"/>
      <c r="BM48" s="1258"/>
      <c r="BN48" s="1258"/>
      <c r="BO48" s="1258"/>
      <c r="BP48" s="1258"/>
      <c r="BQ48" s="1258"/>
      <c r="BR48" s="1258"/>
      <c r="BS48" s="1258"/>
      <c r="BT48" s="1258"/>
      <c r="BU48" s="1258"/>
      <c r="BV48" s="1258"/>
      <c r="BW48" s="1087"/>
      <c r="BX48" s="1087"/>
      <c r="BY48" s="1087"/>
      <c r="BZ48" s="1087"/>
      <c r="CA48" s="1087"/>
      <c r="CB48" s="1087"/>
      <c r="CC48" s="1087"/>
      <c r="CD48" s="1087"/>
      <c r="CE48" s="1087"/>
      <c r="CF48" s="1087"/>
      <c r="CG48" s="1087"/>
      <c r="CH48" s="1087"/>
      <c r="CI48" s="1087"/>
      <c r="CJ48" s="1087"/>
      <c r="CK48" s="1087"/>
      <c r="CL48" s="1087"/>
      <c r="CM48" s="1087"/>
      <c r="CN48" s="1087"/>
      <c r="CO48" s="1087"/>
      <c r="CP48" s="1087"/>
      <c r="CQ48" s="1087"/>
      <c r="CR48" s="1087"/>
      <c r="CS48" s="1087"/>
      <c r="CT48" s="1087"/>
      <c r="CU48" s="1087"/>
      <c r="CV48" s="1087"/>
      <c r="CW48" s="1087"/>
      <c r="CX48" s="1087"/>
      <c r="CY48" s="1087"/>
      <c r="CZ48" s="1087"/>
      <c r="DA48" s="1087"/>
      <c r="DB48" s="1087"/>
      <c r="DC48" s="1087"/>
      <c r="DD48" s="1087"/>
      <c r="DE48" s="1087"/>
      <c r="DF48" s="1087"/>
      <c r="DG48" s="1087"/>
      <c r="DH48" s="1087"/>
      <c r="DI48" s="1087"/>
      <c r="DJ48" s="1087"/>
      <c r="DK48" s="1087"/>
      <c r="DL48" s="1087"/>
      <c r="DM48" s="1087"/>
    </row>
    <row r="49" spans="1:117" s="413" customFormat="1" ht="27" customHeight="1">
      <c r="A49" s="1041"/>
      <c r="B49" s="1036" t="s">
        <v>560</v>
      </c>
      <c r="C49" s="470"/>
      <c r="D49" s="463"/>
      <c r="E49" s="463"/>
      <c r="F49" s="463"/>
      <c r="G49" s="463"/>
      <c r="H49" s="463"/>
      <c r="I49" s="463"/>
      <c r="J49" s="463"/>
      <c r="K49" s="463"/>
      <c r="L49" s="463"/>
      <c r="M49" s="463"/>
      <c r="N49" s="458"/>
      <c r="O49" s="463"/>
      <c r="P49" s="463"/>
      <c r="Q49" s="463"/>
      <c r="R49" s="463"/>
      <c r="S49" s="463"/>
      <c r="T49" s="463"/>
      <c r="U49" s="1083"/>
      <c r="V49" s="1262"/>
      <c r="W49" s="1258"/>
      <c r="X49" s="1258"/>
      <c r="Y49" s="1258"/>
      <c r="Z49" s="1258"/>
      <c r="AA49" s="1258"/>
      <c r="AB49" s="1258"/>
      <c r="AC49" s="1258"/>
      <c r="AD49" s="1258"/>
      <c r="AE49" s="1258"/>
      <c r="AF49" s="1258"/>
      <c r="AG49" s="1258"/>
      <c r="AH49" s="1258"/>
      <c r="AI49" s="1258"/>
      <c r="AJ49" s="1258"/>
      <c r="AK49" s="1258"/>
      <c r="AL49" s="1258"/>
      <c r="AM49" s="1258"/>
      <c r="AN49" s="1258"/>
      <c r="AO49" s="1258"/>
      <c r="AP49" s="1258"/>
      <c r="AQ49" s="1258"/>
      <c r="AR49" s="1258"/>
      <c r="AS49" s="1258"/>
      <c r="AT49" s="1258"/>
      <c r="AU49" s="1258"/>
      <c r="AV49" s="1258"/>
      <c r="AW49" s="1258"/>
      <c r="AX49" s="1258"/>
      <c r="AY49" s="1258"/>
      <c r="AZ49" s="1258"/>
      <c r="BA49" s="1258"/>
      <c r="BB49" s="1258"/>
      <c r="BC49" s="1258"/>
      <c r="BD49" s="1258"/>
      <c r="BE49" s="1258"/>
      <c r="BF49" s="1258"/>
      <c r="BG49" s="1258"/>
      <c r="BH49" s="1258"/>
      <c r="BI49" s="1258"/>
      <c r="BJ49" s="1258"/>
      <c r="BK49" s="1258"/>
      <c r="BL49" s="1258"/>
      <c r="BM49" s="1258"/>
      <c r="BN49" s="1258"/>
      <c r="BO49" s="1258"/>
      <c r="BP49" s="1258"/>
      <c r="BQ49" s="1258"/>
      <c r="BR49" s="1258"/>
      <c r="BS49" s="1258"/>
      <c r="BT49" s="1258"/>
      <c r="BU49" s="1258"/>
      <c r="BV49" s="1258"/>
      <c r="BW49" s="1087"/>
      <c r="BX49" s="1087"/>
      <c r="BY49" s="1087"/>
      <c r="BZ49" s="1087"/>
      <c r="CA49" s="1087"/>
      <c r="CB49" s="1087"/>
      <c r="CC49" s="1087"/>
      <c r="CD49" s="1087"/>
      <c r="CE49" s="1087"/>
      <c r="CF49" s="1087"/>
      <c r="CG49" s="1087"/>
      <c r="CH49" s="1087"/>
      <c r="CI49" s="1087"/>
      <c r="CJ49" s="1087"/>
      <c r="CK49" s="1087"/>
      <c r="CL49" s="1087"/>
      <c r="CM49" s="1087"/>
      <c r="CN49" s="1087"/>
      <c r="CO49" s="1087"/>
      <c r="CP49" s="1087"/>
      <c r="CQ49" s="1087"/>
      <c r="CR49" s="1087"/>
      <c r="CS49" s="1087"/>
      <c r="CT49" s="1087"/>
      <c r="CU49" s="1087"/>
      <c r="CV49" s="1087"/>
      <c r="CW49" s="1087"/>
      <c r="CX49" s="1087"/>
      <c r="CY49" s="1087"/>
      <c r="CZ49" s="1087"/>
      <c r="DA49" s="1087"/>
      <c r="DB49" s="1087"/>
      <c r="DC49" s="1087"/>
      <c r="DD49" s="1087"/>
      <c r="DE49" s="1087"/>
      <c r="DF49" s="1087"/>
      <c r="DG49" s="1087"/>
      <c r="DH49" s="1087"/>
      <c r="DI49" s="1087"/>
      <c r="DJ49" s="1087"/>
      <c r="DK49" s="1087"/>
      <c r="DL49" s="1087"/>
      <c r="DM49" s="1087"/>
    </row>
    <row r="50" spans="1:117" s="413" customFormat="1" ht="30" customHeight="1">
      <c r="A50" s="1041"/>
      <c r="B50" s="470" t="s">
        <v>176</v>
      </c>
      <c r="C50" s="464" t="s">
        <v>153</v>
      </c>
      <c r="D50" s="465">
        <v>0</v>
      </c>
      <c r="E50" s="463" t="s">
        <v>190</v>
      </c>
      <c r="F50" s="463" t="s">
        <v>190</v>
      </c>
      <c r="G50" s="463" t="s">
        <v>190</v>
      </c>
      <c r="H50" s="463"/>
      <c r="I50" s="463"/>
      <c r="J50" s="463"/>
      <c r="K50" s="463"/>
      <c r="L50" s="463"/>
      <c r="M50" s="463"/>
      <c r="N50" s="458"/>
      <c r="O50" s="465">
        <v>0</v>
      </c>
      <c r="P50" s="463" t="s">
        <v>192</v>
      </c>
      <c r="Q50" s="463" t="s">
        <v>192</v>
      </c>
      <c r="R50" s="463" t="s">
        <v>192</v>
      </c>
      <c r="S50" s="463" t="s">
        <v>192</v>
      </c>
      <c r="T50" s="463" t="s">
        <v>192</v>
      </c>
      <c r="U50" s="1083" t="s">
        <v>192</v>
      </c>
      <c r="V50" s="1262"/>
      <c r="W50" s="1258"/>
      <c r="X50" s="1258"/>
      <c r="Y50" s="1258"/>
      <c r="Z50" s="1258"/>
      <c r="AA50" s="1258"/>
      <c r="AB50" s="1258"/>
      <c r="AC50" s="1258"/>
      <c r="AD50" s="1258"/>
      <c r="AE50" s="1258"/>
      <c r="AF50" s="1258"/>
      <c r="AG50" s="1258"/>
      <c r="AH50" s="1258"/>
      <c r="AI50" s="1258"/>
      <c r="AJ50" s="1258"/>
      <c r="AK50" s="1258"/>
      <c r="AL50" s="1258"/>
      <c r="AM50" s="1258"/>
      <c r="AN50" s="1258"/>
      <c r="AO50" s="1258"/>
      <c r="AP50" s="1258"/>
      <c r="AQ50" s="1258"/>
      <c r="AR50" s="1258"/>
      <c r="AS50" s="1258"/>
      <c r="AT50" s="1258"/>
      <c r="AU50" s="1258"/>
      <c r="AV50" s="1258"/>
      <c r="AW50" s="1258"/>
      <c r="AX50" s="1258"/>
      <c r="AY50" s="1258"/>
      <c r="AZ50" s="1258"/>
      <c r="BA50" s="1258"/>
      <c r="BB50" s="1258"/>
      <c r="BC50" s="1258"/>
      <c r="BD50" s="1258"/>
      <c r="BE50" s="1258"/>
      <c r="BF50" s="1258"/>
      <c r="BG50" s="1258"/>
      <c r="BH50" s="1258"/>
      <c r="BI50" s="1258"/>
      <c r="BJ50" s="1258"/>
      <c r="BK50" s="1258"/>
      <c r="BL50" s="1258"/>
      <c r="BM50" s="1258"/>
      <c r="BN50" s="1258"/>
      <c r="BO50" s="1258"/>
      <c r="BP50" s="1258"/>
      <c r="BQ50" s="1258"/>
      <c r="BR50" s="1258"/>
      <c r="BS50" s="1258"/>
      <c r="BT50" s="1258"/>
      <c r="BU50" s="1258"/>
      <c r="BV50" s="1258"/>
      <c r="BW50" s="1087"/>
      <c r="BX50" s="1087"/>
      <c r="BY50" s="1087"/>
      <c r="BZ50" s="1087"/>
      <c r="CA50" s="1087"/>
      <c r="CB50" s="1087"/>
      <c r="CC50" s="1087"/>
      <c r="CD50" s="1087"/>
      <c r="CE50" s="1087"/>
      <c r="CF50" s="1087"/>
      <c r="CG50" s="1087"/>
      <c r="CH50" s="1087"/>
      <c r="CI50" s="1087"/>
      <c r="CJ50" s="1087"/>
      <c r="CK50" s="1087"/>
      <c r="CL50" s="1087"/>
      <c r="CM50" s="1087"/>
      <c r="CN50" s="1087"/>
      <c r="CO50" s="1087"/>
      <c r="CP50" s="1087"/>
      <c r="CQ50" s="1087"/>
      <c r="CR50" s="1087"/>
      <c r="CS50" s="1087"/>
      <c r="CT50" s="1087"/>
      <c r="CU50" s="1087"/>
      <c r="CV50" s="1087"/>
      <c r="CW50" s="1087"/>
      <c r="CX50" s="1087"/>
      <c r="CY50" s="1087"/>
      <c r="CZ50" s="1087"/>
      <c r="DA50" s="1087"/>
      <c r="DB50" s="1087"/>
      <c r="DC50" s="1087"/>
      <c r="DD50" s="1087"/>
      <c r="DE50" s="1087"/>
      <c r="DF50" s="1087"/>
      <c r="DG50" s="1087"/>
      <c r="DH50" s="1087"/>
      <c r="DI50" s="1087"/>
      <c r="DJ50" s="1087"/>
      <c r="DK50" s="1087"/>
      <c r="DL50" s="1087"/>
      <c r="DM50" s="1087"/>
    </row>
    <row r="51" spans="1:117" s="413" customFormat="1" ht="31.15" customHeight="1">
      <c r="A51" s="1041"/>
      <c r="B51" s="470" t="s">
        <v>177</v>
      </c>
      <c r="C51" s="464" t="s">
        <v>153</v>
      </c>
      <c r="D51" s="466">
        <f>D38/D45</f>
        <v>4.6408056935149516E-3</v>
      </c>
      <c r="E51" s="463" t="s">
        <v>190</v>
      </c>
      <c r="F51" s="463" t="s">
        <v>190</v>
      </c>
      <c r="G51" s="463" t="s">
        <v>190</v>
      </c>
      <c r="H51" s="463" t="s">
        <v>190</v>
      </c>
      <c r="I51" s="463" t="s">
        <v>190</v>
      </c>
      <c r="J51" s="463"/>
      <c r="K51" s="463"/>
      <c r="L51" s="463"/>
      <c r="M51" s="463"/>
      <c r="N51" s="458"/>
      <c r="O51" s="465">
        <f>O38/O45</f>
        <v>1.7314302701036604E-2</v>
      </c>
      <c r="P51" s="465">
        <f>P38/P45</f>
        <v>0.99816634734469467</v>
      </c>
      <c r="Q51" s="465">
        <f>Q38/Q45</f>
        <v>0.99970162330362555</v>
      </c>
      <c r="R51" s="463" t="s">
        <v>192</v>
      </c>
      <c r="S51" s="465">
        <f>S38/S45</f>
        <v>0.36795957489408654</v>
      </c>
      <c r="T51" s="463" t="s">
        <v>192</v>
      </c>
      <c r="U51" s="1083" t="s">
        <v>192</v>
      </c>
      <c r="V51" s="1262"/>
      <c r="W51" s="1258"/>
      <c r="X51" s="1258"/>
      <c r="Y51" s="1258"/>
      <c r="Z51" s="1258"/>
      <c r="AA51" s="1258"/>
      <c r="AB51" s="1258"/>
      <c r="AC51" s="1258"/>
      <c r="AD51" s="1258"/>
      <c r="AE51" s="1258"/>
      <c r="AF51" s="1258"/>
      <c r="AG51" s="1258"/>
      <c r="AH51" s="1258"/>
      <c r="AI51" s="1258"/>
      <c r="AJ51" s="1258"/>
      <c r="AK51" s="1258"/>
      <c r="AL51" s="1258"/>
      <c r="AM51" s="1258"/>
      <c r="AN51" s="1258"/>
      <c r="AO51" s="1258"/>
      <c r="AP51" s="1258"/>
      <c r="AQ51" s="1258"/>
      <c r="AR51" s="1258"/>
      <c r="AS51" s="1258"/>
      <c r="AT51" s="1258"/>
      <c r="AU51" s="1258"/>
      <c r="AV51" s="1258"/>
      <c r="AW51" s="1258"/>
      <c r="AX51" s="1258"/>
      <c r="AY51" s="1258"/>
      <c r="AZ51" s="1258"/>
      <c r="BA51" s="1258"/>
      <c r="BB51" s="1258"/>
      <c r="BC51" s="1258"/>
      <c r="BD51" s="1258"/>
      <c r="BE51" s="1258"/>
      <c r="BF51" s="1258"/>
      <c r="BG51" s="1258"/>
      <c r="BH51" s="1258"/>
      <c r="BI51" s="1258"/>
      <c r="BJ51" s="1258"/>
      <c r="BK51" s="1258"/>
      <c r="BL51" s="1258"/>
      <c r="BM51" s="1258"/>
      <c r="BN51" s="1258"/>
      <c r="BO51" s="1258"/>
      <c r="BP51" s="1258"/>
      <c r="BQ51" s="1258"/>
      <c r="BR51" s="1258"/>
      <c r="BS51" s="1258"/>
      <c r="BT51" s="1258"/>
      <c r="BU51" s="1258"/>
      <c r="BV51" s="1258"/>
      <c r="BW51" s="1087"/>
      <c r="BX51" s="1087"/>
      <c r="BY51" s="1087"/>
      <c r="BZ51" s="1087"/>
      <c r="CA51" s="1087"/>
      <c r="CB51" s="1087"/>
      <c r="CC51" s="1087"/>
      <c r="CD51" s="1087"/>
      <c r="CE51" s="1087"/>
      <c r="CF51" s="1087"/>
      <c r="CG51" s="1087"/>
      <c r="CH51" s="1087"/>
      <c r="CI51" s="1087"/>
      <c r="CJ51" s="1087"/>
      <c r="CK51" s="1087"/>
      <c r="CL51" s="1087"/>
      <c r="CM51" s="1087"/>
      <c r="CN51" s="1087"/>
      <c r="CO51" s="1087"/>
      <c r="CP51" s="1087"/>
      <c r="CQ51" s="1087"/>
      <c r="CR51" s="1087"/>
      <c r="CS51" s="1087"/>
      <c r="CT51" s="1087"/>
      <c r="CU51" s="1087"/>
      <c r="CV51" s="1087"/>
      <c r="CW51" s="1087"/>
      <c r="CX51" s="1087"/>
      <c r="CY51" s="1087"/>
      <c r="CZ51" s="1087"/>
      <c r="DA51" s="1087"/>
      <c r="DB51" s="1087"/>
      <c r="DC51" s="1087"/>
      <c r="DD51" s="1087"/>
      <c r="DE51" s="1087"/>
      <c r="DF51" s="1087"/>
      <c r="DG51" s="1087"/>
      <c r="DH51" s="1087"/>
      <c r="DI51" s="1087"/>
      <c r="DJ51" s="1087"/>
      <c r="DK51" s="1087"/>
      <c r="DL51" s="1087"/>
      <c r="DM51" s="1087"/>
    </row>
    <row r="52" spans="1:117">
      <c r="B52" s="1037"/>
      <c r="C52" s="467"/>
      <c r="D52" s="467"/>
      <c r="E52" s="467"/>
      <c r="F52" s="467"/>
      <c r="G52" s="467"/>
      <c r="H52" s="467"/>
      <c r="I52" s="467"/>
      <c r="J52" s="467"/>
      <c r="K52" s="467"/>
      <c r="L52" s="467"/>
      <c r="M52" s="467"/>
      <c r="N52" s="467"/>
      <c r="O52" s="467"/>
      <c r="P52" s="467"/>
      <c r="Q52" s="467"/>
      <c r="R52" s="467"/>
      <c r="S52" s="467"/>
      <c r="T52" s="467"/>
      <c r="U52" s="1084"/>
      <c r="V52" s="1260"/>
      <c r="W52" s="1068"/>
      <c r="X52" s="1068"/>
      <c r="Y52" s="1068"/>
      <c r="Z52" s="1068"/>
      <c r="AA52" s="1068"/>
      <c r="AB52" s="1068"/>
      <c r="AC52" s="1068"/>
      <c r="AD52" s="1068"/>
      <c r="AE52" s="1068"/>
      <c r="AF52" s="1068"/>
      <c r="AG52" s="1068"/>
      <c r="AH52" s="1068"/>
      <c r="AI52" s="1068"/>
      <c r="AJ52" s="1068"/>
      <c r="AK52" s="1068"/>
      <c r="AL52" s="1068"/>
      <c r="AM52" s="1068"/>
      <c r="AN52" s="1068"/>
    </row>
    <row r="53" spans="1:117" ht="72" customHeight="1">
      <c r="B53" s="1397" t="s">
        <v>686</v>
      </c>
      <c r="C53" s="1397"/>
      <c r="D53" s="1397"/>
      <c r="E53" s="1397"/>
      <c r="F53" s="1397"/>
      <c r="G53" s="1397"/>
      <c r="H53" s="1397"/>
      <c r="I53" s="1397"/>
      <c r="J53" s="1397"/>
      <c r="K53" s="1397"/>
      <c r="L53" s="1397"/>
      <c r="M53" s="1397"/>
      <c r="N53" s="1397"/>
      <c r="O53" s="1397"/>
      <c r="P53" s="1397"/>
      <c r="Q53" s="1397"/>
      <c r="R53" s="1397"/>
      <c r="S53" s="1397"/>
      <c r="T53" s="1397"/>
      <c r="U53" s="1398"/>
      <c r="V53" s="1260"/>
      <c r="W53" s="1068"/>
      <c r="X53" s="1068"/>
      <c r="Y53" s="1068"/>
      <c r="Z53" s="1068"/>
      <c r="AA53" s="1068"/>
      <c r="AB53" s="1068"/>
      <c r="AC53" s="1068"/>
      <c r="AD53" s="1068"/>
      <c r="AE53" s="1068"/>
      <c r="AF53" s="1068"/>
      <c r="AG53" s="1068"/>
      <c r="AH53" s="1068"/>
      <c r="AI53" s="1068"/>
      <c r="AJ53" s="1068"/>
      <c r="AK53" s="1068"/>
      <c r="AL53" s="1068"/>
      <c r="AM53" s="1068"/>
      <c r="AN53" s="1068"/>
    </row>
    <row r="54" spans="1:117" ht="44" customHeight="1">
      <c r="B54" s="1397" t="s">
        <v>687</v>
      </c>
      <c r="C54" s="1397"/>
      <c r="D54" s="1397"/>
      <c r="E54" s="1397"/>
      <c r="F54" s="1397"/>
      <c r="G54" s="1397"/>
      <c r="H54" s="1397"/>
      <c r="I54" s="1397"/>
      <c r="J54" s="1397"/>
      <c r="K54" s="1397"/>
      <c r="L54" s="1397"/>
      <c r="M54" s="1397"/>
      <c r="N54" s="1397"/>
      <c r="O54" s="1397"/>
      <c r="P54" s="1397"/>
      <c r="Q54" s="1397"/>
      <c r="R54" s="1397"/>
      <c r="S54" s="1397"/>
      <c r="T54" s="1397"/>
      <c r="U54" s="1398"/>
      <c r="V54" s="1260"/>
      <c r="W54" s="1068"/>
      <c r="X54" s="1068"/>
      <c r="Y54" s="1068"/>
      <c r="Z54" s="1068"/>
      <c r="AA54" s="1068"/>
      <c r="AB54" s="1068"/>
      <c r="AC54" s="1068"/>
      <c r="AD54" s="1068"/>
      <c r="AE54" s="1068"/>
      <c r="AF54" s="1068"/>
      <c r="AG54" s="1068"/>
      <c r="AH54" s="1068"/>
      <c r="AI54" s="1068"/>
      <c r="AJ54" s="1068"/>
      <c r="AK54" s="1068"/>
      <c r="AL54" s="1068"/>
      <c r="AM54" s="1068"/>
      <c r="AN54" s="1068"/>
    </row>
    <row r="55" spans="1:117" ht="118" customHeight="1">
      <c r="B55" s="1397" t="s">
        <v>688</v>
      </c>
      <c r="C55" s="1397"/>
      <c r="D55" s="1397"/>
      <c r="E55" s="1397"/>
      <c r="F55" s="1397"/>
      <c r="G55" s="1397"/>
      <c r="H55" s="1397"/>
      <c r="I55" s="1397"/>
      <c r="J55" s="1397"/>
      <c r="K55" s="1397"/>
      <c r="L55" s="1397"/>
      <c r="M55" s="1397"/>
      <c r="N55" s="1397"/>
      <c r="O55" s="1397"/>
      <c r="P55" s="1397"/>
      <c r="Q55" s="1397"/>
      <c r="R55" s="1397"/>
      <c r="S55" s="1397"/>
      <c r="T55" s="1397"/>
      <c r="U55" s="1398"/>
      <c r="V55" s="1260"/>
      <c r="W55" s="1068"/>
      <c r="X55" s="1068"/>
      <c r="Y55" s="1068"/>
      <c r="Z55" s="1068"/>
      <c r="AA55" s="1068"/>
      <c r="AB55" s="1068"/>
      <c r="AC55" s="1068"/>
      <c r="AD55" s="1068"/>
      <c r="AE55" s="1068"/>
      <c r="AF55" s="1068"/>
      <c r="AG55" s="1068"/>
      <c r="AH55" s="1068"/>
      <c r="AI55" s="1068"/>
      <c r="AJ55" s="1068"/>
      <c r="AK55" s="1068"/>
      <c r="AL55" s="1068"/>
      <c r="AM55" s="1068"/>
      <c r="AN55" s="1068"/>
    </row>
    <row r="56" spans="1:117" ht="79.5" customHeight="1">
      <c r="B56" s="1397" t="s">
        <v>689</v>
      </c>
      <c r="C56" s="1397"/>
      <c r="D56" s="1397"/>
      <c r="E56" s="1397"/>
      <c r="F56" s="1397"/>
      <c r="G56" s="1397"/>
      <c r="H56" s="1397"/>
      <c r="I56" s="1397"/>
      <c r="J56" s="1397"/>
      <c r="K56" s="1397"/>
      <c r="L56" s="1397"/>
      <c r="M56" s="1397"/>
      <c r="N56" s="1397"/>
      <c r="O56" s="1397"/>
      <c r="P56" s="1397"/>
      <c r="Q56" s="1397"/>
      <c r="R56" s="1397"/>
      <c r="S56" s="1397"/>
      <c r="T56" s="1397"/>
      <c r="U56" s="1398"/>
      <c r="V56" s="1260"/>
      <c r="W56" s="1068"/>
      <c r="X56" s="1068"/>
      <c r="Y56" s="1068"/>
      <c r="Z56" s="1068"/>
      <c r="AA56" s="1068"/>
      <c r="AB56" s="1068"/>
      <c r="AC56" s="1068"/>
      <c r="AD56" s="1068"/>
      <c r="AE56" s="1068"/>
      <c r="AF56" s="1068"/>
      <c r="AG56" s="1068"/>
      <c r="AH56" s="1068"/>
      <c r="AI56" s="1068"/>
      <c r="AJ56" s="1068"/>
      <c r="AK56" s="1068"/>
      <c r="AL56" s="1068"/>
      <c r="AM56" s="1068"/>
      <c r="AN56" s="1068"/>
    </row>
    <row r="57" spans="1:117" ht="120" customHeight="1">
      <c r="B57" s="1397" t="s">
        <v>690</v>
      </c>
      <c r="C57" s="1397"/>
      <c r="D57" s="1397"/>
      <c r="E57" s="1397"/>
      <c r="F57" s="1397"/>
      <c r="G57" s="1397"/>
      <c r="H57" s="1397"/>
      <c r="I57" s="1397"/>
      <c r="J57" s="1397"/>
      <c r="K57" s="1397"/>
      <c r="L57" s="1397"/>
      <c r="M57" s="1397"/>
      <c r="N57" s="1397"/>
      <c r="O57" s="1397"/>
      <c r="P57" s="1397"/>
      <c r="Q57" s="1397"/>
      <c r="R57" s="1397"/>
      <c r="S57" s="1397"/>
      <c r="T57" s="1397"/>
      <c r="U57" s="1398"/>
      <c r="V57" s="1260"/>
      <c r="W57" s="1068"/>
      <c r="X57" s="1068"/>
      <c r="Y57" s="1068"/>
      <c r="Z57" s="1068"/>
      <c r="AA57" s="1068"/>
      <c r="AB57" s="1068"/>
      <c r="AC57" s="1068"/>
      <c r="AD57" s="1068"/>
      <c r="AE57" s="1068"/>
      <c r="AF57" s="1068"/>
      <c r="AG57" s="1068"/>
      <c r="AH57" s="1068"/>
      <c r="AI57" s="1068"/>
      <c r="AJ57" s="1068"/>
      <c r="AK57" s="1068"/>
      <c r="AL57" s="1068"/>
      <c r="AM57" s="1068"/>
      <c r="AN57" s="1068"/>
    </row>
    <row r="58" spans="1:117" ht="103" customHeight="1">
      <c r="B58" s="1397" t="s">
        <v>691</v>
      </c>
      <c r="C58" s="1397"/>
      <c r="D58" s="1397"/>
      <c r="E58" s="1397"/>
      <c r="F58" s="1397"/>
      <c r="G58" s="1397"/>
      <c r="H58" s="1397"/>
      <c r="I58" s="1397"/>
      <c r="J58" s="1397"/>
      <c r="K58" s="1397"/>
      <c r="L58" s="1397"/>
      <c r="M58" s="1397"/>
      <c r="N58" s="1397"/>
      <c r="O58" s="1397"/>
      <c r="P58" s="1397"/>
      <c r="Q58" s="1397"/>
      <c r="R58" s="1397"/>
      <c r="S58" s="1397"/>
      <c r="T58" s="1397"/>
      <c r="U58" s="1397"/>
      <c r="V58" s="1260"/>
      <c r="W58" s="1068"/>
      <c r="X58" s="1068"/>
      <c r="Y58" s="1068"/>
      <c r="Z58" s="1068"/>
      <c r="AA58" s="1068"/>
      <c r="AB58" s="1068"/>
      <c r="AC58" s="1068"/>
      <c r="AD58" s="1068"/>
      <c r="AE58" s="1068"/>
      <c r="AF58" s="1068"/>
      <c r="AG58" s="1068"/>
      <c r="AH58" s="1068"/>
      <c r="AI58" s="1068"/>
      <c r="AJ58" s="1068"/>
      <c r="AK58" s="1068"/>
      <c r="AL58" s="1068"/>
      <c r="AM58" s="1068"/>
      <c r="AN58" s="1068"/>
    </row>
    <row r="59" spans="1:117">
      <c r="A59" s="1029"/>
      <c r="B59" s="1088"/>
      <c r="C59" s="1029"/>
      <c r="D59" s="1029"/>
      <c r="E59" s="1029"/>
      <c r="F59" s="1029"/>
      <c r="G59" s="1029"/>
      <c r="H59" s="1029"/>
      <c r="I59" s="1029"/>
      <c r="J59" s="1029"/>
      <c r="K59" s="1029"/>
      <c r="L59" s="1029"/>
      <c r="M59" s="1029"/>
      <c r="N59" s="1089"/>
      <c r="O59" s="1029"/>
      <c r="P59" s="1029"/>
      <c r="Q59" s="1029"/>
      <c r="R59" s="1029"/>
      <c r="S59" s="1029"/>
      <c r="T59" s="1029"/>
      <c r="U59" s="1029"/>
      <c r="V59" s="1068"/>
      <c r="W59" s="1068"/>
      <c r="X59" s="1068"/>
      <c r="Y59" s="1068"/>
      <c r="Z59" s="1068"/>
      <c r="AA59" s="1068"/>
      <c r="AB59" s="1068"/>
      <c r="AC59" s="1068"/>
      <c r="AD59" s="1068"/>
      <c r="AE59" s="1068"/>
      <c r="AF59" s="1068"/>
      <c r="AG59" s="1068"/>
      <c r="AH59" s="1068"/>
      <c r="AI59" s="1068"/>
      <c r="AJ59" s="1068"/>
      <c r="AK59" s="1068"/>
      <c r="AL59" s="1068"/>
      <c r="AM59" s="1068"/>
      <c r="AN59" s="1068"/>
    </row>
    <row r="60" spans="1:117">
      <c r="A60" s="1029"/>
      <c r="B60" s="1088"/>
      <c r="C60" s="1029"/>
      <c r="D60" s="1029"/>
      <c r="E60" s="1029"/>
      <c r="F60" s="1029"/>
      <c r="G60" s="1029"/>
      <c r="H60" s="1029"/>
      <c r="I60" s="1029"/>
      <c r="J60" s="1029"/>
      <c r="K60" s="1029"/>
      <c r="L60" s="1029"/>
      <c r="M60" s="1029"/>
      <c r="N60" s="1089"/>
      <c r="O60" s="1029"/>
      <c r="P60" s="1029"/>
      <c r="Q60" s="1029"/>
      <c r="R60" s="1029"/>
      <c r="S60" s="1029"/>
      <c r="T60" s="1029"/>
      <c r="U60" s="1029"/>
      <c r="V60" s="1068"/>
      <c r="W60" s="1068"/>
      <c r="X60" s="1068"/>
      <c r="Y60" s="1068"/>
      <c r="Z60" s="1068"/>
      <c r="AA60" s="1068"/>
      <c r="AB60" s="1068"/>
      <c r="AC60" s="1068"/>
      <c r="AD60" s="1068"/>
      <c r="AE60" s="1068"/>
      <c r="AF60" s="1068"/>
      <c r="AG60" s="1068"/>
      <c r="AH60" s="1068"/>
      <c r="AI60" s="1068"/>
      <c r="AJ60" s="1068"/>
      <c r="AK60" s="1068"/>
      <c r="AL60" s="1068"/>
      <c r="AM60" s="1068"/>
      <c r="AN60" s="1068"/>
    </row>
    <row r="61" spans="1:117">
      <c r="A61" s="1029"/>
      <c r="B61" s="1088"/>
      <c r="C61" s="1029"/>
      <c r="D61" s="1029"/>
      <c r="E61" s="1029"/>
      <c r="F61" s="1029"/>
      <c r="G61" s="1029"/>
      <c r="H61" s="1029"/>
      <c r="I61" s="1029"/>
      <c r="J61" s="1029"/>
      <c r="K61" s="1029"/>
      <c r="L61" s="1029"/>
      <c r="M61" s="1029"/>
      <c r="N61" s="1089"/>
      <c r="O61" s="1029"/>
      <c r="P61" s="1029"/>
      <c r="Q61" s="1029"/>
      <c r="R61" s="1029"/>
      <c r="S61" s="1029"/>
      <c r="T61" s="1029"/>
      <c r="U61" s="1029"/>
      <c r="V61" s="1068"/>
      <c r="W61" s="1068"/>
      <c r="X61" s="1068"/>
      <c r="Y61" s="1068"/>
      <c r="Z61" s="1068"/>
      <c r="AA61" s="1068"/>
      <c r="AB61" s="1068"/>
      <c r="AC61" s="1068"/>
      <c r="AD61" s="1068"/>
      <c r="AE61" s="1068"/>
      <c r="AF61" s="1068"/>
      <c r="AG61" s="1068"/>
      <c r="AH61" s="1068"/>
      <c r="AI61" s="1068"/>
      <c r="AJ61" s="1068"/>
      <c r="AK61" s="1068"/>
      <c r="AL61" s="1068"/>
      <c r="AM61" s="1068"/>
      <c r="AN61" s="1068"/>
    </row>
    <row r="62" spans="1:117">
      <c r="A62" s="1029"/>
      <c r="B62" s="1088"/>
      <c r="C62" s="1029"/>
      <c r="D62" s="1029"/>
      <c r="E62" s="1029"/>
      <c r="F62" s="1029"/>
      <c r="G62" s="1029"/>
      <c r="H62" s="1029"/>
      <c r="I62" s="1029"/>
      <c r="J62" s="1029"/>
      <c r="K62" s="1029"/>
      <c r="L62" s="1029"/>
      <c r="M62" s="1029"/>
      <c r="N62" s="1089"/>
      <c r="O62" s="1029"/>
      <c r="P62" s="1029"/>
      <c r="Q62" s="1029"/>
      <c r="R62" s="1029"/>
      <c r="S62" s="1029"/>
      <c r="T62" s="1029"/>
      <c r="U62" s="1029"/>
      <c r="V62" s="1068"/>
      <c r="W62" s="1068"/>
      <c r="X62" s="1068"/>
      <c r="Y62" s="1068"/>
      <c r="Z62" s="1068"/>
      <c r="AA62" s="1068"/>
      <c r="AB62" s="1068"/>
      <c r="AC62" s="1068"/>
      <c r="AD62" s="1068"/>
      <c r="AE62" s="1068"/>
      <c r="AF62" s="1068"/>
      <c r="AG62" s="1068"/>
      <c r="AH62" s="1068"/>
      <c r="AI62" s="1068"/>
      <c r="AJ62" s="1068"/>
      <c r="AK62" s="1068"/>
      <c r="AL62" s="1068"/>
      <c r="AM62" s="1068"/>
      <c r="AN62" s="1068"/>
    </row>
    <row r="63" spans="1:117">
      <c r="A63" s="1029"/>
      <c r="B63" s="1088"/>
      <c r="C63" s="1029"/>
      <c r="D63" s="1029"/>
      <c r="E63" s="1029"/>
      <c r="F63" s="1029"/>
      <c r="G63" s="1029"/>
      <c r="H63" s="1029"/>
      <c r="I63" s="1029"/>
      <c r="J63" s="1029"/>
      <c r="K63" s="1029"/>
      <c r="L63" s="1029"/>
      <c r="M63" s="1029"/>
      <c r="N63" s="1089"/>
      <c r="O63" s="1029"/>
      <c r="P63" s="1029"/>
      <c r="Q63" s="1029"/>
      <c r="R63" s="1029"/>
      <c r="S63" s="1029"/>
      <c r="T63" s="1029"/>
      <c r="U63" s="1029"/>
      <c r="V63" s="1068"/>
      <c r="W63" s="1068"/>
      <c r="X63" s="1068"/>
      <c r="Y63" s="1068"/>
      <c r="Z63" s="1068"/>
      <c r="AA63" s="1068"/>
      <c r="AB63" s="1068"/>
      <c r="AC63" s="1068"/>
      <c r="AD63" s="1068"/>
      <c r="AE63" s="1068"/>
      <c r="AF63" s="1068"/>
      <c r="AG63" s="1068"/>
      <c r="AH63" s="1068"/>
      <c r="AI63" s="1068"/>
      <c r="AJ63" s="1068"/>
      <c r="AK63" s="1068"/>
      <c r="AL63" s="1068"/>
      <c r="AM63" s="1068"/>
      <c r="AN63" s="1068"/>
    </row>
    <row r="64" spans="1:117">
      <c r="A64" s="1029"/>
      <c r="B64" s="1088"/>
      <c r="C64" s="1029"/>
      <c r="D64" s="1029"/>
      <c r="E64" s="1029"/>
      <c r="F64" s="1029"/>
      <c r="G64" s="1029"/>
      <c r="H64" s="1029"/>
      <c r="I64" s="1029"/>
      <c r="J64" s="1029"/>
      <c r="K64" s="1029"/>
      <c r="L64" s="1029"/>
      <c r="M64" s="1029"/>
      <c r="N64" s="1089"/>
      <c r="O64" s="1029"/>
      <c r="P64" s="1029"/>
      <c r="Q64" s="1029"/>
      <c r="R64" s="1029"/>
      <c r="S64" s="1029"/>
      <c r="T64" s="1029"/>
      <c r="U64" s="1029"/>
      <c r="V64" s="1068"/>
      <c r="W64" s="1068"/>
      <c r="X64" s="1068"/>
      <c r="Y64" s="1068"/>
      <c r="Z64" s="1068"/>
      <c r="AA64" s="1068"/>
      <c r="AB64" s="1068"/>
      <c r="AC64" s="1068"/>
      <c r="AD64" s="1068"/>
      <c r="AE64" s="1068"/>
      <c r="AF64" s="1068"/>
      <c r="AG64" s="1068"/>
      <c r="AH64" s="1068"/>
      <c r="AI64" s="1068"/>
      <c r="AJ64" s="1068"/>
      <c r="AK64" s="1068"/>
      <c r="AL64" s="1068"/>
      <c r="AM64" s="1068"/>
      <c r="AN64" s="1068"/>
    </row>
    <row r="65" spans="1:40">
      <c r="A65" s="1029"/>
      <c r="B65" s="1088"/>
      <c r="C65" s="1029"/>
      <c r="D65" s="1029"/>
      <c r="E65" s="1029"/>
      <c r="F65" s="1029"/>
      <c r="G65" s="1029"/>
      <c r="H65" s="1029"/>
      <c r="I65" s="1029"/>
      <c r="J65" s="1029"/>
      <c r="K65" s="1029"/>
      <c r="L65" s="1029"/>
      <c r="M65" s="1029"/>
      <c r="N65" s="1089"/>
      <c r="O65" s="1029"/>
      <c r="P65" s="1029"/>
      <c r="Q65" s="1029"/>
      <c r="R65" s="1029"/>
      <c r="S65" s="1029"/>
      <c r="T65" s="1029"/>
      <c r="U65" s="1029"/>
      <c r="V65" s="1068"/>
      <c r="W65" s="1068"/>
      <c r="X65" s="1068"/>
      <c r="Y65" s="1068"/>
      <c r="Z65" s="1068"/>
      <c r="AA65" s="1068"/>
      <c r="AB65" s="1068"/>
      <c r="AC65" s="1068"/>
      <c r="AD65" s="1068"/>
      <c r="AE65" s="1068"/>
      <c r="AF65" s="1068"/>
      <c r="AG65" s="1068"/>
      <c r="AH65" s="1068"/>
      <c r="AI65" s="1068"/>
      <c r="AJ65" s="1068"/>
      <c r="AK65" s="1068"/>
      <c r="AL65" s="1068"/>
      <c r="AM65" s="1068"/>
      <c r="AN65" s="1068"/>
    </row>
    <row r="66" spans="1:40">
      <c r="A66" s="1029"/>
      <c r="B66" s="1088"/>
      <c r="C66" s="1029"/>
      <c r="D66" s="1029"/>
      <c r="E66" s="1029"/>
      <c r="F66" s="1029"/>
      <c r="G66" s="1029"/>
      <c r="H66" s="1029"/>
      <c r="I66" s="1029"/>
      <c r="J66" s="1029"/>
      <c r="K66" s="1029"/>
      <c r="L66" s="1029"/>
      <c r="M66" s="1029"/>
      <c r="N66" s="1089"/>
      <c r="O66" s="1029"/>
      <c r="P66" s="1029"/>
      <c r="Q66" s="1029"/>
      <c r="R66" s="1029"/>
      <c r="S66" s="1029"/>
      <c r="T66" s="1029"/>
      <c r="U66" s="1029"/>
      <c r="V66" s="1068"/>
      <c r="W66" s="1068"/>
      <c r="X66" s="1068"/>
      <c r="Y66" s="1068"/>
      <c r="Z66" s="1068"/>
      <c r="AA66" s="1068"/>
      <c r="AB66" s="1068"/>
      <c r="AC66" s="1068"/>
      <c r="AD66" s="1068"/>
      <c r="AE66" s="1068"/>
      <c r="AF66" s="1068"/>
      <c r="AG66" s="1068"/>
      <c r="AH66" s="1068"/>
      <c r="AI66" s="1068"/>
      <c r="AJ66" s="1068"/>
      <c r="AK66" s="1068"/>
      <c r="AL66" s="1068"/>
      <c r="AM66" s="1068"/>
      <c r="AN66" s="1068"/>
    </row>
    <row r="67" spans="1:40">
      <c r="A67" s="1029"/>
      <c r="B67" s="1088"/>
      <c r="C67" s="1029"/>
      <c r="D67" s="1029"/>
      <c r="E67" s="1029"/>
      <c r="F67" s="1029"/>
      <c r="G67" s="1029"/>
      <c r="H67" s="1029"/>
      <c r="I67" s="1029"/>
      <c r="J67" s="1029"/>
      <c r="K67" s="1029"/>
      <c r="L67" s="1029"/>
      <c r="M67" s="1029"/>
      <c r="N67" s="1089"/>
      <c r="O67" s="1029"/>
      <c r="P67" s="1029"/>
      <c r="Q67" s="1029"/>
      <c r="R67" s="1029"/>
      <c r="S67" s="1029"/>
      <c r="T67" s="1029"/>
      <c r="U67" s="1029"/>
      <c r="V67" s="1068"/>
      <c r="W67" s="1068"/>
      <c r="X67" s="1068"/>
      <c r="Y67" s="1068"/>
      <c r="Z67" s="1068"/>
      <c r="AA67" s="1068"/>
      <c r="AB67" s="1068"/>
      <c r="AC67" s="1068"/>
      <c r="AD67" s="1068"/>
      <c r="AE67" s="1068"/>
      <c r="AF67" s="1068"/>
      <c r="AG67" s="1068"/>
      <c r="AH67" s="1068"/>
      <c r="AI67" s="1068"/>
      <c r="AJ67" s="1068"/>
      <c r="AK67" s="1068"/>
      <c r="AL67" s="1068"/>
      <c r="AM67" s="1068"/>
      <c r="AN67" s="1068"/>
    </row>
    <row r="68" spans="1:40">
      <c r="A68" s="1029"/>
      <c r="B68" s="1088"/>
      <c r="C68" s="1029"/>
      <c r="D68" s="1029"/>
      <c r="E68" s="1029"/>
      <c r="F68" s="1029"/>
      <c r="G68" s="1029"/>
      <c r="H68" s="1029"/>
      <c r="I68" s="1029"/>
      <c r="J68" s="1029"/>
      <c r="K68" s="1029"/>
      <c r="L68" s="1029"/>
      <c r="M68" s="1029"/>
      <c r="N68" s="1089"/>
      <c r="O68" s="1029"/>
      <c r="P68" s="1029"/>
      <c r="Q68" s="1029"/>
      <c r="R68" s="1029"/>
      <c r="S68" s="1029"/>
      <c r="T68" s="1029"/>
      <c r="U68" s="1029"/>
      <c r="V68" s="1068"/>
      <c r="W68" s="1068"/>
      <c r="X68" s="1068"/>
      <c r="Y68" s="1068"/>
      <c r="Z68" s="1068"/>
      <c r="AA68" s="1068"/>
      <c r="AB68" s="1068"/>
      <c r="AC68" s="1068"/>
      <c r="AD68" s="1068"/>
      <c r="AE68" s="1068"/>
      <c r="AF68" s="1068"/>
      <c r="AG68" s="1068"/>
      <c r="AH68" s="1068"/>
      <c r="AI68" s="1068"/>
      <c r="AJ68" s="1068"/>
      <c r="AK68" s="1068"/>
      <c r="AL68" s="1068"/>
      <c r="AM68" s="1068"/>
      <c r="AN68" s="1068"/>
    </row>
    <row r="69" spans="1:40">
      <c r="A69" s="1029"/>
      <c r="B69" s="1088"/>
      <c r="C69" s="1029"/>
      <c r="D69" s="1029"/>
      <c r="E69" s="1029"/>
      <c r="F69" s="1029"/>
      <c r="G69" s="1029"/>
      <c r="H69" s="1029"/>
      <c r="I69" s="1029"/>
      <c r="J69" s="1029"/>
      <c r="K69" s="1029"/>
      <c r="L69" s="1029"/>
      <c r="M69" s="1029"/>
      <c r="N69" s="1089"/>
      <c r="O69" s="1029"/>
      <c r="P69" s="1029"/>
      <c r="Q69" s="1029"/>
      <c r="R69" s="1029"/>
      <c r="S69" s="1029"/>
      <c r="T69" s="1029"/>
      <c r="U69" s="1029"/>
      <c r="V69" s="1068"/>
      <c r="W69" s="1068"/>
      <c r="X69" s="1068"/>
      <c r="Y69" s="1068"/>
      <c r="Z69" s="1068"/>
      <c r="AA69" s="1068"/>
      <c r="AB69" s="1068"/>
      <c r="AC69" s="1068"/>
      <c r="AD69" s="1068"/>
      <c r="AE69" s="1068"/>
      <c r="AF69" s="1068"/>
      <c r="AG69" s="1068"/>
      <c r="AH69" s="1068"/>
      <c r="AI69" s="1068"/>
      <c r="AJ69" s="1068"/>
      <c r="AK69" s="1068"/>
      <c r="AL69" s="1068"/>
      <c r="AM69" s="1068"/>
      <c r="AN69" s="1068"/>
    </row>
    <row r="70" spans="1:40">
      <c r="A70" s="1029"/>
      <c r="B70" s="1088"/>
      <c r="C70" s="1029"/>
      <c r="D70" s="1029"/>
      <c r="E70" s="1029"/>
      <c r="F70" s="1029"/>
      <c r="G70" s="1029"/>
      <c r="H70" s="1029"/>
      <c r="I70" s="1029"/>
      <c r="J70" s="1029"/>
      <c r="K70" s="1029"/>
      <c r="L70" s="1029"/>
      <c r="M70" s="1029"/>
      <c r="N70" s="1089"/>
      <c r="O70" s="1029"/>
      <c r="P70" s="1029"/>
      <c r="Q70" s="1029"/>
      <c r="R70" s="1029"/>
      <c r="S70" s="1029"/>
      <c r="T70" s="1029"/>
      <c r="U70" s="1029"/>
      <c r="V70" s="1068"/>
      <c r="W70" s="1068"/>
      <c r="X70" s="1068"/>
      <c r="Y70" s="1068"/>
      <c r="Z70" s="1068"/>
      <c r="AA70" s="1068"/>
      <c r="AB70" s="1068"/>
      <c r="AC70" s="1068"/>
      <c r="AD70" s="1068"/>
      <c r="AE70" s="1068"/>
      <c r="AF70" s="1068"/>
      <c r="AG70" s="1068"/>
      <c r="AH70" s="1068"/>
      <c r="AI70" s="1068"/>
      <c r="AJ70" s="1068"/>
      <c r="AK70" s="1068"/>
      <c r="AL70" s="1068"/>
      <c r="AM70" s="1068"/>
      <c r="AN70" s="1068"/>
    </row>
    <row r="71" spans="1:40">
      <c r="A71" s="1029"/>
      <c r="B71" s="1088"/>
      <c r="C71" s="1029"/>
      <c r="D71" s="1029"/>
      <c r="E71" s="1029"/>
      <c r="F71" s="1029"/>
      <c r="G71" s="1029"/>
      <c r="H71" s="1029"/>
      <c r="I71" s="1029"/>
      <c r="J71" s="1029"/>
      <c r="K71" s="1029"/>
      <c r="L71" s="1029"/>
      <c r="M71" s="1029"/>
      <c r="N71" s="1089"/>
      <c r="O71" s="1029"/>
      <c r="P71" s="1029"/>
      <c r="Q71" s="1029"/>
      <c r="R71" s="1029"/>
      <c r="S71" s="1029"/>
      <c r="T71" s="1029"/>
      <c r="U71" s="1029"/>
      <c r="V71" s="1068"/>
      <c r="W71" s="1068"/>
      <c r="X71" s="1068"/>
      <c r="Y71" s="1068"/>
      <c r="Z71" s="1068"/>
      <c r="AA71" s="1068"/>
      <c r="AB71" s="1068"/>
      <c r="AC71" s="1068"/>
      <c r="AD71" s="1068"/>
      <c r="AE71" s="1068"/>
      <c r="AF71" s="1068"/>
      <c r="AG71" s="1068"/>
      <c r="AH71" s="1068"/>
      <c r="AI71" s="1068"/>
      <c r="AJ71" s="1068"/>
      <c r="AK71" s="1068"/>
      <c r="AL71" s="1068"/>
      <c r="AM71" s="1068"/>
      <c r="AN71" s="1068"/>
    </row>
    <row r="72" spans="1:40">
      <c r="A72" s="1029"/>
      <c r="B72" s="1088"/>
      <c r="C72" s="1029"/>
      <c r="D72" s="1029"/>
      <c r="E72" s="1029"/>
      <c r="F72" s="1029"/>
      <c r="G72" s="1029"/>
      <c r="H72" s="1029"/>
      <c r="I72" s="1029"/>
      <c r="J72" s="1029"/>
      <c r="K72" s="1029"/>
      <c r="L72" s="1029"/>
      <c r="M72" s="1029"/>
      <c r="N72" s="1089"/>
      <c r="O72" s="1029"/>
      <c r="P72" s="1029"/>
      <c r="Q72" s="1029"/>
      <c r="R72" s="1029"/>
      <c r="S72" s="1029"/>
      <c r="T72" s="1029"/>
      <c r="U72" s="1029"/>
      <c r="V72" s="1068"/>
      <c r="W72" s="1068"/>
      <c r="X72" s="1068"/>
      <c r="Y72" s="1068"/>
      <c r="Z72" s="1068"/>
      <c r="AA72" s="1068"/>
      <c r="AB72" s="1068"/>
      <c r="AC72" s="1068"/>
      <c r="AD72" s="1068"/>
      <c r="AE72" s="1068"/>
      <c r="AF72" s="1068"/>
      <c r="AG72" s="1068"/>
      <c r="AH72" s="1068"/>
      <c r="AI72" s="1068"/>
      <c r="AJ72" s="1068"/>
      <c r="AK72" s="1068"/>
      <c r="AL72" s="1068"/>
      <c r="AM72" s="1068"/>
      <c r="AN72" s="1068"/>
    </row>
    <row r="73" spans="1:40">
      <c r="A73" s="1029"/>
      <c r="B73" s="1088"/>
      <c r="C73" s="1029"/>
      <c r="D73" s="1029"/>
      <c r="E73" s="1029"/>
      <c r="F73" s="1029"/>
      <c r="G73" s="1029"/>
      <c r="H73" s="1029"/>
      <c r="I73" s="1029"/>
      <c r="J73" s="1029"/>
      <c r="K73" s="1029"/>
      <c r="L73" s="1029"/>
      <c r="M73" s="1029"/>
      <c r="N73" s="1089"/>
      <c r="O73" s="1029"/>
      <c r="P73" s="1029"/>
      <c r="Q73" s="1029"/>
      <c r="R73" s="1029"/>
      <c r="S73" s="1029"/>
      <c r="T73" s="1029"/>
      <c r="U73" s="1029"/>
      <c r="V73" s="1068"/>
      <c r="W73" s="1068"/>
      <c r="X73" s="1068"/>
      <c r="Y73" s="1068"/>
      <c r="Z73" s="1068"/>
      <c r="AA73" s="1068"/>
      <c r="AB73" s="1068"/>
      <c r="AC73" s="1068"/>
      <c r="AD73" s="1068"/>
      <c r="AE73" s="1068"/>
      <c r="AF73" s="1068"/>
      <c r="AG73" s="1068"/>
      <c r="AH73" s="1068"/>
      <c r="AI73" s="1068"/>
      <c r="AJ73" s="1068"/>
      <c r="AK73" s="1068"/>
      <c r="AL73" s="1068"/>
      <c r="AM73" s="1068"/>
      <c r="AN73" s="1068"/>
    </row>
    <row r="74" spans="1:40">
      <c r="A74" s="1029"/>
      <c r="B74" s="1088"/>
      <c r="C74" s="1029"/>
      <c r="D74" s="1029"/>
      <c r="E74" s="1029"/>
      <c r="F74" s="1029"/>
      <c r="G74" s="1029"/>
      <c r="H74" s="1029"/>
      <c r="I74" s="1029"/>
      <c r="J74" s="1029"/>
      <c r="K74" s="1029"/>
      <c r="L74" s="1029"/>
      <c r="M74" s="1029"/>
      <c r="N74" s="1089"/>
      <c r="O74" s="1029"/>
      <c r="P74" s="1029"/>
      <c r="Q74" s="1029"/>
      <c r="R74" s="1029"/>
      <c r="S74" s="1029"/>
      <c r="T74" s="1029"/>
      <c r="U74" s="1029"/>
      <c r="V74" s="1068"/>
      <c r="W74" s="1068"/>
      <c r="X74" s="1068"/>
      <c r="Y74" s="1068"/>
      <c r="Z74" s="1068"/>
      <c r="AA74" s="1068"/>
      <c r="AB74" s="1068"/>
      <c r="AC74" s="1068"/>
      <c r="AD74" s="1068"/>
      <c r="AE74" s="1068"/>
      <c r="AF74" s="1068"/>
      <c r="AG74" s="1068"/>
      <c r="AH74" s="1068"/>
      <c r="AI74" s="1068"/>
      <c r="AJ74" s="1068"/>
      <c r="AK74" s="1068"/>
      <c r="AL74" s="1068"/>
      <c r="AM74" s="1068"/>
      <c r="AN74" s="1068"/>
    </row>
    <row r="75" spans="1:40">
      <c r="A75" s="1029"/>
      <c r="B75" s="1088"/>
      <c r="C75" s="1029"/>
      <c r="D75" s="1029"/>
      <c r="E75" s="1029"/>
      <c r="F75" s="1029"/>
      <c r="G75" s="1029"/>
      <c r="H75" s="1029"/>
      <c r="I75" s="1029"/>
      <c r="J75" s="1029"/>
      <c r="K75" s="1029"/>
      <c r="L75" s="1029"/>
      <c r="M75" s="1029"/>
      <c r="N75" s="1089"/>
      <c r="O75" s="1029"/>
      <c r="P75" s="1029"/>
      <c r="Q75" s="1029"/>
      <c r="R75" s="1029"/>
      <c r="S75" s="1029"/>
      <c r="T75" s="1029"/>
      <c r="U75" s="1029"/>
      <c r="V75" s="1068"/>
      <c r="W75" s="1068"/>
      <c r="X75" s="1068"/>
      <c r="Y75" s="1068"/>
      <c r="Z75" s="1068"/>
      <c r="AA75" s="1068"/>
      <c r="AB75" s="1068"/>
      <c r="AC75" s="1068"/>
      <c r="AD75" s="1068"/>
      <c r="AE75" s="1068"/>
      <c r="AF75" s="1068"/>
      <c r="AG75" s="1068"/>
      <c r="AH75" s="1068"/>
      <c r="AI75" s="1068"/>
      <c r="AJ75" s="1068"/>
      <c r="AK75" s="1068"/>
      <c r="AL75" s="1068"/>
      <c r="AM75" s="1068"/>
      <c r="AN75" s="1068"/>
    </row>
    <row r="76" spans="1:40">
      <c r="A76" s="1029"/>
      <c r="B76" s="1088"/>
      <c r="C76" s="1029"/>
      <c r="D76" s="1029"/>
      <c r="E76" s="1029"/>
      <c r="F76" s="1029"/>
      <c r="G76" s="1029"/>
      <c r="H76" s="1029"/>
      <c r="I76" s="1029"/>
      <c r="J76" s="1029"/>
      <c r="K76" s="1029"/>
      <c r="L76" s="1029"/>
      <c r="M76" s="1029"/>
      <c r="N76" s="1089"/>
      <c r="O76" s="1029"/>
      <c r="P76" s="1029"/>
      <c r="Q76" s="1029"/>
      <c r="R76" s="1029"/>
      <c r="S76" s="1029"/>
      <c r="T76" s="1029"/>
      <c r="U76" s="1029"/>
      <c r="V76" s="1068"/>
      <c r="W76" s="1068"/>
      <c r="X76" s="1068"/>
      <c r="Y76" s="1068"/>
      <c r="Z76" s="1068"/>
      <c r="AA76" s="1068"/>
      <c r="AB76" s="1068"/>
      <c r="AC76" s="1068"/>
      <c r="AD76" s="1068"/>
      <c r="AE76" s="1068"/>
      <c r="AF76" s="1068"/>
      <c r="AG76" s="1068"/>
      <c r="AH76" s="1068"/>
      <c r="AI76" s="1068"/>
      <c r="AJ76" s="1068"/>
      <c r="AK76" s="1068"/>
      <c r="AL76" s="1068"/>
      <c r="AM76" s="1068"/>
      <c r="AN76" s="1068"/>
    </row>
    <row r="77" spans="1:40">
      <c r="A77" s="1029"/>
      <c r="B77" s="1088"/>
      <c r="C77" s="1029"/>
      <c r="D77" s="1029"/>
      <c r="E77" s="1029"/>
      <c r="F77" s="1029"/>
      <c r="G77" s="1029"/>
      <c r="H77" s="1029"/>
      <c r="I77" s="1029"/>
      <c r="J77" s="1029"/>
      <c r="K77" s="1029"/>
      <c r="L77" s="1029"/>
      <c r="M77" s="1029"/>
      <c r="N77" s="1089"/>
      <c r="O77" s="1029"/>
      <c r="P77" s="1029"/>
      <c r="Q77" s="1029"/>
      <c r="R77" s="1029"/>
      <c r="S77" s="1029"/>
      <c r="T77" s="1029"/>
      <c r="U77" s="1029"/>
      <c r="V77" s="1068"/>
      <c r="W77" s="1068"/>
      <c r="X77" s="1068"/>
      <c r="Y77" s="1068"/>
      <c r="Z77" s="1068"/>
      <c r="AA77" s="1068"/>
      <c r="AB77" s="1068"/>
      <c r="AC77" s="1068"/>
      <c r="AD77" s="1068"/>
      <c r="AE77" s="1068"/>
      <c r="AF77" s="1068"/>
      <c r="AG77" s="1068"/>
      <c r="AH77" s="1068"/>
      <c r="AI77" s="1068"/>
      <c r="AJ77" s="1068"/>
      <c r="AK77" s="1068"/>
      <c r="AL77" s="1068"/>
      <c r="AM77" s="1068"/>
      <c r="AN77" s="1068"/>
    </row>
    <row r="78" spans="1:40">
      <c r="A78" s="1029"/>
      <c r="B78" s="1088"/>
      <c r="C78" s="1029"/>
      <c r="D78" s="1029"/>
      <c r="E78" s="1029"/>
      <c r="F78" s="1029"/>
      <c r="G78" s="1029"/>
      <c r="H78" s="1029"/>
      <c r="I78" s="1029"/>
      <c r="J78" s="1029"/>
      <c r="K78" s="1029"/>
      <c r="L78" s="1029"/>
      <c r="M78" s="1029"/>
      <c r="N78" s="1089"/>
      <c r="O78" s="1029"/>
      <c r="P78" s="1029"/>
      <c r="Q78" s="1029"/>
      <c r="R78" s="1029"/>
      <c r="S78" s="1029"/>
      <c r="T78" s="1029"/>
      <c r="U78" s="1029"/>
      <c r="V78" s="1068"/>
      <c r="W78" s="1068"/>
      <c r="X78" s="1068"/>
      <c r="Y78" s="1068"/>
      <c r="Z78" s="1068"/>
      <c r="AA78" s="1068"/>
      <c r="AB78" s="1068"/>
      <c r="AC78" s="1068"/>
      <c r="AD78" s="1068"/>
      <c r="AE78" s="1068"/>
      <c r="AF78" s="1068"/>
      <c r="AG78" s="1068"/>
      <c r="AH78" s="1068"/>
      <c r="AI78" s="1068"/>
      <c r="AJ78" s="1068"/>
      <c r="AK78" s="1068"/>
      <c r="AL78" s="1068"/>
      <c r="AM78" s="1068"/>
      <c r="AN78" s="1068"/>
    </row>
    <row r="79" spans="1:40">
      <c r="A79" s="1029"/>
      <c r="B79" s="1088"/>
      <c r="C79" s="1029"/>
      <c r="D79" s="1029"/>
      <c r="E79" s="1029"/>
      <c r="F79" s="1029"/>
      <c r="G79" s="1029"/>
      <c r="H79" s="1029"/>
      <c r="I79" s="1029"/>
      <c r="J79" s="1029"/>
      <c r="K79" s="1029"/>
      <c r="L79" s="1029"/>
      <c r="M79" s="1029"/>
      <c r="N79" s="1089"/>
      <c r="O79" s="1029"/>
      <c r="P79" s="1029"/>
      <c r="Q79" s="1029"/>
      <c r="R79" s="1029"/>
      <c r="S79" s="1029"/>
      <c r="T79" s="1029"/>
      <c r="U79" s="1029"/>
      <c r="V79" s="1068"/>
      <c r="W79" s="1068"/>
      <c r="X79" s="1068"/>
      <c r="Y79" s="1068"/>
      <c r="Z79" s="1068"/>
      <c r="AA79" s="1068"/>
      <c r="AB79" s="1068"/>
      <c r="AC79" s="1068"/>
      <c r="AD79" s="1068"/>
      <c r="AE79" s="1068"/>
      <c r="AF79" s="1068"/>
      <c r="AG79" s="1068"/>
      <c r="AH79" s="1068"/>
      <c r="AI79" s="1068"/>
      <c r="AJ79" s="1068"/>
      <c r="AK79" s="1068"/>
      <c r="AL79" s="1068"/>
      <c r="AM79" s="1068"/>
      <c r="AN79" s="1068"/>
    </row>
    <row r="80" spans="1:40">
      <c r="A80" s="1029"/>
      <c r="B80" s="1088"/>
      <c r="C80" s="1029"/>
      <c r="D80" s="1029"/>
      <c r="E80" s="1029"/>
      <c r="F80" s="1029"/>
      <c r="G80" s="1029"/>
      <c r="H80" s="1029"/>
      <c r="I80" s="1029"/>
      <c r="J80" s="1029"/>
      <c r="K80" s="1029"/>
      <c r="L80" s="1029"/>
      <c r="M80" s="1029"/>
      <c r="N80" s="1089"/>
      <c r="O80" s="1029"/>
      <c r="P80" s="1029"/>
      <c r="Q80" s="1029"/>
      <c r="R80" s="1029"/>
      <c r="S80" s="1029"/>
      <c r="T80" s="1029"/>
      <c r="U80" s="1029"/>
      <c r="V80" s="1068"/>
      <c r="W80" s="1068"/>
      <c r="X80" s="1068"/>
      <c r="Y80" s="1068"/>
      <c r="Z80" s="1068"/>
      <c r="AA80" s="1068"/>
      <c r="AB80" s="1068"/>
      <c r="AC80" s="1068"/>
      <c r="AD80" s="1068"/>
      <c r="AE80" s="1068"/>
      <c r="AF80" s="1068"/>
      <c r="AG80" s="1068"/>
      <c r="AH80" s="1068"/>
      <c r="AI80" s="1068"/>
      <c r="AJ80" s="1068"/>
      <c r="AK80" s="1068"/>
      <c r="AL80" s="1068"/>
      <c r="AM80" s="1068"/>
      <c r="AN80" s="1068"/>
    </row>
    <row r="81" spans="1:40">
      <c r="A81" s="1029"/>
      <c r="B81" s="1088"/>
      <c r="C81" s="1029"/>
      <c r="D81" s="1029"/>
      <c r="E81" s="1029"/>
      <c r="F81" s="1029"/>
      <c r="G81" s="1029"/>
      <c r="H81" s="1029"/>
      <c r="I81" s="1029"/>
      <c r="J81" s="1029"/>
      <c r="K81" s="1029"/>
      <c r="L81" s="1029"/>
      <c r="M81" s="1029"/>
      <c r="N81" s="1089"/>
      <c r="O81" s="1029"/>
      <c r="P81" s="1029"/>
      <c r="Q81" s="1029"/>
      <c r="R81" s="1029"/>
      <c r="S81" s="1029"/>
      <c r="T81" s="1029"/>
      <c r="U81" s="1029"/>
      <c r="V81" s="1068"/>
      <c r="W81" s="1068"/>
      <c r="X81" s="1068"/>
      <c r="Y81" s="1068"/>
      <c r="Z81" s="1068"/>
      <c r="AA81" s="1068"/>
      <c r="AB81" s="1068"/>
      <c r="AC81" s="1068"/>
      <c r="AD81" s="1068"/>
      <c r="AE81" s="1068"/>
      <c r="AF81" s="1068"/>
      <c r="AG81" s="1068"/>
      <c r="AH81" s="1068"/>
      <c r="AI81" s="1068"/>
      <c r="AJ81" s="1068"/>
      <c r="AK81" s="1068"/>
      <c r="AL81" s="1068"/>
      <c r="AM81" s="1068"/>
      <c r="AN81" s="1068"/>
    </row>
    <row r="82" spans="1:40">
      <c r="A82" s="1029"/>
      <c r="B82" s="1088"/>
      <c r="C82" s="1029"/>
      <c r="D82" s="1029"/>
      <c r="E82" s="1029"/>
      <c r="F82" s="1029"/>
      <c r="G82" s="1029"/>
      <c r="H82" s="1029"/>
      <c r="I82" s="1029"/>
      <c r="J82" s="1029"/>
      <c r="K82" s="1029"/>
      <c r="L82" s="1029"/>
      <c r="M82" s="1029"/>
      <c r="N82" s="1089"/>
      <c r="O82" s="1029"/>
      <c r="P82" s="1029"/>
      <c r="Q82" s="1029"/>
      <c r="R82" s="1029"/>
      <c r="S82" s="1029"/>
      <c r="T82" s="1029"/>
      <c r="U82" s="1029"/>
      <c r="V82" s="1068"/>
      <c r="W82" s="1068"/>
      <c r="X82" s="1068"/>
      <c r="Y82" s="1068"/>
      <c r="Z82" s="1068"/>
      <c r="AA82" s="1068"/>
      <c r="AB82" s="1068"/>
      <c r="AC82" s="1068"/>
      <c r="AD82" s="1068"/>
      <c r="AE82" s="1068"/>
      <c r="AF82" s="1068"/>
      <c r="AG82" s="1068"/>
      <c r="AH82" s="1068"/>
      <c r="AI82" s="1068"/>
      <c r="AJ82" s="1068"/>
      <c r="AK82" s="1068"/>
      <c r="AL82" s="1068"/>
      <c r="AM82" s="1068"/>
      <c r="AN82" s="1068"/>
    </row>
    <row r="83" spans="1:40">
      <c r="A83" s="1029"/>
      <c r="B83" s="1088"/>
      <c r="C83" s="1029"/>
      <c r="D83" s="1029"/>
      <c r="E83" s="1029"/>
      <c r="F83" s="1029"/>
      <c r="G83" s="1029"/>
      <c r="H83" s="1029"/>
      <c r="I83" s="1029"/>
      <c r="J83" s="1029"/>
      <c r="K83" s="1029"/>
      <c r="L83" s="1029"/>
      <c r="M83" s="1029"/>
      <c r="N83" s="1089"/>
      <c r="O83" s="1029"/>
      <c r="P83" s="1029"/>
      <c r="Q83" s="1029"/>
      <c r="R83" s="1029"/>
      <c r="S83" s="1029"/>
      <c r="T83" s="1029"/>
      <c r="U83" s="1029"/>
      <c r="V83" s="1068"/>
      <c r="W83" s="1068"/>
      <c r="X83" s="1068"/>
      <c r="Y83" s="1068"/>
      <c r="Z83" s="1068"/>
      <c r="AA83" s="1068"/>
      <c r="AB83" s="1068"/>
      <c r="AC83" s="1068"/>
      <c r="AD83" s="1068"/>
      <c r="AE83" s="1068"/>
      <c r="AF83" s="1068"/>
      <c r="AG83" s="1068"/>
      <c r="AH83" s="1068"/>
      <c r="AI83" s="1068"/>
      <c r="AJ83" s="1068"/>
      <c r="AK83" s="1068"/>
      <c r="AL83" s="1068"/>
      <c r="AM83" s="1068"/>
      <c r="AN83" s="1068"/>
    </row>
    <row r="84" spans="1:40">
      <c r="A84" s="1029"/>
      <c r="B84" s="1088"/>
      <c r="C84" s="1029"/>
      <c r="D84" s="1029"/>
      <c r="E84" s="1029"/>
      <c r="F84" s="1029"/>
      <c r="G84" s="1029"/>
      <c r="H84" s="1029"/>
      <c r="I84" s="1029"/>
      <c r="J84" s="1029"/>
      <c r="K84" s="1029"/>
      <c r="L84" s="1029"/>
      <c r="M84" s="1029"/>
      <c r="N84" s="1089"/>
      <c r="O84" s="1029"/>
      <c r="P84" s="1029"/>
      <c r="Q84" s="1029"/>
      <c r="R84" s="1029"/>
      <c r="S84" s="1029"/>
      <c r="T84" s="1029"/>
      <c r="U84" s="1029"/>
      <c r="V84" s="1068"/>
      <c r="W84" s="1068"/>
      <c r="X84" s="1068"/>
      <c r="Y84" s="1068"/>
      <c r="Z84" s="1068"/>
      <c r="AA84" s="1068"/>
      <c r="AB84" s="1068"/>
      <c r="AC84" s="1068"/>
      <c r="AD84" s="1068"/>
      <c r="AE84" s="1068"/>
      <c r="AF84" s="1068"/>
      <c r="AG84" s="1068"/>
      <c r="AH84" s="1068"/>
      <c r="AI84" s="1068"/>
      <c r="AJ84" s="1068"/>
      <c r="AK84" s="1068"/>
      <c r="AL84" s="1068"/>
      <c r="AM84" s="1068"/>
      <c r="AN84" s="1068"/>
    </row>
    <row r="85" spans="1:40">
      <c r="A85" s="1029"/>
      <c r="B85" s="1088"/>
      <c r="C85" s="1029"/>
      <c r="D85" s="1029"/>
      <c r="E85" s="1029"/>
      <c r="F85" s="1029"/>
      <c r="G85" s="1029"/>
      <c r="H85" s="1029"/>
      <c r="I85" s="1029"/>
      <c r="J85" s="1029"/>
      <c r="K85" s="1029"/>
      <c r="L85" s="1029"/>
      <c r="M85" s="1029"/>
      <c r="N85" s="1089"/>
      <c r="O85" s="1029"/>
      <c r="P85" s="1029"/>
      <c r="Q85" s="1029"/>
      <c r="R85" s="1029"/>
      <c r="S85" s="1029"/>
      <c r="T85" s="1029"/>
      <c r="U85" s="1029"/>
      <c r="V85" s="1068"/>
      <c r="W85" s="1068"/>
      <c r="X85" s="1068"/>
      <c r="Y85" s="1068"/>
      <c r="Z85" s="1068"/>
      <c r="AA85" s="1068"/>
      <c r="AB85" s="1068"/>
      <c r="AC85" s="1068"/>
      <c r="AD85" s="1068"/>
      <c r="AE85" s="1068"/>
      <c r="AF85" s="1068"/>
      <c r="AG85" s="1068"/>
      <c r="AH85" s="1068"/>
      <c r="AI85" s="1068"/>
      <c r="AJ85" s="1068"/>
      <c r="AK85" s="1068"/>
      <c r="AL85" s="1068"/>
      <c r="AM85" s="1068"/>
      <c r="AN85" s="1068"/>
    </row>
    <row r="86" spans="1:40">
      <c r="A86" s="1029"/>
      <c r="B86" s="1088"/>
      <c r="C86" s="1029"/>
      <c r="D86" s="1029"/>
      <c r="E86" s="1029"/>
      <c r="F86" s="1029"/>
      <c r="G86" s="1029"/>
      <c r="H86" s="1029"/>
      <c r="I86" s="1029"/>
      <c r="J86" s="1029"/>
      <c r="K86" s="1029"/>
      <c r="L86" s="1029"/>
      <c r="M86" s="1029"/>
      <c r="N86" s="1089"/>
      <c r="O86" s="1029"/>
      <c r="P86" s="1029"/>
      <c r="Q86" s="1029"/>
      <c r="R86" s="1029"/>
      <c r="S86" s="1029"/>
      <c r="T86" s="1029"/>
      <c r="U86" s="1029"/>
      <c r="V86" s="1068"/>
      <c r="W86" s="1068"/>
      <c r="X86" s="1068"/>
      <c r="Y86" s="1068"/>
      <c r="Z86" s="1068"/>
      <c r="AA86" s="1068"/>
      <c r="AB86" s="1068"/>
      <c r="AC86" s="1068"/>
      <c r="AD86" s="1068"/>
      <c r="AE86" s="1068"/>
      <c r="AF86" s="1068"/>
      <c r="AG86" s="1068"/>
      <c r="AH86" s="1068"/>
      <c r="AI86" s="1068"/>
      <c r="AJ86" s="1068"/>
      <c r="AK86" s="1068"/>
      <c r="AL86" s="1068"/>
      <c r="AM86" s="1068"/>
      <c r="AN86" s="1068"/>
    </row>
    <row r="87" spans="1:40">
      <c r="A87" s="1029"/>
      <c r="B87" s="1088"/>
      <c r="C87" s="1029"/>
      <c r="D87" s="1029"/>
      <c r="E87" s="1029"/>
      <c r="F87" s="1029"/>
      <c r="G87" s="1029"/>
      <c r="H87" s="1029"/>
      <c r="I87" s="1029"/>
      <c r="J87" s="1029"/>
      <c r="K87" s="1029"/>
      <c r="L87" s="1029"/>
      <c r="M87" s="1029"/>
      <c r="N87" s="1089"/>
      <c r="O87" s="1029"/>
      <c r="P87" s="1029"/>
      <c r="Q87" s="1029"/>
      <c r="R87" s="1029"/>
      <c r="S87" s="1029"/>
      <c r="T87" s="1029"/>
      <c r="U87" s="1029"/>
      <c r="V87" s="1068"/>
      <c r="W87" s="1068"/>
      <c r="X87" s="1068"/>
      <c r="Y87" s="1068"/>
      <c r="Z87" s="1068"/>
      <c r="AA87" s="1068"/>
      <c r="AB87" s="1068"/>
      <c r="AC87" s="1068"/>
      <c r="AD87" s="1068"/>
      <c r="AE87" s="1068"/>
      <c r="AF87" s="1068"/>
      <c r="AG87" s="1068"/>
      <c r="AH87" s="1068"/>
      <c r="AI87" s="1068"/>
      <c r="AJ87" s="1068"/>
      <c r="AK87" s="1068"/>
      <c r="AL87" s="1068"/>
      <c r="AM87" s="1068"/>
      <c r="AN87" s="1068"/>
    </row>
    <row r="88" spans="1:40">
      <c r="A88" s="1029"/>
      <c r="B88" s="1088"/>
      <c r="C88" s="1029"/>
      <c r="D88" s="1029"/>
      <c r="E88" s="1029"/>
      <c r="F88" s="1029"/>
      <c r="G88" s="1029"/>
      <c r="H88" s="1029"/>
      <c r="I88" s="1029"/>
      <c r="J88" s="1029"/>
      <c r="K88" s="1029"/>
      <c r="L88" s="1029"/>
      <c r="M88" s="1029"/>
      <c r="N88" s="1089"/>
      <c r="O88" s="1029"/>
      <c r="P88" s="1029"/>
      <c r="Q88" s="1029"/>
      <c r="R88" s="1029"/>
      <c r="S88" s="1029"/>
      <c r="T88" s="1029"/>
      <c r="U88" s="1029"/>
      <c r="V88" s="1068"/>
      <c r="W88" s="1068"/>
      <c r="X88" s="1068"/>
      <c r="Y88" s="1068"/>
      <c r="Z88" s="1068"/>
      <c r="AA88" s="1068"/>
      <c r="AB88" s="1068"/>
      <c r="AC88" s="1068"/>
      <c r="AD88" s="1068"/>
      <c r="AE88" s="1068"/>
      <c r="AF88" s="1068"/>
      <c r="AG88" s="1068"/>
      <c r="AH88" s="1068"/>
      <c r="AI88" s="1068"/>
      <c r="AJ88" s="1068"/>
      <c r="AK88" s="1068"/>
      <c r="AL88" s="1068"/>
      <c r="AM88" s="1068"/>
      <c r="AN88" s="1068"/>
    </row>
    <row r="89" spans="1:40">
      <c r="A89" s="1029"/>
      <c r="B89" s="1088"/>
      <c r="C89" s="1029"/>
      <c r="D89" s="1029"/>
      <c r="E89" s="1029"/>
      <c r="F89" s="1029"/>
      <c r="G89" s="1029"/>
      <c r="H89" s="1029"/>
      <c r="I89" s="1029"/>
      <c r="J89" s="1029"/>
      <c r="K89" s="1029"/>
      <c r="L89" s="1029"/>
      <c r="M89" s="1029"/>
      <c r="N89" s="1089"/>
      <c r="O89" s="1029"/>
      <c r="P89" s="1029"/>
      <c r="Q89" s="1029"/>
      <c r="R89" s="1029"/>
      <c r="S89" s="1029"/>
      <c r="T89" s="1029"/>
      <c r="U89" s="1029"/>
      <c r="V89" s="1068"/>
      <c r="W89" s="1068"/>
      <c r="X89" s="1068"/>
      <c r="Y89" s="1068"/>
      <c r="Z89" s="1068"/>
      <c r="AA89" s="1068"/>
      <c r="AB89" s="1068"/>
      <c r="AC89" s="1068"/>
      <c r="AD89" s="1068"/>
      <c r="AE89" s="1068"/>
      <c r="AF89" s="1068"/>
      <c r="AG89" s="1068"/>
      <c r="AH89" s="1068"/>
      <c r="AI89" s="1068"/>
      <c r="AJ89" s="1068"/>
      <c r="AK89" s="1068"/>
      <c r="AL89" s="1068"/>
      <c r="AM89" s="1068"/>
      <c r="AN89" s="1068"/>
    </row>
    <row r="90" spans="1:40">
      <c r="A90" s="1029"/>
      <c r="B90" s="1088"/>
      <c r="C90" s="1029"/>
      <c r="D90" s="1029"/>
      <c r="E90" s="1029"/>
      <c r="F90" s="1029"/>
      <c r="G90" s="1029"/>
      <c r="H90" s="1029"/>
      <c r="I90" s="1029"/>
      <c r="J90" s="1029"/>
      <c r="K90" s="1029"/>
      <c r="L90" s="1029"/>
      <c r="M90" s="1029"/>
      <c r="N90" s="1089"/>
      <c r="O90" s="1029"/>
      <c r="P90" s="1029"/>
      <c r="Q90" s="1029"/>
      <c r="R90" s="1029"/>
      <c r="S90" s="1029"/>
      <c r="T90" s="1029"/>
      <c r="U90" s="1029"/>
      <c r="V90" s="1068"/>
      <c r="W90" s="1068"/>
      <c r="X90" s="1068"/>
      <c r="Y90" s="1068"/>
      <c r="Z90" s="1068"/>
      <c r="AA90" s="1068"/>
      <c r="AB90" s="1068"/>
      <c r="AC90" s="1068"/>
      <c r="AD90" s="1068"/>
      <c r="AE90" s="1068"/>
      <c r="AF90" s="1068"/>
      <c r="AG90" s="1068"/>
      <c r="AH90" s="1068"/>
      <c r="AI90" s="1068"/>
      <c r="AJ90" s="1068"/>
      <c r="AK90" s="1068"/>
      <c r="AL90" s="1068"/>
      <c r="AM90" s="1068"/>
      <c r="AN90" s="1068"/>
    </row>
    <row r="91" spans="1:40">
      <c r="A91" s="1029"/>
      <c r="B91" s="1088"/>
      <c r="C91" s="1029"/>
      <c r="D91" s="1029"/>
      <c r="E91" s="1029"/>
      <c r="F91" s="1029"/>
      <c r="G91" s="1029"/>
      <c r="H91" s="1029"/>
      <c r="I91" s="1029"/>
      <c r="J91" s="1029"/>
      <c r="K91" s="1029"/>
      <c r="L91" s="1029"/>
      <c r="M91" s="1029"/>
      <c r="N91" s="1089"/>
      <c r="O91" s="1029"/>
      <c r="P91" s="1029"/>
      <c r="Q91" s="1029"/>
      <c r="R91" s="1029"/>
      <c r="S91" s="1029"/>
      <c r="T91" s="1029"/>
      <c r="U91" s="1029"/>
      <c r="V91" s="1068"/>
      <c r="W91" s="1068"/>
      <c r="X91" s="1068"/>
      <c r="Y91" s="1068"/>
      <c r="Z91" s="1068"/>
      <c r="AA91" s="1068"/>
      <c r="AB91" s="1068"/>
      <c r="AC91" s="1068"/>
      <c r="AD91" s="1068"/>
      <c r="AE91" s="1068"/>
      <c r="AF91" s="1068"/>
      <c r="AG91" s="1068"/>
      <c r="AH91" s="1068"/>
      <c r="AI91" s="1068"/>
      <c r="AJ91" s="1068"/>
      <c r="AK91" s="1068"/>
      <c r="AL91" s="1068"/>
      <c r="AM91" s="1068"/>
      <c r="AN91" s="1068"/>
    </row>
    <row r="92" spans="1:40">
      <c r="A92" s="1029"/>
      <c r="B92" s="1088"/>
      <c r="C92" s="1029"/>
      <c r="D92" s="1029"/>
      <c r="E92" s="1029"/>
      <c r="F92" s="1029"/>
      <c r="G92" s="1029"/>
      <c r="H92" s="1029"/>
      <c r="I92" s="1029"/>
      <c r="J92" s="1029"/>
      <c r="K92" s="1029"/>
      <c r="L92" s="1029"/>
      <c r="M92" s="1029"/>
      <c r="N92" s="1089"/>
      <c r="O92" s="1029"/>
      <c r="P92" s="1029"/>
      <c r="Q92" s="1029"/>
      <c r="R92" s="1029"/>
      <c r="S92" s="1029"/>
      <c r="T92" s="1029"/>
      <c r="U92" s="1029"/>
      <c r="V92" s="1068"/>
      <c r="W92" s="1068"/>
      <c r="X92" s="1068"/>
      <c r="Y92" s="1068"/>
      <c r="Z92" s="1068"/>
      <c r="AA92" s="1068"/>
      <c r="AB92" s="1068"/>
      <c r="AC92" s="1068"/>
      <c r="AD92" s="1068"/>
      <c r="AE92" s="1068"/>
      <c r="AF92" s="1068"/>
      <c r="AG92" s="1068"/>
      <c r="AH92" s="1068"/>
      <c r="AI92" s="1068"/>
      <c r="AJ92" s="1068"/>
      <c r="AK92" s="1068"/>
      <c r="AL92" s="1068"/>
      <c r="AM92" s="1068"/>
      <c r="AN92" s="1068"/>
    </row>
    <row r="93" spans="1:40">
      <c r="A93" s="1029"/>
      <c r="B93" s="1088"/>
      <c r="C93" s="1029"/>
      <c r="D93" s="1029"/>
      <c r="E93" s="1029"/>
      <c r="F93" s="1029"/>
      <c r="G93" s="1029"/>
      <c r="H93" s="1029"/>
      <c r="I93" s="1029"/>
      <c r="J93" s="1029"/>
      <c r="K93" s="1029"/>
      <c r="L93" s="1029"/>
      <c r="M93" s="1029"/>
      <c r="N93" s="1089"/>
      <c r="O93" s="1029"/>
      <c r="P93" s="1029"/>
      <c r="Q93" s="1029"/>
      <c r="R93" s="1029"/>
      <c r="S93" s="1029"/>
      <c r="T93" s="1029"/>
      <c r="U93" s="1029"/>
      <c r="V93" s="1068"/>
      <c r="W93" s="1068"/>
      <c r="X93" s="1068"/>
      <c r="Y93" s="1068"/>
      <c r="Z93" s="1068"/>
      <c r="AA93" s="1068"/>
      <c r="AB93" s="1068"/>
      <c r="AC93" s="1068"/>
      <c r="AD93" s="1068"/>
      <c r="AE93" s="1068"/>
      <c r="AF93" s="1068"/>
      <c r="AG93" s="1068"/>
      <c r="AH93" s="1068"/>
      <c r="AI93" s="1068"/>
      <c r="AJ93" s="1068"/>
      <c r="AK93" s="1068"/>
      <c r="AL93" s="1068"/>
      <c r="AM93" s="1068"/>
      <c r="AN93" s="1068"/>
    </row>
    <row r="94" spans="1:40">
      <c r="A94" s="1029"/>
      <c r="B94" s="1088"/>
      <c r="C94" s="1029"/>
      <c r="D94" s="1029"/>
      <c r="E94" s="1029"/>
      <c r="F94" s="1029"/>
      <c r="G94" s="1029"/>
      <c r="H94" s="1029"/>
      <c r="I94" s="1029"/>
      <c r="J94" s="1029"/>
      <c r="K94" s="1029"/>
      <c r="L94" s="1029"/>
      <c r="M94" s="1029"/>
      <c r="N94" s="1089"/>
      <c r="O94" s="1029"/>
      <c r="P94" s="1029"/>
      <c r="Q94" s="1029"/>
      <c r="R94" s="1029"/>
      <c r="S94" s="1029"/>
      <c r="T94" s="1029"/>
      <c r="U94" s="1029"/>
      <c r="V94" s="1068"/>
      <c r="W94" s="1068"/>
      <c r="X94" s="1068"/>
      <c r="Y94" s="1068"/>
      <c r="Z94" s="1068"/>
      <c r="AA94" s="1068"/>
      <c r="AB94" s="1068"/>
      <c r="AC94" s="1068"/>
      <c r="AD94" s="1068"/>
      <c r="AE94" s="1068"/>
      <c r="AF94" s="1068"/>
      <c r="AG94" s="1068"/>
      <c r="AH94" s="1068"/>
      <c r="AI94" s="1068"/>
      <c r="AJ94" s="1068"/>
      <c r="AK94" s="1068"/>
      <c r="AL94" s="1068"/>
      <c r="AM94" s="1068"/>
      <c r="AN94" s="1068"/>
    </row>
    <row r="95" spans="1:40">
      <c r="A95" s="1029"/>
      <c r="B95" s="1088"/>
      <c r="C95" s="1029"/>
      <c r="D95" s="1029"/>
      <c r="E95" s="1029"/>
      <c r="F95" s="1029"/>
      <c r="G95" s="1029"/>
      <c r="H95" s="1029"/>
      <c r="I95" s="1029"/>
      <c r="J95" s="1029"/>
      <c r="K95" s="1029"/>
      <c r="L95" s="1029"/>
      <c r="M95" s="1029"/>
      <c r="N95" s="1089"/>
      <c r="O95" s="1029"/>
      <c r="P95" s="1029"/>
      <c r="Q95" s="1029"/>
      <c r="R95" s="1029"/>
      <c r="S95" s="1029"/>
      <c r="T95" s="1029"/>
      <c r="U95" s="1029"/>
      <c r="V95" s="1068"/>
      <c r="W95" s="1068"/>
      <c r="X95" s="1068"/>
      <c r="Y95" s="1068"/>
      <c r="Z95" s="1068"/>
      <c r="AA95" s="1068"/>
      <c r="AB95" s="1068"/>
      <c r="AC95" s="1068"/>
      <c r="AD95" s="1068"/>
      <c r="AE95" s="1068"/>
      <c r="AF95" s="1068"/>
      <c r="AG95" s="1068"/>
      <c r="AH95" s="1068"/>
      <c r="AI95" s="1068"/>
      <c r="AJ95" s="1068"/>
      <c r="AK95" s="1068"/>
      <c r="AL95" s="1068"/>
      <c r="AM95" s="1068"/>
      <c r="AN95" s="1068"/>
    </row>
    <row r="96" spans="1:40">
      <c r="A96" s="1029"/>
      <c r="B96" s="1088"/>
      <c r="C96" s="1029"/>
      <c r="D96" s="1029"/>
      <c r="E96" s="1029"/>
      <c r="F96" s="1029"/>
      <c r="G96" s="1029"/>
      <c r="H96" s="1029"/>
      <c r="I96" s="1029"/>
      <c r="J96" s="1029"/>
      <c r="K96" s="1029"/>
      <c r="L96" s="1029"/>
      <c r="M96" s="1029"/>
      <c r="N96" s="1089"/>
      <c r="O96" s="1029"/>
      <c r="P96" s="1029"/>
      <c r="Q96" s="1029"/>
      <c r="R96" s="1029"/>
      <c r="S96" s="1029"/>
      <c r="T96" s="1029"/>
      <c r="U96" s="1029"/>
      <c r="V96" s="1068"/>
      <c r="W96" s="1068"/>
      <c r="X96" s="1068"/>
      <c r="Y96" s="1068"/>
      <c r="Z96" s="1068"/>
      <c r="AA96" s="1068"/>
      <c r="AB96" s="1068"/>
      <c r="AC96" s="1068"/>
      <c r="AD96" s="1068"/>
      <c r="AE96" s="1068"/>
      <c r="AF96" s="1068"/>
      <c r="AG96" s="1068"/>
      <c r="AH96" s="1068"/>
      <c r="AI96" s="1068"/>
      <c r="AJ96" s="1068"/>
      <c r="AK96" s="1068"/>
      <c r="AL96" s="1068"/>
      <c r="AM96" s="1068"/>
      <c r="AN96" s="1068"/>
    </row>
    <row r="97" spans="1:40">
      <c r="A97" s="1029"/>
      <c r="B97" s="1088"/>
      <c r="C97" s="1029"/>
      <c r="D97" s="1029"/>
      <c r="E97" s="1029"/>
      <c r="F97" s="1029"/>
      <c r="G97" s="1029"/>
      <c r="H97" s="1029"/>
      <c r="I97" s="1029"/>
      <c r="J97" s="1029"/>
      <c r="K97" s="1029"/>
      <c r="L97" s="1029"/>
      <c r="M97" s="1029"/>
      <c r="N97" s="1089"/>
      <c r="O97" s="1029"/>
      <c r="P97" s="1029"/>
      <c r="Q97" s="1029"/>
      <c r="R97" s="1029"/>
      <c r="S97" s="1029"/>
      <c r="T97" s="1029"/>
      <c r="U97" s="1029"/>
      <c r="V97" s="1068"/>
      <c r="W97" s="1068"/>
      <c r="X97" s="1068"/>
      <c r="Y97" s="1068"/>
      <c r="Z97" s="1068"/>
      <c r="AA97" s="1068"/>
      <c r="AB97" s="1068"/>
      <c r="AC97" s="1068"/>
      <c r="AD97" s="1068"/>
      <c r="AE97" s="1068"/>
      <c r="AF97" s="1068"/>
      <c r="AG97" s="1068"/>
      <c r="AH97" s="1068"/>
      <c r="AI97" s="1068"/>
      <c r="AJ97" s="1068"/>
      <c r="AK97" s="1068"/>
      <c r="AL97" s="1068"/>
      <c r="AM97" s="1068"/>
      <c r="AN97" s="1068"/>
    </row>
    <row r="98" spans="1:40">
      <c r="A98" s="1029"/>
      <c r="B98" s="1088"/>
      <c r="C98" s="1029"/>
      <c r="D98" s="1029"/>
      <c r="E98" s="1029"/>
      <c r="F98" s="1029"/>
      <c r="G98" s="1029"/>
      <c r="H98" s="1029"/>
      <c r="I98" s="1029"/>
      <c r="J98" s="1029"/>
      <c r="K98" s="1029"/>
      <c r="L98" s="1029"/>
      <c r="M98" s="1029"/>
      <c r="N98" s="1089"/>
      <c r="O98" s="1029"/>
      <c r="P98" s="1029"/>
      <c r="Q98" s="1029"/>
      <c r="R98" s="1029"/>
      <c r="S98" s="1029"/>
      <c r="T98" s="1029"/>
      <c r="U98" s="1029"/>
      <c r="V98" s="1068"/>
      <c r="W98" s="1068"/>
      <c r="X98" s="1068"/>
      <c r="Y98" s="1068"/>
      <c r="Z98" s="1068"/>
      <c r="AA98" s="1068"/>
      <c r="AB98" s="1068"/>
      <c r="AC98" s="1068"/>
      <c r="AD98" s="1068"/>
      <c r="AE98" s="1068"/>
      <c r="AF98" s="1068"/>
      <c r="AG98" s="1068"/>
      <c r="AH98" s="1068"/>
      <c r="AI98" s="1068"/>
      <c r="AJ98" s="1068"/>
      <c r="AK98" s="1068"/>
      <c r="AL98" s="1068"/>
      <c r="AM98" s="1068"/>
      <c r="AN98" s="1068"/>
    </row>
    <row r="99" spans="1:40">
      <c r="A99" s="1029"/>
      <c r="B99" s="1088"/>
      <c r="C99" s="1029"/>
      <c r="D99" s="1029"/>
      <c r="E99" s="1029"/>
      <c r="F99" s="1029"/>
      <c r="G99" s="1029"/>
      <c r="H99" s="1029"/>
      <c r="I99" s="1029"/>
      <c r="J99" s="1029"/>
      <c r="K99" s="1029"/>
      <c r="L99" s="1029"/>
      <c r="M99" s="1029"/>
      <c r="N99" s="1089"/>
      <c r="O99" s="1029"/>
      <c r="P99" s="1029"/>
      <c r="Q99" s="1029"/>
      <c r="R99" s="1029"/>
      <c r="S99" s="1029"/>
      <c r="T99" s="1029"/>
      <c r="U99" s="1029"/>
      <c r="V99" s="1068"/>
      <c r="W99" s="1068"/>
      <c r="X99" s="1068"/>
      <c r="Y99" s="1068"/>
      <c r="Z99" s="1068"/>
      <c r="AA99" s="1068"/>
      <c r="AB99" s="1068"/>
      <c r="AC99" s="1068"/>
      <c r="AD99" s="1068"/>
      <c r="AE99" s="1068"/>
      <c r="AF99" s="1068"/>
      <c r="AG99" s="1068"/>
      <c r="AH99" s="1068"/>
      <c r="AI99" s="1068"/>
      <c r="AJ99" s="1068"/>
      <c r="AK99" s="1068"/>
      <c r="AL99" s="1068"/>
      <c r="AM99" s="1068"/>
      <c r="AN99" s="1068"/>
    </row>
    <row r="100" spans="1:40">
      <c r="A100" s="1029"/>
      <c r="B100" s="1088"/>
      <c r="C100" s="1029"/>
      <c r="D100" s="1029"/>
      <c r="E100" s="1029"/>
      <c r="F100" s="1029"/>
      <c r="G100" s="1029"/>
      <c r="H100" s="1029"/>
      <c r="I100" s="1029"/>
      <c r="J100" s="1029"/>
      <c r="K100" s="1029"/>
      <c r="L100" s="1029"/>
      <c r="M100" s="1029"/>
      <c r="N100" s="1089"/>
      <c r="O100" s="1029"/>
      <c r="P100" s="1029"/>
      <c r="Q100" s="1029"/>
      <c r="R100" s="1029"/>
      <c r="S100" s="1029"/>
      <c r="T100" s="1029"/>
      <c r="U100" s="1029"/>
      <c r="V100" s="1068"/>
      <c r="W100" s="1068"/>
      <c r="X100" s="1068"/>
      <c r="Y100" s="1068"/>
      <c r="Z100" s="1068"/>
      <c r="AA100" s="1068"/>
      <c r="AB100" s="1068"/>
      <c r="AC100" s="1068"/>
      <c r="AD100" s="1068"/>
      <c r="AE100" s="1068"/>
      <c r="AF100" s="1068"/>
      <c r="AG100" s="1068"/>
      <c r="AH100" s="1068"/>
      <c r="AI100" s="1068"/>
      <c r="AJ100" s="1068"/>
      <c r="AK100" s="1068"/>
      <c r="AL100" s="1068"/>
      <c r="AM100" s="1068"/>
      <c r="AN100" s="1068"/>
    </row>
    <row r="101" spans="1:40">
      <c r="A101" s="1029"/>
      <c r="B101" s="1088"/>
      <c r="C101" s="1029"/>
      <c r="D101" s="1029"/>
      <c r="E101" s="1029"/>
      <c r="F101" s="1029"/>
      <c r="G101" s="1029"/>
      <c r="H101" s="1029"/>
      <c r="I101" s="1029"/>
      <c r="J101" s="1029"/>
      <c r="K101" s="1029"/>
      <c r="L101" s="1029"/>
      <c r="M101" s="1029"/>
      <c r="N101" s="1089"/>
      <c r="O101" s="1029"/>
      <c r="P101" s="1029"/>
      <c r="Q101" s="1029"/>
      <c r="R101" s="1029"/>
      <c r="S101" s="1029"/>
      <c r="T101" s="1029"/>
      <c r="U101" s="1029"/>
      <c r="V101" s="1068"/>
      <c r="W101" s="1068"/>
      <c r="X101" s="1068"/>
      <c r="Y101" s="1068"/>
      <c r="Z101" s="1068"/>
      <c r="AA101" s="1068"/>
      <c r="AB101" s="1068"/>
      <c r="AC101" s="1068"/>
      <c r="AD101" s="1068"/>
      <c r="AE101" s="1068"/>
      <c r="AF101" s="1068"/>
      <c r="AG101" s="1068"/>
      <c r="AH101" s="1068"/>
      <c r="AI101" s="1068"/>
      <c r="AJ101" s="1068"/>
      <c r="AK101" s="1068"/>
      <c r="AL101" s="1068"/>
      <c r="AM101" s="1068"/>
      <c r="AN101" s="1068"/>
    </row>
    <row r="102" spans="1:40">
      <c r="A102" s="1029"/>
      <c r="B102" s="1088"/>
      <c r="C102" s="1029"/>
      <c r="D102" s="1029"/>
      <c r="E102" s="1029"/>
      <c r="F102" s="1029"/>
      <c r="G102" s="1029"/>
      <c r="H102" s="1029"/>
      <c r="I102" s="1029"/>
      <c r="J102" s="1029"/>
      <c r="K102" s="1029"/>
      <c r="L102" s="1029"/>
      <c r="M102" s="1029"/>
      <c r="N102" s="1089"/>
      <c r="O102" s="1029"/>
      <c r="P102" s="1029"/>
      <c r="Q102" s="1029"/>
      <c r="R102" s="1029"/>
      <c r="S102" s="1029"/>
      <c r="T102" s="1029"/>
      <c r="U102" s="1029"/>
      <c r="V102" s="1068"/>
      <c r="W102" s="1068"/>
      <c r="X102" s="1068"/>
      <c r="Y102" s="1068"/>
      <c r="Z102" s="1068"/>
      <c r="AA102" s="1068"/>
      <c r="AB102" s="1068"/>
      <c r="AC102" s="1068"/>
      <c r="AD102" s="1068"/>
      <c r="AE102" s="1068"/>
      <c r="AF102" s="1068"/>
      <c r="AG102" s="1068"/>
      <c r="AH102" s="1068"/>
      <c r="AI102" s="1068"/>
      <c r="AJ102" s="1068"/>
      <c r="AK102" s="1068"/>
      <c r="AL102" s="1068"/>
      <c r="AM102" s="1068"/>
      <c r="AN102" s="1068"/>
    </row>
    <row r="103" spans="1:40">
      <c r="A103" s="1029"/>
      <c r="B103" s="1088"/>
      <c r="C103" s="1029"/>
      <c r="D103" s="1029"/>
      <c r="E103" s="1029"/>
      <c r="F103" s="1029"/>
      <c r="G103" s="1029"/>
      <c r="H103" s="1029"/>
      <c r="I103" s="1029"/>
      <c r="J103" s="1029"/>
      <c r="K103" s="1029"/>
      <c r="L103" s="1029"/>
      <c r="M103" s="1029"/>
      <c r="N103" s="1089"/>
      <c r="O103" s="1029"/>
      <c r="P103" s="1029"/>
      <c r="Q103" s="1029"/>
      <c r="R103" s="1029"/>
      <c r="S103" s="1029"/>
      <c r="T103" s="1029"/>
      <c r="U103" s="1029"/>
      <c r="V103" s="1068"/>
      <c r="W103" s="1068"/>
      <c r="X103" s="1068"/>
      <c r="Y103" s="1068"/>
      <c r="Z103" s="1068"/>
      <c r="AA103" s="1068"/>
      <c r="AB103" s="1068"/>
      <c r="AC103" s="1068"/>
      <c r="AD103" s="1068"/>
      <c r="AE103" s="1068"/>
      <c r="AF103" s="1068"/>
      <c r="AG103" s="1068"/>
      <c r="AH103" s="1068"/>
      <c r="AI103" s="1068"/>
      <c r="AJ103" s="1068"/>
      <c r="AK103" s="1068"/>
      <c r="AL103" s="1068"/>
      <c r="AM103" s="1068"/>
      <c r="AN103" s="1068"/>
    </row>
    <row r="104" spans="1:40">
      <c r="A104" s="1029"/>
      <c r="B104" s="1088"/>
      <c r="C104" s="1029"/>
      <c r="D104" s="1029"/>
      <c r="E104" s="1029"/>
      <c r="F104" s="1029"/>
      <c r="G104" s="1029"/>
      <c r="H104" s="1029"/>
      <c r="I104" s="1029"/>
      <c r="J104" s="1029"/>
      <c r="K104" s="1029"/>
      <c r="L104" s="1029"/>
      <c r="M104" s="1029"/>
      <c r="N104" s="1089"/>
      <c r="O104" s="1029"/>
      <c r="P104" s="1029"/>
      <c r="Q104" s="1029"/>
      <c r="R104" s="1029"/>
      <c r="S104" s="1029"/>
      <c r="T104" s="1029"/>
      <c r="U104" s="1029"/>
      <c r="V104" s="1068"/>
      <c r="W104" s="1068"/>
      <c r="X104" s="1068"/>
      <c r="Y104" s="1068"/>
      <c r="Z104" s="1068"/>
      <c r="AA104" s="1068"/>
      <c r="AB104" s="1068"/>
      <c r="AC104" s="1068"/>
      <c r="AD104" s="1068"/>
      <c r="AE104" s="1068"/>
      <c r="AF104" s="1068"/>
      <c r="AG104" s="1068"/>
      <c r="AH104" s="1068"/>
      <c r="AI104" s="1068"/>
      <c r="AJ104" s="1068"/>
      <c r="AK104" s="1068"/>
      <c r="AL104" s="1068"/>
      <c r="AM104" s="1068"/>
      <c r="AN104" s="1068"/>
    </row>
    <row r="105" spans="1:40">
      <c r="A105" s="1029"/>
      <c r="B105" s="1088"/>
      <c r="C105" s="1029"/>
      <c r="D105" s="1029"/>
      <c r="E105" s="1029"/>
      <c r="F105" s="1029"/>
      <c r="G105" s="1029"/>
      <c r="H105" s="1029"/>
      <c r="I105" s="1029"/>
      <c r="J105" s="1029"/>
      <c r="K105" s="1029"/>
      <c r="L105" s="1029"/>
      <c r="M105" s="1029"/>
      <c r="N105" s="1089"/>
      <c r="O105" s="1029"/>
      <c r="P105" s="1029"/>
      <c r="Q105" s="1029"/>
      <c r="R105" s="1029"/>
      <c r="S105" s="1029"/>
      <c r="T105" s="1029"/>
      <c r="U105" s="1029"/>
      <c r="V105" s="1068"/>
      <c r="W105" s="1068"/>
      <c r="X105" s="1068"/>
      <c r="Y105" s="1068"/>
      <c r="Z105" s="1068"/>
      <c r="AA105" s="1068"/>
      <c r="AB105" s="1068"/>
      <c r="AC105" s="1068"/>
      <c r="AD105" s="1068"/>
      <c r="AE105" s="1068"/>
      <c r="AF105" s="1068"/>
      <c r="AG105" s="1068"/>
      <c r="AH105" s="1068"/>
      <c r="AI105" s="1068"/>
      <c r="AJ105" s="1068"/>
      <c r="AK105" s="1068"/>
      <c r="AL105" s="1068"/>
      <c r="AM105" s="1068"/>
      <c r="AN105" s="1068"/>
    </row>
    <row r="106" spans="1:40">
      <c r="A106" s="1029"/>
      <c r="B106" s="1088"/>
      <c r="C106" s="1029"/>
      <c r="D106" s="1029"/>
      <c r="E106" s="1029"/>
      <c r="F106" s="1029"/>
      <c r="G106" s="1029"/>
      <c r="H106" s="1029"/>
      <c r="I106" s="1029"/>
      <c r="J106" s="1029"/>
      <c r="K106" s="1029"/>
      <c r="L106" s="1029"/>
      <c r="M106" s="1029"/>
      <c r="N106" s="1089"/>
      <c r="O106" s="1029"/>
      <c r="P106" s="1029"/>
      <c r="Q106" s="1029"/>
      <c r="R106" s="1029"/>
      <c r="S106" s="1029"/>
      <c r="T106" s="1029"/>
      <c r="U106" s="1029"/>
      <c r="V106" s="1068"/>
      <c r="W106" s="1068"/>
      <c r="X106" s="1068"/>
      <c r="Y106" s="1068"/>
      <c r="Z106" s="1068"/>
      <c r="AA106" s="1068"/>
      <c r="AB106" s="1068"/>
      <c r="AC106" s="1068"/>
      <c r="AD106" s="1068"/>
      <c r="AE106" s="1068"/>
      <c r="AF106" s="1068"/>
      <c r="AG106" s="1068"/>
      <c r="AH106" s="1068"/>
      <c r="AI106" s="1068"/>
      <c r="AJ106" s="1068"/>
      <c r="AK106" s="1068"/>
      <c r="AL106" s="1068"/>
      <c r="AM106" s="1068"/>
      <c r="AN106" s="1068"/>
    </row>
    <row r="107" spans="1:40">
      <c r="A107" s="1029"/>
      <c r="B107" s="1088"/>
      <c r="C107" s="1029"/>
      <c r="D107" s="1029"/>
      <c r="E107" s="1029"/>
      <c r="F107" s="1029"/>
      <c r="G107" s="1029"/>
      <c r="H107" s="1029"/>
      <c r="I107" s="1029"/>
      <c r="J107" s="1029"/>
      <c r="K107" s="1029"/>
      <c r="L107" s="1029"/>
      <c r="M107" s="1029"/>
      <c r="N107" s="1089"/>
      <c r="O107" s="1029"/>
      <c r="P107" s="1029"/>
      <c r="Q107" s="1029"/>
      <c r="R107" s="1029"/>
      <c r="S107" s="1029"/>
      <c r="T107" s="1029"/>
      <c r="U107" s="1029"/>
      <c r="V107" s="1068"/>
      <c r="W107" s="1068"/>
      <c r="X107" s="1068"/>
      <c r="Y107" s="1068"/>
      <c r="Z107" s="1068"/>
      <c r="AA107" s="1068"/>
      <c r="AB107" s="1068"/>
      <c r="AC107" s="1068"/>
      <c r="AD107" s="1068"/>
      <c r="AE107" s="1068"/>
      <c r="AF107" s="1068"/>
      <c r="AG107" s="1068"/>
      <c r="AH107" s="1068"/>
      <c r="AI107" s="1068"/>
      <c r="AJ107" s="1068"/>
      <c r="AK107" s="1068"/>
      <c r="AL107" s="1068"/>
      <c r="AM107" s="1068"/>
      <c r="AN107" s="1068"/>
    </row>
    <row r="108" spans="1:40">
      <c r="A108" s="1029"/>
      <c r="B108" s="1088"/>
      <c r="C108" s="1029"/>
      <c r="D108" s="1029"/>
      <c r="E108" s="1029"/>
      <c r="F108" s="1029"/>
      <c r="G108" s="1029"/>
      <c r="H108" s="1029"/>
      <c r="I108" s="1029"/>
      <c r="J108" s="1029"/>
      <c r="K108" s="1029"/>
      <c r="L108" s="1029"/>
      <c r="M108" s="1029"/>
      <c r="N108" s="1089"/>
      <c r="O108" s="1029"/>
      <c r="P108" s="1029"/>
      <c r="Q108" s="1029"/>
      <c r="R108" s="1029"/>
      <c r="S108" s="1029"/>
      <c r="T108" s="1029"/>
      <c r="U108" s="1029"/>
      <c r="V108" s="1068"/>
      <c r="W108" s="1068"/>
      <c r="X108" s="1068"/>
      <c r="Y108" s="1068"/>
      <c r="Z108" s="1068"/>
      <c r="AA108" s="1068"/>
      <c r="AB108" s="1068"/>
      <c r="AC108" s="1068"/>
      <c r="AD108" s="1068"/>
      <c r="AE108" s="1068"/>
      <c r="AF108" s="1068"/>
      <c r="AG108" s="1068"/>
      <c r="AH108" s="1068"/>
      <c r="AI108" s="1068"/>
      <c r="AJ108" s="1068"/>
      <c r="AK108" s="1068"/>
      <c r="AL108" s="1068"/>
      <c r="AM108" s="1068"/>
      <c r="AN108" s="1068"/>
    </row>
    <row r="109" spans="1:40">
      <c r="A109" s="1029"/>
      <c r="B109" s="1088"/>
      <c r="C109" s="1029"/>
      <c r="D109" s="1029"/>
      <c r="E109" s="1029"/>
      <c r="F109" s="1029"/>
      <c r="G109" s="1029"/>
      <c r="H109" s="1029"/>
      <c r="I109" s="1029"/>
      <c r="J109" s="1029"/>
      <c r="K109" s="1029"/>
      <c r="L109" s="1029"/>
      <c r="M109" s="1029"/>
      <c r="N109" s="1089"/>
      <c r="O109" s="1029"/>
      <c r="P109" s="1029"/>
      <c r="Q109" s="1029"/>
      <c r="R109" s="1029"/>
      <c r="S109" s="1029"/>
      <c r="T109" s="1029"/>
      <c r="U109" s="1029"/>
      <c r="V109" s="1068"/>
      <c r="W109" s="1068"/>
      <c r="X109" s="1068"/>
      <c r="Y109" s="1068"/>
      <c r="Z109" s="1068"/>
      <c r="AA109" s="1068"/>
      <c r="AB109" s="1068"/>
      <c r="AC109" s="1068"/>
      <c r="AD109" s="1068"/>
      <c r="AE109" s="1068"/>
      <c r="AF109" s="1068"/>
      <c r="AG109" s="1068"/>
      <c r="AH109" s="1068"/>
      <c r="AI109" s="1068"/>
      <c r="AJ109" s="1068"/>
      <c r="AK109" s="1068"/>
      <c r="AL109" s="1068"/>
      <c r="AM109" s="1068"/>
      <c r="AN109" s="1068"/>
    </row>
    <row r="110" spans="1:40">
      <c r="A110" s="1029"/>
      <c r="B110" s="1088"/>
      <c r="C110" s="1029"/>
      <c r="D110" s="1029"/>
      <c r="E110" s="1029"/>
      <c r="F110" s="1029"/>
      <c r="G110" s="1029"/>
      <c r="H110" s="1029"/>
      <c r="I110" s="1029"/>
      <c r="J110" s="1029"/>
      <c r="K110" s="1029"/>
      <c r="L110" s="1029"/>
      <c r="M110" s="1029"/>
      <c r="N110" s="1089"/>
      <c r="O110" s="1029"/>
      <c r="P110" s="1029"/>
      <c r="Q110" s="1029"/>
      <c r="R110" s="1029"/>
      <c r="S110" s="1029"/>
      <c r="T110" s="1029"/>
      <c r="U110" s="1029"/>
      <c r="V110" s="1068"/>
      <c r="W110" s="1068"/>
      <c r="X110" s="1068"/>
      <c r="Y110" s="1068"/>
      <c r="Z110" s="1068"/>
      <c r="AA110" s="1068"/>
      <c r="AB110" s="1068"/>
      <c r="AC110" s="1068"/>
      <c r="AD110" s="1068"/>
      <c r="AE110" s="1068"/>
      <c r="AF110" s="1068"/>
      <c r="AG110" s="1068"/>
      <c r="AH110" s="1068"/>
      <c r="AI110" s="1068"/>
      <c r="AJ110" s="1068"/>
      <c r="AK110" s="1068"/>
      <c r="AL110" s="1068"/>
      <c r="AM110" s="1068"/>
      <c r="AN110" s="1068"/>
    </row>
    <row r="111" spans="1:40">
      <c r="A111" s="1029"/>
      <c r="B111" s="1088"/>
      <c r="C111" s="1029"/>
      <c r="D111" s="1029"/>
      <c r="E111" s="1029"/>
      <c r="F111" s="1029"/>
      <c r="G111" s="1029"/>
      <c r="H111" s="1029"/>
      <c r="I111" s="1029"/>
      <c r="J111" s="1029"/>
      <c r="K111" s="1029"/>
      <c r="L111" s="1029"/>
      <c r="M111" s="1029"/>
      <c r="N111" s="1089"/>
      <c r="O111" s="1029"/>
      <c r="P111" s="1029"/>
      <c r="Q111" s="1029"/>
      <c r="R111" s="1029"/>
      <c r="S111" s="1029"/>
      <c r="T111" s="1029"/>
      <c r="U111" s="1029"/>
      <c r="V111" s="1068"/>
      <c r="W111" s="1068"/>
      <c r="X111" s="1068"/>
      <c r="Y111" s="1068"/>
      <c r="Z111" s="1068"/>
      <c r="AA111" s="1068"/>
      <c r="AB111" s="1068"/>
      <c r="AC111" s="1068"/>
      <c r="AD111" s="1068"/>
      <c r="AE111" s="1068"/>
      <c r="AF111" s="1068"/>
      <c r="AG111" s="1068"/>
      <c r="AH111" s="1068"/>
      <c r="AI111" s="1068"/>
      <c r="AJ111" s="1068"/>
      <c r="AK111" s="1068"/>
      <c r="AL111" s="1068"/>
      <c r="AM111" s="1068"/>
      <c r="AN111" s="1068"/>
    </row>
    <row r="112" spans="1:40">
      <c r="A112" s="1029"/>
      <c r="B112" s="1088"/>
      <c r="C112" s="1029"/>
      <c r="D112" s="1029"/>
      <c r="E112" s="1029"/>
      <c r="F112" s="1029"/>
      <c r="G112" s="1029"/>
      <c r="H112" s="1029"/>
      <c r="I112" s="1029"/>
      <c r="J112" s="1029"/>
      <c r="K112" s="1029"/>
      <c r="L112" s="1029"/>
      <c r="M112" s="1029"/>
      <c r="N112" s="1089"/>
      <c r="O112" s="1029"/>
      <c r="P112" s="1029"/>
      <c r="Q112" s="1029"/>
      <c r="R112" s="1029"/>
      <c r="S112" s="1029"/>
      <c r="T112" s="1029"/>
      <c r="U112" s="1029"/>
      <c r="V112" s="1068"/>
      <c r="W112" s="1068"/>
      <c r="X112" s="1068"/>
      <c r="Y112" s="1068"/>
      <c r="Z112" s="1068"/>
      <c r="AA112" s="1068"/>
      <c r="AB112" s="1068"/>
      <c r="AC112" s="1068"/>
      <c r="AD112" s="1068"/>
      <c r="AE112" s="1068"/>
      <c r="AF112" s="1068"/>
      <c r="AG112" s="1068"/>
      <c r="AH112" s="1068"/>
      <c r="AI112" s="1068"/>
      <c r="AJ112" s="1068"/>
      <c r="AK112" s="1068"/>
      <c r="AL112" s="1068"/>
      <c r="AM112" s="1068"/>
      <c r="AN112" s="1068"/>
    </row>
    <row r="113" spans="1:40">
      <c r="A113" s="1029"/>
      <c r="B113" s="1088"/>
      <c r="C113" s="1029"/>
      <c r="D113" s="1029"/>
      <c r="E113" s="1029"/>
      <c r="F113" s="1029"/>
      <c r="G113" s="1029"/>
      <c r="H113" s="1029"/>
      <c r="I113" s="1029"/>
      <c r="J113" s="1029"/>
      <c r="K113" s="1029"/>
      <c r="L113" s="1029"/>
      <c r="M113" s="1029"/>
      <c r="N113" s="1089"/>
      <c r="O113" s="1029"/>
      <c r="P113" s="1029"/>
      <c r="Q113" s="1029"/>
      <c r="R113" s="1029"/>
      <c r="S113" s="1029"/>
      <c r="T113" s="1029"/>
      <c r="U113" s="1029"/>
      <c r="V113" s="1068"/>
      <c r="W113" s="1068"/>
      <c r="X113" s="1068"/>
      <c r="Y113" s="1068"/>
      <c r="Z113" s="1068"/>
      <c r="AA113" s="1068"/>
      <c r="AB113" s="1068"/>
      <c r="AC113" s="1068"/>
      <c r="AD113" s="1068"/>
      <c r="AE113" s="1068"/>
      <c r="AF113" s="1068"/>
      <c r="AG113" s="1068"/>
      <c r="AH113" s="1068"/>
      <c r="AI113" s="1068"/>
      <c r="AJ113" s="1068"/>
      <c r="AK113" s="1068"/>
      <c r="AL113" s="1068"/>
      <c r="AM113" s="1068"/>
      <c r="AN113" s="1068"/>
    </row>
    <row r="114" spans="1:40">
      <c r="A114" s="1029"/>
      <c r="B114" s="1088"/>
      <c r="C114" s="1029"/>
      <c r="D114" s="1029"/>
      <c r="E114" s="1029"/>
      <c r="F114" s="1029"/>
      <c r="G114" s="1029"/>
      <c r="H114" s="1029"/>
      <c r="I114" s="1029"/>
      <c r="J114" s="1029"/>
      <c r="K114" s="1029"/>
      <c r="L114" s="1029"/>
      <c r="M114" s="1029"/>
      <c r="N114" s="1089"/>
      <c r="O114" s="1029"/>
      <c r="P114" s="1029"/>
      <c r="Q114" s="1029"/>
      <c r="R114" s="1029"/>
      <c r="S114" s="1029"/>
      <c r="T114" s="1029"/>
      <c r="U114" s="1029"/>
      <c r="V114" s="1068"/>
      <c r="W114" s="1068"/>
      <c r="X114" s="1068"/>
      <c r="Y114" s="1068"/>
      <c r="Z114" s="1068"/>
      <c r="AA114" s="1068"/>
      <c r="AB114" s="1068"/>
      <c r="AC114" s="1068"/>
      <c r="AD114" s="1068"/>
      <c r="AE114" s="1068"/>
      <c r="AF114" s="1068"/>
      <c r="AG114" s="1068"/>
      <c r="AH114" s="1068"/>
      <c r="AI114" s="1068"/>
      <c r="AJ114" s="1068"/>
      <c r="AK114" s="1068"/>
      <c r="AL114" s="1068"/>
      <c r="AM114" s="1068"/>
      <c r="AN114" s="1068"/>
    </row>
    <row r="115" spans="1:40">
      <c r="A115" s="1029"/>
      <c r="B115" s="1088"/>
      <c r="C115" s="1029"/>
      <c r="D115" s="1029"/>
      <c r="E115" s="1029"/>
      <c r="F115" s="1029"/>
      <c r="G115" s="1029"/>
      <c r="H115" s="1029"/>
      <c r="I115" s="1029"/>
      <c r="J115" s="1029"/>
      <c r="K115" s="1029"/>
      <c r="L115" s="1029"/>
      <c r="M115" s="1029"/>
      <c r="N115" s="1089"/>
      <c r="O115" s="1029"/>
      <c r="P115" s="1029"/>
      <c r="Q115" s="1029"/>
      <c r="R115" s="1029"/>
      <c r="S115" s="1029"/>
      <c r="T115" s="1029"/>
      <c r="U115" s="1029"/>
      <c r="V115" s="1068"/>
      <c r="W115" s="1068"/>
      <c r="X115" s="1068"/>
      <c r="Y115" s="1068"/>
      <c r="Z115" s="1068"/>
      <c r="AA115" s="1068"/>
      <c r="AB115" s="1068"/>
      <c r="AC115" s="1068"/>
      <c r="AD115" s="1068"/>
      <c r="AE115" s="1068"/>
      <c r="AF115" s="1068"/>
      <c r="AG115" s="1068"/>
      <c r="AH115" s="1068"/>
      <c r="AI115" s="1068"/>
      <c r="AJ115" s="1068"/>
      <c r="AK115" s="1068"/>
      <c r="AL115" s="1068"/>
      <c r="AM115" s="1068"/>
      <c r="AN115" s="1068"/>
    </row>
    <row r="116" spans="1:40">
      <c r="A116" s="1029"/>
      <c r="B116" s="1088"/>
      <c r="C116" s="1029"/>
      <c r="D116" s="1029"/>
      <c r="E116" s="1029"/>
      <c r="F116" s="1029"/>
      <c r="G116" s="1029"/>
      <c r="H116" s="1029"/>
      <c r="I116" s="1029"/>
      <c r="J116" s="1029"/>
      <c r="K116" s="1029"/>
      <c r="L116" s="1029"/>
      <c r="M116" s="1029"/>
      <c r="N116" s="1089"/>
      <c r="O116" s="1029"/>
      <c r="P116" s="1029"/>
      <c r="Q116" s="1029"/>
      <c r="R116" s="1029"/>
      <c r="S116" s="1029"/>
      <c r="T116" s="1029"/>
      <c r="U116" s="1029"/>
      <c r="V116" s="1068"/>
      <c r="W116" s="1068"/>
      <c r="X116" s="1068"/>
      <c r="Y116" s="1068"/>
      <c r="Z116" s="1068"/>
      <c r="AA116" s="1068"/>
      <c r="AB116" s="1068"/>
      <c r="AC116" s="1068"/>
      <c r="AD116" s="1068"/>
      <c r="AE116" s="1068"/>
      <c r="AF116" s="1068"/>
      <c r="AG116" s="1068"/>
      <c r="AH116" s="1068"/>
      <c r="AI116" s="1068"/>
      <c r="AJ116" s="1068"/>
      <c r="AK116" s="1068"/>
      <c r="AL116" s="1068"/>
      <c r="AM116" s="1068"/>
      <c r="AN116" s="1068"/>
    </row>
    <row r="117" spans="1:40">
      <c r="A117" s="1029"/>
      <c r="B117" s="1088"/>
      <c r="C117" s="1029"/>
      <c r="D117" s="1029"/>
      <c r="E117" s="1029"/>
      <c r="F117" s="1029"/>
      <c r="G117" s="1029"/>
      <c r="H117" s="1029"/>
      <c r="I117" s="1029"/>
      <c r="J117" s="1029"/>
      <c r="K117" s="1029"/>
      <c r="L117" s="1029"/>
      <c r="M117" s="1029"/>
      <c r="N117" s="1089"/>
      <c r="O117" s="1029"/>
      <c r="P117" s="1029"/>
      <c r="Q117" s="1029"/>
      <c r="R117" s="1029"/>
      <c r="S117" s="1029"/>
      <c r="T117" s="1029"/>
      <c r="U117" s="1029"/>
      <c r="V117" s="1068"/>
      <c r="W117" s="1068"/>
      <c r="X117" s="1068"/>
      <c r="Y117" s="1068"/>
      <c r="Z117" s="1068"/>
      <c r="AA117" s="1068"/>
      <c r="AB117" s="1068"/>
      <c r="AC117" s="1068"/>
      <c r="AD117" s="1068"/>
      <c r="AE117" s="1068"/>
      <c r="AF117" s="1068"/>
      <c r="AG117" s="1068"/>
      <c r="AH117" s="1068"/>
      <c r="AI117" s="1068"/>
      <c r="AJ117" s="1068"/>
      <c r="AK117" s="1068"/>
      <c r="AL117" s="1068"/>
      <c r="AM117" s="1068"/>
      <c r="AN117" s="1068"/>
    </row>
    <row r="118" spans="1:40">
      <c r="A118" s="1029"/>
      <c r="B118" s="1088"/>
      <c r="C118" s="1029"/>
      <c r="D118" s="1029"/>
      <c r="E118" s="1029"/>
      <c r="F118" s="1029"/>
      <c r="G118" s="1029"/>
      <c r="H118" s="1029"/>
      <c r="I118" s="1029"/>
      <c r="J118" s="1029"/>
      <c r="K118" s="1029"/>
      <c r="L118" s="1029"/>
      <c r="M118" s="1029"/>
      <c r="N118" s="1089"/>
      <c r="O118" s="1029"/>
      <c r="P118" s="1029"/>
      <c r="Q118" s="1029"/>
      <c r="R118" s="1029"/>
      <c r="S118" s="1029"/>
      <c r="T118" s="1029"/>
      <c r="U118" s="1029"/>
      <c r="V118" s="1068"/>
      <c r="W118" s="1068"/>
      <c r="X118" s="1068"/>
      <c r="Y118" s="1068"/>
      <c r="Z118" s="1068"/>
      <c r="AA118" s="1068"/>
      <c r="AB118" s="1068"/>
      <c r="AC118" s="1068"/>
      <c r="AD118" s="1068"/>
      <c r="AE118" s="1068"/>
      <c r="AF118" s="1068"/>
      <c r="AG118" s="1068"/>
      <c r="AH118" s="1068"/>
      <c r="AI118" s="1068"/>
      <c r="AJ118" s="1068"/>
      <c r="AK118" s="1068"/>
      <c r="AL118" s="1068"/>
      <c r="AM118" s="1068"/>
      <c r="AN118" s="1068"/>
    </row>
    <row r="119" spans="1:40">
      <c r="A119" s="1029"/>
      <c r="B119" s="1088"/>
      <c r="C119" s="1029"/>
      <c r="D119" s="1029"/>
      <c r="E119" s="1029"/>
      <c r="F119" s="1029"/>
      <c r="G119" s="1029"/>
      <c r="H119" s="1029"/>
      <c r="I119" s="1029"/>
      <c r="J119" s="1029"/>
      <c r="K119" s="1029"/>
      <c r="L119" s="1029"/>
      <c r="M119" s="1029"/>
      <c r="N119" s="1089"/>
      <c r="O119" s="1029"/>
      <c r="P119" s="1029"/>
      <c r="Q119" s="1029"/>
      <c r="R119" s="1029"/>
      <c r="S119" s="1029"/>
      <c r="T119" s="1029"/>
      <c r="U119" s="1029"/>
      <c r="V119" s="1068"/>
      <c r="W119" s="1068"/>
      <c r="X119" s="1068"/>
      <c r="Y119" s="1068"/>
      <c r="Z119" s="1068"/>
      <c r="AA119" s="1068"/>
      <c r="AB119" s="1068"/>
      <c r="AC119" s="1068"/>
      <c r="AD119" s="1068"/>
      <c r="AE119" s="1068"/>
      <c r="AF119" s="1068"/>
      <c r="AG119" s="1068"/>
      <c r="AH119" s="1068"/>
      <c r="AI119" s="1068"/>
      <c r="AJ119" s="1068"/>
      <c r="AK119" s="1068"/>
      <c r="AL119" s="1068"/>
      <c r="AM119" s="1068"/>
      <c r="AN119" s="1068"/>
    </row>
    <row r="120" spans="1:40">
      <c r="A120" s="1029"/>
      <c r="B120" s="1088"/>
      <c r="C120" s="1029"/>
      <c r="D120" s="1029"/>
      <c r="E120" s="1029"/>
      <c r="F120" s="1029"/>
      <c r="G120" s="1029"/>
      <c r="H120" s="1029"/>
      <c r="I120" s="1029"/>
      <c r="J120" s="1029"/>
      <c r="K120" s="1029"/>
      <c r="L120" s="1029"/>
      <c r="M120" s="1029"/>
      <c r="N120" s="1089"/>
      <c r="O120" s="1029"/>
      <c r="P120" s="1029"/>
      <c r="Q120" s="1029"/>
      <c r="R120" s="1029"/>
      <c r="S120" s="1029"/>
      <c r="T120" s="1029"/>
      <c r="U120" s="1029"/>
      <c r="V120" s="1068"/>
      <c r="W120" s="1068"/>
      <c r="X120" s="1068"/>
      <c r="Y120" s="1068"/>
      <c r="Z120" s="1068"/>
      <c r="AA120" s="1068"/>
      <c r="AB120" s="1068"/>
      <c r="AC120" s="1068"/>
      <c r="AD120" s="1068"/>
      <c r="AE120" s="1068"/>
      <c r="AF120" s="1068"/>
      <c r="AG120" s="1068"/>
      <c r="AH120" s="1068"/>
      <c r="AI120" s="1068"/>
      <c r="AJ120" s="1068"/>
      <c r="AK120" s="1068"/>
      <c r="AL120" s="1068"/>
      <c r="AM120" s="1068"/>
      <c r="AN120" s="1068"/>
    </row>
    <row r="121" spans="1:40">
      <c r="A121" s="1029"/>
      <c r="B121" s="1088"/>
      <c r="C121" s="1029"/>
      <c r="D121" s="1029"/>
      <c r="E121" s="1029"/>
      <c r="F121" s="1029"/>
      <c r="G121" s="1029"/>
      <c r="H121" s="1029"/>
      <c r="I121" s="1029"/>
      <c r="J121" s="1029"/>
      <c r="K121" s="1029"/>
      <c r="L121" s="1029"/>
      <c r="M121" s="1029"/>
      <c r="N121" s="1089"/>
      <c r="O121" s="1029"/>
      <c r="P121" s="1029"/>
      <c r="Q121" s="1029"/>
      <c r="R121" s="1029"/>
      <c r="S121" s="1029"/>
      <c r="T121" s="1029"/>
      <c r="U121" s="1029"/>
      <c r="V121" s="1068"/>
      <c r="W121" s="1068"/>
      <c r="X121" s="1068"/>
      <c r="Y121" s="1068"/>
      <c r="Z121" s="1068"/>
      <c r="AA121" s="1068"/>
      <c r="AB121" s="1068"/>
      <c r="AC121" s="1068"/>
      <c r="AD121" s="1068"/>
      <c r="AE121" s="1068"/>
      <c r="AF121" s="1068"/>
      <c r="AG121" s="1068"/>
      <c r="AH121" s="1068"/>
      <c r="AI121" s="1068"/>
      <c r="AJ121" s="1068"/>
      <c r="AK121" s="1068"/>
      <c r="AL121" s="1068"/>
      <c r="AM121" s="1068"/>
      <c r="AN121" s="1068"/>
    </row>
    <row r="122" spans="1:40">
      <c r="A122" s="1029"/>
      <c r="B122" s="1088"/>
      <c r="C122" s="1029"/>
      <c r="D122" s="1029"/>
      <c r="E122" s="1029"/>
      <c r="F122" s="1029"/>
      <c r="G122" s="1029"/>
      <c r="H122" s="1029"/>
      <c r="I122" s="1029"/>
      <c r="J122" s="1029"/>
      <c r="K122" s="1029"/>
      <c r="L122" s="1029"/>
      <c r="M122" s="1029"/>
      <c r="N122" s="1089"/>
      <c r="O122" s="1029"/>
      <c r="P122" s="1029"/>
      <c r="Q122" s="1029"/>
      <c r="R122" s="1029"/>
      <c r="S122" s="1029"/>
      <c r="T122" s="1029"/>
      <c r="U122" s="1029"/>
      <c r="V122" s="1068"/>
      <c r="W122" s="1068"/>
      <c r="X122" s="1068"/>
      <c r="Y122" s="1068"/>
      <c r="Z122" s="1068"/>
      <c r="AA122" s="1068"/>
      <c r="AB122" s="1068"/>
      <c r="AC122" s="1068"/>
      <c r="AD122" s="1068"/>
      <c r="AE122" s="1068"/>
      <c r="AF122" s="1068"/>
      <c r="AG122" s="1068"/>
      <c r="AH122" s="1068"/>
      <c r="AI122" s="1068"/>
      <c r="AJ122" s="1068"/>
      <c r="AK122" s="1068"/>
      <c r="AL122" s="1068"/>
      <c r="AM122" s="1068"/>
      <c r="AN122" s="1068"/>
    </row>
    <row r="123" spans="1:40">
      <c r="A123" s="1029"/>
      <c r="B123" s="1088"/>
      <c r="C123" s="1029"/>
      <c r="D123" s="1029"/>
      <c r="E123" s="1029"/>
      <c r="F123" s="1029"/>
      <c r="G123" s="1029"/>
      <c r="H123" s="1029"/>
      <c r="I123" s="1029"/>
      <c r="J123" s="1029"/>
      <c r="K123" s="1029"/>
      <c r="L123" s="1029"/>
      <c r="M123" s="1029"/>
      <c r="N123" s="1089"/>
      <c r="O123" s="1029"/>
      <c r="P123" s="1029"/>
      <c r="Q123" s="1029"/>
      <c r="R123" s="1029"/>
      <c r="S123" s="1029"/>
      <c r="T123" s="1029"/>
      <c r="U123" s="1029"/>
      <c r="V123" s="1068"/>
      <c r="W123" s="1068"/>
      <c r="X123" s="1068"/>
      <c r="Y123" s="1068"/>
      <c r="Z123" s="1068"/>
      <c r="AA123" s="1068"/>
      <c r="AB123" s="1068"/>
      <c r="AC123" s="1068"/>
      <c r="AD123" s="1068"/>
      <c r="AE123" s="1068"/>
      <c r="AF123" s="1068"/>
      <c r="AG123" s="1068"/>
      <c r="AH123" s="1068"/>
      <c r="AI123" s="1068"/>
      <c r="AJ123" s="1068"/>
      <c r="AK123" s="1068"/>
      <c r="AL123" s="1068"/>
      <c r="AM123" s="1068"/>
      <c r="AN123" s="1068"/>
    </row>
    <row r="124" spans="1:40">
      <c r="A124" s="1029"/>
      <c r="B124" s="1088"/>
      <c r="C124" s="1029"/>
      <c r="D124" s="1029"/>
      <c r="E124" s="1029"/>
      <c r="F124" s="1029"/>
      <c r="G124" s="1029"/>
      <c r="H124" s="1029"/>
      <c r="I124" s="1029"/>
      <c r="J124" s="1029"/>
      <c r="K124" s="1029"/>
      <c r="L124" s="1029"/>
      <c r="M124" s="1029"/>
      <c r="N124" s="1089"/>
      <c r="O124" s="1029"/>
      <c r="P124" s="1029"/>
      <c r="Q124" s="1029"/>
      <c r="R124" s="1029"/>
      <c r="S124" s="1029"/>
      <c r="T124" s="1029"/>
      <c r="U124" s="1029"/>
      <c r="V124" s="1068"/>
      <c r="W124" s="1068"/>
      <c r="X124" s="1068"/>
      <c r="Y124" s="1068"/>
      <c r="Z124" s="1068"/>
      <c r="AA124" s="1068"/>
      <c r="AB124" s="1068"/>
      <c r="AC124" s="1068"/>
      <c r="AD124" s="1068"/>
      <c r="AE124" s="1068"/>
      <c r="AF124" s="1068"/>
      <c r="AG124" s="1068"/>
      <c r="AH124" s="1068"/>
      <c r="AI124" s="1068"/>
      <c r="AJ124" s="1068"/>
      <c r="AK124" s="1068"/>
      <c r="AL124" s="1068"/>
      <c r="AM124" s="1068"/>
      <c r="AN124" s="1068"/>
    </row>
    <row r="125" spans="1:40">
      <c r="A125" s="1029"/>
      <c r="B125" s="1088"/>
      <c r="C125" s="1029"/>
      <c r="D125" s="1029"/>
      <c r="E125" s="1029"/>
      <c r="F125" s="1029"/>
      <c r="G125" s="1029"/>
      <c r="H125" s="1029"/>
      <c r="I125" s="1029"/>
      <c r="J125" s="1029"/>
      <c r="K125" s="1029"/>
      <c r="L125" s="1029"/>
      <c r="M125" s="1029"/>
      <c r="N125" s="1089"/>
      <c r="O125" s="1029"/>
      <c r="P125" s="1029"/>
      <c r="Q125" s="1029"/>
      <c r="R125" s="1029"/>
      <c r="S125" s="1029"/>
      <c r="T125" s="1029"/>
      <c r="U125" s="1029"/>
      <c r="V125" s="1068"/>
      <c r="W125" s="1068"/>
      <c r="X125" s="1068"/>
      <c r="Y125" s="1068"/>
      <c r="Z125" s="1068"/>
      <c r="AA125" s="1068"/>
      <c r="AB125" s="1068"/>
      <c r="AC125" s="1068"/>
      <c r="AD125" s="1068"/>
      <c r="AE125" s="1068"/>
      <c r="AF125" s="1068"/>
      <c r="AG125" s="1068"/>
      <c r="AH125" s="1068"/>
      <c r="AI125" s="1068"/>
      <c r="AJ125" s="1068"/>
      <c r="AK125" s="1068"/>
      <c r="AL125" s="1068"/>
      <c r="AM125" s="1068"/>
      <c r="AN125" s="1068"/>
    </row>
    <row r="126" spans="1:40">
      <c r="A126" s="1029"/>
      <c r="B126" s="1088"/>
      <c r="C126" s="1029"/>
      <c r="D126" s="1029"/>
      <c r="E126" s="1029"/>
      <c r="F126" s="1029"/>
      <c r="G126" s="1029"/>
      <c r="H126" s="1029"/>
      <c r="I126" s="1029"/>
      <c r="J126" s="1029"/>
      <c r="K126" s="1029"/>
      <c r="L126" s="1029"/>
      <c r="M126" s="1029"/>
      <c r="N126" s="1089"/>
      <c r="O126" s="1029"/>
      <c r="P126" s="1029"/>
      <c r="Q126" s="1029"/>
      <c r="R126" s="1029"/>
      <c r="S126" s="1029"/>
      <c r="T126" s="1029"/>
      <c r="U126" s="1029"/>
      <c r="V126" s="1068"/>
      <c r="W126" s="1068"/>
      <c r="X126" s="1068"/>
      <c r="Y126" s="1068"/>
      <c r="Z126" s="1068"/>
      <c r="AA126" s="1068"/>
      <c r="AB126" s="1068"/>
      <c r="AC126" s="1068"/>
      <c r="AD126" s="1068"/>
      <c r="AE126" s="1068"/>
      <c r="AF126" s="1068"/>
      <c r="AG126" s="1068"/>
      <c r="AH126" s="1068"/>
      <c r="AI126" s="1068"/>
      <c r="AJ126" s="1068"/>
      <c r="AK126" s="1068"/>
      <c r="AL126" s="1068"/>
      <c r="AM126" s="1068"/>
      <c r="AN126" s="1068"/>
    </row>
    <row r="127" spans="1:40">
      <c r="A127" s="1029"/>
      <c r="B127" s="1088"/>
      <c r="C127" s="1029"/>
      <c r="D127" s="1029"/>
      <c r="E127" s="1029"/>
      <c r="F127" s="1029"/>
      <c r="G127" s="1029"/>
      <c r="H127" s="1029"/>
      <c r="I127" s="1029"/>
      <c r="J127" s="1029"/>
      <c r="K127" s="1029"/>
      <c r="L127" s="1029"/>
      <c r="M127" s="1029"/>
      <c r="N127" s="1089"/>
      <c r="O127" s="1029"/>
      <c r="P127" s="1029"/>
      <c r="Q127" s="1029"/>
      <c r="R127" s="1029"/>
      <c r="S127" s="1029"/>
      <c r="T127" s="1029"/>
      <c r="U127" s="1029"/>
      <c r="V127" s="1068"/>
      <c r="W127" s="1068"/>
      <c r="X127" s="1068"/>
      <c r="Y127" s="1068"/>
      <c r="Z127" s="1068"/>
      <c r="AA127" s="1068"/>
      <c r="AB127" s="1068"/>
      <c r="AC127" s="1068"/>
      <c r="AD127" s="1068"/>
      <c r="AE127" s="1068"/>
      <c r="AF127" s="1068"/>
      <c r="AG127" s="1068"/>
      <c r="AH127" s="1068"/>
      <c r="AI127" s="1068"/>
      <c r="AJ127" s="1068"/>
      <c r="AK127" s="1068"/>
      <c r="AL127" s="1068"/>
      <c r="AM127" s="1068"/>
      <c r="AN127" s="1068"/>
    </row>
    <row r="128" spans="1:40">
      <c r="A128" s="1029"/>
      <c r="B128" s="1088"/>
      <c r="C128" s="1029"/>
      <c r="D128" s="1029"/>
      <c r="E128" s="1029"/>
      <c r="F128" s="1029"/>
      <c r="G128" s="1029"/>
      <c r="H128" s="1029"/>
      <c r="I128" s="1029"/>
      <c r="J128" s="1029"/>
      <c r="K128" s="1029"/>
      <c r="L128" s="1029"/>
      <c r="M128" s="1029"/>
      <c r="N128" s="1089"/>
      <c r="O128" s="1029"/>
      <c r="P128" s="1029"/>
      <c r="Q128" s="1029"/>
      <c r="R128" s="1029"/>
      <c r="S128" s="1029"/>
      <c r="T128" s="1029"/>
      <c r="U128" s="1029"/>
      <c r="V128" s="1068"/>
      <c r="W128" s="1068"/>
      <c r="X128" s="1068"/>
      <c r="Y128" s="1068"/>
      <c r="Z128" s="1068"/>
      <c r="AA128" s="1068"/>
      <c r="AB128" s="1068"/>
      <c r="AC128" s="1068"/>
      <c r="AD128" s="1068"/>
      <c r="AE128" s="1068"/>
      <c r="AF128" s="1068"/>
      <c r="AG128" s="1068"/>
      <c r="AH128" s="1068"/>
      <c r="AI128" s="1068"/>
      <c r="AJ128" s="1068"/>
      <c r="AK128" s="1068"/>
      <c r="AL128" s="1068"/>
      <c r="AM128" s="1068"/>
      <c r="AN128" s="1068"/>
    </row>
    <row r="129" spans="1:40">
      <c r="A129" s="1029"/>
      <c r="B129" s="1088"/>
      <c r="C129" s="1029"/>
      <c r="D129" s="1029"/>
      <c r="E129" s="1029"/>
      <c r="F129" s="1029"/>
      <c r="G129" s="1029"/>
      <c r="H129" s="1029"/>
      <c r="I129" s="1029"/>
      <c r="J129" s="1029"/>
      <c r="K129" s="1029"/>
      <c r="L129" s="1029"/>
      <c r="M129" s="1029"/>
      <c r="N129" s="1089"/>
      <c r="O129" s="1029"/>
      <c r="P129" s="1029"/>
      <c r="Q129" s="1029"/>
      <c r="R129" s="1029"/>
      <c r="S129" s="1029"/>
      <c r="T129" s="1029"/>
      <c r="U129" s="1029"/>
      <c r="V129" s="1068"/>
      <c r="W129" s="1068"/>
      <c r="X129" s="1068"/>
      <c r="Y129" s="1068"/>
      <c r="Z129" s="1068"/>
      <c r="AA129" s="1068"/>
      <c r="AB129" s="1068"/>
      <c r="AC129" s="1068"/>
      <c r="AD129" s="1068"/>
      <c r="AE129" s="1068"/>
      <c r="AF129" s="1068"/>
      <c r="AG129" s="1068"/>
      <c r="AH129" s="1068"/>
      <c r="AI129" s="1068"/>
      <c r="AJ129" s="1068"/>
      <c r="AK129" s="1068"/>
      <c r="AL129" s="1068"/>
      <c r="AM129" s="1068"/>
      <c r="AN129" s="1068"/>
    </row>
    <row r="130" spans="1:40">
      <c r="A130" s="1029"/>
      <c r="B130" s="1088"/>
      <c r="C130" s="1029"/>
      <c r="D130" s="1029"/>
      <c r="E130" s="1029"/>
      <c r="F130" s="1029"/>
      <c r="G130" s="1029"/>
      <c r="H130" s="1029"/>
      <c r="I130" s="1029"/>
      <c r="J130" s="1029"/>
      <c r="K130" s="1029"/>
      <c r="L130" s="1029"/>
      <c r="M130" s="1029"/>
      <c r="N130" s="1089"/>
      <c r="O130" s="1029"/>
      <c r="P130" s="1029"/>
      <c r="Q130" s="1029"/>
      <c r="R130" s="1029"/>
      <c r="S130" s="1029"/>
      <c r="T130" s="1029"/>
      <c r="U130" s="1029"/>
      <c r="V130" s="1068"/>
      <c r="W130" s="1068"/>
      <c r="X130" s="1068"/>
      <c r="Y130" s="1068"/>
      <c r="Z130" s="1068"/>
      <c r="AA130" s="1068"/>
      <c r="AB130" s="1068"/>
      <c r="AC130" s="1068"/>
      <c r="AD130" s="1068"/>
      <c r="AE130" s="1068"/>
      <c r="AF130" s="1068"/>
      <c r="AG130" s="1068"/>
      <c r="AH130" s="1068"/>
      <c r="AI130" s="1068"/>
      <c r="AJ130" s="1068"/>
      <c r="AK130" s="1068"/>
      <c r="AL130" s="1068"/>
      <c r="AM130" s="1068"/>
      <c r="AN130" s="1068"/>
    </row>
    <row r="131" spans="1:40">
      <c r="A131" s="1029"/>
      <c r="B131" s="1088"/>
      <c r="C131" s="1029"/>
      <c r="D131" s="1029"/>
      <c r="E131" s="1029"/>
      <c r="F131" s="1029"/>
      <c r="G131" s="1029"/>
      <c r="H131" s="1029"/>
      <c r="I131" s="1029"/>
      <c r="J131" s="1029"/>
      <c r="K131" s="1029"/>
      <c r="L131" s="1029"/>
      <c r="M131" s="1029"/>
      <c r="N131" s="1089"/>
      <c r="O131" s="1029"/>
      <c r="P131" s="1029"/>
      <c r="Q131" s="1029"/>
      <c r="R131" s="1029"/>
      <c r="S131" s="1029"/>
      <c r="T131" s="1029"/>
      <c r="U131" s="1029"/>
      <c r="V131" s="1068"/>
      <c r="W131" s="1068"/>
      <c r="X131" s="1068"/>
      <c r="Y131" s="1068"/>
      <c r="Z131" s="1068"/>
      <c r="AA131" s="1068"/>
      <c r="AB131" s="1068"/>
      <c r="AC131" s="1068"/>
      <c r="AD131" s="1068"/>
      <c r="AE131" s="1068"/>
      <c r="AF131" s="1068"/>
      <c r="AG131" s="1068"/>
      <c r="AH131" s="1068"/>
      <c r="AI131" s="1068"/>
      <c r="AJ131" s="1068"/>
      <c r="AK131" s="1068"/>
      <c r="AL131" s="1068"/>
      <c r="AM131" s="1068"/>
      <c r="AN131" s="1068"/>
    </row>
    <row r="132" spans="1:40">
      <c r="A132" s="1029"/>
      <c r="B132" s="1088"/>
      <c r="C132" s="1029"/>
      <c r="D132" s="1029"/>
      <c r="E132" s="1029"/>
      <c r="F132" s="1029"/>
      <c r="G132" s="1029"/>
      <c r="H132" s="1029"/>
      <c r="I132" s="1029"/>
      <c r="J132" s="1029"/>
      <c r="K132" s="1029"/>
      <c r="L132" s="1029"/>
      <c r="M132" s="1029"/>
      <c r="N132" s="1089"/>
      <c r="O132" s="1029"/>
      <c r="P132" s="1029"/>
      <c r="Q132" s="1029"/>
      <c r="R132" s="1029"/>
      <c r="S132" s="1029"/>
      <c r="T132" s="1029"/>
      <c r="U132" s="1029"/>
      <c r="V132" s="1068"/>
      <c r="W132" s="1068"/>
      <c r="X132" s="1068"/>
      <c r="Y132" s="1068"/>
      <c r="Z132" s="1068"/>
      <c r="AA132" s="1068"/>
      <c r="AB132" s="1068"/>
      <c r="AC132" s="1068"/>
      <c r="AD132" s="1068"/>
      <c r="AE132" s="1068"/>
      <c r="AF132" s="1068"/>
      <c r="AG132" s="1068"/>
      <c r="AH132" s="1068"/>
      <c r="AI132" s="1068"/>
      <c r="AJ132" s="1068"/>
      <c r="AK132" s="1068"/>
      <c r="AL132" s="1068"/>
      <c r="AM132" s="1068"/>
      <c r="AN132" s="1068"/>
    </row>
    <row r="133" spans="1:40">
      <c r="A133" s="1029"/>
      <c r="B133" s="1088"/>
      <c r="C133" s="1029"/>
      <c r="D133" s="1029"/>
      <c r="E133" s="1029"/>
      <c r="F133" s="1029"/>
      <c r="G133" s="1029"/>
      <c r="H133" s="1029"/>
      <c r="I133" s="1029"/>
      <c r="J133" s="1029"/>
      <c r="K133" s="1029"/>
      <c r="L133" s="1029"/>
      <c r="M133" s="1029"/>
      <c r="N133" s="1089"/>
      <c r="O133" s="1029"/>
      <c r="P133" s="1029"/>
      <c r="Q133" s="1029"/>
      <c r="R133" s="1029"/>
      <c r="S133" s="1029"/>
      <c r="T133" s="1029"/>
      <c r="U133" s="1029"/>
      <c r="V133" s="1068"/>
      <c r="W133" s="1068"/>
      <c r="X133" s="1068"/>
      <c r="Y133" s="1068"/>
      <c r="Z133" s="1068"/>
      <c r="AA133" s="1068"/>
      <c r="AB133" s="1068"/>
      <c r="AC133" s="1068"/>
      <c r="AD133" s="1068"/>
      <c r="AE133" s="1068"/>
      <c r="AF133" s="1068"/>
      <c r="AG133" s="1068"/>
      <c r="AH133" s="1068"/>
      <c r="AI133" s="1068"/>
      <c r="AJ133" s="1068"/>
      <c r="AK133" s="1068"/>
      <c r="AL133" s="1068"/>
      <c r="AM133" s="1068"/>
      <c r="AN133" s="1068"/>
    </row>
    <row r="134" spans="1:40">
      <c r="A134" s="1029"/>
      <c r="B134" s="1088"/>
      <c r="C134" s="1029"/>
      <c r="D134" s="1029"/>
      <c r="E134" s="1029"/>
      <c r="F134" s="1029"/>
      <c r="G134" s="1029"/>
      <c r="H134" s="1029"/>
      <c r="I134" s="1029"/>
      <c r="J134" s="1029"/>
      <c r="K134" s="1029"/>
      <c r="L134" s="1029"/>
      <c r="M134" s="1029"/>
      <c r="N134" s="1089"/>
      <c r="O134" s="1029"/>
      <c r="P134" s="1029"/>
      <c r="Q134" s="1029"/>
      <c r="R134" s="1029"/>
      <c r="S134" s="1029"/>
      <c r="T134" s="1029"/>
      <c r="U134" s="1029"/>
      <c r="V134" s="1068"/>
      <c r="W134" s="1068"/>
      <c r="X134" s="1068"/>
      <c r="Y134" s="1068"/>
      <c r="Z134" s="1068"/>
      <c r="AA134" s="1068"/>
      <c r="AB134" s="1068"/>
      <c r="AC134" s="1068"/>
      <c r="AD134" s="1068"/>
      <c r="AE134" s="1068"/>
      <c r="AF134" s="1068"/>
      <c r="AG134" s="1068"/>
      <c r="AH134" s="1068"/>
      <c r="AI134" s="1068"/>
      <c r="AJ134" s="1068"/>
      <c r="AK134" s="1068"/>
      <c r="AL134" s="1068"/>
      <c r="AM134" s="1068"/>
      <c r="AN134" s="1068"/>
    </row>
    <row r="135" spans="1:40">
      <c r="A135" s="1029"/>
      <c r="B135" s="1088"/>
      <c r="C135" s="1029"/>
      <c r="D135" s="1029"/>
      <c r="E135" s="1029"/>
      <c r="F135" s="1029"/>
      <c r="G135" s="1029"/>
      <c r="H135" s="1029"/>
      <c r="I135" s="1029"/>
      <c r="J135" s="1029"/>
      <c r="K135" s="1029"/>
      <c r="L135" s="1029"/>
      <c r="M135" s="1029"/>
      <c r="N135" s="1089"/>
      <c r="O135" s="1029"/>
      <c r="P135" s="1029"/>
      <c r="Q135" s="1029"/>
      <c r="R135" s="1029"/>
      <c r="S135" s="1029"/>
      <c r="T135" s="1029"/>
      <c r="U135" s="1029"/>
      <c r="V135" s="1068"/>
      <c r="W135" s="1068"/>
      <c r="X135" s="1068"/>
      <c r="Y135" s="1068"/>
      <c r="Z135" s="1068"/>
      <c r="AA135" s="1068"/>
      <c r="AB135" s="1068"/>
      <c r="AC135" s="1068"/>
      <c r="AD135" s="1068"/>
      <c r="AE135" s="1068"/>
      <c r="AF135" s="1068"/>
      <c r="AG135" s="1068"/>
      <c r="AH135" s="1068"/>
      <c r="AI135" s="1068"/>
      <c r="AJ135" s="1068"/>
      <c r="AK135" s="1068"/>
      <c r="AL135" s="1068"/>
      <c r="AM135" s="1068"/>
      <c r="AN135" s="1068"/>
    </row>
    <row r="136" spans="1:40">
      <c r="A136" s="1029"/>
      <c r="B136" s="1088"/>
      <c r="C136" s="1029"/>
      <c r="D136" s="1029"/>
      <c r="E136" s="1029"/>
      <c r="F136" s="1029"/>
      <c r="G136" s="1029"/>
      <c r="H136" s="1029"/>
      <c r="I136" s="1029"/>
      <c r="J136" s="1029"/>
      <c r="K136" s="1029"/>
      <c r="L136" s="1029"/>
      <c r="M136" s="1029"/>
      <c r="N136" s="1089"/>
      <c r="O136" s="1029"/>
      <c r="P136" s="1029"/>
      <c r="Q136" s="1029"/>
      <c r="R136" s="1029"/>
      <c r="S136" s="1029"/>
      <c r="T136" s="1029"/>
      <c r="U136" s="1029"/>
      <c r="V136" s="1068"/>
      <c r="W136" s="1068"/>
      <c r="X136" s="1068"/>
      <c r="Y136" s="1068"/>
      <c r="Z136" s="1068"/>
      <c r="AA136" s="1068"/>
      <c r="AB136" s="1068"/>
      <c r="AC136" s="1068"/>
      <c r="AD136" s="1068"/>
      <c r="AE136" s="1068"/>
      <c r="AF136" s="1068"/>
      <c r="AG136" s="1068"/>
      <c r="AH136" s="1068"/>
      <c r="AI136" s="1068"/>
      <c r="AJ136" s="1068"/>
      <c r="AK136" s="1068"/>
      <c r="AL136" s="1068"/>
      <c r="AM136" s="1068"/>
      <c r="AN136" s="1068"/>
    </row>
    <row r="137" spans="1:40">
      <c r="A137" s="1029"/>
      <c r="B137" s="1088"/>
      <c r="C137" s="1029"/>
      <c r="D137" s="1029"/>
      <c r="E137" s="1029"/>
      <c r="F137" s="1029"/>
      <c r="G137" s="1029"/>
      <c r="H137" s="1029"/>
      <c r="I137" s="1029"/>
      <c r="J137" s="1029"/>
      <c r="K137" s="1029"/>
      <c r="L137" s="1029"/>
      <c r="M137" s="1029"/>
      <c r="N137" s="1089"/>
      <c r="O137" s="1029"/>
      <c r="P137" s="1029"/>
      <c r="Q137" s="1029"/>
      <c r="R137" s="1029"/>
      <c r="S137" s="1029"/>
      <c r="T137" s="1029"/>
      <c r="U137" s="1029"/>
      <c r="V137" s="1068"/>
      <c r="W137" s="1068"/>
      <c r="X137" s="1068"/>
      <c r="Y137" s="1068"/>
      <c r="Z137" s="1068"/>
      <c r="AA137" s="1068"/>
      <c r="AB137" s="1068"/>
      <c r="AC137" s="1068"/>
      <c r="AD137" s="1068"/>
      <c r="AE137" s="1068"/>
      <c r="AF137" s="1068"/>
      <c r="AG137" s="1068"/>
      <c r="AH137" s="1068"/>
      <c r="AI137" s="1068"/>
      <c r="AJ137" s="1068"/>
      <c r="AK137" s="1068"/>
      <c r="AL137" s="1068"/>
      <c r="AM137" s="1068"/>
      <c r="AN137" s="1068"/>
    </row>
    <row r="138" spans="1:40">
      <c r="A138" s="1029"/>
      <c r="B138" s="1088"/>
      <c r="C138" s="1029"/>
      <c r="D138" s="1029"/>
      <c r="E138" s="1029"/>
      <c r="F138" s="1029"/>
      <c r="G138" s="1029"/>
      <c r="H138" s="1029"/>
      <c r="I138" s="1029"/>
      <c r="J138" s="1029"/>
      <c r="K138" s="1029"/>
      <c r="L138" s="1029"/>
      <c r="M138" s="1029"/>
      <c r="N138" s="1089"/>
      <c r="O138" s="1029"/>
      <c r="P138" s="1029"/>
      <c r="Q138" s="1029"/>
      <c r="R138" s="1029"/>
      <c r="S138" s="1029"/>
      <c r="T138" s="1029"/>
      <c r="U138" s="1029"/>
      <c r="V138" s="1068"/>
      <c r="W138" s="1068"/>
      <c r="X138" s="1068"/>
      <c r="Y138" s="1068"/>
      <c r="Z138" s="1068"/>
      <c r="AA138" s="1068"/>
      <c r="AB138" s="1068"/>
      <c r="AC138" s="1068"/>
      <c r="AD138" s="1068"/>
      <c r="AE138" s="1068"/>
      <c r="AF138" s="1068"/>
      <c r="AG138" s="1068"/>
      <c r="AH138" s="1068"/>
      <c r="AI138" s="1068"/>
      <c r="AJ138" s="1068"/>
      <c r="AK138" s="1068"/>
      <c r="AL138" s="1068"/>
      <c r="AM138" s="1068"/>
      <c r="AN138" s="1068"/>
    </row>
    <row r="139" spans="1:40">
      <c r="A139" s="1029"/>
      <c r="B139" s="1088"/>
      <c r="C139" s="1029"/>
      <c r="D139" s="1029"/>
      <c r="E139" s="1029"/>
      <c r="F139" s="1029"/>
      <c r="G139" s="1029"/>
      <c r="H139" s="1029"/>
      <c r="I139" s="1029"/>
      <c r="J139" s="1029"/>
      <c r="K139" s="1029"/>
      <c r="L139" s="1029"/>
      <c r="M139" s="1029"/>
      <c r="N139" s="1089"/>
      <c r="O139" s="1029"/>
      <c r="P139" s="1029"/>
      <c r="Q139" s="1029"/>
      <c r="R139" s="1029"/>
      <c r="S139" s="1029"/>
      <c r="T139" s="1029"/>
      <c r="U139" s="1029"/>
      <c r="V139" s="1068"/>
      <c r="W139" s="1068"/>
      <c r="X139" s="1068"/>
      <c r="Y139" s="1068"/>
      <c r="Z139" s="1068"/>
      <c r="AA139" s="1068"/>
      <c r="AB139" s="1068"/>
      <c r="AC139" s="1068"/>
      <c r="AD139" s="1068"/>
      <c r="AE139" s="1068"/>
      <c r="AF139" s="1068"/>
      <c r="AG139" s="1068"/>
      <c r="AH139" s="1068"/>
      <c r="AI139" s="1068"/>
      <c r="AJ139" s="1068"/>
      <c r="AK139" s="1068"/>
      <c r="AL139" s="1068"/>
      <c r="AM139" s="1068"/>
      <c r="AN139" s="1068"/>
    </row>
    <row r="140" spans="1:40">
      <c r="A140" s="1029"/>
      <c r="B140" s="1088"/>
      <c r="C140" s="1029"/>
      <c r="D140" s="1029"/>
      <c r="E140" s="1029"/>
      <c r="F140" s="1029"/>
      <c r="G140" s="1029"/>
      <c r="H140" s="1029"/>
      <c r="I140" s="1029"/>
      <c r="J140" s="1029"/>
      <c r="K140" s="1029"/>
      <c r="L140" s="1029"/>
      <c r="M140" s="1029"/>
      <c r="N140" s="1089"/>
      <c r="O140" s="1029"/>
      <c r="P140" s="1029"/>
      <c r="Q140" s="1029"/>
      <c r="R140" s="1029"/>
      <c r="S140" s="1029"/>
      <c r="T140" s="1029"/>
      <c r="U140" s="1029"/>
      <c r="V140" s="1068"/>
      <c r="W140" s="1068"/>
      <c r="X140" s="1068"/>
      <c r="Y140" s="1068"/>
      <c r="Z140" s="1068"/>
      <c r="AA140" s="1068"/>
      <c r="AB140" s="1068"/>
      <c r="AC140" s="1068"/>
      <c r="AD140" s="1068"/>
      <c r="AE140" s="1068"/>
      <c r="AF140" s="1068"/>
      <c r="AG140" s="1068"/>
      <c r="AH140" s="1068"/>
      <c r="AI140" s="1068"/>
      <c r="AJ140" s="1068"/>
      <c r="AK140" s="1068"/>
      <c r="AL140" s="1068"/>
      <c r="AM140" s="1068"/>
      <c r="AN140" s="1068"/>
    </row>
    <row r="141" spans="1:40">
      <c r="A141" s="1029"/>
      <c r="B141" s="1088"/>
      <c r="C141" s="1029"/>
      <c r="D141" s="1029"/>
      <c r="E141" s="1029"/>
      <c r="F141" s="1029"/>
      <c r="G141" s="1029"/>
      <c r="H141" s="1029"/>
      <c r="I141" s="1029"/>
      <c r="J141" s="1029"/>
      <c r="K141" s="1029"/>
      <c r="L141" s="1029"/>
      <c r="M141" s="1029"/>
      <c r="N141" s="1089"/>
      <c r="O141" s="1029"/>
      <c r="P141" s="1029"/>
      <c r="Q141" s="1029"/>
      <c r="R141" s="1029"/>
      <c r="S141" s="1029"/>
      <c r="T141" s="1029"/>
      <c r="U141" s="1029"/>
      <c r="V141" s="1068"/>
      <c r="W141" s="1068"/>
      <c r="X141" s="1068"/>
      <c r="Y141" s="1068"/>
      <c r="Z141" s="1068"/>
      <c r="AA141" s="1068"/>
      <c r="AB141" s="1068"/>
      <c r="AC141" s="1068"/>
      <c r="AD141" s="1068"/>
      <c r="AE141" s="1068"/>
      <c r="AF141" s="1068"/>
      <c r="AG141" s="1068"/>
      <c r="AH141" s="1068"/>
      <c r="AI141" s="1068"/>
      <c r="AJ141" s="1068"/>
      <c r="AK141" s="1068"/>
      <c r="AL141" s="1068"/>
      <c r="AM141" s="1068"/>
      <c r="AN141" s="1068"/>
    </row>
    <row r="142" spans="1:40">
      <c r="A142" s="1029"/>
      <c r="B142" s="1088"/>
      <c r="C142" s="1029"/>
      <c r="D142" s="1029"/>
      <c r="E142" s="1029"/>
      <c r="F142" s="1029"/>
      <c r="G142" s="1029"/>
      <c r="H142" s="1029"/>
      <c r="I142" s="1029"/>
      <c r="J142" s="1029"/>
      <c r="K142" s="1029"/>
      <c r="L142" s="1029"/>
      <c r="M142" s="1029"/>
      <c r="N142" s="1089"/>
      <c r="O142" s="1029"/>
      <c r="P142" s="1029"/>
      <c r="Q142" s="1029"/>
      <c r="R142" s="1029"/>
      <c r="S142" s="1029"/>
      <c r="T142" s="1029"/>
      <c r="U142" s="1029"/>
      <c r="V142" s="1068"/>
      <c r="W142" s="1068"/>
      <c r="X142" s="1068"/>
      <c r="Y142" s="1068"/>
      <c r="Z142" s="1068"/>
      <c r="AA142" s="1068"/>
      <c r="AB142" s="1068"/>
      <c r="AC142" s="1068"/>
      <c r="AD142" s="1068"/>
      <c r="AE142" s="1068"/>
      <c r="AF142" s="1068"/>
      <c r="AG142" s="1068"/>
      <c r="AH142" s="1068"/>
      <c r="AI142" s="1068"/>
      <c r="AJ142" s="1068"/>
      <c r="AK142" s="1068"/>
      <c r="AL142" s="1068"/>
      <c r="AM142" s="1068"/>
      <c r="AN142" s="1068"/>
    </row>
    <row r="143" spans="1:40">
      <c r="A143" s="1029"/>
      <c r="B143" s="1088"/>
      <c r="C143" s="1029"/>
      <c r="D143" s="1029"/>
      <c r="E143" s="1029"/>
      <c r="F143" s="1029"/>
      <c r="G143" s="1029"/>
      <c r="H143" s="1029"/>
      <c r="I143" s="1029"/>
      <c r="J143" s="1029"/>
      <c r="K143" s="1029"/>
      <c r="L143" s="1029"/>
      <c r="M143" s="1029"/>
      <c r="N143" s="1089"/>
      <c r="O143" s="1029"/>
      <c r="P143" s="1029"/>
      <c r="Q143" s="1029"/>
      <c r="R143" s="1029"/>
      <c r="S143" s="1029"/>
      <c r="T143" s="1029"/>
      <c r="U143" s="1029"/>
      <c r="V143" s="1068"/>
      <c r="W143" s="1068"/>
      <c r="X143" s="1068"/>
      <c r="Y143" s="1068"/>
      <c r="Z143" s="1068"/>
      <c r="AA143" s="1068"/>
      <c r="AB143" s="1068"/>
      <c r="AC143" s="1068"/>
      <c r="AD143" s="1068"/>
      <c r="AE143" s="1068"/>
      <c r="AF143" s="1068"/>
      <c r="AG143" s="1068"/>
      <c r="AH143" s="1068"/>
      <c r="AI143" s="1068"/>
      <c r="AJ143" s="1068"/>
      <c r="AK143" s="1068"/>
      <c r="AL143" s="1068"/>
      <c r="AM143" s="1068"/>
      <c r="AN143" s="1068"/>
    </row>
    <row r="144" spans="1:40">
      <c r="A144" s="1029"/>
      <c r="B144" s="1088"/>
      <c r="C144" s="1029"/>
      <c r="D144" s="1029"/>
      <c r="E144" s="1029"/>
      <c r="F144" s="1029"/>
      <c r="G144" s="1029"/>
      <c r="H144" s="1029"/>
      <c r="I144" s="1029"/>
      <c r="J144" s="1029"/>
      <c r="K144" s="1029"/>
      <c r="L144" s="1029"/>
      <c r="M144" s="1029"/>
      <c r="N144" s="1089"/>
      <c r="O144" s="1029"/>
      <c r="P144" s="1029"/>
      <c r="Q144" s="1029"/>
      <c r="R144" s="1029"/>
      <c r="S144" s="1029"/>
      <c r="T144" s="1029"/>
      <c r="U144" s="1029"/>
      <c r="V144" s="1068"/>
      <c r="W144" s="1068"/>
      <c r="X144" s="1068"/>
      <c r="Y144" s="1068"/>
      <c r="Z144" s="1068"/>
      <c r="AA144" s="1068"/>
      <c r="AB144" s="1068"/>
      <c r="AC144" s="1068"/>
      <c r="AD144" s="1068"/>
      <c r="AE144" s="1068"/>
      <c r="AF144" s="1068"/>
      <c r="AG144" s="1068"/>
      <c r="AH144" s="1068"/>
      <c r="AI144" s="1068"/>
      <c r="AJ144" s="1068"/>
      <c r="AK144" s="1068"/>
      <c r="AL144" s="1068"/>
      <c r="AM144" s="1068"/>
      <c r="AN144" s="1068"/>
    </row>
    <row r="145" spans="1:40">
      <c r="A145" s="1029"/>
      <c r="B145" s="1088"/>
      <c r="C145" s="1029"/>
      <c r="D145" s="1029"/>
      <c r="E145" s="1029"/>
      <c r="F145" s="1029"/>
      <c r="G145" s="1029"/>
      <c r="H145" s="1029"/>
      <c r="I145" s="1029"/>
      <c r="J145" s="1029"/>
      <c r="K145" s="1029"/>
      <c r="L145" s="1029"/>
      <c r="M145" s="1029"/>
      <c r="N145" s="1089"/>
      <c r="O145" s="1029"/>
      <c r="P145" s="1029"/>
      <c r="Q145" s="1029"/>
      <c r="R145" s="1029"/>
      <c r="S145" s="1029"/>
      <c r="T145" s="1029"/>
      <c r="U145" s="1029"/>
      <c r="V145" s="1068"/>
      <c r="W145" s="1068"/>
      <c r="X145" s="1068"/>
      <c r="Y145" s="1068"/>
      <c r="Z145" s="1068"/>
      <c r="AA145" s="1068"/>
      <c r="AB145" s="1068"/>
      <c r="AC145" s="1068"/>
      <c r="AD145" s="1068"/>
      <c r="AE145" s="1068"/>
      <c r="AF145" s="1068"/>
      <c r="AG145" s="1068"/>
      <c r="AH145" s="1068"/>
      <c r="AI145" s="1068"/>
      <c r="AJ145" s="1068"/>
      <c r="AK145" s="1068"/>
      <c r="AL145" s="1068"/>
      <c r="AM145" s="1068"/>
      <c r="AN145" s="1068"/>
    </row>
    <row r="146" spans="1:40">
      <c r="A146" s="1029"/>
      <c r="B146" s="1088"/>
      <c r="C146" s="1029"/>
      <c r="D146" s="1029"/>
      <c r="E146" s="1029"/>
      <c r="F146" s="1029"/>
      <c r="G146" s="1029"/>
      <c r="H146" s="1029"/>
      <c r="I146" s="1029"/>
      <c r="J146" s="1029"/>
      <c r="K146" s="1029"/>
      <c r="L146" s="1029"/>
      <c r="M146" s="1029"/>
      <c r="N146" s="1089"/>
      <c r="O146" s="1029"/>
      <c r="P146" s="1029"/>
      <c r="Q146" s="1029"/>
      <c r="R146" s="1029"/>
      <c r="S146" s="1029"/>
      <c r="T146" s="1029"/>
      <c r="U146" s="1029"/>
      <c r="V146" s="1068"/>
      <c r="W146" s="1068"/>
      <c r="X146" s="1068"/>
      <c r="Y146" s="1068"/>
      <c r="Z146" s="1068"/>
      <c r="AA146" s="1068"/>
      <c r="AB146" s="1068"/>
      <c r="AC146" s="1068"/>
      <c r="AD146" s="1068"/>
      <c r="AE146" s="1068"/>
      <c r="AF146" s="1068"/>
      <c r="AG146" s="1068"/>
      <c r="AH146" s="1068"/>
      <c r="AI146" s="1068"/>
      <c r="AJ146" s="1068"/>
      <c r="AK146" s="1068"/>
      <c r="AL146" s="1068"/>
      <c r="AM146" s="1068"/>
      <c r="AN146" s="1068"/>
    </row>
    <row r="147" spans="1:40">
      <c r="A147" s="1029"/>
      <c r="B147" s="1088"/>
      <c r="C147" s="1029"/>
      <c r="D147" s="1029"/>
      <c r="E147" s="1029"/>
      <c r="F147" s="1029"/>
      <c r="G147" s="1029"/>
      <c r="H147" s="1029"/>
      <c r="I147" s="1029"/>
      <c r="J147" s="1029"/>
      <c r="K147" s="1029"/>
      <c r="L147" s="1029"/>
      <c r="M147" s="1029"/>
      <c r="N147" s="1089"/>
      <c r="O147" s="1029"/>
      <c r="P147" s="1029"/>
      <c r="Q147" s="1029"/>
      <c r="R147" s="1029"/>
      <c r="S147" s="1029"/>
      <c r="T147" s="1029"/>
      <c r="U147" s="1029"/>
      <c r="V147" s="1068"/>
      <c r="W147" s="1068"/>
      <c r="X147" s="1068"/>
      <c r="Y147" s="1068"/>
      <c r="Z147" s="1068"/>
      <c r="AA147" s="1068"/>
      <c r="AB147" s="1068"/>
      <c r="AC147" s="1068"/>
      <c r="AD147" s="1068"/>
      <c r="AE147" s="1068"/>
      <c r="AF147" s="1068"/>
      <c r="AG147" s="1068"/>
      <c r="AH147" s="1068"/>
      <c r="AI147" s="1068"/>
      <c r="AJ147" s="1068"/>
      <c r="AK147" s="1068"/>
      <c r="AL147" s="1068"/>
      <c r="AM147" s="1068"/>
      <c r="AN147" s="1068"/>
    </row>
    <row r="148" spans="1:40">
      <c r="A148" s="1029"/>
      <c r="B148" s="1088"/>
      <c r="C148" s="1029"/>
      <c r="D148" s="1029"/>
      <c r="E148" s="1029"/>
      <c r="F148" s="1029"/>
      <c r="G148" s="1029"/>
      <c r="H148" s="1029"/>
      <c r="I148" s="1029"/>
      <c r="J148" s="1029"/>
      <c r="K148" s="1029"/>
      <c r="L148" s="1029"/>
      <c r="M148" s="1029"/>
      <c r="N148" s="1089"/>
      <c r="O148" s="1029"/>
      <c r="P148" s="1029"/>
      <c r="Q148" s="1029"/>
      <c r="R148" s="1029"/>
      <c r="S148" s="1029"/>
      <c r="T148" s="1029"/>
      <c r="U148" s="1029"/>
      <c r="V148" s="1068"/>
      <c r="W148" s="1068"/>
      <c r="X148" s="1068"/>
      <c r="Y148" s="1068"/>
      <c r="Z148" s="1068"/>
      <c r="AA148" s="1068"/>
      <c r="AB148" s="1068"/>
      <c r="AC148" s="1068"/>
      <c r="AD148" s="1068"/>
      <c r="AE148" s="1068"/>
      <c r="AF148" s="1068"/>
      <c r="AG148" s="1068"/>
      <c r="AH148" s="1068"/>
      <c r="AI148" s="1068"/>
      <c r="AJ148" s="1068"/>
      <c r="AK148" s="1068"/>
      <c r="AL148" s="1068"/>
      <c r="AM148" s="1068"/>
      <c r="AN148" s="1068"/>
    </row>
    <row r="149" spans="1:40">
      <c r="A149" s="1029"/>
      <c r="B149" s="1088"/>
      <c r="C149" s="1029"/>
      <c r="D149" s="1029"/>
      <c r="E149" s="1029"/>
      <c r="F149" s="1029"/>
      <c r="G149" s="1029"/>
      <c r="H149" s="1029"/>
      <c r="I149" s="1029"/>
      <c r="J149" s="1029"/>
      <c r="K149" s="1029"/>
      <c r="L149" s="1029"/>
      <c r="M149" s="1029"/>
      <c r="N149" s="1089"/>
      <c r="O149" s="1029"/>
      <c r="P149" s="1029"/>
      <c r="Q149" s="1029"/>
      <c r="R149" s="1029"/>
      <c r="S149" s="1029"/>
      <c r="T149" s="1029"/>
      <c r="U149" s="1029"/>
      <c r="V149" s="1068"/>
      <c r="W149" s="1068"/>
      <c r="X149" s="1068"/>
      <c r="Y149" s="1068"/>
      <c r="Z149" s="1068"/>
      <c r="AA149" s="1068"/>
      <c r="AB149" s="1068"/>
      <c r="AC149" s="1068"/>
      <c r="AD149" s="1068"/>
      <c r="AE149" s="1068"/>
      <c r="AF149" s="1068"/>
      <c r="AG149" s="1068"/>
      <c r="AH149" s="1068"/>
      <c r="AI149" s="1068"/>
      <c r="AJ149" s="1068"/>
      <c r="AK149" s="1068"/>
      <c r="AL149" s="1068"/>
      <c r="AM149" s="1068"/>
      <c r="AN149" s="1068"/>
    </row>
    <row r="150" spans="1:40">
      <c r="A150" s="1029"/>
      <c r="B150" s="1088"/>
      <c r="C150" s="1029"/>
      <c r="D150" s="1029"/>
      <c r="E150" s="1029"/>
      <c r="F150" s="1029"/>
      <c r="G150" s="1029"/>
      <c r="H150" s="1029"/>
      <c r="I150" s="1029"/>
      <c r="J150" s="1029"/>
      <c r="K150" s="1029"/>
      <c r="L150" s="1029"/>
      <c r="M150" s="1029"/>
      <c r="N150" s="1089"/>
      <c r="O150" s="1029"/>
      <c r="P150" s="1029"/>
      <c r="Q150" s="1029"/>
      <c r="R150" s="1029"/>
      <c r="S150" s="1029"/>
      <c r="T150" s="1029"/>
      <c r="U150" s="1029"/>
      <c r="V150" s="1068"/>
      <c r="W150" s="1068"/>
      <c r="X150" s="1068"/>
      <c r="Y150" s="1068"/>
      <c r="Z150" s="1068"/>
      <c r="AA150" s="1068"/>
      <c r="AB150" s="1068"/>
      <c r="AC150" s="1068"/>
      <c r="AD150" s="1068"/>
      <c r="AE150" s="1068"/>
      <c r="AF150" s="1068"/>
      <c r="AG150" s="1068"/>
      <c r="AH150" s="1068"/>
      <c r="AI150" s="1068"/>
      <c r="AJ150" s="1068"/>
      <c r="AK150" s="1068"/>
      <c r="AL150" s="1068"/>
      <c r="AM150" s="1068"/>
      <c r="AN150" s="1068"/>
    </row>
    <row r="151" spans="1:40">
      <c r="A151" s="1029"/>
      <c r="B151" s="1088"/>
      <c r="C151" s="1029"/>
      <c r="D151" s="1029"/>
      <c r="E151" s="1029"/>
      <c r="F151" s="1029"/>
      <c r="G151" s="1029"/>
      <c r="H151" s="1029"/>
      <c r="I151" s="1029"/>
      <c r="J151" s="1029"/>
      <c r="K151" s="1029"/>
      <c r="L151" s="1029"/>
      <c r="M151" s="1029"/>
      <c r="N151" s="1089"/>
      <c r="O151" s="1029"/>
      <c r="P151" s="1029"/>
      <c r="Q151" s="1029"/>
      <c r="R151" s="1029"/>
      <c r="S151" s="1029"/>
      <c r="T151" s="1029"/>
      <c r="U151" s="1029"/>
      <c r="V151" s="1068"/>
      <c r="W151" s="1068"/>
      <c r="X151" s="1068"/>
      <c r="Y151" s="1068"/>
      <c r="Z151" s="1068"/>
      <c r="AA151" s="1068"/>
      <c r="AB151" s="1068"/>
      <c r="AC151" s="1068"/>
      <c r="AD151" s="1068"/>
      <c r="AE151" s="1068"/>
      <c r="AF151" s="1068"/>
      <c r="AG151" s="1068"/>
      <c r="AH151" s="1068"/>
      <c r="AI151" s="1068"/>
      <c r="AJ151" s="1068"/>
      <c r="AK151" s="1068"/>
      <c r="AL151" s="1068"/>
      <c r="AM151" s="1068"/>
      <c r="AN151" s="1068"/>
    </row>
    <row r="152" spans="1:40">
      <c r="A152" s="1029"/>
      <c r="B152" s="1088"/>
      <c r="C152" s="1029"/>
      <c r="D152" s="1029"/>
      <c r="E152" s="1029"/>
      <c r="F152" s="1029"/>
      <c r="G152" s="1029"/>
      <c r="H152" s="1029"/>
      <c r="I152" s="1029"/>
      <c r="J152" s="1029"/>
      <c r="K152" s="1029"/>
      <c r="L152" s="1029"/>
      <c r="M152" s="1029"/>
      <c r="N152" s="1089"/>
      <c r="O152" s="1029"/>
      <c r="P152" s="1029"/>
      <c r="Q152" s="1029"/>
      <c r="R152" s="1029"/>
      <c r="S152" s="1029"/>
      <c r="T152" s="1029"/>
      <c r="U152" s="1029"/>
      <c r="V152" s="1068"/>
      <c r="W152" s="1068"/>
      <c r="X152" s="1068"/>
      <c r="Y152" s="1068"/>
      <c r="Z152" s="1068"/>
      <c r="AA152" s="1068"/>
      <c r="AB152" s="1068"/>
      <c r="AC152" s="1068"/>
      <c r="AD152" s="1068"/>
      <c r="AE152" s="1068"/>
      <c r="AF152" s="1068"/>
      <c r="AG152" s="1068"/>
      <c r="AH152" s="1068"/>
      <c r="AI152" s="1068"/>
      <c r="AJ152" s="1068"/>
      <c r="AK152" s="1068"/>
      <c r="AL152" s="1068"/>
      <c r="AM152" s="1068"/>
      <c r="AN152" s="1068"/>
    </row>
    <row r="153" spans="1:40">
      <c r="A153" s="1029"/>
      <c r="B153" s="1088"/>
      <c r="C153" s="1029"/>
      <c r="D153" s="1029"/>
      <c r="E153" s="1029"/>
      <c r="F153" s="1029"/>
      <c r="G153" s="1029"/>
      <c r="H153" s="1029"/>
      <c r="I153" s="1029"/>
      <c r="J153" s="1029"/>
      <c r="K153" s="1029"/>
      <c r="L153" s="1029"/>
      <c r="M153" s="1029"/>
      <c r="N153" s="1089"/>
      <c r="O153" s="1029"/>
      <c r="P153" s="1029"/>
      <c r="Q153" s="1029"/>
      <c r="R153" s="1029"/>
      <c r="S153" s="1029"/>
      <c r="T153" s="1029"/>
      <c r="U153" s="1029"/>
      <c r="V153" s="1068"/>
      <c r="W153" s="1068"/>
      <c r="X153" s="1068"/>
      <c r="Y153" s="1068"/>
      <c r="Z153" s="1068"/>
      <c r="AA153" s="1068"/>
      <c r="AB153" s="1068"/>
      <c r="AC153" s="1068"/>
      <c r="AD153" s="1068"/>
      <c r="AE153" s="1068"/>
      <c r="AF153" s="1068"/>
      <c r="AG153" s="1068"/>
      <c r="AH153" s="1068"/>
      <c r="AI153" s="1068"/>
      <c r="AJ153" s="1068"/>
      <c r="AK153" s="1068"/>
      <c r="AL153" s="1068"/>
      <c r="AM153" s="1068"/>
      <c r="AN153" s="1068"/>
    </row>
    <row r="154" spans="1:40">
      <c r="A154" s="1029"/>
      <c r="B154" s="1088"/>
      <c r="C154" s="1029"/>
      <c r="D154" s="1029"/>
      <c r="E154" s="1029"/>
      <c r="F154" s="1029"/>
      <c r="G154" s="1029"/>
      <c r="H154" s="1029"/>
      <c r="I154" s="1029"/>
      <c r="J154" s="1029"/>
      <c r="K154" s="1029"/>
      <c r="L154" s="1029"/>
      <c r="M154" s="1029"/>
      <c r="N154" s="1089"/>
      <c r="O154" s="1029"/>
      <c r="P154" s="1029"/>
      <c r="Q154" s="1029"/>
      <c r="R154" s="1029"/>
      <c r="S154" s="1029"/>
      <c r="T154" s="1029"/>
      <c r="U154" s="1029"/>
      <c r="V154" s="1068"/>
      <c r="W154" s="1068"/>
      <c r="X154" s="1068"/>
      <c r="Y154" s="1068"/>
      <c r="Z154" s="1068"/>
      <c r="AA154" s="1068"/>
      <c r="AB154" s="1068"/>
      <c r="AC154" s="1068"/>
      <c r="AD154" s="1068"/>
      <c r="AE154" s="1068"/>
      <c r="AF154" s="1068"/>
      <c r="AG154" s="1068"/>
      <c r="AH154" s="1068"/>
      <c r="AI154" s="1068"/>
      <c r="AJ154" s="1068"/>
      <c r="AK154" s="1068"/>
      <c r="AL154" s="1068"/>
      <c r="AM154" s="1068"/>
      <c r="AN154" s="1068"/>
    </row>
    <row r="155" spans="1:40">
      <c r="A155" s="1029"/>
      <c r="B155" s="1088"/>
      <c r="C155" s="1029"/>
      <c r="D155" s="1029"/>
      <c r="E155" s="1029"/>
      <c r="F155" s="1029"/>
      <c r="G155" s="1029"/>
      <c r="H155" s="1029"/>
      <c r="I155" s="1029"/>
      <c r="J155" s="1029"/>
      <c r="K155" s="1029"/>
      <c r="L155" s="1029"/>
      <c r="M155" s="1029"/>
      <c r="N155" s="1089"/>
      <c r="O155" s="1029"/>
      <c r="P155" s="1029"/>
      <c r="Q155" s="1029"/>
      <c r="R155" s="1029"/>
      <c r="S155" s="1029"/>
      <c r="T155" s="1029"/>
      <c r="U155" s="1029"/>
      <c r="V155" s="1068"/>
      <c r="W155" s="1068"/>
      <c r="X155" s="1068"/>
      <c r="Y155" s="1068"/>
      <c r="Z155" s="1068"/>
      <c r="AA155" s="1068"/>
      <c r="AB155" s="1068"/>
      <c r="AC155" s="1068"/>
      <c r="AD155" s="1068"/>
      <c r="AE155" s="1068"/>
      <c r="AF155" s="1068"/>
      <c r="AG155" s="1068"/>
      <c r="AH155" s="1068"/>
      <c r="AI155" s="1068"/>
      <c r="AJ155" s="1068"/>
      <c r="AK155" s="1068"/>
      <c r="AL155" s="1068"/>
      <c r="AM155" s="1068"/>
      <c r="AN155" s="1068"/>
    </row>
    <row r="156" spans="1:40">
      <c r="A156" s="1029"/>
      <c r="B156" s="1088"/>
      <c r="C156" s="1029"/>
      <c r="D156" s="1029"/>
      <c r="E156" s="1029"/>
      <c r="F156" s="1029"/>
      <c r="G156" s="1029"/>
      <c r="H156" s="1029"/>
      <c r="I156" s="1029"/>
      <c r="J156" s="1029"/>
      <c r="K156" s="1029"/>
      <c r="L156" s="1029"/>
      <c r="M156" s="1029"/>
      <c r="N156" s="1089"/>
      <c r="O156" s="1029"/>
      <c r="P156" s="1029"/>
      <c r="Q156" s="1029"/>
      <c r="R156" s="1029"/>
      <c r="S156" s="1029"/>
      <c r="T156" s="1029"/>
      <c r="U156" s="1029"/>
      <c r="V156" s="1068"/>
      <c r="W156" s="1068"/>
      <c r="X156" s="1068"/>
      <c r="Y156" s="1068"/>
      <c r="Z156" s="1068"/>
      <c r="AA156" s="1068"/>
      <c r="AB156" s="1068"/>
      <c r="AC156" s="1068"/>
      <c r="AD156" s="1068"/>
      <c r="AE156" s="1068"/>
      <c r="AF156" s="1068"/>
      <c r="AG156" s="1068"/>
      <c r="AH156" s="1068"/>
      <c r="AI156" s="1068"/>
      <c r="AJ156" s="1068"/>
      <c r="AK156" s="1068"/>
      <c r="AL156" s="1068"/>
      <c r="AM156" s="1068"/>
      <c r="AN156" s="1068"/>
    </row>
    <row r="157" spans="1:40">
      <c r="A157" s="1029"/>
      <c r="B157" s="1088"/>
      <c r="C157" s="1029"/>
      <c r="D157" s="1029"/>
      <c r="E157" s="1029"/>
      <c r="F157" s="1029"/>
      <c r="G157" s="1029"/>
      <c r="H157" s="1029"/>
      <c r="I157" s="1029"/>
      <c r="J157" s="1029"/>
      <c r="K157" s="1029"/>
      <c r="L157" s="1029"/>
      <c r="M157" s="1029"/>
      <c r="N157" s="1089"/>
      <c r="O157" s="1029"/>
      <c r="P157" s="1029"/>
      <c r="Q157" s="1029"/>
      <c r="R157" s="1029"/>
      <c r="S157" s="1029"/>
      <c r="T157" s="1029"/>
      <c r="U157" s="1029"/>
      <c r="V157" s="1068"/>
      <c r="W157" s="1068"/>
      <c r="X157" s="1068"/>
      <c r="Y157" s="1068"/>
      <c r="Z157" s="1068"/>
      <c r="AA157" s="1068"/>
      <c r="AB157" s="1068"/>
      <c r="AC157" s="1068"/>
      <c r="AD157" s="1068"/>
      <c r="AE157" s="1068"/>
      <c r="AF157" s="1068"/>
      <c r="AG157" s="1068"/>
      <c r="AH157" s="1068"/>
      <c r="AI157" s="1068"/>
      <c r="AJ157" s="1068"/>
      <c r="AK157" s="1068"/>
      <c r="AL157" s="1068"/>
      <c r="AM157" s="1068"/>
      <c r="AN157" s="1068"/>
    </row>
    <row r="158" spans="1:40">
      <c r="A158" s="1029"/>
      <c r="B158" s="1088"/>
      <c r="C158" s="1029"/>
      <c r="D158" s="1029"/>
      <c r="E158" s="1029"/>
      <c r="F158" s="1029"/>
      <c r="G158" s="1029"/>
      <c r="H158" s="1029"/>
      <c r="I158" s="1029"/>
      <c r="J158" s="1029"/>
      <c r="K158" s="1029"/>
      <c r="L158" s="1029"/>
      <c r="M158" s="1029"/>
      <c r="N158" s="1089"/>
      <c r="O158" s="1029"/>
      <c r="P158" s="1029"/>
      <c r="Q158" s="1029"/>
      <c r="R158" s="1029"/>
      <c r="S158" s="1029"/>
      <c r="T158" s="1029"/>
      <c r="U158" s="1029"/>
      <c r="V158" s="1068"/>
      <c r="W158" s="1068"/>
      <c r="X158" s="1068"/>
      <c r="Y158" s="1068"/>
      <c r="Z158" s="1068"/>
      <c r="AA158" s="1068"/>
      <c r="AB158" s="1068"/>
      <c r="AC158" s="1068"/>
      <c r="AD158" s="1068"/>
      <c r="AE158" s="1068"/>
      <c r="AF158" s="1068"/>
      <c r="AG158" s="1068"/>
      <c r="AH158" s="1068"/>
      <c r="AI158" s="1068"/>
      <c r="AJ158" s="1068"/>
      <c r="AK158" s="1068"/>
      <c r="AL158" s="1068"/>
      <c r="AM158" s="1068"/>
      <c r="AN158" s="1068"/>
    </row>
    <row r="159" spans="1:40">
      <c r="A159" s="1029"/>
      <c r="B159" s="1088"/>
      <c r="C159" s="1029"/>
      <c r="D159" s="1029"/>
      <c r="E159" s="1029"/>
      <c r="F159" s="1029"/>
      <c r="G159" s="1029"/>
      <c r="H159" s="1029"/>
      <c r="I159" s="1029"/>
      <c r="J159" s="1029"/>
      <c r="K159" s="1029"/>
      <c r="L159" s="1029"/>
      <c r="M159" s="1029"/>
      <c r="N159" s="1089"/>
      <c r="O159" s="1029"/>
      <c r="P159" s="1029"/>
      <c r="Q159" s="1029"/>
      <c r="R159" s="1029"/>
      <c r="S159" s="1029"/>
      <c r="T159" s="1029"/>
      <c r="U159" s="1029"/>
      <c r="V159" s="1068"/>
      <c r="W159" s="1068"/>
      <c r="X159" s="1068"/>
      <c r="Y159" s="1068"/>
      <c r="Z159" s="1068"/>
      <c r="AA159" s="1068"/>
      <c r="AB159" s="1068"/>
      <c r="AC159" s="1068"/>
      <c r="AD159" s="1068"/>
      <c r="AE159" s="1068"/>
      <c r="AF159" s="1068"/>
      <c r="AG159" s="1068"/>
      <c r="AH159" s="1068"/>
      <c r="AI159" s="1068"/>
      <c r="AJ159" s="1068"/>
      <c r="AK159" s="1068"/>
      <c r="AL159" s="1068"/>
      <c r="AM159" s="1068"/>
      <c r="AN159" s="1068"/>
    </row>
    <row r="160" spans="1:40">
      <c r="A160" s="1029"/>
      <c r="B160" s="1088"/>
      <c r="C160" s="1029"/>
      <c r="D160" s="1029"/>
      <c r="E160" s="1029"/>
      <c r="F160" s="1029"/>
      <c r="G160" s="1029"/>
      <c r="H160" s="1029"/>
      <c r="I160" s="1029"/>
      <c r="J160" s="1029"/>
      <c r="K160" s="1029"/>
      <c r="L160" s="1029"/>
      <c r="M160" s="1029"/>
      <c r="N160" s="1089"/>
      <c r="O160" s="1029"/>
      <c r="P160" s="1029"/>
      <c r="Q160" s="1029"/>
      <c r="R160" s="1029"/>
      <c r="S160" s="1029"/>
      <c r="T160" s="1029"/>
      <c r="U160" s="1029"/>
      <c r="V160" s="1068"/>
      <c r="W160" s="1068"/>
      <c r="X160" s="1068"/>
      <c r="Y160" s="1068"/>
      <c r="Z160" s="1068"/>
      <c r="AA160" s="1068"/>
      <c r="AB160" s="1068"/>
      <c r="AC160" s="1068"/>
      <c r="AD160" s="1068"/>
      <c r="AE160" s="1068"/>
      <c r="AF160" s="1068"/>
      <c r="AG160" s="1068"/>
      <c r="AH160" s="1068"/>
      <c r="AI160" s="1068"/>
      <c r="AJ160" s="1068"/>
      <c r="AK160" s="1068"/>
      <c r="AL160" s="1068"/>
      <c r="AM160" s="1068"/>
      <c r="AN160" s="1068"/>
    </row>
    <row r="161" spans="1:40">
      <c r="A161" s="1029"/>
      <c r="B161" s="1088"/>
      <c r="C161" s="1029"/>
      <c r="D161" s="1029"/>
      <c r="E161" s="1029"/>
      <c r="F161" s="1029"/>
      <c r="G161" s="1029"/>
      <c r="H161" s="1029"/>
      <c r="I161" s="1029"/>
      <c r="J161" s="1029"/>
      <c r="K161" s="1029"/>
      <c r="L161" s="1029"/>
      <c r="M161" s="1029"/>
      <c r="N161" s="1089"/>
      <c r="O161" s="1029"/>
      <c r="P161" s="1029"/>
      <c r="Q161" s="1029"/>
      <c r="R161" s="1029"/>
      <c r="S161" s="1029"/>
      <c r="T161" s="1029"/>
      <c r="U161" s="1029"/>
      <c r="V161" s="1068"/>
      <c r="W161" s="1068"/>
      <c r="X161" s="1068"/>
      <c r="Y161" s="1068"/>
      <c r="Z161" s="1068"/>
      <c r="AA161" s="1068"/>
      <c r="AB161" s="1068"/>
      <c r="AC161" s="1068"/>
      <c r="AD161" s="1068"/>
      <c r="AE161" s="1068"/>
      <c r="AF161" s="1068"/>
      <c r="AG161" s="1068"/>
      <c r="AH161" s="1068"/>
      <c r="AI161" s="1068"/>
      <c r="AJ161" s="1068"/>
      <c r="AK161" s="1068"/>
      <c r="AL161" s="1068"/>
      <c r="AM161" s="1068"/>
      <c r="AN161" s="1068"/>
    </row>
    <row r="162" spans="1:40">
      <c r="A162" s="1029"/>
      <c r="B162" s="1088"/>
      <c r="C162" s="1029"/>
      <c r="D162" s="1029"/>
      <c r="E162" s="1029"/>
      <c r="F162" s="1029"/>
      <c r="G162" s="1029"/>
      <c r="H162" s="1029"/>
      <c r="I162" s="1029"/>
      <c r="J162" s="1029"/>
      <c r="K162" s="1029"/>
      <c r="L162" s="1029"/>
      <c r="M162" s="1029"/>
      <c r="N162" s="1089"/>
      <c r="O162" s="1029"/>
      <c r="P162" s="1029"/>
      <c r="Q162" s="1029"/>
      <c r="R162" s="1029"/>
      <c r="S162" s="1029"/>
      <c r="T162" s="1029"/>
      <c r="U162" s="1029"/>
      <c r="V162" s="1068"/>
      <c r="W162" s="1068"/>
      <c r="X162" s="1068"/>
      <c r="Y162" s="1068"/>
      <c r="Z162" s="1068"/>
      <c r="AA162" s="1068"/>
      <c r="AB162" s="1068"/>
      <c r="AC162" s="1068"/>
      <c r="AD162" s="1068"/>
      <c r="AE162" s="1068"/>
      <c r="AF162" s="1068"/>
      <c r="AG162" s="1068"/>
      <c r="AH162" s="1068"/>
      <c r="AI162" s="1068"/>
      <c r="AJ162" s="1068"/>
      <c r="AK162" s="1068"/>
      <c r="AL162" s="1068"/>
      <c r="AM162" s="1068"/>
      <c r="AN162" s="1068"/>
    </row>
    <row r="163" spans="1:40">
      <c r="A163" s="1029"/>
      <c r="B163" s="1088"/>
      <c r="C163" s="1029"/>
      <c r="D163" s="1029"/>
      <c r="E163" s="1029"/>
      <c r="F163" s="1029"/>
      <c r="G163" s="1029"/>
      <c r="H163" s="1029"/>
      <c r="I163" s="1029"/>
      <c r="J163" s="1029"/>
      <c r="K163" s="1029"/>
      <c r="L163" s="1029"/>
      <c r="M163" s="1029"/>
      <c r="N163" s="1089"/>
      <c r="O163" s="1029"/>
      <c r="P163" s="1029"/>
      <c r="Q163" s="1029"/>
      <c r="R163" s="1029"/>
      <c r="S163" s="1029"/>
      <c r="T163" s="1029"/>
      <c r="U163" s="1029"/>
      <c r="V163" s="1068"/>
      <c r="W163" s="1068"/>
      <c r="X163" s="1068"/>
      <c r="Y163" s="1068"/>
      <c r="Z163" s="1068"/>
      <c r="AA163" s="1068"/>
      <c r="AB163" s="1068"/>
      <c r="AC163" s="1068"/>
      <c r="AD163" s="1068"/>
      <c r="AE163" s="1068"/>
      <c r="AF163" s="1068"/>
      <c r="AG163" s="1068"/>
      <c r="AH163" s="1068"/>
      <c r="AI163" s="1068"/>
      <c r="AJ163" s="1068"/>
      <c r="AK163" s="1068"/>
      <c r="AL163" s="1068"/>
      <c r="AM163" s="1068"/>
      <c r="AN163" s="1068"/>
    </row>
    <row r="164" spans="1:40">
      <c r="A164" s="1029"/>
      <c r="B164" s="1088"/>
      <c r="C164" s="1029"/>
      <c r="D164" s="1029"/>
      <c r="E164" s="1029"/>
      <c r="F164" s="1029"/>
      <c r="G164" s="1029"/>
      <c r="H164" s="1029"/>
      <c r="I164" s="1029"/>
      <c r="J164" s="1029"/>
      <c r="K164" s="1029"/>
      <c r="L164" s="1029"/>
      <c r="M164" s="1029"/>
      <c r="N164" s="1089"/>
      <c r="O164" s="1029"/>
      <c r="P164" s="1029"/>
      <c r="Q164" s="1029"/>
      <c r="R164" s="1029"/>
      <c r="S164" s="1029"/>
      <c r="T164" s="1029"/>
      <c r="U164" s="1029"/>
      <c r="V164" s="1068"/>
      <c r="W164" s="1068"/>
      <c r="X164" s="1068"/>
      <c r="Y164" s="1068"/>
      <c r="Z164" s="1068"/>
      <c r="AA164" s="1068"/>
      <c r="AB164" s="1068"/>
      <c r="AC164" s="1068"/>
      <c r="AD164" s="1068"/>
      <c r="AE164" s="1068"/>
      <c r="AF164" s="1068"/>
      <c r="AG164" s="1068"/>
      <c r="AH164" s="1068"/>
      <c r="AI164" s="1068"/>
      <c r="AJ164" s="1068"/>
      <c r="AK164" s="1068"/>
      <c r="AL164" s="1068"/>
      <c r="AM164" s="1068"/>
      <c r="AN164" s="1068"/>
    </row>
    <row r="165" spans="1:40">
      <c r="A165" s="1029"/>
      <c r="B165" s="1088"/>
      <c r="C165" s="1029"/>
      <c r="D165" s="1029"/>
      <c r="E165" s="1029"/>
      <c r="F165" s="1029"/>
      <c r="G165" s="1029"/>
      <c r="H165" s="1029"/>
      <c r="I165" s="1029"/>
      <c r="J165" s="1029"/>
      <c r="K165" s="1029"/>
      <c r="L165" s="1029"/>
      <c r="M165" s="1029"/>
      <c r="N165" s="1089"/>
      <c r="O165" s="1029"/>
      <c r="P165" s="1029"/>
      <c r="Q165" s="1029"/>
      <c r="R165" s="1029"/>
      <c r="S165" s="1029"/>
      <c r="T165" s="1029"/>
      <c r="U165" s="1029"/>
      <c r="V165" s="1068"/>
      <c r="W165" s="1068"/>
      <c r="X165" s="1068"/>
      <c r="Y165" s="1068"/>
      <c r="Z165" s="1068"/>
      <c r="AA165" s="1068"/>
      <c r="AB165" s="1068"/>
      <c r="AC165" s="1068"/>
      <c r="AD165" s="1068"/>
      <c r="AE165" s="1068"/>
      <c r="AF165" s="1068"/>
      <c r="AG165" s="1068"/>
      <c r="AH165" s="1068"/>
      <c r="AI165" s="1068"/>
      <c r="AJ165" s="1068"/>
      <c r="AK165" s="1068"/>
      <c r="AL165" s="1068"/>
      <c r="AM165" s="1068"/>
      <c r="AN165" s="1068"/>
    </row>
    <row r="166" spans="1:40">
      <c r="A166" s="1029"/>
      <c r="B166" s="1088"/>
      <c r="C166" s="1029"/>
      <c r="D166" s="1029"/>
      <c r="E166" s="1029"/>
      <c r="F166" s="1029"/>
      <c r="G166" s="1029"/>
      <c r="H166" s="1029"/>
      <c r="I166" s="1029"/>
      <c r="J166" s="1029"/>
      <c r="K166" s="1029"/>
      <c r="L166" s="1029"/>
      <c r="M166" s="1029"/>
      <c r="N166" s="1089"/>
      <c r="O166" s="1029"/>
      <c r="P166" s="1029"/>
      <c r="Q166" s="1029"/>
      <c r="R166" s="1029"/>
      <c r="S166" s="1029"/>
      <c r="T166" s="1029"/>
      <c r="U166" s="1029"/>
      <c r="V166" s="1068"/>
      <c r="W166" s="1068"/>
      <c r="X166" s="1068"/>
      <c r="Y166" s="1068"/>
      <c r="Z166" s="1068"/>
      <c r="AA166" s="1068"/>
      <c r="AB166" s="1068"/>
      <c r="AC166" s="1068"/>
      <c r="AD166" s="1068"/>
      <c r="AE166" s="1068"/>
      <c r="AF166" s="1068"/>
      <c r="AG166" s="1068"/>
      <c r="AH166" s="1068"/>
      <c r="AI166" s="1068"/>
      <c r="AJ166" s="1068"/>
      <c r="AK166" s="1068"/>
      <c r="AL166" s="1068"/>
      <c r="AM166" s="1068"/>
      <c r="AN166" s="1068"/>
    </row>
    <row r="167" spans="1:40">
      <c r="A167" s="1029"/>
      <c r="B167" s="1088"/>
      <c r="C167" s="1029"/>
      <c r="D167" s="1029"/>
      <c r="E167" s="1029"/>
      <c r="F167" s="1029"/>
      <c r="G167" s="1029"/>
      <c r="H167" s="1029"/>
      <c r="I167" s="1029"/>
      <c r="J167" s="1029"/>
      <c r="K167" s="1029"/>
      <c r="L167" s="1029"/>
      <c r="M167" s="1029"/>
      <c r="N167" s="1089"/>
      <c r="O167" s="1029"/>
      <c r="P167" s="1029"/>
      <c r="Q167" s="1029"/>
      <c r="R167" s="1029"/>
      <c r="S167" s="1029"/>
      <c r="T167" s="1029"/>
      <c r="U167" s="1029"/>
      <c r="V167" s="1068"/>
      <c r="W167" s="1068"/>
      <c r="X167" s="1068"/>
      <c r="Y167" s="1068"/>
      <c r="Z167" s="1068"/>
      <c r="AA167" s="1068"/>
      <c r="AB167" s="1068"/>
      <c r="AC167" s="1068"/>
      <c r="AD167" s="1068"/>
      <c r="AE167" s="1068"/>
      <c r="AF167" s="1068"/>
      <c r="AG167" s="1068"/>
      <c r="AH167" s="1068"/>
      <c r="AI167" s="1068"/>
      <c r="AJ167" s="1068"/>
      <c r="AK167" s="1068"/>
      <c r="AL167" s="1068"/>
      <c r="AM167" s="1068"/>
      <c r="AN167" s="1068"/>
    </row>
    <row r="168" spans="1:40">
      <c r="A168" s="1029"/>
      <c r="B168" s="1088"/>
      <c r="C168" s="1029"/>
      <c r="D168" s="1029"/>
      <c r="E168" s="1029"/>
      <c r="F168" s="1029"/>
      <c r="G168" s="1029"/>
      <c r="H168" s="1029"/>
      <c r="I168" s="1029"/>
      <c r="J168" s="1029"/>
      <c r="K168" s="1029"/>
      <c r="L168" s="1029"/>
      <c r="M168" s="1029"/>
      <c r="N168" s="1089"/>
      <c r="O168" s="1029"/>
      <c r="P168" s="1029"/>
      <c r="Q168" s="1029"/>
      <c r="R168" s="1029"/>
      <c r="S168" s="1029"/>
      <c r="T168" s="1029"/>
      <c r="U168" s="1029"/>
      <c r="V168" s="1068"/>
      <c r="W168" s="1068"/>
      <c r="X168" s="1068"/>
      <c r="Y168" s="1068"/>
      <c r="Z168" s="1068"/>
      <c r="AA168" s="1068"/>
      <c r="AB168" s="1068"/>
      <c r="AC168" s="1068"/>
      <c r="AD168" s="1068"/>
      <c r="AE168" s="1068"/>
      <c r="AF168" s="1068"/>
      <c r="AG168" s="1068"/>
      <c r="AH168" s="1068"/>
      <c r="AI168" s="1068"/>
      <c r="AJ168" s="1068"/>
      <c r="AK168" s="1068"/>
      <c r="AL168" s="1068"/>
      <c r="AM168" s="1068"/>
      <c r="AN168" s="1068"/>
    </row>
    <row r="169" spans="1:40">
      <c r="A169" s="1029"/>
      <c r="B169" s="1088"/>
      <c r="C169" s="1029"/>
      <c r="D169" s="1029"/>
      <c r="E169" s="1029"/>
      <c r="F169" s="1029"/>
      <c r="G169" s="1029"/>
      <c r="H169" s="1029"/>
      <c r="I169" s="1029"/>
      <c r="J169" s="1029"/>
      <c r="K169" s="1029"/>
      <c r="L169" s="1029"/>
      <c r="M169" s="1029"/>
      <c r="N169" s="1089"/>
      <c r="O169" s="1029"/>
      <c r="P169" s="1029"/>
      <c r="Q169" s="1029"/>
      <c r="R169" s="1029"/>
      <c r="S169" s="1029"/>
      <c r="T169" s="1029"/>
      <c r="U169" s="1029"/>
      <c r="V169" s="1068"/>
      <c r="W169" s="1068"/>
      <c r="X169" s="1068"/>
      <c r="Y169" s="1068"/>
      <c r="Z169" s="1068"/>
      <c r="AA169" s="1068"/>
      <c r="AB169" s="1068"/>
      <c r="AC169" s="1068"/>
      <c r="AD169" s="1068"/>
      <c r="AE169" s="1068"/>
      <c r="AF169" s="1068"/>
      <c r="AG169" s="1068"/>
      <c r="AH169" s="1068"/>
      <c r="AI169" s="1068"/>
      <c r="AJ169" s="1068"/>
      <c r="AK169" s="1068"/>
      <c r="AL169" s="1068"/>
      <c r="AM169" s="1068"/>
      <c r="AN169" s="1068"/>
    </row>
    <row r="170" spans="1:40">
      <c r="A170" s="1029"/>
      <c r="B170" s="1088"/>
      <c r="C170" s="1029"/>
      <c r="D170" s="1029"/>
      <c r="E170" s="1029"/>
      <c r="F170" s="1029"/>
      <c r="G170" s="1029"/>
      <c r="H170" s="1029"/>
      <c r="I170" s="1029"/>
      <c r="J170" s="1029"/>
      <c r="K170" s="1029"/>
      <c r="L170" s="1029"/>
      <c r="M170" s="1029"/>
      <c r="N170" s="1089"/>
      <c r="O170" s="1029"/>
      <c r="P170" s="1029"/>
      <c r="Q170" s="1029"/>
      <c r="R170" s="1029"/>
      <c r="S170" s="1029"/>
      <c r="T170" s="1029"/>
      <c r="U170" s="1029"/>
      <c r="V170" s="1068"/>
      <c r="W170" s="1068"/>
      <c r="X170" s="1068"/>
      <c r="Y170" s="1068"/>
      <c r="Z170" s="1068"/>
      <c r="AA170" s="1068"/>
      <c r="AB170" s="1068"/>
      <c r="AC170" s="1068"/>
      <c r="AD170" s="1068"/>
      <c r="AE170" s="1068"/>
      <c r="AF170" s="1068"/>
      <c r="AG170" s="1068"/>
      <c r="AH170" s="1068"/>
      <c r="AI170" s="1068"/>
      <c r="AJ170" s="1068"/>
      <c r="AK170" s="1068"/>
      <c r="AL170" s="1068"/>
      <c r="AM170" s="1068"/>
      <c r="AN170" s="1068"/>
    </row>
    <row r="171" spans="1:40">
      <c r="A171" s="1029"/>
      <c r="B171" s="1088"/>
      <c r="C171" s="1029"/>
      <c r="D171" s="1029"/>
      <c r="E171" s="1029"/>
      <c r="F171" s="1029"/>
      <c r="G171" s="1029"/>
      <c r="H171" s="1029"/>
      <c r="I171" s="1029"/>
      <c r="J171" s="1029"/>
      <c r="K171" s="1029"/>
      <c r="L171" s="1029"/>
      <c r="M171" s="1029"/>
      <c r="N171" s="1089"/>
      <c r="O171" s="1029"/>
      <c r="P171" s="1029"/>
      <c r="Q171" s="1029"/>
      <c r="R171" s="1029"/>
      <c r="S171" s="1029"/>
      <c r="T171" s="1029"/>
      <c r="U171" s="1029"/>
      <c r="V171" s="1068"/>
      <c r="W171" s="1068"/>
      <c r="X171" s="1068"/>
      <c r="Y171" s="1068"/>
      <c r="Z171" s="1068"/>
      <c r="AA171" s="1068"/>
      <c r="AB171" s="1068"/>
      <c r="AC171" s="1068"/>
      <c r="AD171" s="1068"/>
      <c r="AE171" s="1068"/>
      <c r="AF171" s="1068"/>
      <c r="AG171" s="1068"/>
      <c r="AH171" s="1068"/>
      <c r="AI171" s="1068"/>
      <c r="AJ171" s="1068"/>
      <c r="AK171" s="1068"/>
      <c r="AL171" s="1068"/>
      <c r="AM171" s="1068"/>
      <c r="AN171" s="1068"/>
    </row>
    <row r="172" spans="1:40">
      <c r="A172" s="1029"/>
      <c r="B172" s="1088"/>
      <c r="C172" s="1029"/>
      <c r="D172" s="1029"/>
      <c r="E172" s="1029"/>
      <c r="F172" s="1029"/>
      <c r="G172" s="1029"/>
      <c r="H172" s="1029"/>
      <c r="I172" s="1029"/>
      <c r="J172" s="1029"/>
      <c r="K172" s="1029"/>
      <c r="L172" s="1029"/>
      <c r="M172" s="1029"/>
      <c r="N172" s="1089"/>
      <c r="O172" s="1029"/>
      <c r="P172" s="1029"/>
      <c r="Q172" s="1029"/>
      <c r="R172" s="1029"/>
      <c r="S172" s="1029"/>
      <c r="T172" s="1029"/>
      <c r="U172" s="1029"/>
      <c r="V172" s="1068"/>
      <c r="W172" s="1068"/>
      <c r="X172" s="1068"/>
      <c r="Y172" s="1068"/>
      <c r="Z172" s="1068"/>
      <c r="AA172" s="1068"/>
      <c r="AB172" s="1068"/>
      <c r="AC172" s="1068"/>
      <c r="AD172" s="1068"/>
      <c r="AE172" s="1068"/>
      <c r="AF172" s="1068"/>
      <c r="AG172" s="1068"/>
      <c r="AH172" s="1068"/>
      <c r="AI172" s="1068"/>
      <c r="AJ172" s="1068"/>
      <c r="AK172" s="1068"/>
      <c r="AL172" s="1068"/>
      <c r="AM172" s="1068"/>
      <c r="AN172" s="1068"/>
    </row>
    <row r="173" spans="1:40">
      <c r="A173" s="1029"/>
      <c r="B173" s="1088"/>
      <c r="C173" s="1029"/>
      <c r="D173" s="1029"/>
      <c r="E173" s="1029"/>
      <c r="F173" s="1029"/>
      <c r="G173" s="1029"/>
      <c r="H173" s="1029"/>
      <c r="I173" s="1029"/>
      <c r="J173" s="1029"/>
      <c r="K173" s="1029"/>
      <c r="L173" s="1029"/>
      <c r="M173" s="1029"/>
      <c r="N173" s="1089"/>
      <c r="O173" s="1029"/>
      <c r="P173" s="1029"/>
      <c r="Q173" s="1029"/>
      <c r="R173" s="1029"/>
      <c r="S173" s="1029"/>
      <c r="T173" s="1029"/>
      <c r="U173" s="1029"/>
      <c r="V173" s="1068"/>
      <c r="W173" s="1068"/>
      <c r="X173" s="1068"/>
      <c r="Y173" s="1068"/>
      <c r="Z173" s="1068"/>
      <c r="AA173" s="1068"/>
      <c r="AB173" s="1068"/>
      <c r="AC173" s="1068"/>
      <c r="AD173" s="1068"/>
      <c r="AE173" s="1068"/>
      <c r="AF173" s="1068"/>
      <c r="AG173" s="1068"/>
      <c r="AH173" s="1068"/>
      <c r="AI173" s="1068"/>
      <c r="AJ173" s="1068"/>
      <c r="AK173" s="1068"/>
      <c r="AL173" s="1068"/>
      <c r="AM173" s="1068"/>
      <c r="AN173" s="1068"/>
    </row>
    <row r="174" spans="1:40">
      <c r="A174" s="1029"/>
      <c r="B174" s="1088"/>
      <c r="C174" s="1029"/>
      <c r="D174" s="1029"/>
      <c r="E174" s="1029"/>
      <c r="F174" s="1029"/>
      <c r="G174" s="1029"/>
      <c r="H174" s="1029"/>
      <c r="I174" s="1029"/>
      <c r="J174" s="1029"/>
      <c r="K174" s="1029"/>
      <c r="L174" s="1029"/>
      <c r="M174" s="1029"/>
      <c r="N174" s="1089"/>
      <c r="O174" s="1029"/>
      <c r="P174" s="1029"/>
      <c r="Q174" s="1029"/>
      <c r="R174" s="1029"/>
      <c r="S174" s="1029"/>
      <c r="T174" s="1029"/>
      <c r="U174" s="1029"/>
      <c r="V174" s="1068"/>
      <c r="W174" s="1068"/>
      <c r="X174" s="1068"/>
      <c r="Y174" s="1068"/>
      <c r="Z174" s="1068"/>
      <c r="AA174" s="1068"/>
      <c r="AB174" s="1068"/>
      <c r="AC174" s="1068"/>
      <c r="AD174" s="1068"/>
      <c r="AE174" s="1068"/>
      <c r="AF174" s="1068"/>
      <c r="AG174" s="1068"/>
      <c r="AH174" s="1068"/>
      <c r="AI174" s="1068"/>
      <c r="AJ174" s="1068"/>
      <c r="AK174" s="1068"/>
      <c r="AL174" s="1068"/>
      <c r="AM174" s="1068"/>
      <c r="AN174" s="1068"/>
    </row>
    <row r="175" spans="1:40">
      <c r="A175" s="1029"/>
      <c r="B175" s="1088"/>
      <c r="C175" s="1029"/>
      <c r="D175" s="1029"/>
      <c r="E175" s="1029"/>
      <c r="F175" s="1029"/>
      <c r="G175" s="1029"/>
      <c r="H175" s="1029"/>
      <c r="I175" s="1029"/>
      <c r="J175" s="1029"/>
      <c r="K175" s="1029"/>
      <c r="L175" s="1029"/>
      <c r="M175" s="1029"/>
      <c r="N175" s="1089"/>
      <c r="O175" s="1029"/>
      <c r="P175" s="1029"/>
      <c r="Q175" s="1029"/>
      <c r="R175" s="1029"/>
      <c r="S175" s="1029"/>
      <c r="T175" s="1029"/>
      <c r="U175" s="1029"/>
      <c r="V175" s="1068"/>
      <c r="W175" s="1068"/>
      <c r="X175" s="1068"/>
      <c r="Y175" s="1068"/>
      <c r="Z175" s="1068"/>
      <c r="AA175" s="1068"/>
      <c r="AB175" s="1068"/>
      <c r="AC175" s="1068"/>
      <c r="AD175" s="1068"/>
      <c r="AE175" s="1068"/>
      <c r="AF175" s="1068"/>
      <c r="AG175" s="1068"/>
      <c r="AH175" s="1068"/>
      <c r="AI175" s="1068"/>
      <c r="AJ175" s="1068"/>
      <c r="AK175" s="1068"/>
      <c r="AL175" s="1068"/>
      <c r="AM175" s="1068"/>
      <c r="AN175" s="1068"/>
    </row>
    <row r="176" spans="1:40">
      <c r="A176" s="1029"/>
      <c r="B176" s="1088"/>
      <c r="C176" s="1029"/>
      <c r="D176" s="1029"/>
      <c r="E176" s="1029"/>
      <c r="F176" s="1029"/>
      <c r="G176" s="1029"/>
      <c r="H176" s="1029"/>
      <c r="I176" s="1029"/>
      <c r="J176" s="1029"/>
      <c r="K176" s="1029"/>
      <c r="L176" s="1029"/>
      <c r="M176" s="1029"/>
      <c r="N176" s="1089"/>
      <c r="O176" s="1029"/>
      <c r="P176" s="1029"/>
      <c r="Q176" s="1029"/>
      <c r="R176" s="1029"/>
      <c r="S176" s="1029"/>
      <c r="T176" s="1029"/>
      <c r="U176" s="1029"/>
      <c r="V176" s="1068"/>
      <c r="W176" s="1068"/>
      <c r="X176" s="1068"/>
      <c r="Y176" s="1068"/>
      <c r="Z176" s="1068"/>
      <c r="AA176" s="1068"/>
      <c r="AB176" s="1068"/>
      <c r="AC176" s="1068"/>
      <c r="AD176" s="1068"/>
      <c r="AE176" s="1068"/>
      <c r="AF176" s="1068"/>
      <c r="AG176" s="1068"/>
      <c r="AH176" s="1068"/>
      <c r="AI176" s="1068"/>
      <c r="AJ176" s="1068"/>
      <c r="AK176" s="1068"/>
      <c r="AL176" s="1068"/>
      <c r="AM176" s="1068"/>
      <c r="AN176" s="1068"/>
    </row>
    <row r="177" spans="1:40">
      <c r="A177" s="1029"/>
      <c r="B177" s="1088"/>
      <c r="C177" s="1029"/>
      <c r="D177" s="1029"/>
      <c r="E177" s="1029"/>
      <c r="F177" s="1029"/>
      <c r="G177" s="1029"/>
      <c r="H177" s="1029"/>
      <c r="I177" s="1029"/>
      <c r="J177" s="1029"/>
      <c r="K177" s="1029"/>
      <c r="L177" s="1029"/>
      <c r="M177" s="1029"/>
      <c r="N177" s="1089"/>
      <c r="O177" s="1029"/>
      <c r="P177" s="1029"/>
      <c r="Q177" s="1029"/>
      <c r="R177" s="1029"/>
      <c r="S177" s="1029"/>
      <c r="T177" s="1029"/>
      <c r="U177" s="1029"/>
      <c r="V177" s="1068"/>
      <c r="W177" s="1068"/>
      <c r="X177" s="1068"/>
      <c r="Y177" s="1068"/>
      <c r="Z177" s="1068"/>
      <c r="AA177" s="1068"/>
      <c r="AB177" s="1068"/>
      <c r="AC177" s="1068"/>
      <c r="AD177" s="1068"/>
      <c r="AE177" s="1068"/>
      <c r="AF177" s="1068"/>
      <c r="AG177" s="1068"/>
      <c r="AH177" s="1068"/>
      <c r="AI177" s="1068"/>
      <c r="AJ177" s="1068"/>
      <c r="AK177" s="1068"/>
      <c r="AL177" s="1068"/>
      <c r="AM177" s="1068"/>
      <c r="AN177" s="1068"/>
    </row>
    <row r="178" spans="1:40">
      <c r="A178" s="1029"/>
      <c r="B178" s="1088"/>
      <c r="C178" s="1029"/>
      <c r="D178" s="1029"/>
      <c r="E178" s="1029"/>
      <c r="F178" s="1029"/>
      <c r="G178" s="1029"/>
      <c r="H178" s="1029"/>
      <c r="I178" s="1029"/>
      <c r="J178" s="1029"/>
      <c r="K178" s="1029"/>
      <c r="L178" s="1029"/>
      <c r="M178" s="1029"/>
      <c r="N178" s="1089"/>
      <c r="O178" s="1029"/>
      <c r="P178" s="1029"/>
      <c r="Q178" s="1029"/>
      <c r="R178" s="1029"/>
      <c r="S178" s="1029"/>
      <c r="T178" s="1029"/>
      <c r="U178" s="1029"/>
      <c r="V178" s="1068"/>
      <c r="W178" s="1068"/>
      <c r="X178" s="1068"/>
      <c r="Y178" s="1068"/>
      <c r="Z178" s="1068"/>
      <c r="AA178" s="1068"/>
      <c r="AB178" s="1068"/>
      <c r="AC178" s="1068"/>
      <c r="AD178" s="1068"/>
      <c r="AE178" s="1068"/>
      <c r="AF178" s="1068"/>
      <c r="AG178" s="1068"/>
      <c r="AH178" s="1068"/>
      <c r="AI178" s="1068"/>
      <c r="AJ178" s="1068"/>
      <c r="AK178" s="1068"/>
      <c r="AL178" s="1068"/>
      <c r="AM178" s="1068"/>
      <c r="AN178" s="1068"/>
    </row>
    <row r="179" spans="1:40">
      <c r="A179" s="1029"/>
      <c r="B179" s="1088"/>
      <c r="C179" s="1029"/>
      <c r="D179" s="1029"/>
      <c r="E179" s="1029"/>
      <c r="F179" s="1029"/>
      <c r="G179" s="1029"/>
      <c r="H179" s="1029"/>
      <c r="I179" s="1029"/>
      <c r="J179" s="1029"/>
      <c r="K179" s="1029"/>
      <c r="L179" s="1029"/>
      <c r="M179" s="1029"/>
      <c r="N179" s="1089"/>
      <c r="O179" s="1029"/>
      <c r="P179" s="1029"/>
      <c r="Q179" s="1029"/>
      <c r="R179" s="1029"/>
      <c r="S179" s="1029"/>
      <c r="T179" s="1029"/>
      <c r="U179" s="1029"/>
      <c r="V179" s="1068"/>
      <c r="W179" s="1068"/>
      <c r="X179" s="1068"/>
      <c r="Y179" s="1068"/>
      <c r="Z179" s="1068"/>
      <c r="AA179" s="1068"/>
      <c r="AB179" s="1068"/>
      <c r="AC179" s="1068"/>
      <c r="AD179" s="1068"/>
      <c r="AE179" s="1068"/>
      <c r="AF179" s="1068"/>
      <c r="AG179" s="1068"/>
      <c r="AH179" s="1068"/>
      <c r="AI179" s="1068"/>
      <c r="AJ179" s="1068"/>
      <c r="AK179" s="1068"/>
      <c r="AL179" s="1068"/>
      <c r="AM179" s="1068"/>
      <c r="AN179" s="1068"/>
    </row>
    <row r="180" spans="1:40">
      <c r="A180" s="1029"/>
      <c r="B180" s="1088"/>
      <c r="C180" s="1029"/>
      <c r="D180" s="1029"/>
      <c r="E180" s="1029"/>
      <c r="F180" s="1029"/>
      <c r="G180" s="1029"/>
      <c r="H180" s="1029"/>
      <c r="I180" s="1029"/>
      <c r="J180" s="1029"/>
      <c r="K180" s="1029"/>
      <c r="L180" s="1029"/>
      <c r="M180" s="1029"/>
      <c r="N180" s="1089"/>
      <c r="O180" s="1029"/>
      <c r="P180" s="1029"/>
      <c r="Q180" s="1029"/>
      <c r="R180" s="1029"/>
      <c r="S180" s="1029"/>
      <c r="T180" s="1029"/>
      <c r="U180" s="1029"/>
      <c r="V180" s="1068"/>
      <c r="W180" s="1068"/>
      <c r="X180" s="1068"/>
      <c r="Y180" s="1068"/>
      <c r="Z180" s="1068"/>
      <c r="AA180" s="1068"/>
      <c r="AB180" s="1068"/>
      <c r="AC180" s="1068"/>
      <c r="AD180" s="1068"/>
      <c r="AE180" s="1068"/>
      <c r="AF180" s="1068"/>
      <c r="AG180" s="1068"/>
      <c r="AH180" s="1068"/>
      <c r="AI180" s="1068"/>
      <c r="AJ180" s="1068"/>
      <c r="AK180" s="1068"/>
      <c r="AL180" s="1068"/>
      <c r="AM180" s="1068"/>
      <c r="AN180" s="1068"/>
    </row>
    <row r="181" spans="1:40">
      <c r="A181" s="1029"/>
      <c r="B181" s="1088"/>
      <c r="C181" s="1029"/>
      <c r="D181" s="1029"/>
      <c r="E181" s="1029"/>
      <c r="F181" s="1029"/>
      <c r="G181" s="1029"/>
      <c r="H181" s="1029"/>
      <c r="I181" s="1029"/>
      <c r="J181" s="1029"/>
      <c r="K181" s="1029"/>
      <c r="L181" s="1029"/>
      <c r="M181" s="1029"/>
      <c r="N181" s="1089"/>
      <c r="O181" s="1029"/>
      <c r="P181" s="1029"/>
      <c r="Q181" s="1029"/>
      <c r="R181" s="1029"/>
      <c r="S181" s="1029"/>
      <c r="T181" s="1029"/>
      <c r="U181" s="1029"/>
      <c r="V181" s="1068"/>
      <c r="W181" s="1068"/>
      <c r="X181" s="1068"/>
      <c r="Y181" s="1068"/>
      <c r="Z181" s="1068"/>
      <c r="AA181" s="1068"/>
      <c r="AB181" s="1068"/>
      <c r="AC181" s="1068"/>
      <c r="AD181" s="1068"/>
      <c r="AE181" s="1068"/>
      <c r="AF181" s="1068"/>
      <c r="AG181" s="1068"/>
      <c r="AH181" s="1068"/>
      <c r="AI181" s="1068"/>
      <c r="AJ181" s="1068"/>
      <c r="AK181" s="1068"/>
      <c r="AL181" s="1068"/>
      <c r="AM181" s="1068"/>
      <c r="AN181" s="1068"/>
    </row>
    <row r="182" spans="1:40">
      <c r="A182" s="1029"/>
      <c r="B182" s="1088"/>
      <c r="C182" s="1029"/>
      <c r="D182" s="1029"/>
      <c r="E182" s="1029"/>
      <c r="F182" s="1029"/>
      <c r="G182" s="1029"/>
      <c r="H182" s="1029"/>
      <c r="I182" s="1029"/>
      <c r="J182" s="1029"/>
      <c r="K182" s="1029"/>
      <c r="L182" s="1029"/>
      <c r="M182" s="1029"/>
      <c r="N182" s="1089"/>
      <c r="O182" s="1029"/>
      <c r="P182" s="1029"/>
      <c r="Q182" s="1029"/>
      <c r="R182" s="1029"/>
      <c r="S182" s="1029"/>
      <c r="T182" s="1029"/>
      <c r="U182" s="1029"/>
      <c r="V182" s="1068"/>
      <c r="W182" s="1068"/>
      <c r="X182" s="1068"/>
      <c r="Y182" s="1068"/>
      <c r="Z182" s="1068"/>
      <c r="AA182" s="1068"/>
      <c r="AB182" s="1068"/>
      <c r="AC182" s="1068"/>
      <c r="AD182" s="1068"/>
      <c r="AE182" s="1068"/>
      <c r="AF182" s="1068"/>
      <c r="AG182" s="1068"/>
      <c r="AH182" s="1068"/>
      <c r="AI182" s="1068"/>
      <c r="AJ182" s="1068"/>
      <c r="AK182" s="1068"/>
      <c r="AL182" s="1068"/>
      <c r="AM182" s="1068"/>
      <c r="AN182" s="1068"/>
    </row>
    <row r="183" spans="1:40">
      <c r="A183" s="1029"/>
      <c r="B183" s="1088"/>
      <c r="C183" s="1029"/>
      <c r="D183" s="1029"/>
      <c r="E183" s="1029"/>
      <c r="F183" s="1029"/>
      <c r="G183" s="1029"/>
      <c r="H183" s="1029"/>
      <c r="I183" s="1029"/>
      <c r="J183" s="1029"/>
      <c r="K183" s="1029"/>
      <c r="L183" s="1029"/>
      <c r="M183" s="1029"/>
      <c r="N183" s="1089"/>
      <c r="O183" s="1029"/>
      <c r="P183" s="1029"/>
      <c r="Q183" s="1029"/>
      <c r="R183" s="1029"/>
      <c r="S183" s="1029"/>
      <c r="T183" s="1029"/>
      <c r="U183" s="1029"/>
      <c r="V183" s="1068"/>
      <c r="W183" s="1068"/>
      <c r="X183" s="1068"/>
      <c r="Y183" s="1068"/>
      <c r="Z183" s="1068"/>
      <c r="AA183" s="1068"/>
      <c r="AB183" s="1068"/>
      <c r="AC183" s="1068"/>
      <c r="AD183" s="1068"/>
      <c r="AE183" s="1068"/>
      <c r="AF183" s="1068"/>
      <c r="AG183" s="1068"/>
      <c r="AH183" s="1068"/>
      <c r="AI183" s="1068"/>
      <c r="AJ183" s="1068"/>
      <c r="AK183" s="1068"/>
      <c r="AL183" s="1068"/>
      <c r="AM183" s="1068"/>
      <c r="AN183" s="1068"/>
    </row>
    <row r="184" spans="1:40">
      <c r="A184" s="1029"/>
      <c r="B184" s="1088"/>
      <c r="C184" s="1029"/>
      <c r="D184" s="1029"/>
      <c r="E184" s="1029"/>
      <c r="F184" s="1029"/>
      <c r="G184" s="1029"/>
      <c r="H184" s="1029"/>
      <c r="I184" s="1029"/>
      <c r="J184" s="1029"/>
      <c r="K184" s="1029"/>
      <c r="L184" s="1029"/>
      <c r="M184" s="1029"/>
      <c r="N184" s="1089"/>
      <c r="O184" s="1029"/>
      <c r="P184" s="1029"/>
      <c r="Q184" s="1029"/>
      <c r="R184" s="1029"/>
      <c r="S184" s="1029"/>
      <c r="T184" s="1029"/>
      <c r="U184" s="1029"/>
      <c r="V184" s="1068"/>
      <c r="W184" s="1068"/>
      <c r="X184" s="1068"/>
      <c r="Y184" s="1068"/>
      <c r="Z184" s="1068"/>
      <c r="AA184" s="1068"/>
      <c r="AB184" s="1068"/>
      <c r="AC184" s="1068"/>
      <c r="AD184" s="1068"/>
      <c r="AE184" s="1068"/>
      <c r="AF184" s="1068"/>
      <c r="AG184" s="1068"/>
      <c r="AH184" s="1068"/>
      <c r="AI184" s="1068"/>
      <c r="AJ184" s="1068"/>
      <c r="AK184" s="1068"/>
      <c r="AL184" s="1068"/>
      <c r="AM184" s="1068"/>
      <c r="AN184" s="1068"/>
    </row>
    <row r="185" spans="1:40">
      <c r="A185" s="1029"/>
      <c r="B185" s="1088"/>
      <c r="C185" s="1029"/>
      <c r="D185" s="1029"/>
      <c r="E185" s="1029"/>
      <c r="F185" s="1029"/>
      <c r="G185" s="1029"/>
      <c r="H185" s="1029"/>
      <c r="I185" s="1029"/>
      <c r="J185" s="1029"/>
      <c r="K185" s="1029"/>
      <c r="L185" s="1029"/>
      <c r="M185" s="1029"/>
      <c r="N185" s="1089"/>
      <c r="O185" s="1029"/>
      <c r="P185" s="1029"/>
      <c r="Q185" s="1029"/>
      <c r="R185" s="1029"/>
      <c r="S185" s="1029"/>
      <c r="T185" s="1029"/>
      <c r="U185" s="1029"/>
      <c r="V185" s="1068"/>
      <c r="W185" s="1068"/>
      <c r="X185" s="1068"/>
      <c r="Y185" s="1068"/>
      <c r="Z185" s="1068"/>
      <c r="AA185" s="1068"/>
      <c r="AB185" s="1068"/>
      <c r="AC185" s="1068"/>
      <c r="AD185" s="1068"/>
      <c r="AE185" s="1068"/>
      <c r="AF185" s="1068"/>
      <c r="AG185" s="1068"/>
      <c r="AH185" s="1068"/>
      <c r="AI185" s="1068"/>
      <c r="AJ185" s="1068"/>
      <c r="AK185" s="1068"/>
      <c r="AL185" s="1068"/>
      <c r="AM185" s="1068"/>
      <c r="AN185" s="1068"/>
    </row>
    <row r="186" spans="1:40">
      <c r="A186" s="1029"/>
      <c r="B186" s="1088"/>
      <c r="C186" s="1029"/>
      <c r="D186" s="1029"/>
      <c r="E186" s="1029"/>
      <c r="F186" s="1029"/>
      <c r="G186" s="1029"/>
      <c r="H186" s="1029"/>
      <c r="I186" s="1029"/>
      <c r="J186" s="1029"/>
      <c r="K186" s="1029"/>
      <c r="L186" s="1029"/>
      <c r="M186" s="1029"/>
      <c r="N186" s="1089"/>
      <c r="O186" s="1029"/>
      <c r="P186" s="1029"/>
      <c r="Q186" s="1029"/>
      <c r="R186" s="1029"/>
      <c r="S186" s="1029"/>
      <c r="T186" s="1029"/>
      <c r="U186" s="1029"/>
      <c r="V186" s="1068"/>
      <c r="W186" s="1068"/>
      <c r="X186" s="1068"/>
      <c r="Y186" s="1068"/>
      <c r="Z186" s="1068"/>
      <c r="AA186" s="1068"/>
      <c r="AB186" s="1068"/>
      <c r="AC186" s="1068"/>
      <c r="AD186" s="1068"/>
      <c r="AE186" s="1068"/>
      <c r="AF186" s="1068"/>
      <c r="AG186" s="1068"/>
      <c r="AH186" s="1068"/>
      <c r="AI186" s="1068"/>
      <c r="AJ186" s="1068"/>
      <c r="AK186" s="1068"/>
      <c r="AL186" s="1068"/>
      <c r="AM186" s="1068"/>
      <c r="AN186" s="1068"/>
    </row>
    <row r="187" spans="1:40">
      <c r="A187" s="1029"/>
      <c r="B187" s="1088"/>
      <c r="C187" s="1029"/>
      <c r="D187" s="1029"/>
      <c r="E187" s="1029"/>
      <c r="F187" s="1029"/>
      <c r="G187" s="1029"/>
      <c r="H187" s="1029"/>
      <c r="I187" s="1029"/>
      <c r="J187" s="1029"/>
      <c r="K187" s="1029"/>
      <c r="L187" s="1029"/>
      <c r="M187" s="1029"/>
      <c r="N187" s="1089"/>
      <c r="O187" s="1029"/>
      <c r="P187" s="1029"/>
      <c r="Q187" s="1029"/>
      <c r="R187" s="1029"/>
      <c r="S187" s="1029"/>
      <c r="T187" s="1029"/>
      <c r="U187" s="1029"/>
      <c r="V187" s="1068"/>
      <c r="W187" s="1068"/>
      <c r="X187" s="1068"/>
      <c r="Y187" s="1068"/>
      <c r="Z187" s="1068"/>
      <c r="AA187" s="1068"/>
      <c r="AB187" s="1068"/>
      <c r="AC187" s="1068"/>
      <c r="AD187" s="1068"/>
      <c r="AE187" s="1068"/>
      <c r="AF187" s="1068"/>
      <c r="AG187" s="1068"/>
      <c r="AH187" s="1068"/>
      <c r="AI187" s="1068"/>
      <c r="AJ187" s="1068"/>
      <c r="AK187" s="1068"/>
      <c r="AL187" s="1068"/>
      <c r="AM187" s="1068"/>
      <c r="AN187" s="1068"/>
    </row>
    <row r="188" spans="1:40">
      <c r="A188" s="1029"/>
      <c r="B188" s="1088"/>
      <c r="C188" s="1029"/>
      <c r="D188" s="1029"/>
      <c r="E188" s="1029"/>
      <c r="F188" s="1029"/>
      <c r="G188" s="1029"/>
      <c r="H188" s="1029"/>
      <c r="I188" s="1029"/>
      <c r="J188" s="1029"/>
      <c r="K188" s="1029"/>
      <c r="L188" s="1029"/>
      <c r="M188" s="1029"/>
      <c r="N188" s="1089"/>
      <c r="O188" s="1029"/>
      <c r="P188" s="1029"/>
      <c r="Q188" s="1029"/>
      <c r="R188" s="1029"/>
      <c r="S188" s="1029"/>
      <c r="T188" s="1029"/>
      <c r="U188" s="1029"/>
      <c r="V188" s="1068"/>
      <c r="W188" s="1068"/>
      <c r="X188" s="1068"/>
      <c r="Y188" s="1068"/>
      <c r="Z188" s="1068"/>
      <c r="AA188" s="1068"/>
      <c r="AB188" s="1068"/>
      <c r="AC188" s="1068"/>
      <c r="AD188" s="1068"/>
      <c r="AE188" s="1068"/>
      <c r="AF188" s="1068"/>
      <c r="AG188" s="1068"/>
      <c r="AH188" s="1068"/>
      <c r="AI188" s="1068"/>
      <c r="AJ188" s="1068"/>
      <c r="AK188" s="1068"/>
      <c r="AL188" s="1068"/>
      <c r="AM188" s="1068"/>
      <c r="AN188" s="1068"/>
    </row>
    <row r="189" spans="1:40">
      <c r="A189" s="1029"/>
      <c r="B189" s="1088"/>
      <c r="C189" s="1029"/>
      <c r="D189" s="1029"/>
      <c r="E189" s="1029"/>
      <c r="F189" s="1029"/>
      <c r="G189" s="1029"/>
      <c r="H189" s="1029"/>
      <c r="I189" s="1029"/>
      <c r="J189" s="1029"/>
      <c r="K189" s="1029"/>
      <c r="L189" s="1029"/>
      <c r="M189" s="1029"/>
      <c r="N189" s="1089"/>
      <c r="O189" s="1029"/>
      <c r="P189" s="1029"/>
      <c r="Q189" s="1029"/>
      <c r="R189" s="1029"/>
      <c r="S189" s="1029"/>
      <c r="T189" s="1029"/>
      <c r="U189" s="1029"/>
      <c r="V189" s="1068"/>
      <c r="W189" s="1068"/>
      <c r="X189" s="1068"/>
      <c r="Y189" s="1068"/>
      <c r="Z189" s="1068"/>
      <c r="AA189" s="1068"/>
      <c r="AB189" s="1068"/>
      <c r="AC189" s="1068"/>
      <c r="AD189" s="1068"/>
      <c r="AE189" s="1068"/>
      <c r="AF189" s="1068"/>
      <c r="AG189" s="1068"/>
      <c r="AH189" s="1068"/>
      <c r="AI189" s="1068"/>
      <c r="AJ189" s="1068"/>
      <c r="AK189" s="1068"/>
      <c r="AL189" s="1068"/>
      <c r="AM189" s="1068"/>
      <c r="AN189" s="1068"/>
    </row>
    <row r="190" spans="1:40">
      <c r="A190" s="1029"/>
      <c r="B190" s="1088"/>
      <c r="C190" s="1029"/>
      <c r="D190" s="1029"/>
      <c r="E190" s="1029"/>
      <c r="F190" s="1029"/>
      <c r="G190" s="1029"/>
      <c r="H190" s="1029"/>
      <c r="I190" s="1029"/>
      <c r="J190" s="1029"/>
      <c r="K190" s="1029"/>
      <c r="L190" s="1029"/>
      <c r="M190" s="1029"/>
      <c r="N190" s="1089"/>
      <c r="O190" s="1029"/>
      <c r="P190" s="1029"/>
      <c r="Q190" s="1029"/>
      <c r="R190" s="1029"/>
      <c r="S190" s="1029"/>
      <c r="T190" s="1029"/>
      <c r="U190" s="1029"/>
      <c r="V190" s="1068"/>
      <c r="W190" s="1068"/>
      <c r="X190" s="1068"/>
      <c r="Y190" s="1068"/>
      <c r="Z190" s="1068"/>
      <c r="AA190" s="1068"/>
      <c r="AB190" s="1068"/>
      <c r="AC190" s="1068"/>
      <c r="AD190" s="1068"/>
      <c r="AE190" s="1068"/>
      <c r="AF190" s="1068"/>
      <c r="AG190" s="1068"/>
      <c r="AH190" s="1068"/>
      <c r="AI190" s="1068"/>
      <c r="AJ190" s="1068"/>
      <c r="AK190" s="1068"/>
      <c r="AL190" s="1068"/>
      <c r="AM190" s="1068"/>
      <c r="AN190" s="1068"/>
    </row>
    <row r="191" spans="1:40">
      <c r="A191" s="1029"/>
      <c r="B191" s="1088"/>
      <c r="C191" s="1029"/>
      <c r="D191" s="1029"/>
      <c r="E191" s="1029"/>
      <c r="F191" s="1029"/>
      <c r="G191" s="1029"/>
      <c r="H191" s="1029"/>
      <c r="I191" s="1029"/>
      <c r="J191" s="1029"/>
      <c r="K191" s="1029"/>
      <c r="L191" s="1029"/>
      <c r="M191" s="1029"/>
      <c r="N191" s="1089"/>
      <c r="O191" s="1029"/>
      <c r="P191" s="1029"/>
      <c r="Q191" s="1029"/>
      <c r="R191" s="1029"/>
      <c r="S191" s="1029"/>
      <c r="T191" s="1029"/>
      <c r="U191" s="1029"/>
      <c r="V191" s="1068"/>
      <c r="W191" s="1068"/>
      <c r="X191" s="1068"/>
      <c r="Y191" s="1068"/>
      <c r="Z191" s="1068"/>
      <c r="AA191" s="1068"/>
      <c r="AB191" s="1068"/>
      <c r="AC191" s="1068"/>
      <c r="AD191" s="1068"/>
      <c r="AE191" s="1068"/>
      <c r="AF191" s="1068"/>
      <c r="AG191" s="1068"/>
      <c r="AH191" s="1068"/>
      <c r="AI191" s="1068"/>
      <c r="AJ191" s="1068"/>
      <c r="AK191" s="1068"/>
      <c r="AL191" s="1068"/>
      <c r="AM191" s="1068"/>
      <c r="AN191" s="1068"/>
    </row>
    <row r="192" spans="1:40">
      <c r="A192" s="1029"/>
      <c r="B192" s="1088"/>
      <c r="C192" s="1029"/>
      <c r="D192" s="1029"/>
      <c r="E192" s="1029"/>
      <c r="F192" s="1029"/>
      <c r="G192" s="1029"/>
      <c r="H192" s="1029"/>
      <c r="I192" s="1029"/>
      <c r="J192" s="1029"/>
      <c r="K192" s="1029"/>
      <c r="L192" s="1029"/>
      <c r="M192" s="1029"/>
      <c r="N192" s="1089"/>
      <c r="O192" s="1029"/>
      <c r="P192" s="1029"/>
      <c r="Q192" s="1029"/>
      <c r="R192" s="1029"/>
      <c r="S192" s="1029"/>
      <c r="T192" s="1029"/>
      <c r="U192" s="1029"/>
      <c r="V192" s="1068"/>
      <c r="W192" s="1068"/>
      <c r="X192" s="1068"/>
      <c r="Y192" s="1068"/>
      <c r="Z192" s="1068"/>
      <c r="AA192" s="1068"/>
      <c r="AB192" s="1068"/>
      <c r="AC192" s="1068"/>
      <c r="AD192" s="1068"/>
      <c r="AE192" s="1068"/>
      <c r="AF192" s="1068"/>
      <c r="AG192" s="1068"/>
      <c r="AH192" s="1068"/>
      <c r="AI192" s="1068"/>
      <c r="AJ192" s="1068"/>
      <c r="AK192" s="1068"/>
      <c r="AL192" s="1068"/>
      <c r="AM192" s="1068"/>
      <c r="AN192" s="1068"/>
    </row>
    <row r="193" spans="1:40">
      <c r="A193" s="1029"/>
      <c r="B193" s="1088"/>
      <c r="C193" s="1029"/>
      <c r="D193" s="1029"/>
      <c r="E193" s="1029"/>
      <c r="F193" s="1029"/>
      <c r="G193" s="1029"/>
      <c r="H193" s="1029"/>
      <c r="I193" s="1029"/>
      <c r="J193" s="1029"/>
      <c r="K193" s="1029"/>
      <c r="L193" s="1029"/>
      <c r="M193" s="1029"/>
      <c r="N193" s="1089"/>
      <c r="O193" s="1029"/>
      <c r="P193" s="1029"/>
      <c r="Q193" s="1029"/>
      <c r="R193" s="1029"/>
      <c r="S193" s="1029"/>
      <c r="T193" s="1029"/>
      <c r="U193" s="1029"/>
      <c r="V193" s="1068"/>
      <c r="W193" s="1068"/>
      <c r="X193" s="1068"/>
      <c r="Y193" s="1068"/>
      <c r="Z193" s="1068"/>
      <c r="AA193" s="1068"/>
      <c r="AB193" s="1068"/>
      <c r="AC193" s="1068"/>
      <c r="AD193" s="1068"/>
      <c r="AE193" s="1068"/>
      <c r="AF193" s="1068"/>
      <c r="AG193" s="1068"/>
      <c r="AH193" s="1068"/>
      <c r="AI193" s="1068"/>
      <c r="AJ193" s="1068"/>
      <c r="AK193" s="1068"/>
      <c r="AL193" s="1068"/>
      <c r="AM193" s="1068"/>
      <c r="AN193" s="1068"/>
    </row>
    <row r="194" spans="1:40">
      <c r="A194" s="1029"/>
      <c r="B194" s="1088"/>
      <c r="C194" s="1029"/>
      <c r="D194" s="1029"/>
      <c r="E194" s="1029"/>
      <c r="F194" s="1029"/>
      <c r="G194" s="1029"/>
      <c r="H194" s="1029"/>
      <c r="I194" s="1029"/>
      <c r="J194" s="1029"/>
      <c r="K194" s="1029"/>
      <c r="L194" s="1029"/>
      <c r="M194" s="1029"/>
      <c r="N194" s="1089"/>
      <c r="O194" s="1029"/>
      <c r="P194" s="1029"/>
      <c r="Q194" s="1029"/>
      <c r="R194" s="1029"/>
      <c r="S194" s="1029"/>
      <c r="T194" s="1029"/>
      <c r="U194" s="1029"/>
      <c r="V194" s="1068"/>
      <c r="W194" s="1068"/>
      <c r="X194" s="1068"/>
      <c r="Y194" s="1068"/>
      <c r="Z194" s="1068"/>
      <c r="AA194" s="1068"/>
      <c r="AB194" s="1068"/>
      <c r="AC194" s="1068"/>
      <c r="AD194" s="1068"/>
      <c r="AE194" s="1068"/>
      <c r="AF194" s="1068"/>
      <c r="AG194" s="1068"/>
      <c r="AH194" s="1068"/>
      <c r="AI194" s="1068"/>
      <c r="AJ194" s="1068"/>
      <c r="AK194" s="1068"/>
      <c r="AL194" s="1068"/>
      <c r="AM194" s="1068"/>
      <c r="AN194" s="1068"/>
    </row>
    <row r="195" spans="1:40">
      <c r="A195" s="1029"/>
      <c r="B195" s="1088"/>
      <c r="C195" s="1029"/>
      <c r="D195" s="1029"/>
      <c r="E195" s="1029"/>
      <c r="F195" s="1029"/>
      <c r="G195" s="1029"/>
      <c r="H195" s="1029"/>
      <c r="I195" s="1029"/>
      <c r="J195" s="1029"/>
      <c r="K195" s="1029"/>
      <c r="L195" s="1029"/>
      <c r="M195" s="1029"/>
      <c r="N195" s="1089"/>
      <c r="O195" s="1029"/>
      <c r="P195" s="1029"/>
      <c r="Q195" s="1029"/>
      <c r="R195" s="1029"/>
      <c r="S195" s="1029"/>
      <c r="T195" s="1029"/>
      <c r="U195" s="1029"/>
      <c r="V195" s="1068"/>
      <c r="W195" s="1068"/>
      <c r="X195" s="1068"/>
      <c r="Y195" s="1068"/>
      <c r="Z195" s="1068"/>
      <c r="AA195" s="1068"/>
      <c r="AB195" s="1068"/>
      <c r="AC195" s="1068"/>
      <c r="AD195" s="1068"/>
      <c r="AE195" s="1068"/>
      <c r="AF195" s="1068"/>
      <c r="AG195" s="1068"/>
      <c r="AH195" s="1068"/>
      <c r="AI195" s="1068"/>
      <c r="AJ195" s="1068"/>
      <c r="AK195" s="1068"/>
      <c r="AL195" s="1068"/>
      <c r="AM195" s="1068"/>
      <c r="AN195" s="1068"/>
    </row>
    <row r="196" spans="1:40">
      <c r="A196" s="1029"/>
      <c r="B196" s="1088"/>
      <c r="C196" s="1029"/>
      <c r="D196" s="1029"/>
      <c r="E196" s="1029"/>
      <c r="F196" s="1029"/>
      <c r="G196" s="1029"/>
      <c r="H196" s="1029"/>
      <c r="I196" s="1029"/>
      <c r="J196" s="1029"/>
      <c r="K196" s="1029"/>
      <c r="L196" s="1029"/>
      <c r="M196" s="1029"/>
      <c r="N196" s="1089"/>
      <c r="O196" s="1029"/>
      <c r="P196" s="1029"/>
      <c r="Q196" s="1029"/>
      <c r="R196" s="1029"/>
      <c r="S196" s="1029"/>
      <c r="T196" s="1029"/>
      <c r="U196" s="1029"/>
      <c r="V196" s="1068"/>
      <c r="W196" s="1068"/>
      <c r="X196" s="1068"/>
      <c r="Y196" s="1068"/>
      <c r="Z196" s="1068"/>
      <c r="AA196" s="1068"/>
      <c r="AB196" s="1068"/>
      <c r="AC196" s="1068"/>
      <c r="AD196" s="1068"/>
      <c r="AE196" s="1068"/>
      <c r="AF196" s="1068"/>
      <c r="AG196" s="1068"/>
      <c r="AH196" s="1068"/>
      <c r="AI196" s="1068"/>
      <c r="AJ196" s="1068"/>
      <c r="AK196" s="1068"/>
      <c r="AL196" s="1068"/>
      <c r="AM196" s="1068"/>
      <c r="AN196" s="1068"/>
    </row>
    <row r="197" spans="1:40">
      <c r="A197" s="1029"/>
      <c r="B197" s="1088"/>
      <c r="C197" s="1029"/>
      <c r="D197" s="1029"/>
      <c r="E197" s="1029"/>
      <c r="F197" s="1029"/>
      <c r="G197" s="1029"/>
      <c r="H197" s="1029"/>
      <c r="I197" s="1029"/>
      <c r="J197" s="1029"/>
      <c r="K197" s="1029"/>
      <c r="L197" s="1029"/>
      <c r="M197" s="1029"/>
      <c r="N197" s="1089"/>
      <c r="O197" s="1029"/>
      <c r="P197" s="1029"/>
      <c r="Q197" s="1029"/>
      <c r="R197" s="1029"/>
      <c r="S197" s="1029"/>
      <c r="T197" s="1029"/>
      <c r="U197" s="1029"/>
      <c r="V197" s="1068"/>
      <c r="W197" s="1068"/>
      <c r="X197" s="1068"/>
      <c r="Y197" s="1068"/>
      <c r="Z197" s="1068"/>
      <c r="AA197" s="1068"/>
      <c r="AB197" s="1068"/>
      <c r="AC197" s="1068"/>
      <c r="AD197" s="1068"/>
      <c r="AE197" s="1068"/>
      <c r="AF197" s="1068"/>
      <c r="AG197" s="1068"/>
      <c r="AH197" s="1068"/>
      <c r="AI197" s="1068"/>
      <c r="AJ197" s="1068"/>
      <c r="AK197" s="1068"/>
      <c r="AL197" s="1068"/>
      <c r="AM197" s="1068"/>
      <c r="AN197" s="1068"/>
    </row>
    <row r="198" spans="1:40">
      <c r="A198" s="1029"/>
      <c r="B198" s="1088"/>
      <c r="C198" s="1029"/>
      <c r="D198" s="1029"/>
      <c r="E198" s="1029"/>
      <c r="F198" s="1029"/>
      <c r="G198" s="1029"/>
      <c r="H198" s="1029"/>
      <c r="I198" s="1029"/>
      <c r="J198" s="1029"/>
      <c r="K198" s="1029"/>
      <c r="L198" s="1029"/>
      <c r="M198" s="1029"/>
      <c r="N198" s="1089"/>
      <c r="O198" s="1029"/>
      <c r="P198" s="1029"/>
      <c r="Q198" s="1029"/>
      <c r="R198" s="1029"/>
      <c r="S198" s="1029"/>
      <c r="T198" s="1029"/>
      <c r="U198" s="1029"/>
      <c r="V198" s="1068"/>
      <c r="W198" s="1068"/>
      <c r="X198" s="1068"/>
      <c r="Y198" s="1068"/>
      <c r="Z198" s="1068"/>
      <c r="AA198" s="1068"/>
      <c r="AB198" s="1068"/>
      <c r="AC198" s="1068"/>
      <c r="AD198" s="1068"/>
      <c r="AE198" s="1068"/>
      <c r="AF198" s="1068"/>
      <c r="AG198" s="1068"/>
      <c r="AH198" s="1068"/>
      <c r="AI198" s="1068"/>
      <c r="AJ198" s="1068"/>
      <c r="AK198" s="1068"/>
      <c r="AL198" s="1068"/>
      <c r="AM198" s="1068"/>
      <c r="AN198" s="1068"/>
    </row>
    <row r="199" spans="1:40">
      <c r="A199" s="1029"/>
      <c r="B199" s="1088"/>
      <c r="C199" s="1029"/>
      <c r="D199" s="1029"/>
      <c r="E199" s="1029"/>
      <c r="F199" s="1029"/>
      <c r="G199" s="1029"/>
      <c r="H199" s="1029"/>
      <c r="I199" s="1029"/>
      <c r="J199" s="1029"/>
      <c r="K199" s="1029"/>
      <c r="L199" s="1029"/>
      <c r="M199" s="1029"/>
      <c r="N199" s="1089"/>
      <c r="O199" s="1029"/>
      <c r="P199" s="1029"/>
      <c r="Q199" s="1029"/>
      <c r="R199" s="1029"/>
      <c r="S199" s="1029"/>
      <c r="T199" s="1029"/>
      <c r="U199" s="1029"/>
      <c r="V199" s="1068"/>
      <c r="W199" s="1068"/>
      <c r="X199" s="1068"/>
      <c r="Y199" s="1068"/>
      <c r="Z199" s="1068"/>
      <c r="AA199" s="1068"/>
      <c r="AB199" s="1068"/>
      <c r="AC199" s="1068"/>
      <c r="AD199" s="1068"/>
      <c r="AE199" s="1068"/>
      <c r="AF199" s="1068"/>
      <c r="AG199" s="1068"/>
      <c r="AH199" s="1068"/>
      <c r="AI199" s="1068"/>
      <c r="AJ199" s="1068"/>
      <c r="AK199" s="1068"/>
      <c r="AL199" s="1068"/>
      <c r="AM199" s="1068"/>
      <c r="AN199" s="1068"/>
    </row>
    <row r="200" spans="1:40">
      <c r="A200" s="1029"/>
      <c r="B200" s="1088"/>
      <c r="C200" s="1029"/>
      <c r="D200" s="1029"/>
      <c r="E200" s="1029"/>
      <c r="F200" s="1029"/>
      <c r="G200" s="1029"/>
      <c r="H200" s="1029"/>
      <c r="I200" s="1029"/>
      <c r="J200" s="1029"/>
      <c r="K200" s="1029"/>
      <c r="L200" s="1029"/>
      <c r="M200" s="1029"/>
      <c r="N200" s="1089"/>
      <c r="O200" s="1029"/>
      <c r="P200" s="1029"/>
      <c r="Q200" s="1029"/>
      <c r="R200" s="1029"/>
      <c r="S200" s="1029"/>
      <c r="T200" s="1029"/>
      <c r="U200" s="1029"/>
      <c r="V200" s="1068"/>
      <c r="W200" s="1068"/>
      <c r="X200" s="1068"/>
      <c r="Y200" s="1068"/>
      <c r="Z200" s="1068"/>
      <c r="AA200" s="1068"/>
      <c r="AB200" s="1068"/>
      <c r="AC200" s="1068"/>
      <c r="AD200" s="1068"/>
      <c r="AE200" s="1068"/>
      <c r="AF200" s="1068"/>
      <c r="AG200" s="1068"/>
      <c r="AH200" s="1068"/>
      <c r="AI200" s="1068"/>
      <c r="AJ200" s="1068"/>
      <c r="AK200" s="1068"/>
      <c r="AL200" s="1068"/>
      <c r="AM200" s="1068"/>
      <c r="AN200" s="1068"/>
    </row>
    <row r="201" spans="1:40">
      <c r="A201" s="1029"/>
      <c r="B201" s="1088"/>
      <c r="C201" s="1029"/>
      <c r="D201" s="1029"/>
      <c r="E201" s="1029"/>
      <c r="F201" s="1029"/>
      <c r="G201" s="1029"/>
      <c r="H201" s="1029"/>
      <c r="I201" s="1029"/>
      <c r="J201" s="1029"/>
      <c r="K201" s="1029"/>
      <c r="L201" s="1029"/>
      <c r="M201" s="1029"/>
      <c r="N201" s="1089"/>
      <c r="O201" s="1029"/>
      <c r="P201" s="1029"/>
      <c r="Q201" s="1029"/>
      <c r="R201" s="1029"/>
      <c r="S201" s="1029"/>
      <c r="T201" s="1029"/>
      <c r="U201" s="1029"/>
      <c r="V201" s="1068"/>
      <c r="W201" s="1068"/>
      <c r="X201" s="1068"/>
      <c r="Y201" s="1068"/>
      <c r="Z201" s="1068"/>
      <c r="AA201" s="1068"/>
      <c r="AB201" s="1068"/>
      <c r="AC201" s="1068"/>
      <c r="AD201" s="1068"/>
      <c r="AE201" s="1068"/>
      <c r="AF201" s="1068"/>
      <c r="AG201" s="1068"/>
      <c r="AH201" s="1068"/>
      <c r="AI201" s="1068"/>
      <c r="AJ201" s="1068"/>
      <c r="AK201" s="1068"/>
      <c r="AL201" s="1068"/>
      <c r="AM201" s="1068"/>
      <c r="AN201" s="1068"/>
    </row>
    <row r="202" spans="1:40">
      <c r="A202" s="1029"/>
      <c r="B202" s="1088"/>
      <c r="C202" s="1029"/>
      <c r="D202" s="1029"/>
      <c r="E202" s="1029"/>
      <c r="F202" s="1029"/>
      <c r="G202" s="1029"/>
      <c r="H202" s="1029"/>
      <c r="I202" s="1029"/>
      <c r="J202" s="1029"/>
      <c r="K202" s="1029"/>
      <c r="L202" s="1029"/>
      <c r="M202" s="1029"/>
      <c r="N202" s="1089"/>
      <c r="O202" s="1029"/>
      <c r="P202" s="1029"/>
      <c r="Q202" s="1029"/>
      <c r="R202" s="1029"/>
      <c r="S202" s="1029"/>
      <c r="T202" s="1029"/>
      <c r="U202" s="1029"/>
      <c r="V202" s="1068"/>
      <c r="W202" s="1068"/>
      <c r="X202" s="1068"/>
      <c r="Y202" s="1068"/>
      <c r="Z202" s="1068"/>
      <c r="AA202" s="1068"/>
      <c r="AB202" s="1068"/>
      <c r="AC202" s="1068"/>
      <c r="AD202" s="1068"/>
      <c r="AE202" s="1068"/>
      <c r="AF202" s="1068"/>
      <c r="AG202" s="1068"/>
      <c r="AH202" s="1068"/>
      <c r="AI202" s="1068"/>
      <c r="AJ202" s="1068"/>
      <c r="AK202" s="1068"/>
      <c r="AL202" s="1068"/>
      <c r="AM202" s="1068"/>
      <c r="AN202" s="1068"/>
    </row>
    <row r="203" spans="1:40">
      <c r="A203" s="1029"/>
      <c r="B203" s="1088"/>
      <c r="C203" s="1029"/>
      <c r="D203" s="1029"/>
      <c r="E203" s="1029"/>
      <c r="F203" s="1029"/>
      <c r="G203" s="1029"/>
      <c r="H203" s="1029"/>
      <c r="I203" s="1029"/>
      <c r="J203" s="1029"/>
      <c r="K203" s="1029"/>
      <c r="L203" s="1029"/>
      <c r="M203" s="1029"/>
      <c r="N203" s="1089"/>
      <c r="O203" s="1029"/>
      <c r="P203" s="1029"/>
      <c r="Q203" s="1029"/>
      <c r="R203" s="1029"/>
      <c r="S203" s="1029"/>
      <c r="T203" s="1029"/>
      <c r="U203" s="1029"/>
      <c r="V203" s="1068"/>
      <c r="W203" s="1068"/>
      <c r="X203" s="1068"/>
      <c r="Y203" s="1068"/>
      <c r="Z203" s="1068"/>
      <c r="AA203" s="1068"/>
      <c r="AB203" s="1068"/>
      <c r="AC203" s="1068"/>
      <c r="AD203" s="1068"/>
      <c r="AE203" s="1068"/>
      <c r="AF203" s="1068"/>
      <c r="AG203" s="1068"/>
      <c r="AH203" s="1068"/>
      <c r="AI203" s="1068"/>
      <c r="AJ203" s="1068"/>
      <c r="AK203" s="1068"/>
      <c r="AL203" s="1068"/>
      <c r="AM203" s="1068"/>
      <c r="AN203" s="1068"/>
    </row>
    <row r="204" spans="1:40">
      <c r="A204" s="1029"/>
      <c r="B204" s="1088"/>
      <c r="C204" s="1029"/>
      <c r="D204" s="1029"/>
      <c r="E204" s="1029"/>
      <c r="F204" s="1029"/>
      <c r="G204" s="1029"/>
      <c r="H204" s="1029"/>
      <c r="I204" s="1029"/>
      <c r="J204" s="1029"/>
      <c r="K204" s="1029"/>
      <c r="L204" s="1029"/>
      <c r="M204" s="1029"/>
      <c r="N204" s="1089"/>
      <c r="O204" s="1029"/>
      <c r="P204" s="1029"/>
      <c r="Q204" s="1029"/>
      <c r="R204" s="1029"/>
      <c r="S204" s="1029"/>
      <c r="T204" s="1029"/>
      <c r="U204" s="1029"/>
      <c r="V204" s="1068"/>
      <c r="W204" s="1068"/>
      <c r="X204" s="1068"/>
      <c r="Y204" s="1068"/>
      <c r="Z204" s="1068"/>
      <c r="AA204" s="1068"/>
      <c r="AB204" s="1068"/>
      <c r="AC204" s="1068"/>
      <c r="AD204" s="1068"/>
      <c r="AE204" s="1068"/>
      <c r="AF204" s="1068"/>
      <c r="AG204" s="1068"/>
      <c r="AH204" s="1068"/>
      <c r="AI204" s="1068"/>
      <c r="AJ204" s="1068"/>
      <c r="AK204" s="1068"/>
      <c r="AL204" s="1068"/>
      <c r="AM204" s="1068"/>
      <c r="AN204" s="1068"/>
    </row>
    <row r="205" spans="1:40">
      <c r="A205" s="1029"/>
      <c r="B205" s="1088"/>
      <c r="C205" s="1029"/>
      <c r="D205" s="1029"/>
      <c r="E205" s="1029"/>
      <c r="F205" s="1029"/>
      <c r="G205" s="1029"/>
      <c r="H205" s="1029"/>
      <c r="I205" s="1029"/>
      <c r="J205" s="1029"/>
      <c r="K205" s="1029"/>
      <c r="L205" s="1029"/>
      <c r="M205" s="1029"/>
      <c r="N205" s="1089"/>
      <c r="O205" s="1029"/>
      <c r="P205" s="1029"/>
      <c r="Q205" s="1029"/>
      <c r="R205" s="1029"/>
      <c r="S205" s="1029"/>
      <c r="T205" s="1029"/>
      <c r="U205" s="1029"/>
      <c r="V205" s="1068"/>
      <c r="W205" s="1068"/>
      <c r="X205" s="1068"/>
      <c r="Y205" s="1068"/>
      <c r="Z205" s="1068"/>
      <c r="AA205" s="1068"/>
      <c r="AB205" s="1068"/>
      <c r="AC205" s="1068"/>
      <c r="AD205" s="1068"/>
      <c r="AE205" s="1068"/>
      <c r="AF205" s="1068"/>
      <c r="AG205" s="1068"/>
      <c r="AH205" s="1068"/>
      <c r="AI205" s="1068"/>
      <c r="AJ205" s="1068"/>
      <c r="AK205" s="1068"/>
      <c r="AL205" s="1068"/>
      <c r="AM205" s="1068"/>
      <c r="AN205" s="1068"/>
    </row>
    <row r="206" spans="1:40">
      <c r="A206" s="1029"/>
      <c r="B206" s="1088"/>
      <c r="C206" s="1029"/>
      <c r="D206" s="1029"/>
      <c r="E206" s="1029"/>
      <c r="F206" s="1029"/>
      <c r="G206" s="1029"/>
      <c r="H206" s="1029"/>
      <c r="I206" s="1029"/>
      <c r="J206" s="1029"/>
      <c r="K206" s="1029"/>
      <c r="L206" s="1029"/>
      <c r="M206" s="1029"/>
      <c r="N206" s="1089"/>
      <c r="O206" s="1029"/>
      <c r="P206" s="1029"/>
      <c r="Q206" s="1029"/>
      <c r="R206" s="1029"/>
      <c r="S206" s="1029"/>
      <c r="T206" s="1029"/>
      <c r="U206" s="1029"/>
      <c r="V206" s="1068"/>
      <c r="W206" s="1068"/>
      <c r="X206" s="1068"/>
      <c r="Y206" s="1068"/>
      <c r="Z206" s="1068"/>
      <c r="AA206" s="1068"/>
      <c r="AB206" s="1068"/>
      <c r="AC206" s="1068"/>
      <c r="AD206" s="1068"/>
      <c r="AE206" s="1068"/>
      <c r="AF206" s="1068"/>
      <c r="AG206" s="1068"/>
      <c r="AH206" s="1068"/>
      <c r="AI206" s="1068"/>
      <c r="AJ206" s="1068"/>
      <c r="AK206" s="1068"/>
      <c r="AL206" s="1068"/>
      <c r="AM206" s="1068"/>
      <c r="AN206" s="1068"/>
    </row>
    <row r="207" spans="1:40">
      <c r="A207" s="1029"/>
      <c r="B207" s="1088"/>
      <c r="C207" s="1029"/>
      <c r="D207" s="1029"/>
      <c r="E207" s="1029"/>
      <c r="F207" s="1029"/>
      <c r="G207" s="1029"/>
      <c r="H207" s="1029"/>
      <c r="I207" s="1029"/>
      <c r="J207" s="1029"/>
      <c r="K207" s="1029"/>
      <c r="L207" s="1029"/>
      <c r="M207" s="1029"/>
      <c r="N207" s="1089"/>
      <c r="O207" s="1029"/>
      <c r="P207" s="1029"/>
      <c r="Q207" s="1029"/>
      <c r="R207" s="1029"/>
      <c r="S207" s="1029"/>
      <c r="T207" s="1029"/>
      <c r="U207" s="1029"/>
      <c r="V207" s="1068"/>
      <c r="W207" s="1068"/>
      <c r="X207" s="1068"/>
      <c r="Y207" s="1068"/>
      <c r="Z207" s="1068"/>
      <c r="AA207" s="1068"/>
      <c r="AB207" s="1068"/>
      <c r="AC207" s="1068"/>
      <c r="AD207" s="1068"/>
      <c r="AE207" s="1068"/>
      <c r="AF207" s="1068"/>
      <c r="AG207" s="1068"/>
      <c r="AH207" s="1068"/>
      <c r="AI207" s="1068"/>
      <c r="AJ207" s="1068"/>
      <c r="AK207" s="1068"/>
      <c r="AL207" s="1068"/>
      <c r="AM207" s="1068"/>
      <c r="AN207" s="1068"/>
    </row>
    <row r="208" spans="1:40">
      <c r="A208" s="1029"/>
      <c r="B208" s="1088"/>
      <c r="C208" s="1029"/>
      <c r="D208" s="1029"/>
      <c r="E208" s="1029"/>
      <c r="F208" s="1029"/>
      <c r="G208" s="1029"/>
      <c r="H208" s="1029"/>
      <c r="I208" s="1029"/>
      <c r="J208" s="1029"/>
      <c r="K208" s="1029"/>
      <c r="L208" s="1029"/>
      <c r="M208" s="1029"/>
      <c r="N208" s="1089"/>
      <c r="O208" s="1029"/>
      <c r="P208" s="1029"/>
      <c r="Q208" s="1029"/>
      <c r="R208" s="1029"/>
      <c r="S208" s="1029"/>
      <c r="T208" s="1029"/>
      <c r="U208" s="1029"/>
      <c r="V208" s="1068"/>
      <c r="W208" s="1068"/>
      <c r="X208" s="1068"/>
      <c r="Y208" s="1068"/>
      <c r="Z208" s="1068"/>
      <c r="AA208" s="1068"/>
      <c r="AB208" s="1068"/>
      <c r="AC208" s="1068"/>
      <c r="AD208" s="1068"/>
      <c r="AE208" s="1068"/>
      <c r="AF208" s="1068"/>
      <c r="AG208" s="1068"/>
      <c r="AH208" s="1068"/>
      <c r="AI208" s="1068"/>
      <c r="AJ208" s="1068"/>
      <c r="AK208" s="1068"/>
      <c r="AL208" s="1068"/>
      <c r="AM208" s="1068"/>
      <c r="AN208" s="1068"/>
    </row>
    <row r="209" spans="1:40">
      <c r="A209" s="1029"/>
      <c r="B209" s="1088"/>
      <c r="C209" s="1029"/>
      <c r="D209" s="1029"/>
      <c r="E209" s="1029"/>
      <c r="F209" s="1029"/>
      <c r="G209" s="1029"/>
      <c r="H209" s="1029"/>
      <c r="I209" s="1029"/>
      <c r="J209" s="1029"/>
      <c r="K209" s="1029"/>
      <c r="L209" s="1029"/>
      <c r="M209" s="1029"/>
      <c r="N209" s="1089"/>
      <c r="O209" s="1029"/>
      <c r="P209" s="1029"/>
      <c r="Q209" s="1029"/>
      <c r="R209" s="1029"/>
      <c r="S209" s="1029"/>
      <c r="T209" s="1029"/>
      <c r="U209" s="1029"/>
      <c r="V209" s="1068"/>
      <c r="W209" s="1068"/>
      <c r="X209" s="1068"/>
      <c r="Y209" s="1068"/>
      <c r="Z209" s="1068"/>
      <c r="AA209" s="1068"/>
      <c r="AB209" s="1068"/>
      <c r="AC209" s="1068"/>
      <c r="AD209" s="1068"/>
      <c r="AE209" s="1068"/>
      <c r="AF209" s="1068"/>
      <c r="AG209" s="1068"/>
      <c r="AH209" s="1068"/>
      <c r="AI209" s="1068"/>
      <c r="AJ209" s="1068"/>
      <c r="AK209" s="1068"/>
      <c r="AL209" s="1068"/>
      <c r="AM209" s="1068"/>
      <c r="AN209" s="1068"/>
    </row>
    <row r="210" spans="1:40">
      <c r="A210" s="1029"/>
      <c r="B210" s="1088"/>
      <c r="C210" s="1029"/>
      <c r="D210" s="1029"/>
      <c r="E210" s="1029"/>
      <c r="F210" s="1029"/>
      <c r="G210" s="1029"/>
      <c r="H210" s="1029"/>
      <c r="I210" s="1029"/>
      <c r="J210" s="1029"/>
      <c r="K210" s="1029"/>
      <c r="L210" s="1029"/>
      <c r="M210" s="1029"/>
      <c r="N210" s="1089"/>
      <c r="O210" s="1029"/>
      <c r="P210" s="1029"/>
      <c r="Q210" s="1029"/>
      <c r="R210" s="1029"/>
      <c r="S210" s="1029"/>
      <c r="T210" s="1029"/>
      <c r="U210" s="1029"/>
      <c r="V210" s="1068"/>
      <c r="W210" s="1068"/>
      <c r="X210" s="1068"/>
      <c r="Y210" s="1068"/>
      <c r="Z210" s="1068"/>
      <c r="AA210" s="1068"/>
      <c r="AB210" s="1068"/>
      <c r="AC210" s="1068"/>
      <c r="AD210" s="1068"/>
      <c r="AE210" s="1068"/>
      <c r="AF210" s="1068"/>
      <c r="AG210" s="1068"/>
      <c r="AH210" s="1068"/>
      <c r="AI210" s="1068"/>
      <c r="AJ210" s="1068"/>
      <c r="AK210" s="1068"/>
      <c r="AL210" s="1068"/>
      <c r="AM210" s="1068"/>
      <c r="AN210" s="1068"/>
    </row>
    <row r="211" spans="1:40">
      <c r="A211" s="1029"/>
      <c r="B211" s="1088"/>
      <c r="C211" s="1029"/>
      <c r="D211" s="1029"/>
      <c r="E211" s="1029"/>
      <c r="F211" s="1029"/>
      <c r="G211" s="1029"/>
      <c r="H211" s="1029"/>
      <c r="I211" s="1029"/>
      <c r="J211" s="1029"/>
      <c r="K211" s="1029"/>
      <c r="L211" s="1029"/>
      <c r="M211" s="1029"/>
      <c r="N211" s="1089"/>
      <c r="O211" s="1029"/>
      <c r="P211" s="1029"/>
      <c r="Q211" s="1029"/>
      <c r="R211" s="1029"/>
      <c r="S211" s="1029"/>
      <c r="T211" s="1029"/>
      <c r="U211" s="1029"/>
      <c r="V211" s="1068"/>
      <c r="W211" s="1068"/>
      <c r="X211" s="1068"/>
      <c r="Y211" s="1068"/>
      <c r="Z211" s="1068"/>
      <c r="AA211" s="1068"/>
      <c r="AB211" s="1068"/>
      <c r="AC211" s="1068"/>
      <c r="AD211" s="1068"/>
      <c r="AE211" s="1068"/>
      <c r="AF211" s="1068"/>
      <c r="AG211" s="1068"/>
      <c r="AH211" s="1068"/>
      <c r="AI211" s="1068"/>
      <c r="AJ211" s="1068"/>
      <c r="AK211" s="1068"/>
      <c r="AL211" s="1068"/>
      <c r="AM211" s="1068"/>
      <c r="AN211" s="1068"/>
    </row>
    <row r="212" spans="1:40">
      <c r="A212" s="1029"/>
      <c r="B212" s="1088"/>
      <c r="C212" s="1029"/>
      <c r="D212" s="1029"/>
      <c r="E212" s="1029"/>
      <c r="F212" s="1029"/>
      <c r="G212" s="1029"/>
      <c r="H212" s="1029"/>
      <c r="I212" s="1029"/>
      <c r="J212" s="1029"/>
      <c r="K212" s="1029"/>
      <c r="L212" s="1029"/>
      <c r="M212" s="1029"/>
      <c r="N212" s="1089"/>
      <c r="O212" s="1029"/>
      <c r="P212" s="1029"/>
      <c r="Q212" s="1029"/>
      <c r="R212" s="1029"/>
      <c r="S212" s="1029"/>
      <c r="T212" s="1029"/>
      <c r="U212" s="1029"/>
      <c r="V212" s="1068"/>
      <c r="W212" s="1068"/>
      <c r="X212" s="1068"/>
      <c r="Y212" s="1068"/>
      <c r="Z212" s="1068"/>
      <c r="AA212" s="1068"/>
      <c r="AB212" s="1068"/>
      <c r="AC212" s="1068"/>
      <c r="AD212" s="1068"/>
      <c r="AE212" s="1068"/>
      <c r="AF212" s="1068"/>
      <c r="AG212" s="1068"/>
      <c r="AH212" s="1068"/>
      <c r="AI212" s="1068"/>
      <c r="AJ212" s="1068"/>
      <c r="AK212" s="1068"/>
      <c r="AL212" s="1068"/>
      <c r="AM212" s="1068"/>
      <c r="AN212" s="1068"/>
    </row>
    <row r="213" spans="1:40">
      <c r="A213" s="1029"/>
      <c r="B213" s="1088"/>
      <c r="C213" s="1029"/>
      <c r="D213" s="1029"/>
      <c r="E213" s="1029"/>
      <c r="F213" s="1029"/>
      <c r="G213" s="1029"/>
      <c r="H213" s="1029"/>
      <c r="I213" s="1029"/>
      <c r="J213" s="1029"/>
      <c r="K213" s="1029"/>
      <c r="L213" s="1029"/>
      <c r="M213" s="1029"/>
      <c r="N213" s="1089"/>
      <c r="O213" s="1029"/>
      <c r="P213" s="1029"/>
      <c r="Q213" s="1029"/>
      <c r="R213" s="1029"/>
      <c r="S213" s="1029"/>
      <c r="T213" s="1029"/>
      <c r="U213" s="1029"/>
      <c r="V213" s="1068"/>
      <c r="W213" s="1068"/>
      <c r="X213" s="1068"/>
      <c r="Y213" s="1068"/>
      <c r="Z213" s="1068"/>
      <c r="AA213" s="1068"/>
      <c r="AB213" s="1068"/>
      <c r="AC213" s="1068"/>
      <c r="AD213" s="1068"/>
      <c r="AE213" s="1068"/>
      <c r="AF213" s="1068"/>
      <c r="AG213" s="1068"/>
      <c r="AH213" s="1068"/>
      <c r="AI213" s="1068"/>
      <c r="AJ213" s="1068"/>
      <c r="AK213" s="1068"/>
      <c r="AL213" s="1068"/>
      <c r="AM213" s="1068"/>
      <c r="AN213" s="1068"/>
    </row>
    <row r="214" spans="1:40">
      <c r="A214" s="1029"/>
      <c r="B214" s="1088"/>
      <c r="C214" s="1029"/>
      <c r="D214" s="1029"/>
      <c r="E214" s="1029"/>
      <c r="F214" s="1029"/>
      <c r="G214" s="1029"/>
      <c r="H214" s="1029"/>
      <c r="I214" s="1029"/>
      <c r="J214" s="1029"/>
      <c r="K214" s="1029"/>
      <c r="L214" s="1029"/>
      <c r="M214" s="1029"/>
      <c r="N214" s="1089"/>
      <c r="O214" s="1029"/>
      <c r="P214" s="1029"/>
      <c r="Q214" s="1029"/>
      <c r="R214" s="1029"/>
      <c r="S214" s="1029"/>
      <c r="T214" s="1029"/>
      <c r="U214" s="1029"/>
      <c r="V214" s="1068"/>
      <c r="W214" s="1068"/>
      <c r="X214" s="1068"/>
      <c r="Y214" s="1068"/>
      <c r="Z214" s="1068"/>
      <c r="AA214" s="1068"/>
      <c r="AB214" s="1068"/>
      <c r="AC214" s="1068"/>
      <c r="AD214" s="1068"/>
      <c r="AE214" s="1068"/>
      <c r="AF214" s="1068"/>
      <c r="AG214" s="1068"/>
      <c r="AH214" s="1068"/>
      <c r="AI214" s="1068"/>
      <c r="AJ214" s="1068"/>
      <c r="AK214" s="1068"/>
      <c r="AL214" s="1068"/>
      <c r="AM214" s="1068"/>
      <c r="AN214" s="1068"/>
    </row>
    <row r="215" spans="1:40">
      <c r="A215" s="1029"/>
      <c r="B215" s="1088"/>
      <c r="C215" s="1029"/>
      <c r="D215" s="1029"/>
      <c r="E215" s="1029"/>
      <c r="F215" s="1029"/>
      <c r="G215" s="1029"/>
      <c r="H215" s="1029"/>
      <c r="I215" s="1029"/>
      <c r="J215" s="1029"/>
      <c r="K215" s="1029"/>
      <c r="L215" s="1029"/>
      <c r="M215" s="1029"/>
      <c r="N215" s="1089"/>
      <c r="O215" s="1029"/>
      <c r="P215" s="1029"/>
      <c r="Q215" s="1029"/>
      <c r="R215" s="1029"/>
      <c r="S215" s="1029"/>
      <c r="T215" s="1029"/>
      <c r="U215" s="1029"/>
      <c r="V215" s="1068"/>
      <c r="W215" s="1068"/>
      <c r="X215" s="1068"/>
      <c r="Y215" s="1068"/>
      <c r="Z215" s="1068"/>
      <c r="AA215" s="1068"/>
      <c r="AB215" s="1068"/>
      <c r="AC215" s="1068"/>
      <c r="AD215" s="1068"/>
      <c r="AE215" s="1068"/>
      <c r="AF215" s="1068"/>
      <c r="AG215" s="1068"/>
      <c r="AH215" s="1068"/>
      <c r="AI215" s="1068"/>
      <c r="AJ215" s="1068"/>
      <c r="AK215" s="1068"/>
      <c r="AL215" s="1068"/>
      <c r="AM215" s="1068"/>
      <c r="AN215" s="1068"/>
    </row>
    <row r="216" spans="1:40">
      <c r="A216" s="1029"/>
      <c r="B216" s="1088"/>
      <c r="C216" s="1029"/>
      <c r="D216" s="1029"/>
      <c r="E216" s="1029"/>
      <c r="F216" s="1029"/>
      <c r="G216" s="1029"/>
      <c r="H216" s="1029"/>
      <c r="I216" s="1029"/>
      <c r="J216" s="1029"/>
      <c r="K216" s="1029"/>
      <c r="L216" s="1029"/>
      <c r="M216" s="1029"/>
      <c r="N216" s="1089"/>
      <c r="O216" s="1029"/>
      <c r="P216" s="1029"/>
      <c r="Q216" s="1029"/>
      <c r="R216" s="1029"/>
      <c r="S216" s="1029"/>
      <c r="T216" s="1029"/>
      <c r="U216" s="1029"/>
      <c r="V216" s="1068"/>
      <c r="W216" s="1068"/>
      <c r="X216" s="1068"/>
      <c r="Y216" s="1068"/>
      <c r="Z216" s="1068"/>
      <c r="AA216" s="1068"/>
      <c r="AB216" s="1068"/>
      <c r="AC216" s="1068"/>
      <c r="AD216" s="1068"/>
      <c r="AE216" s="1068"/>
      <c r="AF216" s="1068"/>
      <c r="AG216" s="1068"/>
      <c r="AH216" s="1068"/>
      <c r="AI216" s="1068"/>
      <c r="AJ216" s="1068"/>
      <c r="AK216" s="1068"/>
      <c r="AL216" s="1068"/>
      <c r="AM216" s="1068"/>
      <c r="AN216" s="1068"/>
    </row>
    <row r="217" spans="1:40">
      <c r="A217" s="1029"/>
      <c r="B217" s="1088"/>
      <c r="C217" s="1029"/>
      <c r="D217" s="1029"/>
      <c r="E217" s="1029"/>
      <c r="F217" s="1029"/>
      <c r="G217" s="1029"/>
      <c r="H217" s="1029"/>
      <c r="I217" s="1029"/>
      <c r="J217" s="1029"/>
      <c r="K217" s="1029"/>
      <c r="L217" s="1029"/>
      <c r="M217" s="1029"/>
      <c r="N217" s="1089"/>
      <c r="O217" s="1029"/>
      <c r="P217" s="1029"/>
      <c r="Q217" s="1029"/>
      <c r="R217" s="1029"/>
      <c r="S217" s="1029"/>
      <c r="T217" s="1029"/>
      <c r="U217" s="1029"/>
      <c r="V217" s="1068"/>
      <c r="W217" s="1068"/>
      <c r="X217" s="1068"/>
      <c r="Y217" s="1068"/>
      <c r="Z217" s="1068"/>
      <c r="AA217" s="1068"/>
      <c r="AB217" s="1068"/>
      <c r="AC217" s="1068"/>
      <c r="AD217" s="1068"/>
      <c r="AE217" s="1068"/>
      <c r="AF217" s="1068"/>
      <c r="AG217" s="1068"/>
      <c r="AH217" s="1068"/>
      <c r="AI217" s="1068"/>
      <c r="AJ217" s="1068"/>
      <c r="AK217" s="1068"/>
      <c r="AL217" s="1068"/>
      <c r="AM217" s="1068"/>
      <c r="AN217" s="1068"/>
    </row>
    <row r="218" spans="1:40">
      <c r="A218" s="1029"/>
      <c r="B218" s="1088"/>
      <c r="C218" s="1029"/>
      <c r="D218" s="1029"/>
      <c r="E218" s="1029"/>
      <c r="F218" s="1029"/>
      <c r="G218" s="1029"/>
      <c r="H218" s="1029"/>
      <c r="I218" s="1029"/>
      <c r="J218" s="1029"/>
      <c r="K218" s="1029"/>
      <c r="L218" s="1029"/>
      <c r="M218" s="1029"/>
      <c r="N218" s="1089"/>
      <c r="O218" s="1029"/>
      <c r="P218" s="1029"/>
      <c r="Q218" s="1029"/>
      <c r="R218" s="1029"/>
      <c r="S218" s="1029"/>
      <c r="T218" s="1029"/>
      <c r="U218" s="1029"/>
      <c r="V218" s="1068"/>
      <c r="W218" s="1068"/>
      <c r="X218" s="1068"/>
      <c r="Y218" s="1068"/>
      <c r="Z218" s="1068"/>
      <c r="AA218" s="1068"/>
      <c r="AB218" s="1068"/>
      <c r="AC218" s="1068"/>
      <c r="AD218" s="1068"/>
      <c r="AE218" s="1068"/>
      <c r="AF218" s="1068"/>
      <c r="AG218" s="1068"/>
      <c r="AH218" s="1068"/>
      <c r="AI218" s="1068"/>
      <c r="AJ218" s="1068"/>
      <c r="AK218" s="1068"/>
      <c r="AL218" s="1068"/>
      <c r="AM218" s="1068"/>
      <c r="AN218" s="1068"/>
    </row>
    <row r="219" spans="1:40">
      <c r="A219" s="1029"/>
      <c r="B219" s="1088"/>
      <c r="C219" s="1029"/>
      <c r="D219" s="1029"/>
      <c r="E219" s="1029"/>
      <c r="F219" s="1029"/>
      <c r="G219" s="1029"/>
      <c r="H219" s="1029"/>
      <c r="I219" s="1029"/>
      <c r="J219" s="1029"/>
      <c r="K219" s="1029"/>
      <c r="L219" s="1029"/>
      <c r="M219" s="1029"/>
      <c r="N219" s="1089"/>
      <c r="O219" s="1029"/>
      <c r="P219" s="1029"/>
      <c r="Q219" s="1029"/>
      <c r="R219" s="1029"/>
      <c r="S219" s="1029"/>
      <c r="T219" s="1029"/>
      <c r="U219" s="1029"/>
      <c r="V219" s="1068"/>
      <c r="W219" s="1068"/>
      <c r="X219" s="1068"/>
      <c r="Y219" s="1068"/>
      <c r="Z219" s="1068"/>
      <c r="AA219" s="1068"/>
      <c r="AB219" s="1068"/>
      <c r="AC219" s="1068"/>
      <c r="AD219" s="1068"/>
      <c r="AE219" s="1068"/>
      <c r="AF219" s="1068"/>
      <c r="AG219" s="1068"/>
      <c r="AH219" s="1068"/>
      <c r="AI219" s="1068"/>
      <c r="AJ219" s="1068"/>
      <c r="AK219" s="1068"/>
      <c r="AL219" s="1068"/>
      <c r="AM219" s="1068"/>
      <c r="AN219" s="1068"/>
    </row>
    <row r="220" spans="1:40">
      <c r="A220" s="1029"/>
      <c r="B220" s="1088"/>
      <c r="C220" s="1029"/>
      <c r="D220" s="1029"/>
      <c r="E220" s="1029"/>
      <c r="F220" s="1029"/>
      <c r="G220" s="1029"/>
      <c r="H220" s="1029"/>
      <c r="I220" s="1029"/>
      <c r="J220" s="1029"/>
      <c r="K220" s="1029"/>
      <c r="L220" s="1029"/>
      <c r="M220" s="1029"/>
      <c r="N220" s="1089"/>
      <c r="O220" s="1029"/>
      <c r="P220" s="1029"/>
      <c r="Q220" s="1029"/>
      <c r="R220" s="1029"/>
      <c r="S220" s="1029"/>
      <c r="T220" s="1029"/>
      <c r="U220" s="1029"/>
      <c r="V220" s="1068"/>
      <c r="W220" s="1068"/>
      <c r="X220" s="1068"/>
      <c r="Y220" s="1068"/>
      <c r="Z220" s="1068"/>
      <c r="AA220" s="1068"/>
      <c r="AB220" s="1068"/>
      <c r="AC220" s="1068"/>
      <c r="AD220" s="1068"/>
      <c r="AE220" s="1068"/>
      <c r="AF220" s="1068"/>
      <c r="AG220" s="1068"/>
      <c r="AH220" s="1068"/>
      <c r="AI220" s="1068"/>
      <c r="AJ220" s="1068"/>
      <c r="AK220" s="1068"/>
      <c r="AL220" s="1068"/>
      <c r="AM220" s="1068"/>
      <c r="AN220" s="1068"/>
    </row>
    <row r="221" spans="1:40">
      <c r="A221" s="1029"/>
      <c r="B221" s="1088"/>
      <c r="C221" s="1029"/>
      <c r="D221" s="1029"/>
      <c r="E221" s="1029"/>
      <c r="F221" s="1029"/>
      <c r="G221" s="1029"/>
      <c r="H221" s="1029"/>
      <c r="I221" s="1029"/>
      <c r="J221" s="1029"/>
      <c r="K221" s="1029"/>
      <c r="L221" s="1029"/>
      <c r="M221" s="1029"/>
      <c r="N221" s="1089"/>
      <c r="O221" s="1029"/>
      <c r="P221" s="1029"/>
      <c r="Q221" s="1029"/>
      <c r="R221" s="1029"/>
      <c r="S221" s="1029"/>
      <c r="T221" s="1029"/>
      <c r="U221" s="1029"/>
      <c r="V221" s="1068"/>
      <c r="W221" s="1068"/>
      <c r="X221" s="1068"/>
      <c r="Y221" s="1068"/>
      <c r="Z221" s="1068"/>
      <c r="AA221" s="1068"/>
      <c r="AB221" s="1068"/>
      <c r="AC221" s="1068"/>
      <c r="AD221" s="1068"/>
      <c r="AE221" s="1068"/>
      <c r="AF221" s="1068"/>
      <c r="AG221" s="1068"/>
      <c r="AH221" s="1068"/>
      <c r="AI221" s="1068"/>
      <c r="AJ221" s="1068"/>
      <c r="AK221" s="1068"/>
      <c r="AL221" s="1068"/>
      <c r="AM221" s="1068"/>
      <c r="AN221" s="1068"/>
    </row>
    <row r="222" spans="1:40">
      <c r="A222" s="1029"/>
      <c r="B222" s="1088"/>
      <c r="C222" s="1029"/>
      <c r="D222" s="1029"/>
      <c r="E222" s="1029"/>
      <c r="F222" s="1029"/>
      <c r="G222" s="1029"/>
      <c r="H222" s="1029"/>
      <c r="I222" s="1029"/>
      <c r="J222" s="1029"/>
      <c r="K222" s="1029"/>
      <c r="L222" s="1029"/>
      <c r="M222" s="1029"/>
      <c r="N222" s="1089"/>
      <c r="O222" s="1029"/>
      <c r="P222" s="1029"/>
      <c r="Q222" s="1029"/>
      <c r="R222" s="1029"/>
      <c r="S222" s="1029"/>
      <c r="T222" s="1029"/>
      <c r="U222" s="1029"/>
      <c r="V222" s="1068"/>
      <c r="W222" s="1068"/>
      <c r="X222" s="1068"/>
      <c r="Y222" s="1068"/>
      <c r="Z222" s="1068"/>
      <c r="AA222" s="1068"/>
      <c r="AB222" s="1068"/>
      <c r="AC222" s="1068"/>
      <c r="AD222" s="1068"/>
      <c r="AE222" s="1068"/>
      <c r="AF222" s="1068"/>
      <c r="AG222" s="1068"/>
      <c r="AH222" s="1068"/>
      <c r="AI222" s="1068"/>
      <c r="AJ222" s="1068"/>
      <c r="AK222" s="1068"/>
      <c r="AL222" s="1068"/>
      <c r="AM222" s="1068"/>
      <c r="AN222" s="1068"/>
    </row>
    <row r="223" spans="1:40">
      <c r="A223" s="1029"/>
      <c r="B223" s="1088"/>
      <c r="C223" s="1029"/>
      <c r="D223" s="1029"/>
      <c r="E223" s="1029"/>
      <c r="F223" s="1029"/>
      <c r="G223" s="1029"/>
      <c r="H223" s="1029"/>
      <c r="I223" s="1029"/>
      <c r="J223" s="1029"/>
      <c r="K223" s="1029"/>
      <c r="L223" s="1029"/>
      <c r="M223" s="1029"/>
      <c r="N223" s="1089"/>
      <c r="O223" s="1029"/>
      <c r="P223" s="1029"/>
      <c r="Q223" s="1029"/>
      <c r="R223" s="1029"/>
      <c r="S223" s="1029"/>
      <c r="T223" s="1029"/>
      <c r="U223" s="1029"/>
      <c r="V223" s="1068"/>
      <c r="W223" s="1068"/>
      <c r="X223" s="1068"/>
      <c r="Y223" s="1068"/>
      <c r="Z223" s="1068"/>
      <c r="AA223" s="1068"/>
      <c r="AB223" s="1068"/>
      <c r="AC223" s="1068"/>
      <c r="AD223" s="1068"/>
      <c r="AE223" s="1068"/>
      <c r="AF223" s="1068"/>
      <c r="AG223" s="1068"/>
      <c r="AH223" s="1068"/>
      <c r="AI223" s="1068"/>
      <c r="AJ223" s="1068"/>
      <c r="AK223" s="1068"/>
      <c r="AL223" s="1068"/>
      <c r="AM223" s="1068"/>
      <c r="AN223" s="1068"/>
    </row>
    <row r="224" spans="1:40">
      <c r="A224" s="1029"/>
      <c r="B224" s="1088"/>
      <c r="C224" s="1029"/>
      <c r="D224" s="1029"/>
      <c r="E224" s="1029"/>
      <c r="F224" s="1029"/>
      <c r="G224" s="1029"/>
      <c r="H224" s="1029"/>
      <c r="I224" s="1029"/>
      <c r="J224" s="1029"/>
      <c r="K224" s="1029"/>
      <c r="L224" s="1029"/>
      <c r="M224" s="1029"/>
      <c r="N224" s="1089"/>
      <c r="O224" s="1029"/>
      <c r="P224" s="1029"/>
      <c r="Q224" s="1029"/>
      <c r="R224" s="1029"/>
      <c r="S224" s="1029"/>
      <c r="T224" s="1029"/>
      <c r="U224" s="1029"/>
      <c r="V224" s="1068"/>
      <c r="W224" s="1068"/>
      <c r="X224" s="1068"/>
      <c r="Y224" s="1068"/>
      <c r="Z224" s="1068"/>
      <c r="AA224" s="1068"/>
      <c r="AB224" s="1068"/>
      <c r="AC224" s="1068"/>
      <c r="AD224" s="1068"/>
      <c r="AE224" s="1068"/>
      <c r="AF224" s="1068"/>
      <c r="AG224" s="1068"/>
      <c r="AH224" s="1068"/>
      <c r="AI224" s="1068"/>
      <c r="AJ224" s="1068"/>
      <c r="AK224" s="1068"/>
      <c r="AL224" s="1068"/>
      <c r="AM224" s="1068"/>
      <c r="AN224" s="1068"/>
    </row>
    <row r="225" spans="1:23">
      <c r="A225" s="1029"/>
      <c r="B225" s="1088"/>
      <c r="C225" s="1029"/>
      <c r="D225" s="1029"/>
      <c r="E225" s="1029"/>
      <c r="F225" s="1029"/>
      <c r="G225" s="1029"/>
      <c r="H225" s="1029"/>
      <c r="I225" s="1029"/>
      <c r="J225" s="1029"/>
      <c r="K225" s="1029"/>
      <c r="L225" s="1029"/>
      <c r="M225" s="1029"/>
      <c r="N225" s="1089"/>
      <c r="O225" s="1029"/>
      <c r="P225" s="1029"/>
      <c r="Q225" s="1029"/>
      <c r="R225" s="1029"/>
      <c r="S225" s="1029"/>
      <c r="T225" s="1029"/>
      <c r="U225" s="1029"/>
      <c r="V225" s="1068"/>
      <c r="W225" s="1254"/>
    </row>
    <row r="226" spans="1:23">
      <c r="A226" s="1029"/>
      <c r="B226" s="1088"/>
      <c r="C226" s="1029"/>
      <c r="D226" s="1029"/>
      <c r="E226" s="1029"/>
      <c r="F226" s="1029"/>
      <c r="G226" s="1029"/>
      <c r="H226" s="1029"/>
      <c r="I226" s="1029"/>
      <c r="J226" s="1029"/>
      <c r="K226" s="1029"/>
      <c r="L226" s="1029"/>
      <c r="M226" s="1029"/>
      <c r="N226" s="1089"/>
      <c r="O226" s="1029"/>
      <c r="P226" s="1029"/>
      <c r="Q226" s="1029"/>
      <c r="R226" s="1029"/>
      <c r="S226" s="1029"/>
      <c r="T226" s="1029"/>
      <c r="U226" s="1029"/>
      <c r="V226" s="1068"/>
      <c r="W226" s="1254"/>
    </row>
    <row r="227" spans="1:23">
      <c r="A227" s="1029"/>
      <c r="B227" s="1088"/>
      <c r="C227" s="1029"/>
      <c r="D227" s="1029"/>
      <c r="E227" s="1029"/>
      <c r="F227" s="1029"/>
      <c r="G227" s="1029"/>
      <c r="H227" s="1029"/>
      <c r="I227" s="1029"/>
      <c r="J227" s="1029"/>
      <c r="K227" s="1029"/>
      <c r="L227" s="1029"/>
      <c r="M227" s="1029"/>
      <c r="N227" s="1089"/>
      <c r="O227" s="1029"/>
      <c r="P227" s="1029"/>
      <c r="Q227" s="1029"/>
      <c r="R227" s="1029"/>
      <c r="S227" s="1029"/>
      <c r="T227" s="1029"/>
      <c r="U227" s="1029"/>
      <c r="V227" s="1068"/>
      <c r="W227" s="1254"/>
    </row>
    <row r="228" spans="1:23">
      <c r="A228" s="1029"/>
      <c r="B228" s="1088"/>
      <c r="C228" s="1029"/>
      <c r="D228" s="1029"/>
      <c r="E228" s="1029"/>
      <c r="F228" s="1029"/>
      <c r="G228" s="1029"/>
      <c r="H228" s="1029"/>
      <c r="I228" s="1029"/>
      <c r="J228" s="1029"/>
      <c r="K228" s="1029"/>
      <c r="L228" s="1029"/>
      <c r="M228" s="1029"/>
      <c r="N228" s="1089"/>
      <c r="O228" s="1029"/>
      <c r="P228" s="1029"/>
      <c r="Q228" s="1029"/>
      <c r="R228" s="1029"/>
      <c r="S228" s="1029"/>
      <c r="T228" s="1029"/>
      <c r="U228" s="1029"/>
      <c r="V228" s="1068"/>
      <c r="W228" s="1254"/>
    </row>
    <row r="229" spans="1:23">
      <c r="A229" s="1029"/>
      <c r="B229" s="1088"/>
      <c r="C229" s="1029"/>
      <c r="D229" s="1029"/>
      <c r="E229" s="1029"/>
      <c r="F229" s="1029"/>
      <c r="G229" s="1029"/>
      <c r="H229" s="1029"/>
      <c r="I229" s="1029"/>
      <c r="J229" s="1029"/>
      <c r="K229" s="1029"/>
      <c r="L229" s="1029"/>
      <c r="M229" s="1029"/>
      <c r="N229" s="1089"/>
      <c r="O229" s="1029"/>
      <c r="P229" s="1029"/>
      <c r="Q229" s="1029"/>
      <c r="R229" s="1029"/>
      <c r="S229" s="1029"/>
      <c r="T229" s="1029"/>
      <c r="U229" s="1029"/>
      <c r="V229" s="1068"/>
      <c r="W229" s="1254"/>
    </row>
    <row r="230" spans="1:23">
      <c r="A230" s="1029"/>
      <c r="B230" s="1088"/>
      <c r="C230" s="1029"/>
      <c r="D230" s="1029"/>
      <c r="E230" s="1029"/>
      <c r="F230" s="1029"/>
      <c r="G230" s="1029"/>
      <c r="H230" s="1029"/>
      <c r="I230" s="1029"/>
      <c r="J230" s="1029"/>
      <c r="K230" s="1029"/>
      <c r="L230" s="1029"/>
      <c r="M230" s="1029"/>
      <c r="N230" s="1089"/>
      <c r="O230" s="1029"/>
      <c r="P230" s="1029"/>
      <c r="Q230" s="1029"/>
      <c r="R230" s="1029"/>
      <c r="S230" s="1029"/>
      <c r="T230" s="1029"/>
      <c r="U230" s="1029"/>
      <c r="V230" s="1068"/>
      <c r="W230" s="1254"/>
    </row>
    <row r="231" spans="1:23">
      <c r="A231" s="1029"/>
      <c r="B231" s="1088"/>
      <c r="C231" s="1029"/>
      <c r="D231" s="1029"/>
      <c r="E231" s="1029"/>
      <c r="F231" s="1029"/>
      <c r="G231" s="1029"/>
      <c r="H231" s="1029"/>
      <c r="I231" s="1029"/>
      <c r="J231" s="1029"/>
      <c r="K231" s="1029"/>
      <c r="L231" s="1029"/>
      <c r="M231" s="1029"/>
      <c r="N231" s="1089"/>
      <c r="O231" s="1029"/>
      <c r="P231" s="1029"/>
      <c r="Q231" s="1029"/>
      <c r="R231" s="1029"/>
      <c r="S231" s="1029"/>
      <c r="T231" s="1029"/>
      <c r="U231" s="1029"/>
      <c r="V231" s="1068"/>
      <c r="W231" s="1254"/>
    </row>
    <row r="232" spans="1:23">
      <c r="A232" s="1029"/>
      <c r="B232" s="1088"/>
      <c r="C232" s="1029"/>
      <c r="D232" s="1029"/>
      <c r="E232" s="1029"/>
      <c r="F232" s="1029"/>
      <c r="G232" s="1029"/>
      <c r="H232" s="1029"/>
      <c r="I232" s="1029"/>
      <c r="J232" s="1029"/>
      <c r="K232" s="1029"/>
      <c r="L232" s="1029"/>
      <c r="M232" s="1029"/>
      <c r="N232" s="1089"/>
      <c r="O232" s="1029"/>
      <c r="P232" s="1029"/>
      <c r="Q232" s="1029"/>
      <c r="R232" s="1029"/>
      <c r="S232" s="1029"/>
      <c r="T232" s="1029"/>
      <c r="U232" s="1029"/>
      <c r="V232" s="1068"/>
      <c r="W232" s="1254"/>
    </row>
    <row r="233" spans="1:23">
      <c r="A233" s="1029"/>
      <c r="B233" s="1088"/>
      <c r="C233" s="1029"/>
      <c r="D233" s="1029"/>
      <c r="E233" s="1029"/>
      <c r="F233" s="1029"/>
      <c r="G233" s="1029"/>
      <c r="H233" s="1029"/>
      <c r="I233" s="1029"/>
      <c r="J233" s="1029"/>
      <c r="K233" s="1029"/>
      <c r="L233" s="1029"/>
      <c r="M233" s="1029"/>
      <c r="N233" s="1089"/>
      <c r="O233" s="1029"/>
      <c r="P233" s="1029"/>
      <c r="Q233" s="1029"/>
      <c r="R233" s="1029"/>
      <c r="S233" s="1029"/>
      <c r="T233" s="1029"/>
      <c r="U233" s="1029"/>
      <c r="V233" s="1068"/>
      <c r="W233" s="1254"/>
    </row>
    <row r="234" spans="1:23">
      <c r="A234" s="1029"/>
      <c r="B234" s="1088"/>
      <c r="C234" s="1029"/>
      <c r="D234" s="1029"/>
      <c r="E234" s="1029"/>
      <c r="F234" s="1029"/>
      <c r="G234" s="1029"/>
      <c r="H234" s="1029"/>
      <c r="I234" s="1029"/>
      <c r="J234" s="1029"/>
      <c r="K234" s="1029"/>
      <c r="L234" s="1029"/>
      <c r="M234" s="1029"/>
      <c r="N234" s="1089"/>
      <c r="O234" s="1029"/>
      <c r="P234" s="1029"/>
      <c r="Q234" s="1029"/>
      <c r="R234" s="1029"/>
      <c r="S234" s="1029"/>
      <c r="T234" s="1029"/>
      <c r="U234" s="1029"/>
      <c r="V234" s="1068"/>
      <c r="W234" s="1254"/>
    </row>
    <row r="235" spans="1:23">
      <c r="A235" s="1029"/>
      <c r="B235" s="1088"/>
      <c r="C235" s="1029"/>
      <c r="D235" s="1029"/>
      <c r="E235" s="1029"/>
      <c r="F235" s="1029"/>
      <c r="G235" s="1029"/>
      <c r="H235" s="1029"/>
      <c r="I235" s="1029"/>
      <c r="J235" s="1029"/>
      <c r="K235" s="1029"/>
      <c r="L235" s="1029"/>
      <c r="M235" s="1029"/>
      <c r="N235" s="1089"/>
      <c r="O235" s="1029"/>
      <c r="P235" s="1029"/>
      <c r="Q235" s="1029"/>
      <c r="R235" s="1029"/>
      <c r="S235" s="1029"/>
      <c r="T235" s="1029"/>
      <c r="U235" s="1029"/>
      <c r="V235" s="1068"/>
      <c r="W235" s="1254"/>
    </row>
    <row r="236" spans="1:23">
      <c r="A236" s="1029"/>
      <c r="B236" s="1088"/>
      <c r="C236" s="1029"/>
      <c r="D236" s="1029"/>
      <c r="E236" s="1029"/>
      <c r="F236" s="1029"/>
      <c r="G236" s="1029"/>
      <c r="H236" s="1029"/>
      <c r="I236" s="1029"/>
      <c r="J236" s="1029"/>
      <c r="K236" s="1029"/>
      <c r="L236" s="1029"/>
      <c r="M236" s="1029"/>
      <c r="N236" s="1089"/>
      <c r="O236" s="1029"/>
      <c r="P236" s="1029"/>
      <c r="Q236" s="1029"/>
      <c r="R236" s="1029"/>
      <c r="S236" s="1029"/>
      <c r="T236" s="1029"/>
      <c r="U236" s="1029"/>
      <c r="V236" s="1068"/>
      <c r="W236" s="1254"/>
    </row>
    <row r="237" spans="1:23">
      <c r="A237" s="1029"/>
      <c r="B237" s="1088"/>
      <c r="C237" s="1029"/>
      <c r="D237" s="1029"/>
      <c r="E237" s="1029"/>
      <c r="F237" s="1029"/>
      <c r="G237" s="1029"/>
      <c r="H237" s="1029"/>
      <c r="I237" s="1029"/>
      <c r="J237" s="1029"/>
      <c r="K237" s="1029"/>
      <c r="L237" s="1029"/>
      <c r="M237" s="1029"/>
      <c r="N237" s="1089"/>
      <c r="O237" s="1029"/>
      <c r="P237" s="1029"/>
      <c r="Q237" s="1029"/>
      <c r="R237" s="1029"/>
      <c r="S237" s="1029"/>
      <c r="T237" s="1029"/>
      <c r="U237" s="1029"/>
      <c r="V237" s="1068"/>
      <c r="W237" s="1254"/>
    </row>
    <row r="238" spans="1:23">
      <c r="A238" s="1029"/>
      <c r="B238" s="1088"/>
      <c r="C238" s="1029"/>
      <c r="D238" s="1029"/>
      <c r="E238" s="1029"/>
      <c r="F238" s="1029"/>
      <c r="G238" s="1029"/>
      <c r="H238" s="1029"/>
      <c r="I238" s="1029"/>
      <c r="J238" s="1029"/>
      <c r="K238" s="1029"/>
      <c r="L238" s="1029"/>
      <c r="M238" s="1029"/>
      <c r="N238" s="1089"/>
      <c r="O238" s="1029"/>
      <c r="P238" s="1029"/>
      <c r="Q238" s="1029"/>
      <c r="R238" s="1029"/>
      <c r="S238" s="1029"/>
      <c r="T238" s="1029"/>
      <c r="U238" s="1029"/>
      <c r="V238" s="1068"/>
      <c r="W238" s="1254"/>
    </row>
    <row r="239" spans="1:23">
      <c r="A239" s="1029"/>
      <c r="B239" s="1088"/>
      <c r="C239" s="1029"/>
      <c r="D239" s="1029"/>
      <c r="E239" s="1029"/>
      <c r="F239" s="1029"/>
      <c r="G239" s="1029"/>
      <c r="H239" s="1029"/>
      <c r="I239" s="1029"/>
      <c r="J239" s="1029"/>
      <c r="K239" s="1029"/>
      <c r="L239" s="1029"/>
      <c r="M239" s="1029"/>
      <c r="N239" s="1089"/>
      <c r="O239" s="1029"/>
      <c r="P239" s="1029"/>
      <c r="Q239" s="1029"/>
      <c r="R239" s="1029"/>
      <c r="S239" s="1029"/>
      <c r="T239" s="1029"/>
      <c r="U239" s="1029"/>
      <c r="V239" s="1068"/>
      <c r="W239" s="1254"/>
    </row>
    <row r="240" spans="1:23">
      <c r="A240" s="1029"/>
      <c r="B240" s="1088"/>
      <c r="C240" s="1029"/>
      <c r="D240" s="1029"/>
      <c r="E240" s="1029"/>
      <c r="F240" s="1029"/>
      <c r="G240" s="1029"/>
      <c r="H240" s="1029"/>
      <c r="I240" s="1029"/>
      <c r="J240" s="1029"/>
      <c r="K240" s="1029"/>
      <c r="L240" s="1029"/>
      <c r="M240" s="1029"/>
      <c r="N240" s="1089"/>
      <c r="O240" s="1029"/>
      <c r="P240" s="1029"/>
      <c r="Q240" s="1029"/>
      <c r="R240" s="1029"/>
      <c r="S240" s="1029"/>
      <c r="T240" s="1029"/>
      <c r="U240" s="1029"/>
      <c r="V240" s="1068"/>
      <c r="W240" s="1254"/>
    </row>
    <row r="241" spans="1:23">
      <c r="A241" s="1029"/>
      <c r="B241" s="1088"/>
      <c r="C241" s="1029"/>
      <c r="D241" s="1029"/>
      <c r="E241" s="1029"/>
      <c r="F241" s="1029"/>
      <c r="G241" s="1029"/>
      <c r="H241" s="1029"/>
      <c r="I241" s="1029"/>
      <c r="J241" s="1029"/>
      <c r="K241" s="1029"/>
      <c r="L241" s="1029"/>
      <c r="M241" s="1029"/>
      <c r="N241" s="1089"/>
      <c r="O241" s="1029"/>
      <c r="P241" s="1029"/>
      <c r="Q241" s="1029"/>
      <c r="R241" s="1029"/>
      <c r="S241" s="1029"/>
      <c r="T241" s="1029"/>
      <c r="U241" s="1029"/>
      <c r="V241" s="1068"/>
      <c r="W241" s="1254"/>
    </row>
    <row r="242" spans="1:23">
      <c r="A242" s="1029"/>
      <c r="B242" s="1088"/>
      <c r="C242" s="1029"/>
      <c r="D242" s="1029"/>
      <c r="E242" s="1029"/>
      <c r="F242" s="1029"/>
      <c r="G242" s="1029"/>
      <c r="H242" s="1029"/>
      <c r="I242" s="1029"/>
      <c r="J242" s="1029"/>
      <c r="K242" s="1029"/>
      <c r="L242" s="1029"/>
      <c r="M242" s="1029"/>
      <c r="N242" s="1089"/>
      <c r="O242" s="1029"/>
      <c r="P242" s="1029"/>
      <c r="Q242" s="1029"/>
      <c r="R242" s="1029"/>
      <c r="S242" s="1029"/>
      <c r="T242" s="1029"/>
      <c r="U242" s="1029"/>
      <c r="V242" s="1068"/>
      <c r="W242" s="1254"/>
    </row>
    <row r="243" spans="1:23">
      <c r="A243" s="1029"/>
      <c r="B243" s="1088"/>
      <c r="C243" s="1029"/>
      <c r="D243" s="1029"/>
      <c r="E243" s="1029"/>
      <c r="F243" s="1029"/>
      <c r="G243" s="1029"/>
      <c r="H243" s="1029"/>
      <c r="I243" s="1029"/>
      <c r="J243" s="1029"/>
      <c r="K243" s="1029"/>
      <c r="L243" s="1029"/>
      <c r="M243" s="1029"/>
      <c r="N243" s="1089"/>
      <c r="O243" s="1029"/>
      <c r="P243" s="1029"/>
      <c r="Q243" s="1029"/>
      <c r="R243" s="1029"/>
      <c r="S243" s="1029"/>
      <c r="T243" s="1029"/>
      <c r="U243" s="1029"/>
      <c r="V243" s="1068"/>
      <c r="W243" s="1254"/>
    </row>
    <row r="244" spans="1:23">
      <c r="A244" s="1029"/>
      <c r="B244" s="1088"/>
      <c r="C244" s="1029"/>
      <c r="D244" s="1029"/>
      <c r="E244" s="1029"/>
      <c r="F244" s="1029"/>
      <c r="G244" s="1029"/>
      <c r="H244" s="1029"/>
      <c r="I244" s="1029"/>
      <c r="J244" s="1029"/>
      <c r="K244" s="1029"/>
      <c r="L244" s="1029"/>
      <c r="M244" s="1029"/>
      <c r="N244" s="1089"/>
      <c r="O244" s="1029"/>
      <c r="P244" s="1029"/>
      <c r="Q244" s="1029"/>
      <c r="R244" s="1029"/>
      <c r="S244" s="1029"/>
      <c r="T244" s="1029"/>
      <c r="U244" s="1029"/>
      <c r="V244" s="1068"/>
      <c r="W244" s="1254"/>
    </row>
    <row r="245" spans="1:23">
      <c r="A245" s="1029"/>
      <c r="B245" s="1088"/>
      <c r="C245" s="1029"/>
      <c r="D245" s="1029"/>
      <c r="E245" s="1029"/>
      <c r="F245" s="1029"/>
      <c r="G245" s="1029"/>
      <c r="H245" s="1029"/>
      <c r="I245" s="1029"/>
      <c r="J245" s="1029"/>
      <c r="K245" s="1029"/>
      <c r="L245" s="1029"/>
      <c r="M245" s="1029"/>
      <c r="N245" s="1089"/>
      <c r="O245" s="1029"/>
      <c r="P245" s="1029"/>
      <c r="Q245" s="1029"/>
      <c r="R245" s="1029"/>
      <c r="S245" s="1029"/>
      <c r="T245" s="1029"/>
      <c r="U245" s="1029"/>
      <c r="V245" s="1068"/>
      <c r="W245" s="1254"/>
    </row>
    <row r="246" spans="1:23">
      <c r="A246" s="1029"/>
      <c r="B246" s="1088"/>
      <c r="C246" s="1029"/>
      <c r="D246" s="1029"/>
      <c r="E246" s="1029"/>
      <c r="F246" s="1029"/>
      <c r="G246" s="1029"/>
      <c r="H246" s="1029"/>
      <c r="I246" s="1029"/>
      <c r="J246" s="1029"/>
      <c r="K246" s="1029"/>
      <c r="L246" s="1029"/>
      <c r="M246" s="1029"/>
      <c r="N246" s="1089"/>
      <c r="O246" s="1029"/>
      <c r="P246" s="1029"/>
      <c r="Q246" s="1029"/>
      <c r="R246" s="1029"/>
      <c r="S246" s="1029"/>
      <c r="T246" s="1029"/>
      <c r="U246" s="1029"/>
      <c r="V246" s="1068"/>
      <c r="W246" s="1254"/>
    </row>
    <row r="247" spans="1:23">
      <c r="A247" s="1029"/>
      <c r="B247" s="1088"/>
      <c r="C247" s="1029"/>
      <c r="D247" s="1029"/>
      <c r="E247" s="1029"/>
      <c r="F247" s="1029"/>
      <c r="G247" s="1029"/>
      <c r="H247" s="1029"/>
      <c r="I247" s="1029"/>
      <c r="J247" s="1029"/>
      <c r="K247" s="1029"/>
      <c r="L247" s="1029"/>
      <c r="M247" s="1029"/>
      <c r="N247" s="1089"/>
      <c r="O247" s="1029"/>
      <c r="P247" s="1029"/>
      <c r="Q247" s="1029"/>
      <c r="R247" s="1029"/>
      <c r="S247" s="1029"/>
      <c r="T247" s="1029"/>
      <c r="U247" s="1029"/>
      <c r="V247" s="1068"/>
      <c r="W247" s="1254"/>
    </row>
    <row r="248" spans="1:23">
      <c r="A248" s="1029"/>
      <c r="B248" s="1088"/>
      <c r="C248" s="1029"/>
      <c r="D248" s="1029"/>
      <c r="E248" s="1029"/>
      <c r="F248" s="1029"/>
      <c r="G248" s="1029"/>
      <c r="H248" s="1029"/>
      <c r="I248" s="1029"/>
      <c r="J248" s="1029"/>
      <c r="K248" s="1029"/>
      <c r="L248" s="1029"/>
      <c r="M248" s="1029"/>
      <c r="N248" s="1089"/>
      <c r="O248" s="1029"/>
      <c r="P248" s="1029"/>
      <c r="Q248" s="1029"/>
      <c r="R248" s="1029"/>
      <c r="S248" s="1029"/>
      <c r="T248" s="1029"/>
      <c r="U248" s="1029"/>
      <c r="V248" s="1068"/>
      <c r="W248" s="1254"/>
    </row>
    <row r="249" spans="1:23">
      <c r="A249" s="1029"/>
      <c r="B249" s="1088"/>
      <c r="C249" s="1029"/>
      <c r="D249" s="1029"/>
      <c r="E249" s="1029"/>
      <c r="F249" s="1029"/>
      <c r="G249" s="1029"/>
      <c r="H249" s="1029"/>
      <c r="I249" s="1029"/>
      <c r="J249" s="1029"/>
      <c r="K249" s="1029"/>
      <c r="L249" s="1029"/>
      <c r="M249" s="1029"/>
      <c r="N249" s="1089"/>
      <c r="O249" s="1029"/>
      <c r="P249" s="1029"/>
      <c r="Q249" s="1029"/>
      <c r="R249" s="1029"/>
      <c r="S249" s="1029"/>
      <c r="T249" s="1029"/>
      <c r="U249" s="1029"/>
      <c r="V249" s="1068"/>
      <c r="W249" s="1254"/>
    </row>
    <row r="250" spans="1:23">
      <c r="A250" s="1029"/>
      <c r="B250" s="1088"/>
      <c r="C250" s="1029"/>
      <c r="D250" s="1029"/>
      <c r="E250" s="1029"/>
      <c r="F250" s="1029"/>
      <c r="G250" s="1029"/>
      <c r="H250" s="1029"/>
      <c r="I250" s="1029"/>
      <c r="J250" s="1029"/>
      <c r="K250" s="1029"/>
      <c r="L250" s="1029"/>
      <c r="M250" s="1029"/>
      <c r="N250" s="1089"/>
      <c r="O250" s="1029"/>
      <c r="P250" s="1029"/>
      <c r="Q250" s="1029"/>
      <c r="R250" s="1029"/>
      <c r="S250" s="1029"/>
      <c r="T250" s="1029"/>
      <c r="U250" s="1029"/>
      <c r="V250" s="1068"/>
      <c r="W250" s="1254"/>
    </row>
    <row r="251" spans="1:23">
      <c r="A251" s="1029"/>
      <c r="B251" s="1088"/>
      <c r="C251" s="1029"/>
      <c r="D251" s="1029"/>
      <c r="E251" s="1029"/>
      <c r="F251" s="1029"/>
      <c r="G251" s="1029"/>
      <c r="H251" s="1029"/>
      <c r="I251" s="1029"/>
      <c r="J251" s="1029"/>
      <c r="K251" s="1029"/>
      <c r="L251" s="1029"/>
      <c r="M251" s="1029"/>
      <c r="N251" s="1089"/>
      <c r="O251" s="1029"/>
      <c r="P251" s="1029"/>
      <c r="Q251" s="1029"/>
      <c r="R251" s="1029"/>
      <c r="S251" s="1029"/>
      <c r="T251" s="1029"/>
      <c r="U251" s="1029"/>
      <c r="V251" s="1068"/>
      <c r="W251" s="1254"/>
    </row>
    <row r="252" spans="1:23">
      <c r="A252" s="1029"/>
      <c r="B252" s="1088"/>
      <c r="C252" s="1029"/>
      <c r="D252" s="1029"/>
      <c r="E252" s="1029"/>
      <c r="F252" s="1029"/>
      <c r="G252" s="1029"/>
      <c r="H252" s="1029"/>
      <c r="I252" s="1029"/>
      <c r="J252" s="1029"/>
      <c r="K252" s="1029"/>
      <c r="L252" s="1029"/>
      <c r="M252" s="1029"/>
      <c r="N252" s="1089"/>
      <c r="O252" s="1029"/>
      <c r="P252" s="1029"/>
      <c r="Q252" s="1029"/>
      <c r="R252" s="1029"/>
      <c r="S252" s="1029"/>
      <c r="T252" s="1029"/>
      <c r="U252" s="1029"/>
      <c r="V252" s="1068"/>
      <c r="W252" s="1254"/>
    </row>
    <row r="253" spans="1:23">
      <c r="A253" s="1029"/>
      <c r="B253" s="1088"/>
      <c r="C253" s="1029"/>
      <c r="D253" s="1029"/>
      <c r="E253" s="1029"/>
      <c r="F253" s="1029"/>
      <c r="G253" s="1029"/>
      <c r="H253" s="1029"/>
      <c r="I253" s="1029"/>
      <c r="J253" s="1029"/>
      <c r="K253" s="1029"/>
      <c r="L253" s="1029"/>
      <c r="M253" s="1029"/>
      <c r="N253" s="1089"/>
      <c r="O253" s="1029"/>
      <c r="P253" s="1029"/>
      <c r="Q253" s="1029"/>
      <c r="R253" s="1029"/>
      <c r="S253" s="1029"/>
      <c r="T253" s="1029"/>
      <c r="U253" s="1029"/>
      <c r="V253" s="1068"/>
      <c r="W253" s="1254"/>
    </row>
    <row r="254" spans="1:23">
      <c r="A254" s="1029"/>
      <c r="B254" s="1088"/>
      <c r="C254" s="1029"/>
      <c r="D254" s="1029"/>
      <c r="E254" s="1029"/>
      <c r="F254" s="1029"/>
      <c r="G254" s="1029"/>
      <c r="H254" s="1029"/>
      <c r="I254" s="1029"/>
      <c r="J254" s="1029"/>
      <c r="K254" s="1029"/>
      <c r="L254" s="1029"/>
      <c r="M254" s="1029"/>
      <c r="N254" s="1089"/>
      <c r="O254" s="1029"/>
      <c r="P254" s="1029"/>
      <c r="Q254" s="1029"/>
      <c r="R254" s="1029"/>
      <c r="S254" s="1029"/>
      <c r="T254" s="1029"/>
      <c r="U254" s="1029"/>
      <c r="V254" s="1068"/>
      <c r="W254" s="1254"/>
    </row>
    <row r="255" spans="1:23">
      <c r="A255" s="1029"/>
      <c r="B255" s="1088"/>
      <c r="C255" s="1029"/>
      <c r="D255" s="1029"/>
      <c r="E255" s="1029"/>
      <c r="F255" s="1029"/>
      <c r="G255" s="1029"/>
      <c r="H255" s="1029"/>
      <c r="I255" s="1029"/>
      <c r="J255" s="1029"/>
      <c r="K255" s="1029"/>
      <c r="L255" s="1029"/>
      <c r="M255" s="1029"/>
      <c r="N255" s="1089"/>
      <c r="O255" s="1029"/>
      <c r="P255" s="1029"/>
      <c r="Q255" s="1029"/>
      <c r="R255" s="1029"/>
      <c r="S255" s="1029"/>
      <c r="T255" s="1029"/>
      <c r="U255" s="1029"/>
      <c r="V255" s="1068"/>
      <c r="W255" s="1254"/>
    </row>
    <row r="256" spans="1:23">
      <c r="A256" s="1029"/>
      <c r="B256" s="1088"/>
      <c r="C256" s="1029"/>
      <c r="D256" s="1029"/>
      <c r="E256" s="1029"/>
      <c r="F256" s="1029"/>
      <c r="G256" s="1029"/>
      <c r="H256" s="1029"/>
      <c r="I256" s="1029"/>
      <c r="J256" s="1029"/>
      <c r="K256" s="1029"/>
      <c r="L256" s="1029"/>
      <c r="M256" s="1029"/>
      <c r="N256" s="1089"/>
      <c r="O256" s="1029"/>
      <c r="P256" s="1029"/>
      <c r="Q256" s="1029"/>
      <c r="R256" s="1029"/>
      <c r="S256" s="1029"/>
      <c r="T256" s="1029"/>
      <c r="U256" s="1029"/>
      <c r="V256" s="1068"/>
      <c r="W256" s="1254"/>
    </row>
    <row r="257" spans="1:23">
      <c r="A257" s="1029"/>
      <c r="B257" s="1088"/>
      <c r="C257" s="1029"/>
      <c r="D257" s="1029"/>
      <c r="E257" s="1029"/>
      <c r="F257" s="1029"/>
      <c r="G257" s="1029"/>
      <c r="H257" s="1029"/>
      <c r="I257" s="1029"/>
      <c r="J257" s="1029"/>
      <c r="K257" s="1029"/>
      <c r="L257" s="1029"/>
      <c r="M257" s="1029"/>
      <c r="N257" s="1089"/>
      <c r="O257" s="1029"/>
      <c r="P257" s="1029"/>
      <c r="Q257" s="1029"/>
      <c r="R257" s="1029"/>
      <c r="S257" s="1029"/>
      <c r="T257" s="1029"/>
      <c r="U257" s="1029"/>
      <c r="V257" s="1068"/>
      <c r="W257" s="1254"/>
    </row>
    <row r="258" spans="1:23">
      <c r="A258" s="1029"/>
      <c r="B258" s="1088"/>
      <c r="C258" s="1029"/>
      <c r="D258" s="1029"/>
      <c r="E258" s="1029"/>
      <c r="F258" s="1029"/>
      <c r="G258" s="1029"/>
      <c r="H258" s="1029"/>
      <c r="I258" s="1029"/>
      <c r="J258" s="1029"/>
      <c r="K258" s="1029"/>
      <c r="L258" s="1029"/>
      <c r="M258" s="1029"/>
      <c r="N258" s="1089"/>
      <c r="O258" s="1029"/>
      <c r="P258" s="1029"/>
      <c r="Q258" s="1029"/>
      <c r="R258" s="1029"/>
      <c r="S258" s="1029"/>
      <c r="T258" s="1029"/>
      <c r="U258" s="1029"/>
      <c r="V258" s="1068"/>
      <c r="W258" s="1254"/>
    </row>
    <row r="259" spans="1:23">
      <c r="A259" s="1029"/>
      <c r="B259" s="1088"/>
      <c r="C259" s="1029"/>
      <c r="D259" s="1029"/>
      <c r="E259" s="1029"/>
      <c r="F259" s="1029"/>
      <c r="G259" s="1029"/>
      <c r="H259" s="1029"/>
      <c r="I259" s="1029"/>
      <c r="J259" s="1029"/>
      <c r="K259" s="1029"/>
      <c r="L259" s="1029"/>
      <c r="M259" s="1029"/>
      <c r="N259" s="1089"/>
      <c r="O259" s="1029"/>
      <c r="P259" s="1029"/>
      <c r="Q259" s="1029"/>
      <c r="R259" s="1029"/>
      <c r="S259" s="1029"/>
      <c r="T259" s="1029"/>
      <c r="U259" s="1029"/>
      <c r="V259" s="1068"/>
      <c r="W259" s="1254"/>
    </row>
    <row r="260" spans="1:23">
      <c r="A260" s="1029"/>
      <c r="B260" s="1088"/>
      <c r="C260" s="1029"/>
      <c r="D260" s="1029"/>
      <c r="E260" s="1029"/>
      <c r="F260" s="1029"/>
      <c r="G260" s="1029"/>
      <c r="H260" s="1029"/>
      <c r="I260" s="1029"/>
      <c r="J260" s="1029"/>
      <c r="K260" s="1029"/>
      <c r="L260" s="1029"/>
      <c r="M260" s="1029"/>
      <c r="N260" s="1089"/>
      <c r="O260" s="1029"/>
      <c r="P260" s="1029"/>
      <c r="Q260" s="1029"/>
      <c r="R260" s="1029"/>
      <c r="S260" s="1029"/>
      <c r="T260" s="1029"/>
      <c r="U260" s="1029"/>
      <c r="V260" s="1068"/>
      <c r="W260" s="1254"/>
    </row>
    <row r="261" spans="1:23">
      <c r="A261" s="1029"/>
      <c r="B261" s="1088"/>
      <c r="C261" s="1029"/>
      <c r="D261" s="1029"/>
      <c r="E261" s="1029"/>
      <c r="F261" s="1029"/>
      <c r="G261" s="1029"/>
      <c r="H261" s="1029"/>
      <c r="I261" s="1029"/>
      <c r="J261" s="1029"/>
      <c r="K261" s="1029"/>
      <c r="L261" s="1029"/>
      <c r="M261" s="1029"/>
      <c r="N261" s="1089"/>
      <c r="O261" s="1029"/>
      <c r="P261" s="1029"/>
      <c r="Q261" s="1029"/>
      <c r="R261" s="1029"/>
      <c r="S261" s="1029"/>
      <c r="T261" s="1029"/>
      <c r="U261" s="1029"/>
      <c r="V261" s="1068"/>
      <c r="W261" s="1254"/>
    </row>
    <row r="262" spans="1:23">
      <c r="A262" s="1029"/>
      <c r="B262" s="1088"/>
      <c r="C262" s="1029"/>
      <c r="D262" s="1029"/>
      <c r="E262" s="1029"/>
      <c r="F262" s="1029"/>
      <c r="G262" s="1029"/>
      <c r="H262" s="1029"/>
      <c r="I262" s="1029"/>
      <c r="J262" s="1029"/>
      <c r="K262" s="1029"/>
      <c r="L262" s="1029"/>
      <c r="M262" s="1029"/>
      <c r="N262" s="1089"/>
      <c r="O262" s="1029"/>
      <c r="P262" s="1029"/>
      <c r="Q262" s="1029"/>
      <c r="R262" s="1029"/>
      <c r="S262" s="1029"/>
      <c r="T262" s="1029"/>
      <c r="U262" s="1029"/>
      <c r="V262" s="1068"/>
      <c r="W262" s="1254"/>
    </row>
    <row r="263" spans="1:23">
      <c r="A263" s="1029"/>
      <c r="B263" s="1088"/>
      <c r="C263" s="1029"/>
      <c r="D263" s="1029"/>
      <c r="E263" s="1029"/>
      <c r="F263" s="1029"/>
      <c r="G263" s="1029"/>
      <c r="H263" s="1029"/>
      <c r="I263" s="1029"/>
      <c r="J263" s="1029"/>
      <c r="K263" s="1029"/>
      <c r="L263" s="1029"/>
      <c r="M263" s="1029"/>
      <c r="N263" s="1089"/>
      <c r="O263" s="1029"/>
      <c r="P263" s="1029"/>
      <c r="Q263" s="1029"/>
      <c r="R263" s="1029"/>
      <c r="S263" s="1029"/>
      <c r="T263" s="1029"/>
      <c r="U263" s="1029"/>
      <c r="V263" s="1068"/>
      <c r="W263" s="1254"/>
    </row>
    <row r="264" spans="1:23">
      <c r="A264" s="1029"/>
      <c r="B264" s="1088"/>
      <c r="C264" s="1029"/>
      <c r="D264" s="1029"/>
      <c r="E264" s="1029"/>
      <c r="F264" s="1029"/>
      <c r="G264" s="1029"/>
      <c r="H264" s="1029"/>
      <c r="I264" s="1029"/>
      <c r="J264" s="1029"/>
      <c r="K264" s="1029"/>
      <c r="L264" s="1029"/>
      <c r="M264" s="1029"/>
      <c r="N264" s="1089"/>
      <c r="O264" s="1029"/>
      <c r="P264" s="1029"/>
      <c r="Q264" s="1029"/>
      <c r="R264" s="1029"/>
      <c r="S264" s="1029"/>
      <c r="T264" s="1029"/>
      <c r="U264" s="1029"/>
      <c r="V264" s="1068"/>
      <c r="W264" s="1254"/>
    </row>
    <row r="265" spans="1:23">
      <c r="A265" s="1029"/>
      <c r="B265" s="1088"/>
      <c r="C265" s="1029"/>
      <c r="D265" s="1029"/>
      <c r="E265" s="1029"/>
      <c r="F265" s="1029"/>
      <c r="G265" s="1029"/>
      <c r="H265" s="1029"/>
      <c r="I265" s="1029"/>
      <c r="J265" s="1029"/>
      <c r="K265" s="1029"/>
      <c r="L265" s="1029"/>
      <c r="M265" s="1029"/>
      <c r="N265" s="1089"/>
      <c r="O265" s="1029"/>
      <c r="P265" s="1029"/>
      <c r="Q265" s="1029"/>
      <c r="R265" s="1029"/>
      <c r="S265" s="1029"/>
      <c r="T265" s="1029"/>
      <c r="U265" s="1029"/>
      <c r="V265" s="1068"/>
      <c r="W265" s="1254"/>
    </row>
    <row r="266" spans="1:23">
      <c r="A266" s="1029"/>
      <c r="B266" s="1088"/>
      <c r="C266" s="1029"/>
      <c r="D266" s="1029"/>
      <c r="E266" s="1029"/>
      <c r="F266" s="1029"/>
      <c r="G266" s="1029"/>
      <c r="H266" s="1029"/>
      <c r="I266" s="1029"/>
      <c r="J266" s="1029"/>
      <c r="K266" s="1029"/>
      <c r="L266" s="1029"/>
      <c r="M266" s="1029"/>
      <c r="N266" s="1089"/>
      <c r="O266" s="1029"/>
      <c r="P266" s="1029"/>
      <c r="Q266" s="1029"/>
      <c r="R266" s="1029"/>
      <c r="S266" s="1029"/>
      <c r="T266" s="1029"/>
      <c r="U266" s="1029"/>
      <c r="V266" s="1068"/>
      <c r="W266" s="1254"/>
    </row>
    <row r="267" spans="1:23">
      <c r="A267" s="1029"/>
      <c r="B267" s="1088"/>
      <c r="C267" s="1029"/>
      <c r="D267" s="1029"/>
      <c r="E267" s="1029"/>
      <c r="F267" s="1029"/>
      <c r="G267" s="1029"/>
      <c r="H267" s="1029"/>
      <c r="I267" s="1029"/>
      <c r="J267" s="1029"/>
      <c r="K267" s="1029"/>
      <c r="L267" s="1029"/>
      <c r="M267" s="1029"/>
      <c r="N267" s="1089"/>
      <c r="O267" s="1029"/>
      <c r="P267" s="1029"/>
      <c r="Q267" s="1029"/>
      <c r="R267" s="1029"/>
      <c r="S267" s="1029"/>
      <c r="T267" s="1029"/>
      <c r="U267" s="1029"/>
      <c r="V267" s="1068"/>
      <c r="W267" s="1254"/>
    </row>
    <row r="268" spans="1:23">
      <c r="A268" s="1029"/>
      <c r="B268" s="1088"/>
      <c r="C268" s="1029"/>
      <c r="D268" s="1029"/>
      <c r="E268" s="1029"/>
      <c r="F268" s="1029"/>
      <c r="G268" s="1029"/>
      <c r="H268" s="1029"/>
      <c r="I268" s="1029"/>
      <c r="J268" s="1029"/>
      <c r="K268" s="1029"/>
      <c r="L268" s="1029"/>
      <c r="M268" s="1029"/>
      <c r="N268" s="1089"/>
      <c r="O268" s="1029"/>
      <c r="P268" s="1029"/>
      <c r="Q268" s="1029"/>
      <c r="R268" s="1029"/>
      <c r="S268" s="1029"/>
      <c r="T268" s="1029"/>
      <c r="U268" s="1029"/>
      <c r="V268" s="1068"/>
      <c r="W268" s="1254"/>
    </row>
    <row r="269" spans="1:23">
      <c r="A269" s="1029"/>
      <c r="B269" s="1088"/>
      <c r="C269" s="1029"/>
      <c r="D269" s="1029"/>
      <c r="E269" s="1029"/>
      <c r="F269" s="1029"/>
      <c r="G269" s="1029"/>
      <c r="H269" s="1029"/>
      <c r="I269" s="1029"/>
      <c r="J269" s="1029"/>
      <c r="K269" s="1029"/>
      <c r="L269" s="1029"/>
      <c r="M269" s="1029"/>
      <c r="N269" s="1089"/>
      <c r="O269" s="1029"/>
      <c r="P269" s="1029"/>
      <c r="Q269" s="1029"/>
      <c r="R269" s="1029"/>
      <c r="S269" s="1029"/>
      <c r="T269" s="1029"/>
      <c r="U269" s="1029"/>
      <c r="V269" s="1068"/>
      <c r="W269" s="1254"/>
    </row>
    <row r="270" spans="1:23">
      <c r="A270" s="1029"/>
      <c r="B270" s="1088"/>
      <c r="C270" s="1029"/>
      <c r="D270" s="1029"/>
      <c r="E270" s="1029"/>
      <c r="F270" s="1029"/>
      <c r="G270" s="1029"/>
      <c r="H270" s="1029"/>
      <c r="I270" s="1029"/>
      <c r="J270" s="1029"/>
      <c r="K270" s="1029"/>
      <c r="L270" s="1029"/>
      <c r="M270" s="1029"/>
      <c r="N270" s="1089"/>
      <c r="O270" s="1029"/>
      <c r="P270" s="1029"/>
      <c r="Q270" s="1029"/>
      <c r="R270" s="1029"/>
      <c r="S270" s="1029"/>
      <c r="T270" s="1029"/>
      <c r="U270" s="1029"/>
      <c r="V270" s="1068"/>
      <c r="W270" s="1254"/>
    </row>
    <row r="271" spans="1:23">
      <c r="A271" s="1029"/>
      <c r="B271" s="1088"/>
      <c r="C271" s="1029"/>
      <c r="D271" s="1029"/>
      <c r="E271" s="1029"/>
      <c r="F271" s="1029"/>
      <c r="G271" s="1029"/>
      <c r="H271" s="1029"/>
      <c r="I271" s="1029"/>
      <c r="J271" s="1029"/>
      <c r="K271" s="1029"/>
      <c r="L271" s="1029"/>
      <c r="M271" s="1029"/>
      <c r="N271" s="1089"/>
      <c r="O271" s="1029"/>
      <c r="P271" s="1029"/>
      <c r="Q271" s="1029"/>
      <c r="R271" s="1029"/>
      <c r="S271" s="1029"/>
      <c r="T271" s="1029"/>
      <c r="U271" s="1029"/>
      <c r="V271" s="1068"/>
      <c r="W271" s="1254"/>
    </row>
    <row r="272" spans="1:23">
      <c r="A272" s="1029"/>
      <c r="B272" s="1088"/>
      <c r="C272" s="1029"/>
      <c r="D272" s="1029"/>
      <c r="E272" s="1029"/>
      <c r="F272" s="1029"/>
      <c r="G272" s="1029"/>
      <c r="H272" s="1029"/>
      <c r="I272" s="1029"/>
      <c r="J272" s="1029"/>
      <c r="K272" s="1029"/>
      <c r="L272" s="1029"/>
      <c r="M272" s="1029"/>
      <c r="N272" s="1089"/>
      <c r="O272" s="1029"/>
      <c r="P272" s="1029"/>
      <c r="Q272" s="1029"/>
      <c r="R272" s="1029"/>
      <c r="S272" s="1029"/>
      <c r="T272" s="1029"/>
      <c r="U272" s="1029"/>
      <c r="V272" s="1068"/>
      <c r="W272" s="1254"/>
    </row>
    <row r="273" spans="1:23">
      <c r="A273" s="1029"/>
      <c r="B273" s="1088"/>
      <c r="C273" s="1029"/>
      <c r="D273" s="1029"/>
      <c r="E273" s="1029"/>
      <c r="F273" s="1029"/>
      <c r="G273" s="1029"/>
      <c r="H273" s="1029"/>
      <c r="I273" s="1029"/>
      <c r="J273" s="1029"/>
      <c r="K273" s="1029"/>
      <c r="L273" s="1029"/>
      <c r="M273" s="1029"/>
      <c r="N273" s="1089"/>
      <c r="O273" s="1029"/>
      <c r="P273" s="1029"/>
      <c r="Q273" s="1029"/>
      <c r="R273" s="1029"/>
      <c r="S273" s="1029"/>
      <c r="T273" s="1029"/>
      <c r="U273" s="1029"/>
      <c r="V273" s="1068"/>
      <c r="W273" s="1254"/>
    </row>
    <row r="274" spans="1:23">
      <c r="A274" s="1029"/>
      <c r="B274" s="1088"/>
      <c r="C274" s="1029"/>
      <c r="D274" s="1029"/>
      <c r="E274" s="1029"/>
      <c r="F274" s="1029"/>
      <c r="G274" s="1029"/>
      <c r="H274" s="1029"/>
      <c r="I274" s="1029"/>
      <c r="J274" s="1029"/>
      <c r="K274" s="1029"/>
      <c r="L274" s="1029"/>
      <c r="M274" s="1029"/>
      <c r="N274" s="1089"/>
      <c r="O274" s="1029"/>
      <c r="P274" s="1029"/>
      <c r="Q274" s="1029"/>
      <c r="R274" s="1029"/>
      <c r="S274" s="1029"/>
      <c r="T274" s="1029"/>
      <c r="U274" s="1029"/>
      <c r="V274" s="1068"/>
      <c r="W274" s="1254"/>
    </row>
    <row r="275" spans="1:23">
      <c r="A275" s="1029"/>
      <c r="B275" s="1088"/>
      <c r="C275" s="1029"/>
      <c r="D275" s="1029"/>
      <c r="E275" s="1029"/>
      <c r="F275" s="1029"/>
      <c r="G275" s="1029"/>
      <c r="H275" s="1029"/>
      <c r="I275" s="1029"/>
      <c r="J275" s="1029"/>
      <c r="K275" s="1029"/>
      <c r="L275" s="1029"/>
      <c r="M275" s="1029"/>
      <c r="N275" s="1089"/>
      <c r="O275" s="1029"/>
      <c r="P275" s="1029"/>
      <c r="Q275" s="1029"/>
      <c r="R275" s="1029"/>
      <c r="S275" s="1029"/>
      <c r="T275" s="1029"/>
      <c r="U275" s="1029"/>
      <c r="V275" s="1068"/>
      <c r="W275" s="1254"/>
    </row>
    <row r="276" spans="1:23">
      <c r="A276" s="1029"/>
      <c r="B276" s="1088"/>
      <c r="C276" s="1029"/>
      <c r="D276" s="1029"/>
      <c r="E276" s="1029"/>
      <c r="F276" s="1029"/>
      <c r="G276" s="1029"/>
      <c r="H276" s="1029"/>
      <c r="I276" s="1029"/>
      <c r="J276" s="1029"/>
      <c r="K276" s="1029"/>
      <c r="L276" s="1029"/>
      <c r="M276" s="1029"/>
      <c r="N276" s="1089"/>
      <c r="O276" s="1029"/>
      <c r="P276" s="1029"/>
      <c r="Q276" s="1029"/>
      <c r="R276" s="1029"/>
      <c r="S276" s="1029"/>
      <c r="T276" s="1029"/>
      <c r="U276" s="1029"/>
      <c r="V276" s="1068"/>
      <c r="W276" s="1254"/>
    </row>
    <row r="277" spans="1:23">
      <c r="A277" s="1029"/>
      <c r="B277" s="1088"/>
      <c r="C277" s="1029"/>
      <c r="D277" s="1029"/>
      <c r="E277" s="1029"/>
      <c r="F277" s="1029"/>
      <c r="G277" s="1029"/>
      <c r="H277" s="1029"/>
      <c r="I277" s="1029"/>
      <c r="J277" s="1029"/>
      <c r="K277" s="1029"/>
      <c r="L277" s="1029"/>
      <c r="M277" s="1029"/>
      <c r="N277" s="1089"/>
      <c r="O277" s="1029"/>
      <c r="P277" s="1029"/>
      <c r="Q277" s="1029"/>
      <c r="R277" s="1029"/>
      <c r="S277" s="1029"/>
      <c r="T277" s="1029"/>
      <c r="U277" s="1029"/>
      <c r="V277" s="1068"/>
      <c r="W277" s="1254"/>
    </row>
    <row r="278" spans="1:23">
      <c r="A278" s="1029"/>
      <c r="B278" s="1088"/>
      <c r="C278" s="1029"/>
      <c r="D278" s="1029"/>
      <c r="E278" s="1029"/>
      <c r="F278" s="1029"/>
      <c r="G278" s="1029"/>
      <c r="H278" s="1029"/>
      <c r="I278" s="1029"/>
      <c r="J278" s="1029"/>
      <c r="K278" s="1029"/>
      <c r="L278" s="1029"/>
      <c r="M278" s="1029"/>
      <c r="N278" s="1089"/>
      <c r="O278" s="1029"/>
      <c r="P278" s="1029"/>
      <c r="Q278" s="1029"/>
      <c r="R278" s="1029"/>
      <c r="S278" s="1029"/>
      <c r="T278" s="1029"/>
      <c r="U278" s="1029"/>
      <c r="V278" s="1068"/>
      <c r="W278" s="1254"/>
    </row>
    <row r="279" spans="1:23">
      <c r="A279" s="1029"/>
      <c r="B279" s="1088"/>
      <c r="C279" s="1029"/>
      <c r="D279" s="1029"/>
      <c r="E279" s="1029"/>
      <c r="F279" s="1029"/>
      <c r="G279" s="1029"/>
      <c r="H279" s="1029"/>
      <c r="I279" s="1029"/>
      <c r="J279" s="1029"/>
      <c r="K279" s="1029"/>
      <c r="L279" s="1029"/>
      <c r="M279" s="1029"/>
      <c r="N279" s="1089"/>
      <c r="O279" s="1029"/>
      <c r="P279" s="1029"/>
      <c r="Q279" s="1029"/>
      <c r="R279" s="1029"/>
      <c r="S279" s="1029"/>
      <c r="T279" s="1029"/>
      <c r="U279" s="1029"/>
      <c r="V279" s="1068"/>
      <c r="W279" s="1254"/>
    </row>
    <row r="280" spans="1:23">
      <c r="A280" s="1029"/>
      <c r="B280" s="1088"/>
      <c r="C280" s="1029"/>
      <c r="D280" s="1029"/>
      <c r="E280" s="1029"/>
      <c r="F280" s="1029"/>
      <c r="G280" s="1029"/>
      <c r="H280" s="1029"/>
      <c r="I280" s="1029"/>
      <c r="J280" s="1029"/>
      <c r="K280" s="1029"/>
      <c r="L280" s="1029"/>
      <c r="M280" s="1029"/>
      <c r="N280" s="1089"/>
      <c r="O280" s="1029"/>
      <c r="P280" s="1029"/>
      <c r="Q280" s="1029"/>
      <c r="R280" s="1029"/>
      <c r="S280" s="1029"/>
      <c r="T280" s="1029"/>
      <c r="U280" s="1029"/>
      <c r="V280" s="1068"/>
      <c r="W280" s="1254"/>
    </row>
    <row r="281" spans="1:23">
      <c r="A281" s="1029"/>
      <c r="B281" s="1088"/>
      <c r="C281" s="1029"/>
      <c r="D281" s="1029"/>
      <c r="E281" s="1029"/>
      <c r="F281" s="1029"/>
      <c r="G281" s="1029"/>
      <c r="H281" s="1029"/>
      <c r="I281" s="1029"/>
      <c r="J281" s="1029"/>
      <c r="K281" s="1029"/>
      <c r="L281" s="1029"/>
      <c r="M281" s="1029"/>
      <c r="N281" s="1089"/>
      <c r="O281" s="1029"/>
      <c r="P281" s="1029"/>
      <c r="Q281" s="1029"/>
      <c r="R281" s="1029"/>
      <c r="S281" s="1029"/>
      <c r="T281" s="1029"/>
      <c r="U281" s="1029"/>
      <c r="V281" s="1068"/>
      <c r="W281" s="1254"/>
    </row>
    <row r="282" spans="1:23">
      <c r="A282" s="1029"/>
      <c r="B282" s="1088"/>
      <c r="C282" s="1029"/>
      <c r="D282" s="1029"/>
      <c r="E282" s="1029"/>
      <c r="F282" s="1029"/>
      <c r="G282" s="1029"/>
      <c r="H282" s="1029"/>
      <c r="I282" s="1029"/>
      <c r="J282" s="1029"/>
      <c r="K282" s="1029"/>
      <c r="L282" s="1029"/>
      <c r="M282" s="1029"/>
      <c r="N282" s="1089"/>
      <c r="O282" s="1029"/>
      <c r="P282" s="1029"/>
      <c r="Q282" s="1029"/>
      <c r="R282" s="1029"/>
      <c r="S282" s="1029"/>
      <c r="T282" s="1029"/>
      <c r="U282" s="1029"/>
      <c r="V282" s="1068"/>
      <c r="W282" s="1254"/>
    </row>
    <row r="283" spans="1:23">
      <c r="A283" s="1029"/>
      <c r="B283" s="1088"/>
      <c r="C283" s="1029"/>
      <c r="D283" s="1029"/>
      <c r="E283" s="1029"/>
      <c r="F283" s="1029"/>
      <c r="G283" s="1029"/>
      <c r="H283" s="1029"/>
      <c r="I283" s="1029"/>
      <c r="J283" s="1029"/>
      <c r="K283" s="1029"/>
      <c r="L283" s="1029"/>
      <c r="M283" s="1029"/>
      <c r="N283" s="1089"/>
      <c r="O283" s="1029"/>
      <c r="P283" s="1029"/>
      <c r="Q283" s="1029"/>
      <c r="R283" s="1029"/>
      <c r="S283" s="1029"/>
      <c r="T283" s="1029"/>
      <c r="U283" s="1029"/>
      <c r="V283" s="1068"/>
      <c r="W283" s="1254"/>
    </row>
    <row r="284" spans="1:23">
      <c r="A284" s="1029"/>
      <c r="B284" s="1088"/>
      <c r="C284" s="1029"/>
      <c r="D284" s="1029"/>
      <c r="E284" s="1029"/>
      <c r="F284" s="1029"/>
      <c r="G284" s="1029"/>
      <c r="H284" s="1029"/>
      <c r="I284" s="1029"/>
      <c r="J284" s="1029"/>
      <c r="K284" s="1029"/>
      <c r="L284" s="1029"/>
      <c r="M284" s="1029"/>
      <c r="N284" s="1089"/>
      <c r="O284" s="1029"/>
      <c r="P284" s="1029"/>
      <c r="Q284" s="1029"/>
      <c r="R284" s="1029"/>
      <c r="S284" s="1029"/>
      <c r="T284" s="1029"/>
      <c r="U284" s="1029"/>
      <c r="V284" s="1068"/>
      <c r="W284" s="1254"/>
    </row>
    <row r="285" spans="1:23">
      <c r="A285" s="1029"/>
      <c r="B285" s="1088"/>
      <c r="C285" s="1029"/>
      <c r="D285" s="1029"/>
      <c r="E285" s="1029"/>
      <c r="F285" s="1029"/>
      <c r="G285" s="1029"/>
      <c r="H285" s="1029"/>
      <c r="I285" s="1029"/>
      <c r="J285" s="1029"/>
      <c r="K285" s="1029"/>
      <c r="L285" s="1029"/>
      <c r="M285" s="1029"/>
      <c r="N285" s="1089"/>
      <c r="O285" s="1029"/>
      <c r="P285" s="1029"/>
      <c r="Q285" s="1029"/>
      <c r="R285" s="1029"/>
      <c r="S285" s="1029"/>
      <c r="T285" s="1029"/>
      <c r="U285" s="1029"/>
      <c r="V285" s="1068"/>
      <c r="W285" s="1254"/>
    </row>
    <row r="286" spans="1:23">
      <c r="A286" s="1029"/>
      <c r="B286" s="1088"/>
      <c r="C286" s="1029"/>
      <c r="D286" s="1029"/>
      <c r="E286" s="1029"/>
      <c r="F286" s="1029"/>
      <c r="G286" s="1029"/>
      <c r="H286" s="1029"/>
      <c r="I286" s="1029"/>
      <c r="J286" s="1029"/>
      <c r="K286" s="1029"/>
      <c r="L286" s="1029"/>
      <c r="M286" s="1029"/>
      <c r="N286" s="1089"/>
      <c r="O286" s="1029"/>
      <c r="P286" s="1029"/>
      <c r="Q286" s="1029"/>
      <c r="R286" s="1029"/>
      <c r="S286" s="1029"/>
      <c r="T286" s="1029"/>
      <c r="U286" s="1029"/>
      <c r="V286" s="1068"/>
      <c r="W286" s="1254"/>
    </row>
    <row r="287" spans="1:23">
      <c r="A287" s="1029"/>
      <c r="B287" s="1088"/>
      <c r="C287" s="1029"/>
      <c r="D287" s="1029"/>
      <c r="E287" s="1029"/>
      <c r="F287" s="1029"/>
      <c r="G287" s="1029"/>
      <c r="H287" s="1029"/>
      <c r="I287" s="1029"/>
      <c r="J287" s="1029"/>
      <c r="K287" s="1029"/>
      <c r="L287" s="1029"/>
      <c r="M287" s="1029"/>
      <c r="N287" s="1089"/>
      <c r="O287" s="1029"/>
      <c r="P287" s="1029"/>
      <c r="Q287" s="1029"/>
      <c r="R287" s="1029"/>
      <c r="S287" s="1029"/>
      <c r="T287" s="1029"/>
      <c r="U287" s="1029"/>
      <c r="V287" s="1068"/>
      <c r="W287" s="1254"/>
    </row>
    <row r="288" spans="1:23">
      <c r="A288" s="1029"/>
      <c r="B288" s="1088"/>
      <c r="C288" s="1029"/>
      <c r="D288" s="1029"/>
      <c r="E288" s="1029"/>
      <c r="F288" s="1029"/>
      <c r="G288" s="1029"/>
      <c r="H288" s="1029"/>
      <c r="I288" s="1029"/>
      <c r="J288" s="1029"/>
      <c r="K288" s="1029"/>
      <c r="L288" s="1029"/>
      <c r="M288" s="1029"/>
      <c r="N288" s="1089"/>
      <c r="O288" s="1029"/>
      <c r="P288" s="1029"/>
      <c r="Q288" s="1029"/>
      <c r="R288" s="1029"/>
      <c r="S288" s="1029"/>
      <c r="T288" s="1029"/>
      <c r="U288" s="1029"/>
      <c r="V288" s="1068"/>
      <c r="W288" s="1254"/>
    </row>
    <row r="289" spans="1:23">
      <c r="A289" s="1029"/>
      <c r="B289" s="1088"/>
      <c r="C289" s="1029"/>
      <c r="D289" s="1029"/>
      <c r="E289" s="1029"/>
      <c r="F289" s="1029"/>
      <c r="G289" s="1029"/>
      <c r="H289" s="1029"/>
      <c r="I289" s="1029"/>
      <c r="J289" s="1029"/>
      <c r="K289" s="1029"/>
      <c r="L289" s="1029"/>
      <c r="M289" s="1029"/>
      <c r="N289" s="1089"/>
      <c r="O289" s="1029"/>
      <c r="P289" s="1029"/>
      <c r="Q289" s="1029"/>
      <c r="R289" s="1029"/>
      <c r="S289" s="1029"/>
      <c r="T289" s="1029"/>
      <c r="U289" s="1029"/>
      <c r="V289" s="1068"/>
      <c r="W289" s="1254"/>
    </row>
    <row r="290" spans="1:23">
      <c r="A290" s="1029"/>
      <c r="B290" s="1088"/>
      <c r="C290" s="1029"/>
      <c r="D290" s="1029"/>
      <c r="E290" s="1029"/>
      <c r="F290" s="1029"/>
      <c r="G290" s="1029"/>
      <c r="H290" s="1029"/>
      <c r="I290" s="1029"/>
      <c r="J290" s="1029"/>
      <c r="K290" s="1029"/>
      <c r="L290" s="1029"/>
      <c r="M290" s="1029"/>
      <c r="N290" s="1089"/>
      <c r="O290" s="1029"/>
      <c r="P290" s="1029"/>
      <c r="Q290" s="1029"/>
      <c r="R290" s="1029"/>
      <c r="S290" s="1029"/>
      <c r="T290" s="1029"/>
      <c r="U290" s="1029"/>
      <c r="V290" s="1068"/>
      <c r="W290" s="1254"/>
    </row>
    <row r="291" spans="1:23">
      <c r="A291" s="1029"/>
      <c r="B291" s="1088"/>
      <c r="C291" s="1029"/>
      <c r="D291" s="1029"/>
      <c r="E291" s="1029"/>
      <c r="F291" s="1029"/>
      <c r="G291" s="1029"/>
      <c r="H291" s="1029"/>
      <c r="I291" s="1029"/>
      <c r="J291" s="1029"/>
      <c r="K291" s="1029"/>
      <c r="L291" s="1029"/>
      <c r="M291" s="1029"/>
      <c r="N291" s="1089"/>
      <c r="O291" s="1029"/>
      <c r="P291" s="1029"/>
      <c r="Q291" s="1029"/>
      <c r="R291" s="1029"/>
      <c r="S291" s="1029"/>
      <c r="T291" s="1029"/>
      <c r="U291" s="1029"/>
      <c r="V291" s="1068"/>
      <c r="W291" s="1254"/>
    </row>
    <row r="292" spans="1:23">
      <c r="A292" s="1029"/>
      <c r="B292" s="1088"/>
      <c r="C292" s="1029"/>
      <c r="D292" s="1029"/>
      <c r="E292" s="1029"/>
      <c r="F292" s="1029"/>
      <c r="G292" s="1029"/>
      <c r="H292" s="1029"/>
      <c r="I292" s="1029"/>
      <c r="J292" s="1029"/>
      <c r="K292" s="1029"/>
      <c r="L292" s="1029"/>
      <c r="M292" s="1029"/>
      <c r="N292" s="1089"/>
      <c r="O292" s="1029"/>
      <c r="P292" s="1029"/>
      <c r="Q292" s="1029"/>
      <c r="R292" s="1029"/>
      <c r="S292" s="1029"/>
      <c r="T292" s="1029"/>
      <c r="U292" s="1029"/>
      <c r="V292" s="1068"/>
      <c r="W292" s="1254"/>
    </row>
    <row r="293" spans="1:23">
      <c r="A293" s="1029"/>
      <c r="B293" s="1088"/>
      <c r="C293" s="1029"/>
      <c r="D293" s="1029"/>
      <c r="E293" s="1029"/>
      <c r="F293" s="1029"/>
      <c r="G293" s="1029"/>
      <c r="H293" s="1029"/>
      <c r="I293" s="1029"/>
      <c r="J293" s="1029"/>
      <c r="K293" s="1029"/>
      <c r="L293" s="1029"/>
      <c r="M293" s="1029"/>
      <c r="N293" s="1089"/>
      <c r="O293" s="1029"/>
      <c r="P293" s="1029"/>
      <c r="Q293" s="1029"/>
      <c r="R293" s="1029"/>
      <c r="S293" s="1029"/>
      <c r="T293" s="1029"/>
      <c r="U293" s="1029"/>
      <c r="V293" s="1068"/>
      <c r="W293" s="1254"/>
    </row>
    <row r="294" spans="1:23">
      <c r="A294" s="1029"/>
      <c r="B294" s="1088"/>
      <c r="C294" s="1029"/>
      <c r="D294" s="1029"/>
      <c r="E294" s="1029"/>
      <c r="F294" s="1029"/>
      <c r="G294" s="1029"/>
      <c r="H294" s="1029"/>
      <c r="I294" s="1029"/>
      <c r="J294" s="1029"/>
      <c r="K294" s="1029"/>
      <c r="L294" s="1029"/>
      <c r="M294" s="1029"/>
      <c r="N294" s="1089"/>
      <c r="O294" s="1029"/>
      <c r="P294" s="1029"/>
      <c r="Q294" s="1029"/>
      <c r="R294" s="1029"/>
      <c r="S294" s="1029"/>
      <c r="T294" s="1029"/>
      <c r="U294" s="1029"/>
      <c r="V294" s="1068"/>
      <c r="W294" s="1254"/>
    </row>
    <row r="295" spans="1:23">
      <c r="A295" s="1029"/>
      <c r="B295" s="1088"/>
      <c r="C295" s="1029"/>
      <c r="D295" s="1029"/>
      <c r="E295" s="1029"/>
      <c r="F295" s="1029"/>
      <c r="G295" s="1029"/>
      <c r="H295" s="1029"/>
      <c r="I295" s="1029"/>
      <c r="J295" s="1029"/>
      <c r="K295" s="1029"/>
      <c r="L295" s="1029"/>
      <c r="M295" s="1029"/>
      <c r="N295" s="1089"/>
      <c r="O295" s="1029"/>
      <c r="P295" s="1029"/>
      <c r="Q295" s="1029"/>
      <c r="R295" s="1029"/>
      <c r="S295" s="1029"/>
      <c r="T295" s="1029"/>
      <c r="U295" s="1029"/>
      <c r="V295" s="1068"/>
      <c r="W295" s="1254"/>
    </row>
    <row r="296" spans="1:23">
      <c r="A296" s="1029"/>
      <c r="B296" s="1088"/>
      <c r="C296" s="1029"/>
      <c r="D296" s="1029"/>
      <c r="E296" s="1029"/>
      <c r="F296" s="1029"/>
      <c r="G296" s="1029"/>
      <c r="H296" s="1029"/>
      <c r="I296" s="1029"/>
      <c r="J296" s="1029"/>
      <c r="K296" s="1029"/>
      <c r="L296" s="1029"/>
      <c r="M296" s="1029"/>
      <c r="N296" s="1089"/>
      <c r="O296" s="1029"/>
      <c r="P296" s="1029"/>
      <c r="Q296" s="1029"/>
      <c r="R296" s="1029"/>
      <c r="S296" s="1029"/>
      <c r="T296" s="1029"/>
      <c r="U296" s="1029"/>
      <c r="V296" s="1068"/>
      <c r="W296" s="1254"/>
    </row>
    <row r="297" spans="1:23">
      <c r="A297" s="1029"/>
      <c r="B297" s="1088"/>
      <c r="C297" s="1029"/>
      <c r="D297" s="1029"/>
      <c r="E297" s="1029"/>
      <c r="F297" s="1029"/>
      <c r="G297" s="1029"/>
      <c r="H297" s="1029"/>
      <c r="I297" s="1029"/>
      <c r="J297" s="1029"/>
      <c r="K297" s="1029"/>
      <c r="L297" s="1029"/>
      <c r="M297" s="1029"/>
      <c r="N297" s="1089"/>
      <c r="O297" s="1029"/>
      <c r="P297" s="1029"/>
      <c r="Q297" s="1029"/>
      <c r="R297" s="1029"/>
      <c r="S297" s="1029"/>
      <c r="T297" s="1029"/>
      <c r="U297" s="1029"/>
      <c r="V297" s="1068"/>
      <c r="W297" s="1254"/>
    </row>
    <row r="298" spans="1:23">
      <c r="A298" s="1029"/>
      <c r="B298" s="1088"/>
      <c r="C298" s="1029"/>
      <c r="D298" s="1029"/>
      <c r="E298" s="1029"/>
      <c r="F298" s="1029"/>
      <c r="G298" s="1029"/>
      <c r="H298" s="1029"/>
      <c r="I298" s="1029"/>
      <c r="J298" s="1029"/>
      <c r="K298" s="1029"/>
      <c r="L298" s="1029"/>
      <c r="M298" s="1029"/>
      <c r="N298" s="1089"/>
      <c r="O298" s="1029"/>
      <c r="P298" s="1029"/>
      <c r="Q298" s="1029"/>
      <c r="R298" s="1029"/>
      <c r="S298" s="1029"/>
      <c r="T298" s="1029"/>
      <c r="U298" s="1029"/>
      <c r="V298" s="1068"/>
      <c r="W298" s="1254"/>
    </row>
    <row r="299" spans="1:23">
      <c r="A299" s="1029"/>
      <c r="B299" s="1088"/>
      <c r="C299" s="1029"/>
      <c r="D299" s="1029"/>
      <c r="E299" s="1029"/>
      <c r="F299" s="1029"/>
      <c r="G299" s="1029"/>
      <c r="H299" s="1029"/>
      <c r="I299" s="1029"/>
      <c r="J299" s="1029"/>
      <c r="K299" s="1029"/>
      <c r="L299" s="1029"/>
      <c r="M299" s="1029"/>
      <c r="N299" s="1089"/>
      <c r="O299" s="1029"/>
      <c r="P299" s="1029"/>
      <c r="Q299" s="1029"/>
      <c r="R299" s="1029"/>
      <c r="S299" s="1029"/>
      <c r="T299" s="1029"/>
      <c r="U299" s="1029"/>
      <c r="V299" s="1068"/>
      <c r="W299" s="1254"/>
    </row>
    <row r="300" spans="1:23">
      <c r="A300" s="1029"/>
      <c r="B300" s="1088"/>
      <c r="C300" s="1029"/>
      <c r="D300" s="1029"/>
      <c r="E300" s="1029"/>
      <c r="F300" s="1029"/>
      <c r="G300" s="1029"/>
      <c r="H300" s="1029"/>
      <c r="I300" s="1029"/>
      <c r="J300" s="1029"/>
      <c r="K300" s="1029"/>
      <c r="L300" s="1029"/>
      <c r="M300" s="1029"/>
      <c r="N300" s="1089"/>
      <c r="O300" s="1029"/>
      <c r="P300" s="1029"/>
      <c r="Q300" s="1029"/>
      <c r="R300" s="1029"/>
      <c r="S300" s="1029"/>
      <c r="T300" s="1029"/>
      <c r="U300" s="1029"/>
      <c r="V300" s="1068"/>
      <c r="W300" s="1254"/>
    </row>
    <row r="301" spans="1:23">
      <c r="A301" s="1029"/>
      <c r="B301" s="1088"/>
      <c r="C301" s="1029"/>
      <c r="D301" s="1029"/>
      <c r="E301" s="1029"/>
      <c r="F301" s="1029"/>
      <c r="G301" s="1029"/>
      <c r="H301" s="1029"/>
      <c r="I301" s="1029"/>
      <c r="J301" s="1029"/>
      <c r="K301" s="1029"/>
      <c r="L301" s="1029"/>
      <c r="M301" s="1029"/>
      <c r="N301" s="1089"/>
      <c r="O301" s="1029"/>
      <c r="P301" s="1029"/>
      <c r="Q301" s="1029"/>
      <c r="R301" s="1029"/>
      <c r="S301" s="1029"/>
      <c r="T301" s="1029"/>
      <c r="U301" s="1029"/>
      <c r="V301" s="1068"/>
      <c r="W301" s="1254"/>
    </row>
    <row r="302" spans="1:23">
      <c r="A302" s="1029"/>
      <c r="B302" s="1088"/>
      <c r="C302" s="1029"/>
      <c r="D302" s="1029"/>
      <c r="E302" s="1029"/>
      <c r="F302" s="1029"/>
      <c r="G302" s="1029"/>
      <c r="H302" s="1029"/>
      <c r="I302" s="1029"/>
      <c r="J302" s="1029"/>
      <c r="K302" s="1029"/>
      <c r="L302" s="1029"/>
      <c r="M302" s="1029"/>
      <c r="N302" s="1089"/>
      <c r="O302" s="1029"/>
      <c r="P302" s="1029"/>
      <c r="Q302" s="1029"/>
      <c r="R302" s="1029"/>
      <c r="S302" s="1029"/>
      <c r="T302" s="1029"/>
      <c r="U302" s="1029"/>
      <c r="V302" s="1068"/>
      <c r="W302" s="1254"/>
    </row>
    <row r="303" spans="1:23">
      <c r="A303" s="1029"/>
      <c r="B303" s="1088"/>
      <c r="C303" s="1029"/>
      <c r="D303" s="1029"/>
      <c r="E303" s="1029"/>
      <c r="F303" s="1029"/>
      <c r="G303" s="1029"/>
      <c r="H303" s="1029"/>
      <c r="I303" s="1029"/>
      <c r="J303" s="1029"/>
      <c r="K303" s="1029"/>
      <c r="L303" s="1029"/>
      <c r="M303" s="1029"/>
      <c r="N303" s="1089"/>
      <c r="O303" s="1029"/>
      <c r="P303" s="1029"/>
      <c r="Q303" s="1029"/>
      <c r="R303" s="1029"/>
      <c r="S303" s="1029"/>
      <c r="T303" s="1029"/>
      <c r="U303" s="1029"/>
      <c r="V303" s="1068"/>
      <c r="W303" s="1254"/>
    </row>
    <row r="304" spans="1:23">
      <c r="A304" s="1029"/>
      <c r="B304" s="1088"/>
      <c r="C304" s="1029"/>
      <c r="D304" s="1029"/>
      <c r="E304" s="1029"/>
      <c r="F304" s="1029"/>
      <c r="G304" s="1029"/>
      <c r="H304" s="1029"/>
      <c r="I304" s="1029"/>
      <c r="J304" s="1029"/>
      <c r="K304" s="1029"/>
      <c r="L304" s="1029"/>
      <c r="M304" s="1029"/>
      <c r="N304" s="1089"/>
      <c r="O304" s="1029"/>
      <c r="P304" s="1029"/>
      <c r="Q304" s="1029"/>
      <c r="R304" s="1029"/>
      <c r="S304" s="1029"/>
      <c r="T304" s="1029"/>
      <c r="U304" s="1029"/>
      <c r="V304" s="1068"/>
      <c r="W304" s="1254"/>
    </row>
    <row r="305" spans="1:23">
      <c r="A305" s="1029"/>
      <c r="B305" s="1088"/>
      <c r="C305" s="1029"/>
      <c r="D305" s="1029"/>
      <c r="E305" s="1029"/>
      <c r="F305" s="1029"/>
      <c r="G305" s="1029"/>
      <c r="H305" s="1029"/>
      <c r="I305" s="1029"/>
      <c r="J305" s="1029"/>
      <c r="K305" s="1029"/>
      <c r="L305" s="1029"/>
      <c r="M305" s="1029"/>
      <c r="N305" s="1089"/>
      <c r="O305" s="1029"/>
      <c r="P305" s="1029"/>
      <c r="Q305" s="1029"/>
      <c r="R305" s="1029"/>
      <c r="S305" s="1029"/>
      <c r="T305" s="1029"/>
      <c r="U305" s="1029"/>
      <c r="V305" s="1068"/>
      <c r="W305" s="1254"/>
    </row>
    <row r="306" spans="1:23">
      <c r="A306" s="1029"/>
      <c r="B306" s="1088"/>
      <c r="C306" s="1029"/>
      <c r="D306" s="1029"/>
      <c r="E306" s="1029"/>
      <c r="F306" s="1029"/>
      <c r="G306" s="1029"/>
      <c r="H306" s="1029"/>
      <c r="I306" s="1029"/>
      <c r="J306" s="1029"/>
      <c r="K306" s="1029"/>
      <c r="L306" s="1029"/>
      <c r="M306" s="1029"/>
      <c r="N306" s="1089"/>
      <c r="O306" s="1029"/>
      <c r="P306" s="1029"/>
      <c r="Q306" s="1029"/>
      <c r="R306" s="1029"/>
      <c r="S306" s="1029"/>
      <c r="T306" s="1029"/>
      <c r="U306" s="1029"/>
      <c r="V306" s="1068"/>
      <c r="W306" s="1254"/>
    </row>
    <row r="307" spans="1:23">
      <c r="A307" s="1029"/>
      <c r="B307" s="1088"/>
      <c r="C307" s="1029"/>
      <c r="D307" s="1029"/>
      <c r="E307" s="1029"/>
      <c r="F307" s="1029"/>
      <c r="G307" s="1029"/>
      <c r="H307" s="1029"/>
      <c r="I307" s="1029"/>
      <c r="J307" s="1029"/>
      <c r="K307" s="1029"/>
      <c r="L307" s="1029"/>
      <c r="M307" s="1029"/>
      <c r="N307" s="1089"/>
      <c r="O307" s="1029"/>
      <c r="P307" s="1029"/>
      <c r="Q307" s="1029"/>
      <c r="R307" s="1029"/>
      <c r="S307" s="1029"/>
      <c r="T307" s="1029"/>
      <c r="U307" s="1029"/>
      <c r="V307" s="1068"/>
      <c r="W307" s="1254"/>
    </row>
    <row r="308" spans="1:23">
      <c r="A308" s="1029"/>
      <c r="B308" s="1088"/>
      <c r="C308" s="1029"/>
      <c r="D308" s="1029"/>
      <c r="E308" s="1029"/>
      <c r="F308" s="1029"/>
      <c r="G308" s="1029"/>
      <c r="H308" s="1029"/>
      <c r="I308" s="1029"/>
      <c r="J308" s="1029"/>
      <c r="K308" s="1029"/>
      <c r="L308" s="1029"/>
      <c r="M308" s="1029"/>
      <c r="N308" s="1089"/>
      <c r="O308" s="1029"/>
      <c r="P308" s="1029"/>
      <c r="Q308" s="1029"/>
      <c r="R308" s="1029"/>
      <c r="S308" s="1029"/>
      <c r="T308" s="1029"/>
      <c r="U308" s="1029"/>
      <c r="V308" s="1068"/>
      <c r="W308" s="1254"/>
    </row>
    <row r="309" spans="1:23">
      <c r="A309" s="1029"/>
      <c r="B309" s="1088"/>
      <c r="C309" s="1029"/>
      <c r="D309" s="1029"/>
      <c r="E309" s="1029"/>
      <c r="F309" s="1029"/>
      <c r="G309" s="1029"/>
      <c r="H309" s="1029"/>
      <c r="I309" s="1029"/>
      <c r="J309" s="1029"/>
      <c r="K309" s="1029"/>
      <c r="L309" s="1029"/>
      <c r="M309" s="1029"/>
      <c r="N309" s="1089"/>
      <c r="O309" s="1029"/>
      <c r="P309" s="1029"/>
      <c r="Q309" s="1029"/>
      <c r="R309" s="1029"/>
      <c r="S309" s="1029"/>
      <c r="T309" s="1029"/>
      <c r="U309" s="1029"/>
      <c r="V309" s="1068"/>
      <c r="W309" s="1254"/>
    </row>
    <row r="310" spans="1:23">
      <c r="A310" s="1029"/>
      <c r="B310" s="1088"/>
      <c r="C310" s="1029"/>
      <c r="D310" s="1029"/>
      <c r="E310" s="1029"/>
      <c r="F310" s="1029"/>
      <c r="G310" s="1029"/>
      <c r="H310" s="1029"/>
      <c r="I310" s="1029"/>
      <c r="J310" s="1029"/>
      <c r="K310" s="1029"/>
      <c r="L310" s="1029"/>
      <c r="M310" s="1029"/>
      <c r="N310" s="1089"/>
      <c r="O310" s="1029"/>
      <c r="P310" s="1029"/>
      <c r="Q310" s="1029"/>
      <c r="R310" s="1029"/>
      <c r="S310" s="1029"/>
      <c r="T310" s="1029"/>
      <c r="U310" s="1029"/>
      <c r="V310" s="1068"/>
      <c r="W310" s="1254"/>
    </row>
    <row r="311" spans="1:23">
      <c r="A311" s="1029"/>
      <c r="B311" s="1088"/>
      <c r="C311" s="1029"/>
      <c r="D311" s="1029"/>
      <c r="E311" s="1029"/>
      <c r="F311" s="1029"/>
      <c r="G311" s="1029"/>
      <c r="H311" s="1029"/>
      <c r="I311" s="1029"/>
      <c r="J311" s="1029"/>
      <c r="K311" s="1029"/>
      <c r="L311" s="1029"/>
      <c r="M311" s="1029"/>
      <c r="N311" s="1089"/>
      <c r="O311" s="1029"/>
      <c r="P311" s="1029"/>
      <c r="Q311" s="1029"/>
      <c r="R311" s="1029"/>
      <c r="S311" s="1029"/>
      <c r="T311" s="1029"/>
      <c r="U311" s="1029"/>
      <c r="V311" s="1068"/>
      <c r="W311" s="1254"/>
    </row>
    <row r="312" spans="1:23">
      <c r="A312" s="1029"/>
      <c r="B312" s="1088"/>
      <c r="C312" s="1029"/>
      <c r="D312" s="1029"/>
      <c r="E312" s="1029"/>
      <c r="F312" s="1029"/>
      <c r="G312" s="1029"/>
      <c r="H312" s="1029"/>
      <c r="I312" s="1029"/>
      <c r="J312" s="1029"/>
      <c r="K312" s="1029"/>
      <c r="L312" s="1029"/>
      <c r="M312" s="1029"/>
      <c r="N312" s="1089"/>
      <c r="O312" s="1029"/>
      <c r="P312" s="1029"/>
      <c r="Q312" s="1029"/>
      <c r="R312" s="1029"/>
      <c r="S312" s="1029"/>
      <c r="T312" s="1029"/>
      <c r="U312" s="1029"/>
      <c r="V312" s="1068"/>
      <c r="W312" s="1254"/>
    </row>
    <row r="313" spans="1:23">
      <c r="A313" s="1029"/>
      <c r="B313" s="1088"/>
      <c r="C313" s="1029"/>
      <c r="D313" s="1029"/>
      <c r="E313" s="1029"/>
      <c r="F313" s="1029"/>
      <c r="G313" s="1029"/>
      <c r="H313" s="1029"/>
      <c r="I313" s="1029"/>
      <c r="J313" s="1029"/>
      <c r="K313" s="1029"/>
      <c r="L313" s="1029"/>
      <c r="M313" s="1029"/>
      <c r="N313" s="1089"/>
      <c r="O313" s="1029"/>
      <c r="P313" s="1029"/>
      <c r="Q313" s="1029"/>
      <c r="R313" s="1029"/>
      <c r="S313" s="1029"/>
      <c r="T313" s="1029"/>
      <c r="U313" s="1029"/>
      <c r="V313" s="1068"/>
      <c r="W313" s="1254"/>
    </row>
    <row r="314" spans="1:23">
      <c r="A314" s="1029"/>
      <c r="B314" s="1088"/>
      <c r="C314" s="1029"/>
      <c r="D314" s="1029"/>
      <c r="E314" s="1029"/>
      <c r="F314" s="1029"/>
      <c r="G314" s="1029"/>
      <c r="H314" s="1029"/>
      <c r="I314" s="1029"/>
      <c r="J314" s="1029"/>
      <c r="K314" s="1029"/>
      <c r="L314" s="1029"/>
      <c r="M314" s="1029"/>
      <c r="N314" s="1089"/>
      <c r="O314" s="1029"/>
      <c r="P314" s="1029"/>
      <c r="Q314" s="1029"/>
      <c r="R314" s="1029"/>
      <c r="S314" s="1029"/>
      <c r="T314" s="1029"/>
      <c r="U314" s="1029"/>
      <c r="V314" s="1068"/>
      <c r="W314" s="1254"/>
    </row>
    <row r="315" spans="1:23">
      <c r="A315" s="1029"/>
      <c r="B315" s="1088"/>
      <c r="C315" s="1029"/>
      <c r="D315" s="1029"/>
      <c r="E315" s="1029"/>
      <c r="F315" s="1029"/>
      <c r="G315" s="1029"/>
      <c r="H315" s="1029"/>
      <c r="I315" s="1029"/>
      <c r="J315" s="1029"/>
      <c r="K315" s="1029"/>
      <c r="L315" s="1029"/>
      <c r="M315" s="1029"/>
      <c r="N315" s="1089"/>
      <c r="O315" s="1029"/>
      <c r="P315" s="1029"/>
      <c r="Q315" s="1029"/>
      <c r="R315" s="1029"/>
      <c r="S315" s="1029"/>
      <c r="T315" s="1029"/>
      <c r="U315" s="1029"/>
      <c r="V315" s="1068"/>
      <c r="W315" s="1254"/>
    </row>
    <row r="316" spans="1:23">
      <c r="A316" s="1029"/>
      <c r="B316" s="1088"/>
      <c r="C316" s="1029"/>
      <c r="D316" s="1029"/>
      <c r="E316" s="1029"/>
      <c r="F316" s="1029"/>
      <c r="G316" s="1029"/>
      <c r="H316" s="1029"/>
      <c r="I316" s="1029"/>
      <c r="J316" s="1029"/>
      <c r="K316" s="1029"/>
      <c r="L316" s="1029"/>
      <c r="M316" s="1029"/>
      <c r="N316" s="1089"/>
      <c r="O316" s="1029"/>
      <c r="P316" s="1029"/>
      <c r="Q316" s="1029"/>
      <c r="R316" s="1029"/>
      <c r="S316" s="1029"/>
      <c r="T316" s="1029"/>
      <c r="U316" s="1029"/>
      <c r="V316" s="1068"/>
      <c r="W316" s="1254"/>
    </row>
    <row r="317" spans="1:23">
      <c r="A317" s="1029"/>
      <c r="B317" s="1088"/>
      <c r="C317" s="1029"/>
      <c r="D317" s="1029"/>
      <c r="E317" s="1029"/>
      <c r="F317" s="1029"/>
      <c r="G317" s="1029"/>
      <c r="H317" s="1029"/>
      <c r="I317" s="1029"/>
      <c r="J317" s="1029"/>
      <c r="K317" s="1029"/>
      <c r="L317" s="1029"/>
      <c r="M317" s="1029"/>
      <c r="N317" s="1089"/>
      <c r="O317" s="1029"/>
      <c r="P317" s="1029"/>
      <c r="Q317" s="1029"/>
      <c r="R317" s="1029"/>
      <c r="S317" s="1029"/>
      <c r="T317" s="1029"/>
      <c r="U317" s="1029"/>
      <c r="V317" s="1068"/>
      <c r="W317" s="1254"/>
    </row>
    <row r="318" spans="1:23">
      <c r="A318" s="1029"/>
      <c r="B318" s="1088"/>
      <c r="C318" s="1029"/>
      <c r="D318" s="1029"/>
      <c r="E318" s="1029"/>
      <c r="F318" s="1029"/>
      <c r="G318" s="1029"/>
      <c r="H318" s="1029"/>
      <c r="I318" s="1029"/>
      <c r="J318" s="1029"/>
      <c r="K318" s="1029"/>
      <c r="L318" s="1029"/>
      <c r="M318" s="1029"/>
      <c r="N318" s="1089"/>
      <c r="O318" s="1029"/>
      <c r="P318" s="1029"/>
      <c r="Q318" s="1029"/>
      <c r="R318" s="1029"/>
      <c r="S318" s="1029"/>
      <c r="T318" s="1029"/>
      <c r="U318" s="1029"/>
      <c r="V318" s="1068"/>
      <c r="W318" s="1254"/>
    </row>
    <row r="319" spans="1:23">
      <c r="A319" s="1029"/>
      <c r="B319" s="1088"/>
      <c r="C319" s="1029"/>
      <c r="D319" s="1029"/>
      <c r="E319" s="1029"/>
      <c r="F319" s="1029"/>
      <c r="G319" s="1029"/>
      <c r="H319" s="1029"/>
      <c r="I319" s="1029"/>
      <c r="J319" s="1029"/>
      <c r="K319" s="1029"/>
      <c r="L319" s="1029"/>
      <c r="M319" s="1029"/>
      <c r="N319" s="1089"/>
      <c r="O319" s="1029"/>
      <c r="P319" s="1029"/>
      <c r="Q319" s="1029"/>
      <c r="R319" s="1029"/>
      <c r="S319" s="1029"/>
      <c r="T319" s="1029"/>
      <c r="U319" s="1029"/>
      <c r="V319" s="1068"/>
      <c r="W319" s="1254"/>
    </row>
    <row r="320" spans="1:23">
      <c r="A320" s="1029"/>
      <c r="B320" s="1088"/>
      <c r="C320" s="1029"/>
      <c r="D320" s="1029"/>
      <c r="E320" s="1029"/>
      <c r="F320" s="1029"/>
      <c r="G320" s="1029"/>
      <c r="H320" s="1029"/>
      <c r="I320" s="1029"/>
      <c r="J320" s="1029"/>
      <c r="K320" s="1029"/>
      <c r="L320" s="1029"/>
      <c r="M320" s="1029"/>
      <c r="N320" s="1089"/>
      <c r="O320" s="1029"/>
      <c r="P320" s="1029"/>
      <c r="Q320" s="1029"/>
      <c r="R320" s="1029"/>
      <c r="S320" s="1029"/>
      <c r="T320" s="1029"/>
      <c r="U320" s="1029"/>
      <c r="V320" s="1068"/>
      <c r="W320" s="1254"/>
    </row>
    <row r="321" spans="1:23">
      <c r="A321" s="1029"/>
      <c r="B321" s="1088"/>
      <c r="C321" s="1029"/>
      <c r="D321" s="1029"/>
      <c r="E321" s="1029"/>
      <c r="F321" s="1029"/>
      <c r="G321" s="1029"/>
      <c r="H321" s="1029"/>
      <c r="I321" s="1029"/>
      <c r="J321" s="1029"/>
      <c r="K321" s="1029"/>
      <c r="L321" s="1029"/>
      <c r="M321" s="1029"/>
      <c r="N321" s="1089"/>
      <c r="O321" s="1029"/>
      <c r="P321" s="1029"/>
      <c r="Q321" s="1029"/>
      <c r="R321" s="1029"/>
      <c r="S321" s="1029"/>
      <c r="T321" s="1029"/>
      <c r="U321" s="1029"/>
      <c r="V321" s="1068"/>
      <c r="W321" s="1254"/>
    </row>
    <row r="322" spans="1:23">
      <c r="A322" s="1029"/>
      <c r="B322" s="1088"/>
      <c r="C322" s="1029"/>
      <c r="D322" s="1029"/>
      <c r="E322" s="1029"/>
      <c r="F322" s="1029"/>
      <c r="G322" s="1029"/>
      <c r="H322" s="1029"/>
      <c r="I322" s="1029"/>
      <c r="J322" s="1029"/>
      <c r="K322" s="1029"/>
      <c r="L322" s="1029"/>
      <c r="M322" s="1029"/>
      <c r="N322" s="1089"/>
      <c r="O322" s="1029"/>
      <c r="P322" s="1029"/>
      <c r="Q322" s="1029"/>
      <c r="R322" s="1029"/>
      <c r="S322" s="1029"/>
      <c r="T322" s="1029"/>
      <c r="U322" s="1029"/>
      <c r="V322" s="1068"/>
      <c r="W322" s="1254"/>
    </row>
    <row r="323" spans="1:23">
      <c r="A323" s="1029"/>
      <c r="B323" s="1088"/>
      <c r="C323" s="1029"/>
      <c r="D323" s="1029"/>
      <c r="E323" s="1029"/>
      <c r="F323" s="1029"/>
      <c r="G323" s="1029"/>
      <c r="H323" s="1029"/>
      <c r="I323" s="1029"/>
      <c r="J323" s="1029"/>
      <c r="K323" s="1029"/>
      <c r="L323" s="1029"/>
      <c r="M323" s="1029"/>
      <c r="N323" s="1089"/>
      <c r="O323" s="1029"/>
      <c r="P323" s="1029"/>
      <c r="Q323" s="1029"/>
      <c r="R323" s="1029"/>
      <c r="S323" s="1029"/>
      <c r="T323" s="1029"/>
      <c r="U323" s="1029"/>
      <c r="V323" s="1068"/>
      <c r="W323" s="1254"/>
    </row>
    <row r="324" spans="1:23">
      <c r="A324" s="1029"/>
      <c r="B324" s="1088"/>
      <c r="C324" s="1029"/>
      <c r="D324" s="1029"/>
      <c r="E324" s="1029"/>
      <c r="F324" s="1029"/>
      <c r="G324" s="1029"/>
      <c r="H324" s="1029"/>
      <c r="I324" s="1029"/>
      <c r="J324" s="1029"/>
      <c r="K324" s="1029"/>
      <c r="L324" s="1029"/>
      <c r="M324" s="1029"/>
      <c r="N324" s="1089"/>
      <c r="O324" s="1029"/>
      <c r="P324" s="1029"/>
      <c r="Q324" s="1029"/>
      <c r="R324" s="1029"/>
      <c r="S324" s="1029"/>
      <c r="T324" s="1029"/>
      <c r="U324" s="1029"/>
      <c r="V324" s="1068"/>
      <c r="W324" s="1254"/>
    </row>
    <row r="325" spans="1:23">
      <c r="A325" s="1029"/>
      <c r="B325" s="1088"/>
      <c r="C325" s="1029"/>
      <c r="D325" s="1029"/>
      <c r="E325" s="1029"/>
      <c r="F325" s="1029"/>
      <c r="G325" s="1029"/>
      <c r="H325" s="1029"/>
      <c r="I325" s="1029"/>
      <c r="J325" s="1029"/>
      <c r="K325" s="1029"/>
      <c r="L325" s="1029"/>
      <c r="M325" s="1029"/>
      <c r="N325" s="1089"/>
      <c r="O325" s="1029"/>
      <c r="P325" s="1029"/>
      <c r="Q325" s="1029"/>
      <c r="R325" s="1029"/>
      <c r="S325" s="1029"/>
      <c r="T325" s="1029"/>
      <c r="U325" s="1029"/>
      <c r="V325" s="1068"/>
      <c r="W325" s="1254"/>
    </row>
    <row r="326" spans="1:23">
      <c r="A326" s="1029"/>
      <c r="B326" s="1088"/>
      <c r="C326" s="1029"/>
      <c r="D326" s="1029"/>
      <c r="E326" s="1029"/>
      <c r="F326" s="1029"/>
      <c r="G326" s="1029"/>
      <c r="H326" s="1029"/>
      <c r="I326" s="1029"/>
      <c r="J326" s="1029"/>
      <c r="K326" s="1029"/>
      <c r="L326" s="1029"/>
      <c r="M326" s="1029"/>
      <c r="N326" s="1089"/>
      <c r="O326" s="1029"/>
      <c r="P326" s="1029"/>
      <c r="Q326" s="1029"/>
      <c r="R326" s="1029"/>
      <c r="S326" s="1029"/>
      <c r="T326" s="1029"/>
      <c r="U326" s="1029"/>
      <c r="V326" s="1068"/>
      <c r="W326" s="1254"/>
    </row>
    <row r="327" spans="1:23">
      <c r="A327" s="1029"/>
      <c r="B327" s="1088"/>
      <c r="C327" s="1029"/>
      <c r="D327" s="1029"/>
      <c r="E327" s="1029"/>
      <c r="F327" s="1029"/>
      <c r="G327" s="1029"/>
      <c r="H327" s="1029"/>
      <c r="I327" s="1029"/>
      <c r="J327" s="1029"/>
      <c r="K327" s="1029"/>
      <c r="L327" s="1029"/>
      <c r="M327" s="1029"/>
      <c r="N327" s="1089"/>
      <c r="O327" s="1029"/>
      <c r="P327" s="1029"/>
      <c r="Q327" s="1029"/>
      <c r="R327" s="1029"/>
      <c r="S327" s="1029"/>
      <c r="T327" s="1029"/>
      <c r="U327" s="1029"/>
      <c r="V327" s="1068"/>
      <c r="W327" s="1254"/>
    </row>
    <row r="328" spans="1:23">
      <c r="A328" s="1029"/>
      <c r="B328" s="1088"/>
      <c r="C328" s="1029"/>
      <c r="D328" s="1029"/>
      <c r="E328" s="1029"/>
      <c r="F328" s="1029"/>
      <c r="G328" s="1029"/>
      <c r="H328" s="1029"/>
      <c r="I328" s="1029"/>
      <c r="J328" s="1029"/>
      <c r="K328" s="1029"/>
      <c r="L328" s="1029"/>
      <c r="M328" s="1029"/>
      <c r="N328" s="1089"/>
      <c r="O328" s="1029"/>
      <c r="P328" s="1029"/>
      <c r="Q328" s="1029"/>
      <c r="R328" s="1029"/>
      <c r="S328" s="1029"/>
      <c r="T328" s="1029"/>
      <c r="U328" s="1029"/>
      <c r="V328" s="1068"/>
      <c r="W328" s="1254"/>
    </row>
    <row r="329" spans="1:23">
      <c r="A329" s="1029"/>
      <c r="B329" s="1088"/>
      <c r="C329" s="1029"/>
      <c r="D329" s="1029"/>
      <c r="E329" s="1029"/>
      <c r="F329" s="1029"/>
      <c r="G329" s="1029"/>
      <c r="H329" s="1029"/>
      <c r="I329" s="1029"/>
      <c r="J329" s="1029"/>
      <c r="K329" s="1029"/>
      <c r="L329" s="1029"/>
      <c r="M329" s="1029"/>
      <c r="N329" s="1089"/>
      <c r="O329" s="1029"/>
      <c r="P329" s="1029"/>
      <c r="Q329" s="1029"/>
      <c r="R329" s="1029"/>
      <c r="S329" s="1029"/>
      <c r="T329" s="1029"/>
      <c r="U329" s="1029"/>
      <c r="V329" s="1068"/>
      <c r="W329" s="1254"/>
    </row>
    <row r="330" spans="1:23">
      <c r="A330" s="1029"/>
      <c r="B330" s="1088"/>
      <c r="C330" s="1029"/>
      <c r="D330" s="1029"/>
      <c r="E330" s="1029"/>
      <c r="F330" s="1029"/>
      <c r="G330" s="1029"/>
      <c r="H330" s="1029"/>
      <c r="I330" s="1029"/>
      <c r="J330" s="1029"/>
      <c r="K330" s="1029"/>
      <c r="L330" s="1029"/>
      <c r="M330" s="1029"/>
      <c r="N330" s="1089"/>
      <c r="O330" s="1029"/>
      <c r="P330" s="1029"/>
      <c r="Q330" s="1029"/>
      <c r="R330" s="1029"/>
      <c r="S330" s="1029"/>
      <c r="T330" s="1029"/>
      <c r="U330" s="1029"/>
      <c r="V330" s="1068"/>
      <c r="W330" s="1254"/>
    </row>
    <row r="331" spans="1:23">
      <c r="A331" s="1029"/>
      <c r="B331" s="1088"/>
      <c r="C331" s="1029"/>
      <c r="D331" s="1029"/>
      <c r="E331" s="1029"/>
      <c r="F331" s="1029"/>
      <c r="G331" s="1029"/>
      <c r="H331" s="1029"/>
      <c r="I331" s="1029"/>
      <c r="J331" s="1029"/>
      <c r="K331" s="1029"/>
      <c r="L331" s="1029"/>
      <c r="M331" s="1029"/>
      <c r="N331" s="1089"/>
      <c r="O331" s="1029"/>
      <c r="P331" s="1029"/>
      <c r="Q331" s="1029"/>
      <c r="R331" s="1029"/>
      <c r="S331" s="1029"/>
      <c r="T331" s="1029"/>
      <c r="U331" s="1029"/>
      <c r="V331" s="1068"/>
      <c r="W331" s="1254"/>
    </row>
    <row r="332" spans="1:23">
      <c r="A332" s="1029"/>
      <c r="B332" s="1088"/>
      <c r="C332" s="1029"/>
      <c r="D332" s="1029"/>
      <c r="E332" s="1029"/>
      <c r="F332" s="1029"/>
      <c r="G332" s="1029"/>
      <c r="H332" s="1029"/>
      <c r="I332" s="1029"/>
      <c r="J332" s="1029"/>
      <c r="K332" s="1029"/>
      <c r="L332" s="1029"/>
      <c r="M332" s="1029"/>
      <c r="N332" s="1089"/>
      <c r="O332" s="1029"/>
      <c r="P332" s="1029"/>
      <c r="Q332" s="1029"/>
      <c r="R332" s="1029"/>
      <c r="S332" s="1029"/>
      <c r="T332" s="1029"/>
      <c r="U332" s="1029"/>
      <c r="V332" s="1068"/>
      <c r="W332" s="1254"/>
    </row>
    <row r="333" spans="1:23">
      <c r="A333" s="1029"/>
      <c r="B333" s="1088"/>
      <c r="C333" s="1029"/>
      <c r="D333" s="1029"/>
      <c r="E333" s="1029"/>
      <c r="F333" s="1029"/>
      <c r="G333" s="1029"/>
      <c r="H333" s="1029"/>
      <c r="I333" s="1029"/>
      <c r="J333" s="1029"/>
      <c r="K333" s="1029"/>
      <c r="L333" s="1029"/>
      <c r="M333" s="1029"/>
      <c r="N333" s="1089"/>
      <c r="O333" s="1029"/>
      <c r="P333" s="1029"/>
      <c r="Q333" s="1029"/>
      <c r="R333" s="1029"/>
      <c r="S333" s="1029"/>
      <c r="T333" s="1029"/>
      <c r="U333" s="1029"/>
      <c r="V333" s="1068"/>
      <c r="W333" s="1254"/>
    </row>
    <row r="334" spans="1:23">
      <c r="A334" s="1029"/>
      <c r="B334" s="1088"/>
      <c r="C334" s="1029"/>
      <c r="D334" s="1029"/>
      <c r="E334" s="1029"/>
      <c r="F334" s="1029"/>
      <c r="G334" s="1029"/>
      <c r="H334" s="1029"/>
      <c r="I334" s="1029"/>
      <c r="J334" s="1029"/>
      <c r="K334" s="1029"/>
      <c r="L334" s="1029"/>
      <c r="M334" s="1029"/>
      <c r="N334" s="1089"/>
      <c r="O334" s="1029"/>
      <c r="P334" s="1029"/>
      <c r="Q334" s="1029"/>
      <c r="R334" s="1029"/>
      <c r="S334" s="1029"/>
      <c r="T334" s="1029"/>
      <c r="U334" s="1029"/>
      <c r="V334" s="1068"/>
      <c r="W334" s="1254"/>
    </row>
    <row r="335" spans="1:23">
      <c r="A335" s="1029"/>
      <c r="B335" s="1088"/>
      <c r="C335" s="1029"/>
      <c r="D335" s="1029"/>
      <c r="E335" s="1029"/>
      <c r="F335" s="1029"/>
      <c r="G335" s="1029"/>
      <c r="H335" s="1029"/>
      <c r="I335" s="1029"/>
      <c r="J335" s="1029"/>
      <c r="K335" s="1029"/>
      <c r="L335" s="1029"/>
      <c r="M335" s="1029"/>
      <c r="N335" s="1089"/>
      <c r="O335" s="1029"/>
      <c r="P335" s="1029"/>
      <c r="Q335" s="1029"/>
      <c r="R335" s="1029"/>
      <c r="S335" s="1029"/>
      <c r="T335" s="1029"/>
      <c r="U335" s="1029"/>
      <c r="V335" s="1068"/>
      <c r="W335" s="1254"/>
    </row>
    <row r="336" spans="1:23">
      <c r="A336" s="1029"/>
      <c r="B336" s="1088"/>
      <c r="C336" s="1029"/>
      <c r="D336" s="1029"/>
      <c r="E336" s="1029"/>
      <c r="F336" s="1029"/>
      <c r="G336" s="1029"/>
      <c r="H336" s="1029"/>
      <c r="I336" s="1029"/>
      <c r="J336" s="1029"/>
      <c r="K336" s="1029"/>
      <c r="L336" s="1029"/>
      <c r="M336" s="1029"/>
      <c r="N336" s="1089"/>
      <c r="O336" s="1029"/>
      <c r="P336" s="1029"/>
      <c r="Q336" s="1029"/>
      <c r="R336" s="1029"/>
      <c r="S336" s="1029"/>
      <c r="T336" s="1029"/>
      <c r="U336" s="1029"/>
      <c r="V336" s="1068"/>
      <c r="W336" s="1254"/>
    </row>
    <row r="337" spans="1:23">
      <c r="A337" s="1029"/>
      <c r="B337" s="1088"/>
      <c r="C337" s="1029"/>
      <c r="D337" s="1029"/>
      <c r="E337" s="1029"/>
      <c r="F337" s="1029"/>
      <c r="G337" s="1029"/>
      <c r="H337" s="1029"/>
      <c r="I337" s="1029"/>
      <c r="J337" s="1029"/>
      <c r="K337" s="1029"/>
      <c r="L337" s="1029"/>
      <c r="M337" s="1029"/>
      <c r="N337" s="1089"/>
      <c r="O337" s="1029"/>
      <c r="P337" s="1029"/>
      <c r="Q337" s="1029"/>
      <c r="R337" s="1029"/>
      <c r="S337" s="1029"/>
      <c r="T337" s="1029"/>
      <c r="U337" s="1029"/>
      <c r="V337" s="1068"/>
      <c r="W337" s="1254"/>
    </row>
    <row r="338" spans="1:23">
      <c r="A338" s="1029"/>
      <c r="B338" s="1088"/>
      <c r="C338" s="1029"/>
      <c r="D338" s="1029"/>
      <c r="E338" s="1029"/>
      <c r="F338" s="1029"/>
      <c r="G338" s="1029"/>
      <c r="H338" s="1029"/>
      <c r="I338" s="1029"/>
      <c r="J338" s="1029"/>
      <c r="K338" s="1029"/>
      <c r="L338" s="1029"/>
      <c r="M338" s="1029"/>
      <c r="N338" s="1089"/>
      <c r="O338" s="1029"/>
      <c r="P338" s="1029"/>
      <c r="Q338" s="1029"/>
      <c r="R338" s="1029"/>
      <c r="S338" s="1029"/>
      <c r="T338" s="1029"/>
      <c r="U338" s="1029"/>
      <c r="V338" s="1068"/>
      <c r="W338" s="1254"/>
    </row>
    <row r="339" spans="1:23">
      <c r="A339" s="1029"/>
      <c r="B339" s="1088"/>
      <c r="C339" s="1029"/>
      <c r="D339" s="1029"/>
      <c r="E339" s="1029"/>
      <c r="F339" s="1029"/>
      <c r="G339" s="1029"/>
      <c r="H339" s="1029"/>
      <c r="I339" s="1029"/>
      <c r="J339" s="1029"/>
      <c r="K339" s="1029"/>
      <c r="L339" s="1029"/>
      <c r="M339" s="1029"/>
      <c r="N339" s="1089"/>
      <c r="O339" s="1029"/>
      <c r="P339" s="1029"/>
      <c r="Q339" s="1029"/>
      <c r="R339" s="1029"/>
      <c r="S339" s="1029"/>
      <c r="T339" s="1029"/>
      <c r="U339" s="1029"/>
      <c r="V339" s="1068"/>
      <c r="W339" s="1254"/>
    </row>
    <row r="340" spans="1:23">
      <c r="A340" s="1029"/>
      <c r="B340" s="1088"/>
      <c r="C340" s="1029"/>
      <c r="D340" s="1029"/>
      <c r="E340" s="1029"/>
      <c r="F340" s="1029"/>
      <c r="G340" s="1029"/>
      <c r="H340" s="1029"/>
      <c r="I340" s="1029"/>
      <c r="J340" s="1029"/>
      <c r="K340" s="1029"/>
      <c r="L340" s="1029"/>
      <c r="M340" s="1029"/>
      <c r="N340" s="1089"/>
      <c r="O340" s="1029"/>
      <c r="P340" s="1029"/>
      <c r="Q340" s="1029"/>
      <c r="R340" s="1029"/>
      <c r="S340" s="1029"/>
      <c r="T340" s="1029"/>
      <c r="U340" s="1029"/>
      <c r="V340" s="1068"/>
      <c r="W340" s="1254"/>
    </row>
    <row r="341" spans="1:23">
      <c r="A341" s="1029"/>
      <c r="B341" s="1088"/>
      <c r="C341" s="1029"/>
      <c r="D341" s="1029"/>
      <c r="E341" s="1029"/>
      <c r="F341" s="1029"/>
      <c r="G341" s="1029"/>
      <c r="H341" s="1029"/>
      <c r="I341" s="1029"/>
      <c r="J341" s="1029"/>
      <c r="K341" s="1029"/>
      <c r="L341" s="1029"/>
      <c r="M341" s="1029"/>
      <c r="N341" s="1089"/>
      <c r="O341" s="1029"/>
      <c r="P341" s="1029"/>
      <c r="Q341" s="1029"/>
      <c r="R341" s="1029"/>
      <c r="S341" s="1029"/>
      <c r="T341" s="1029"/>
      <c r="U341" s="1029"/>
      <c r="V341" s="1068"/>
      <c r="W341" s="1254"/>
    </row>
    <row r="342" spans="1:23">
      <c r="A342" s="1029"/>
      <c r="B342" s="1088"/>
      <c r="C342" s="1029"/>
      <c r="D342" s="1029"/>
      <c r="E342" s="1029"/>
      <c r="F342" s="1029"/>
      <c r="G342" s="1029"/>
      <c r="H342" s="1029"/>
      <c r="I342" s="1029"/>
      <c r="J342" s="1029"/>
      <c r="K342" s="1029"/>
      <c r="L342" s="1029"/>
      <c r="M342" s="1029"/>
      <c r="N342" s="1089"/>
      <c r="O342" s="1029"/>
      <c r="P342" s="1029"/>
      <c r="Q342" s="1029"/>
      <c r="R342" s="1029"/>
      <c r="S342" s="1029"/>
      <c r="T342" s="1029"/>
      <c r="U342" s="1029"/>
      <c r="V342" s="1068"/>
      <c r="W342" s="1254"/>
    </row>
    <row r="343" spans="1:23">
      <c r="A343" s="1029"/>
      <c r="B343" s="1088"/>
      <c r="C343" s="1029"/>
      <c r="D343" s="1029"/>
      <c r="E343" s="1029"/>
      <c r="F343" s="1029"/>
      <c r="G343" s="1029"/>
      <c r="H343" s="1029"/>
      <c r="I343" s="1029"/>
      <c r="J343" s="1029"/>
      <c r="K343" s="1029"/>
      <c r="L343" s="1029"/>
      <c r="M343" s="1029"/>
      <c r="N343" s="1089"/>
      <c r="O343" s="1029"/>
      <c r="P343" s="1029"/>
      <c r="Q343" s="1029"/>
      <c r="R343" s="1029"/>
      <c r="S343" s="1029"/>
      <c r="T343" s="1029"/>
      <c r="U343" s="1029"/>
      <c r="V343" s="1068"/>
      <c r="W343" s="1254"/>
    </row>
    <row r="344" spans="1:23">
      <c r="A344" s="1029"/>
      <c r="B344" s="1088"/>
      <c r="C344" s="1029"/>
      <c r="D344" s="1029"/>
      <c r="E344" s="1029"/>
      <c r="F344" s="1029"/>
      <c r="G344" s="1029"/>
      <c r="H344" s="1029"/>
      <c r="I344" s="1029"/>
      <c r="J344" s="1029"/>
      <c r="K344" s="1029"/>
      <c r="L344" s="1029"/>
      <c r="M344" s="1029"/>
      <c r="N344" s="1089"/>
      <c r="O344" s="1029"/>
      <c r="P344" s="1029"/>
      <c r="Q344" s="1029"/>
      <c r="R344" s="1029"/>
      <c r="S344" s="1029"/>
      <c r="T344" s="1029"/>
      <c r="U344" s="1029"/>
      <c r="V344" s="1068"/>
      <c r="W344" s="1254"/>
    </row>
    <row r="345" spans="1:23">
      <c r="A345" s="1029"/>
      <c r="B345" s="1088"/>
      <c r="C345" s="1029"/>
      <c r="D345" s="1029"/>
      <c r="E345" s="1029"/>
      <c r="F345" s="1029"/>
      <c r="G345" s="1029"/>
      <c r="H345" s="1029"/>
      <c r="I345" s="1029"/>
      <c r="J345" s="1029"/>
      <c r="K345" s="1029"/>
      <c r="L345" s="1029"/>
      <c r="M345" s="1029"/>
      <c r="N345" s="1089"/>
      <c r="O345" s="1029"/>
      <c r="P345" s="1029"/>
      <c r="Q345" s="1029"/>
      <c r="R345" s="1029"/>
      <c r="S345" s="1029"/>
      <c r="T345" s="1029"/>
      <c r="U345" s="1029"/>
      <c r="V345" s="1068"/>
      <c r="W345" s="1254"/>
    </row>
    <row r="346" spans="1:23">
      <c r="A346" s="1029"/>
      <c r="B346" s="1088"/>
      <c r="C346" s="1029"/>
      <c r="D346" s="1029"/>
      <c r="E346" s="1029"/>
      <c r="F346" s="1029"/>
      <c r="G346" s="1029"/>
      <c r="H346" s="1029"/>
      <c r="I346" s="1029"/>
      <c r="J346" s="1029"/>
      <c r="K346" s="1029"/>
      <c r="L346" s="1029"/>
      <c r="M346" s="1029"/>
      <c r="N346" s="1089"/>
      <c r="O346" s="1029"/>
      <c r="P346" s="1029"/>
      <c r="Q346" s="1029"/>
      <c r="R346" s="1029"/>
      <c r="S346" s="1029"/>
      <c r="T346" s="1029"/>
      <c r="U346" s="1029"/>
      <c r="V346" s="1068"/>
      <c r="W346" s="1254"/>
    </row>
    <row r="347" spans="1:23">
      <c r="A347" s="1029"/>
      <c r="B347" s="1088"/>
      <c r="C347" s="1029"/>
      <c r="D347" s="1029"/>
      <c r="E347" s="1029"/>
      <c r="F347" s="1029"/>
      <c r="G347" s="1029"/>
      <c r="H347" s="1029"/>
      <c r="I347" s="1029"/>
      <c r="J347" s="1029"/>
      <c r="K347" s="1029"/>
      <c r="L347" s="1029"/>
      <c r="M347" s="1029"/>
      <c r="N347" s="1089"/>
      <c r="O347" s="1029"/>
      <c r="P347" s="1029"/>
      <c r="Q347" s="1029"/>
      <c r="R347" s="1029"/>
      <c r="S347" s="1029"/>
      <c r="T347" s="1029"/>
      <c r="U347" s="1029"/>
      <c r="V347" s="1068"/>
      <c r="W347" s="1254"/>
    </row>
    <row r="348" spans="1:23">
      <c r="A348" s="1029"/>
      <c r="B348" s="1088"/>
      <c r="C348" s="1029"/>
      <c r="D348" s="1029"/>
      <c r="E348" s="1029"/>
      <c r="F348" s="1029"/>
      <c r="G348" s="1029"/>
      <c r="H348" s="1029"/>
      <c r="I348" s="1029"/>
      <c r="J348" s="1029"/>
      <c r="K348" s="1029"/>
      <c r="L348" s="1029"/>
      <c r="M348" s="1029"/>
      <c r="N348" s="1089"/>
      <c r="O348" s="1029"/>
      <c r="P348" s="1029"/>
      <c r="Q348" s="1029"/>
      <c r="R348" s="1029"/>
      <c r="S348" s="1029"/>
      <c r="T348" s="1029"/>
      <c r="U348" s="1029"/>
      <c r="V348" s="1068"/>
      <c r="W348" s="1254"/>
    </row>
    <row r="349" spans="1:23">
      <c r="A349" s="1029"/>
      <c r="B349" s="1088"/>
      <c r="C349" s="1029"/>
      <c r="D349" s="1029"/>
      <c r="E349" s="1029"/>
      <c r="F349" s="1029"/>
      <c r="G349" s="1029"/>
      <c r="H349" s="1029"/>
      <c r="I349" s="1029"/>
      <c r="J349" s="1029"/>
      <c r="K349" s="1029"/>
      <c r="L349" s="1029"/>
      <c r="M349" s="1029"/>
      <c r="N349" s="1089"/>
      <c r="O349" s="1029"/>
      <c r="P349" s="1029"/>
      <c r="Q349" s="1029"/>
      <c r="R349" s="1029"/>
      <c r="S349" s="1029"/>
      <c r="T349" s="1029"/>
      <c r="U349" s="1029"/>
      <c r="V349" s="1068"/>
      <c r="W349" s="1254"/>
    </row>
    <row r="350" spans="1:23">
      <c r="A350" s="1029"/>
      <c r="B350" s="1088"/>
      <c r="C350" s="1029"/>
      <c r="D350" s="1029"/>
      <c r="E350" s="1029"/>
      <c r="F350" s="1029"/>
      <c r="G350" s="1029"/>
      <c r="H350" s="1029"/>
      <c r="I350" s="1029"/>
      <c r="J350" s="1029"/>
      <c r="K350" s="1029"/>
      <c r="L350" s="1029"/>
      <c r="M350" s="1029"/>
      <c r="N350" s="1089"/>
      <c r="O350" s="1029"/>
      <c r="P350" s="1029"/>
      <c r="Q350" s="1029"/>
      <c r="R350" s="1029"/>
      <c r="S350" s="1029"/>
      <c r="T350" s="1029"/>
      <c r="U350" s="1029"/>
      <c r="V350" s="1068"/>
      <c r="W350" s="1254"/>
    </row>
    <row r="351" spans="1:23">
      <c r="A351" s="1029"/>
      <c r="B351" s="1088"/>
      <c r="C351" s="1029"/>
      <c r="D351" s="1029"/>
      <c r="E351" s="1029"/>
      <c r="F351" s="1029"/>
      <c r="G351" s="1029"/>
      <c r="H351" s="1029"/>
      <c r="I351" s="1029"/>
      <c r="J351" s="1029"/>
      <c r="K351" s="1029"/>
      <c r="L351" s="1029"/>
      <c r="M351" s="1029"/>
      <c r="N351" s="1089"/>
      <c r="O351" s="1029"/>
      <c r="P351" s="1029"/>
      <c r="Q351" s="1029"/>
      <c r="R351" s="1029"/>
      <c r="S351" s="1029"/>
      <c r="T351" s="1029"/>
      <c r="U351" s="1029"/>
      <c r="V351" s="1068"/>
      <c r="W351" s="1254"/>
    </row>
    <row r="352" spans="1:23">
      <c r="A352" s="1029"/>
      <c r="B352" s="1088"/>
      <c r="C352" s="1029"/>
      <c r="D352" s="1029"/>
      <c r="E352" s="1029"/>
      <c r="F352" s="1029"/>
      <c r="G352" s="1029"/>
      <c r="H352" s="1029"/>
      <c r="I352" s="1029"/>
      <c r="J352" s="1029"/>
      <c r="K352" s="1029"/>
      <c r="L352" s="1029"/>
      <c r="M352" s="1029"/>
      <c r="N352" s="1089"/>
      <c r="O352" s="1029"/>
      <c r="P352" s="1029"/>
      <c r="Q352" s="1029"/>
      <c r="R352" s="1029"/>
      <c r="S352" s="1029"/>
      <c r="T352" s="1029"/>
      <c r="U352" s="1029"/>
      <c r="V352" s="1068"/>
      <c r="W352" s="1254"/>
    </row>
    <row r="353" spans="1:23">
      <c r="A353" s="1029"/>
      <c r="B353" s="1088"/>
      <c r="C353" s="1029"/>
      <c r="D353" s="1029"/>
      <c r="E353" s="1029"/>
      <c r="F353" s="1029"/>
      <c r="G353" s="1029"/>
      <c r="H353" s="1029"/>
      <c r="I353" s="1029"/>
      <c r="J353" s="1029"/>
      <c r="K353" s="1029"/>
      <c r="L353" s="1029"/>
      <c r="M353" s="1029"/>
      <c r="N353" s="1089"/>
      <c r="O353" s="1029"/>
      <c r="P353" s="1029"/>
      <c r="Q353" s="1029"/>
      <c r="R353" s="1029"/>
      <c r="S353" s="1029"/>
      <c r="T353" s="1029"/>
      <c r="U353" s="1029"/>
      <c r="V353" s="1068"/>
      <c r="W353" s="1254"/>
    </row>
    <row r="354" spans="1:23">
      <c r="A354" s="1029"/>
      <c r="B354" s="1088"/>
      <c r="C354" s="1029"/>
      <c r="D354" s="1029"/>
      <c r="E354" s="1029"/>
      <c r="F354" s="1029"/>
      <c r="G354" s="1029"/>
      <c r="H354" s="1029"/>
      <c r="I354" s="1029"/>
      <c r="J354" s="1029"/>
      <c r="K354" s="1029"/>
      <c r="L354" s="1029"/>
      <c r="M354" s="1029"/>
      <c r="N354" s="1089"/>
      <c r="O354" s="1029"/>
      <c r="P354" s="1029"/>
      <c r="Q354" s="1029"/>
      <c r="R354" s="1029"/>
      <c r="S354" s="1029"/>
      <c r="T354" s="1029"/>
      <c r="U354" s="1029"/>
      <c r="V354" s="1068"/>
      <c r="W354" s="1254"/>
    </row>
    <row r="355" spans="1:23">
      <c r="A355" s="1029"/>
      <c r="B355" s="1088"/>
      <c r="C355" s="1029"/>
      <c r="D355" s="1029"/>
      <c r="E355" s="1029"/>
      <c r="F355" s="1029"/>
      <c r="G355" s="1029"/>
      <c r="H355" s="1029"/>
      <c r="I355" s="1029"/>
      <c r="J355" s="1029"/>
      <c r="K355" s="1029"/>
      <c r="L355" s="1029"/>
      <c r="M355" s="1029"/>
      <c r="N355" s="1089"/>
      <c r="O355" s="1029"/>
      <c r="P355" s="1029"/>
      <c r="Q355" s="1029"/>
      <c r="R355" s="1029"/>
      <c r="S355" s="1029"/>
      <c r="T355" s="1029"/>
      <c r="U355" s="1029"/>
      <c r="V355" s="1068"/>
      <c r="W355" s="1254"/>
    </row>
    <row r="356" spans="1:23">
      <c r="A356" s="1029"/>
      <c r="B356" s="1088"/>
      <c r="C356" s="1029"/>
      <c r="D356" s="1029"/>
      <c r="E356" s="1029"/>
      <c r="F356" s="1029"/>
      <c r="G356" s="1029"/>
      <c r="H356" s="1029"/>
      <c r="I356" s="1029"/>
      <c r="J356" s="1029"/>
      <c r="K356" s="1029"/>
      <c r="L356" s="1029"/>
      <c r="M356" s="1029"/>
      <c r="N356" s="1089"/>
      <c r="O356" s="1029"/>
      <c r="P356" s="1029"/>
      <c r="Q356" s="1029"/>
      <c r="R356" s="1029"/>
      <c r="S356" s="1029"/>
      <c r="T356" s="1029"/>
      <c r="U356" s="1029"/>
      <c r="V356" s="1068"/>
      <c r="W356" s="1254"/>
    </row>
    <row r="357" spans="1:23">
      <c r="A357" s="1029"/>
      <c r="B357" s="1088"/>
      <c r="C357" s="1029"/>
      <c r="D357" s="1029"/>
      <c r="E357" s="1029"/>
      <c r="F357" s="1029"/>
      <c r="G357" s="1029"/>
      <c r="H357" s="1029"/>
      <c r="I357" s="1029"/>
      <c r="J357" s="1029"/>
      <c r="K357" s="1029"/>
      <c r="L357" s="1029"/>
      <c r="M357" s="1029"/>
      <c r="N357" s="1089"/>
      <c r="O357" s="1029"/>
      <c r="P357" s="1029"/>
      <c r="Q357" s="1029"/>
      <c r="R357" s="1029"/>
      <c r="S357" s="1029"/>
      <c r="T357" s="1029"/>
      <c r="U357" s="1029"/>
      <c r="V357" s="1068"/>
      <c r="W357" s="1254"/>
    </row>
    <row r="358" spans="1:23">
      <c r="A358" s="1029"/>
      <c r="B358" s="1088"/>
      <c r="C358" s="1029"/>
      <c r="D358" s="1029"/>
      <c r="E358" s="1029"/>
      <c r="F358" s="1029"/>
      <c r="G358" s="1029"/>
      <c r="H358" s="1029"/>
      <c r="I358" s="1029"/>
      <c r="J358" s="1029"/>
      <c r="K358" s="1029"/>
      <c r="L358" s="1029"/>
      <c r="M358" s="1029"/>
      <c r="N358" s="1089"/>
      <c r="O358" s="1029"/>
      <c r="P358" s="1029"/>
      <c r="Q358" s="1029"/>
      <c r="R358" s="1029"/>
      <c r="S358" s="1029"/>
      <c r="T358" s="1029"/>
      <c r="U358" s="1029"/>
      <c r="V358" s="1068"/>
      <c r="W358" s="1254"/>
    </row>
    <row r="359" spans="1:23">
      <c r="A359" s="1029"/>
      <c r="B359" s="1088"/>
      <c r="C359" s="1029"/>
      <c r="D359" s="1029"/>
      <c r="E359" s="1029"/>
      <c r="F359" s="1029"/>
      <c r="G359" s="1029"/>
      <c r="H359" s="1029"/>
      <c r="I359" s="1029"/>
      <c r="J359" s="1029"/>
      <c r="K359" s="1029"/>
      <c r="L359" s="1029"/>
      <c r="M359" s="1029"/>
      <c r="N359" s="1089"/>
      <c r="O359" s="1029"/>
      <c r="P359" s="1029"/>
      <c r="Q359" s="1029"/>
      <c r="R359" s="1029"/>
      <c r="S359" s="1029"/>
      <c r="T359" s="1029"/>
      <c r="U359" s="1029"/>
      <c r="V359" s="1068"/>
      <c r="W359" s="1254"/>
    </row>
    <row r="360" spans="1:23">
      <c r="A360" s="1029"/>
      <c r="B360" s="1088"/>
      <c r="C360" s="1029"/>
      <c r="D360" s="1029"/>
      <c r="E360" s="1029"/>
      <c r="F360" s="1029"/>
      <c r="G360" s="1029"/>
      <c r="H360" s="1029"/>
      <c r="I360" s="1029"/>
      <c r="J360" s="1029"/>
      <c r="K360" s="1029"/>
      <c r="L360" s="1029"/>
      <c r="M360" s="1029"/>
      <c r="N360" s="1089"/>
      <c r="O360" s="1029"/>
      <c r="P360" s="1029"/>
      <c r="Q360" s="1029"/>
      <c r="R360" s="1029"/>
      <c r="S360" s="1029"/>
      <c r="T360" s="1029"/>
      <c r="U360" s="1029"/>
      <c r="V360" s="1068"/>
      <c r="W360" s="1254"/>
    </row>
    <row r="361" spans="1:23">
      <c r="A361" s="1029"/>
      <c r="B361" s="1088"/>
      <c r="C361" s="1029"/>
      <c r="D361" s="1029"/>
      <c r="E361" s="1029"/>
      <c r="F361" s="1029"/>
      <c r="G361" s="1029"/>
      <c r="H361" s="1029"/>
      <c r="I361" s="1029"/>
      <c r="J361" s="1029"/>
      <c r="K361" s="1029"/>
      <c r="L361" s="1029"/>
      <c r="M361" s="1029"/>
      <c r="N361" s="1089"/>
      <c r="O361" s="1029"/>
      <c r="P361" s="1029"/>
      <c r="Q361" s="1029"/>
      <c r="R361" s="1029"/>
      <c r="S361" s="1029"/>
      <c r="T361" s="1029"/>
      <c r="U361" s="1029"/>
      <c r="V361" s="1068"/>
      <c r="W361" s="1254"/>
    </row>
    <row r="362" spans="1:23">
      <c r="A362" s="1029"/>
      <c r="B362" s="1088"/>
      <c r="C362" s="1029"/>
      <c r="D362" s="1029"/>
      <c r="E362" s="1029"/>
      <c r="F362" s="1029"/>
      <c r="G362" s="1029"/>
      <c r="H362" s="1029"/>
      <c r="I362" s="1029"/>
      <c r="J362" s="1029"/>
      <c r="K362" s="1029"/>
      <c r="L362" s="1029"/>
      <c r="M362" s="1029"/>
      <c r="N362" s="1089"/>
      <c r="O362" s="1029"/>
      <c r="P362" s="1029"/>
      <c r="Q362" s="1029"/>
      <c r="R362" s="1029"/>
      <c r="S362" s="1029"/>
      <c r="T362" s="1029"/>
      <c r="U362" s="1029"/>
      <c r="V362" s="1068"/>
      <c r="W362" s="1254"/>
    </row>
    <row r="363" spans="1:23">
      <c r="A363" s="1029"/>
      <c r="B363" s="1088"/>
      <c r="C363" s="1029"/>
      <c r="D363" s="1029"/>
      <c r="E363" s="1029"/>
      <c r="F363" s="1029"/>
      <c r="G363" s="1029"/>
      <c r="H363" s="1029"/>
      <c r="I363" s="1029"/>
      <c r="J363" s="1029"/>
      <c r="K363" s="1029"/>
      <c r="L363" s="1029"/>
      <c r="M363" s="1029"/>
      <c r="N363" s="1089"/>
      <c r="O363" s="1029"/>
      <c r="P363" s="1029"/>
      <c r="Q363" s="1029"/>
      <c r="R363" s="1029"/>
      <c r="S363" s="1029"/>
      <c r="T363" s="1029"/>
      <c r="U363" s="1029"/>
      <c r="V363" s="1068"/>
      <c r="W363" s="1254"/>
    </row>
    <row r="364" spans="1:23">
      <c r="A364" s="1029"/>
      <c r="B364" s="1088"/>
      <c r="C364" s="1029"/>
      <c r="D364" s="1029"/>
      <c r="E364" s="1029"/>
      <c r="F364" s="1029"/>
      <c r="G364" s="1029"/>
      <c r="H364" s="1029"/>
      <c r="I364" s="1029"/>
      <c r="J364" s="1029"/>
      <c r="K364" s="1029"/>
      <c r="L364" s="1029"/>
      <c r="M364" s="1029"/>
      <c r="N364" s="1089"/>
      <c r="O364" s="1029"/>
      <c r="P364" s="1029"/>
      <c r="Q364" s="1029"/>
      <c r="R364" s="1029"/>
      <c r="S364" s="1029"/>
      <c r="T364" s="1029"/>
      <c r="U364" s="1029"/>
      <c r="V364" s="1068"/>
      <c r="W364" s="1254"/>
    </row>
    <row r="365" spans="1:23">
      <c r="A365" s="1029"/>
      <c r="B365" s="1088"/>
      <c r="C365" s="1029"/>
      <c r="D365" s="1029"/>
      <c r="E365" s="1029"/>
      <c r="F365" s="1029"/>
      <c r="G365" s="1029"/>
      <c r="H365" s="1029"/>
      <c r="I365" s="1029"/>
      <c r="J365" s="1029"/>
      <c r="K365" s="1029"/>
      <c r="L365" s="1029"/>
      <c r="M365" s="1029"/>
      <c r="N365" s="1089"/>
      <c r="O365" s="1029"/>
      <c r="P365" s="1029"/>
      <c r="Q365" s="1029"/>
      <c r="R365" s="1029"/>
      <c r="S365" s="1029"/>
      <c r="T365" s="1029"/>
      <c r="U365" s="1029"/>
      <c r="V365" s="1068"/>
      <c r="W365" s="1254"/>
    </row>
    <row r="366" spans="1:23">
      <c r="A366" s="1029"/>
      <c r="B366" s="1088"/>
      <c r="C366" s="1029"/>
      <c r="D366" s="1029"/>
      <c r="E366" s="1029"/>
      <c r="F366" s="1029"/>
      <c r="G366" s="1029"/>
      <c r="H366" s="1029"/>
      <c r="I366" s="1029"/>
      <c r="J366" s="1029"/>
      <c r="K366" s="1029"/>
      <c r="L366" s="1029"/>
      <c r="M366" s="1029"/>
      <c r="N366" s="1089"/>
      <c r="O366" s="1029"/>
      <c r="P366" s="1029"/>
      <c r="Q366" s="1029"/>
      <c r="R366" s="1029"/>
      <c r="S366" s="1029"/>
      <c r="T366" s="1029"/>
      <c r="U366" s="1029"/>
      <c r="V366" s="1068"/>
      <c r="W366" s="1254"/>
    </row>
    <row r="367" spans="1:23">
      <c r="A367" s="1029"/>
      <c r="B367" s="1088"/>
      <c r="C367" s="1029"/>
      <c r="D367" s="1029"/>
      <c r="E367" s="1029"/>
      <c r="F367" s="1029"/>
      <c r="G367" s="1029"/>
      <c r="H367" s="1029"/>
      <c r="I367" s="1029"/>
      <c r="J367" s="1029"/>
      <c r="K367" s="1029"/>
      <c r="L367" s="1029"/>
      <c r="M367" s="1029"/>
      <c r="N367" s="1089"/>
      <c r="O367" s="1029"/>
      <c r="P367" s="1029"/>
      <c r="Q367" s="1029"/>
      <c r="R367" s="1029"/>
      <c r="S367" s="1029"/>
      <c r="T367" s="1029"/>
      <c r="U367" s="1029"/>
      <c r="V367" s="1068"/>
      <c r="W367" s="1254"/>
    </row>
    <row r="368" spans="1:23">
      <c r="A368" s="1029"/>
      <c r="B368" s="1088"/>
      <c r="C368" s="1029"/>
      <c r="D368" s="1029"/>
      <c r="E368" s="1029"/>
      <c r="F368" s="1029"/>
      <c r="G368" s="1029"/>
      <c r="H368" s="1029"/>
      <c r="I368" s="1029"/>
      <c r="J368" s="1029"/>
      <c r="K368" s="1029"/>
      <c r="L368" s="1029"/>
      <c r="M368" s="1029"/>
      <c r="N368" s="1089"/>
      <c r="O368" s="1029"/>
      <c r="P368" s="1029"/>
      <c r="Q368" s="1029"/>
      <c r="R368" s="1029"/>
      <c r="S368" s="1029"/>
      <c r="T368" s="1029"/>
      <c r="U368" s="1029"/>
      <c r="V368" s="1068"/>
      <c r="W368" s="1254"/>
    </row>
    <row r="369" spans="1:23">
      <c r="A369" s="1029"/>
      <c r="B369" s="1088"/>
      <c r="C369" s="1029"/>
      <c r="D369" s="1029"/>
      <c r="E369" s="1029"/>
      <c r="F369" s="1029"/>
      <c r="G369" s="1029"/>
      <c r="H369" s="1029"/>
      <c r="I369" s="1029"/>
      <c r="J369" s="1029"/>
      <c r="K369" s="1029"/>
      <c r="L369" s="1029"/>
      <c r="M369" s="1029"/>
      <c r="N369" s="1089"/>
      <c r="O369" s="1029"/>
      <c r="P369" s="1029"/>
      <c r="Q369" s="1029"/>
      <c r="R369" s="1029"/>
      <c r="S369" s="1029"/>
      <c r="T369" s="1029"/>
      <c r="U369" s="1029"/>
      <c r="V369" s="1068"/>
      <c r="W369" s="1254"/>
    </row>
    <row r="370" spans="1:23">
      <c r="A370" s="1029"/>
      <c r="B370" s="1088"/>
      <c r="C370" s="1029"/>
      <c r="D370" s="1029"/>
      <c r="E370" s="1029"/>
      <c r="F370" s="1029"/>
      <c r="G370" s="1029"/>
      <c r="H370" s="1029"/>
      <c r="I370" s="1029"/>
      <c r="J370" s="1029"/>
      <c r="K370" s="1029"/>
      <c r="L370" s="1029"/>
      <c r="M370" s="1029"/>
      <c r="N370" s="1089"/>
      <c r="O370" s="1029"/>
      <c r="P370" s="1029"/>
      <c r="Q370" s="1029"/>
      <c r="R370" s="1029"/>
      <c r="S370" s="1029"/>
      <c r="T370" s="1029"/>
      <c r="U370" s="1029"/>
      <c r="V370" s="1068"/>
      <c r="W370" s="1254"/>
    </row>
    <row r="371" spans="1:23">
      <c r="A371" s="1029"/>
      <c r="B371" s="1088"/>
      <c r="C371" s="1029"/>
      <c r="D371" s="1029"/>
      <c r="E371" s="1029"/>
      <c r="F371" s="1029"/>
      <c r="G371" s="1029"/>
      <c r="H371" s="1029"/>
      <c r="I371" s="1029"/>
      <c r="J371" s="1029"/>
      <c r="K371" s="1029"/>
      <c r="L371" s="1029"/>
      <c r="M371" s="1029"/>
      <c r="N371" s="1089"/>
      <c r="O371" s="1029"/>
      <c r="P371" s="1029"/>
      <c r="Q371" s="1029"/>
      <c r="R371" s="1029"/>
      <c r="S371" s="1029"/>
      <c r="T371" s="1029"/>
      <c r="U371" s="1029"/>
      <c r="V371" s="1068"/>
      <c r="W371" s="1254"/>
    </row>
    <row r="372" spans="1:23">
      <c r="A372" s="1029"/>
      <c r="B372" s="1088"/>
      <c r="C372" s="1029"/>
      <c r="D372" s="1029"/>
      <c r="E372" s="1029"/>
      <c r="F372" s="1029"/>
      <c r="G372" s="1029"/>
      <c r="H372" s="1029"/>
      <c r="I372" s="1029"/>
      <c r="J372" s="1029"/>
      <c r="K372" s="1029"/>
      <c r="L372" s="1029"/>
      <c r="M372" s="1029"/>
      <c r="N372" s="1089"/>
      <c r="O372" s="1029"/>
      <c r="P372" s="1029"/>
      <c r="Q372" s="1029"/>
      <c r="R372" s="1029"/>
      <c r="S372" s="1029"/>
      <c r="T372" s="1029"/>
      <c r="U372" s="1029"/>
      <c r="V372" s="1068"/>
      <c r="W372" s="1254"/>
    </row>
    <row r="373" spans="1:23">
      <c r="A373" s="1029"/>
      <c r="B373" s="1088"/>
      <c r="C373" s="1029"/>
      <c r="D373" s="1029"/>
      <c r="E373" s="1029"/>
      <c r="F373" s="1029"/>
      <c r="G373" s="1029"/>
      <c r="H373" s="1029"/>
      <c r="I373" s="1029"/>
      <c r="J373" s="1029"/>
      <c r="K373" s="1029"/>
      <c r="L373" s="1029"/>
      <c r="M373" s="1029"/>
      <c r="N373" s="1089"/>
      <c r="O373" s="1029"/>
      <c r="P373" s="1029"/>
      <c r="Q373" s="1029"/>
      <c r="R373" s="1029"/>
      <c r="S373" s="1029"/>
      <c r="T373" s="1029"/>
      <c r="U373" s="1029"/>
      <c r="V373" s="1068"/>
      <c r="W373" s="1254"/>
    </row>
    <row r="374" spans="1:23">
      <c r="A374" s="1029"/>
      <c r="B374" s="1088"/>
      <c r="C374" s="1029"/>
      <c r="D374" s="1029"/>
      <c r="E374" s="1029"/>
      <c r="F374" s="1029"/>
      <c r="G374" s="1029"/>
      <c r="H374" s="1029"/>
      <c r="I374" s="1029"/>
      <c r="J374" s="1029"/>
      <c r="K374" s="1029"/>
      <c r="L374" s="1029"/>
      <c r="M374" s="1029"/>
      <c r="N374" s="1089"/>
      <c r="O374" s="1029"/>
      <c r="P374" s="1029"/>
      <c r="Q374" s="1029"/>
      <c r="R374" s="1029"/>
      <c r="S374" s="1029"/>
      <c r="T374" s="1029"/>
      <c r="U374" s="1029"/>
      <c r="V374" s="1068"/>
      <c r="W374" s="1254"/>
    </row>
    <row r="375" spans="1:23">
      <c r="A375" s="1029"/>
      <c r="B375" s="1088"/>
      <c r="C375" s="1029"/>
      <c r="D375" s="1029"/>
      <c r="E375" s="1029"/>
      <c r="F375" s="1029"/>
      <c r="G375" s="1029"/>
      <c r="H375" s="1029"/>
      <c r="I375" s="1029"/>
      <c r="J375" s="1029"/>
      <c r="K375" s="1029"/>
      <c r="L375" s="1029"/>
      <c r="M375" s="1029"/>
      <c r="N375" s="1089"/>
      <c r="O375" s="1029"/>
      <c r="P375" s="1029"/>
      <c r="Q375" s="1029"/>
      <c r="R375" s="1029"/>
      <c r="S375" s="1029"/>
      <c r="T375" s="1029"/>
      <c r="U375" s="1029"/>
      <c r="V375" s="1068"/>
      <c r="W375" s="1254"/>
    </row>
    <row r="376" spans="1:23">
      <c r="A376" s="1029"/>
      <c r="B376" s="1088"/>
      <c r="C376" s="1029"/>
      <c r="D376" s="1029"/>
      <c r="E376" s="1029"/>
      <c r="F376" s="1029"/>
      <c r="G376" s="1029"/>
      <c r="H376" s="1029"/>
      <c r="I376" s="1029"/>
      <c r="J376" s="1029"/>
      <c r="K376" s="1029"/>
      <c r="L376" s="1029"/>
      <c r="M376" s="1029"/>
      <c r="N376" s="1089"/>
      <c r="O376" s="1029"/>
      <c r="P376" s="1029"/>
      <c r="Q376" s="1029"/>
      <c r="R376" s="1029"/>
      <c r="S376" s="1029"/>
      <c r="T376" s="1029"/>
      <c r="U376" s="1029"/>
      <c r="V376" s="1068"/>
      <c r="W376" s="1254"/>
    </row>
    <row r="377" spans="1:23">
      <c r="A377" s="1029"/>
      <c r="B377" s="1088"/>
      <c r="C377" s="1029"/>
      <c r="D377" s="1029"/>
      <c r="E377" s="1029"/>
      <c r="F377" s="1029"/>
      <c r="G377" s="1029"/>
      <c r="H377" s="1029"/>
      <c r="I377" s="1029"/>
      <c r="J377" s="1029"/>
      <c r="K377" s="1029"/>
      <c r="L377" s="1029"/>
      <c r="M377" s="1029"/>
      <c r="N377" s="1089"/>
      <c r="O377" s="1029"/>
      <c r="P377" s="1029"/>
      <c r="Q377" s="1029"/>
      <c r="R377" s="1029"/>
      <c r="S377" s="1029"/>
      <c r="T377" s="1029"/>
      <c r="U377" s="1029"/>
      <c r="V377" s="1068"/>
      <c r="W377" s="1254"/>
    </row>
    <row r="378" spans="1:23">
      <c r="A378" s="1029"/>
      <c r="B378" s="1088"/>
      <c r="C378" s="1029"/>
      <c r="D378" s="1029"/>
      <c r="E378" s="1029"/>
      <c r="F378" s="1029"/>
      <c r="G378" s="1029"/>
      <c r="H378" s="1029"/>
      <c r="I378" s="1029"/>
      <c r="J378" s="1029"/>
      <c r="K378" s="1029"/>
      <c r="L378" s="1029"/>
      <c r="M378" s="1029"/>
      <c r="N378" s="1089"/>
      <c r="O378" s="1029"/>
      <c r="P378" s="1029"/>
      <c r="Q378" s="1029"/>
      <c r="R378" s="1029"/>
      <c r="S378" s="1029"/>
      <c r="T378" s="1029"/>
      <c r="U378" s="1029"/>
      <c r="V378" s="1068"/>
      <c r="W378" s="1254"/>
    </row>
    <row r="379" spans="1:23">
      <c r="A379" s="1029"/>
      <c r="B379" s="1088"/>
      <c r="C379" s="1029"/>
      <c r="D379" s="1029"/>
      <c r="E379" s="1029"/>
      <c r="F379" s="1029"/>
      <c r="G379" s="1029"/>
      <c r="H379" s="1029"/>
      <c r="I379" s="1029"/>
      <c r="J379" s="1029"/>
      <c r="K379" s="1029"/>
      <c r="L379" s="1029"/>
      <c r="M379" s="1029"/>
      <c r="N379" s="1089"/>
      <c r="O379" s="1029"/>
      <c r="P379" s="1029"/>
      <c r="Q379" s="1029"/>
      <c r="R379" s="1029"/>
      <c r="S379" s="1029"/>
      <c r="T379" s="1029"/>
      <c r="U379" s="1029"/>
      <c r="V379" s="1068"/>
      <c r="W379" s="1254"/>
    </row>
    <row r="380" spans="1:23">
      <c r="A380" s="1029"/>
      <c r="B380" s="1088"/>
      <c r="C380" s="1029"/>
      <c r="D380" s="1029"/>
      <c r="E380" s="1029"/>
      <c r="F380" s="1029"/>
      <c r="G380" s="1029"/>
      <c r="H380" s="1029"/>
      <c r="I380" s="1029"/>
      <c r="J380" s="1029"/>
      <c r="K380" s="1029"/>
      <c r="L380" s="1029"/>
      <c r="M380" s="1029"/>
      <c r="N380" s="1089"/>
      <c r="O380" s="1029"/>
      <c r="P380" s="1029"/>
      <c r="Q380" s="1029"/>
      <c r="R380" s="1029"/>
      <c r="S380" s="1029"/>
      <c r="T380" s="1029"/>
      <c r="U380" s="1029"/>
      <c r="V380" s="1068"/>
      <c r="W380" s="1254"/>
    </row>
    <row r="381" spans="1:23">
      <c r="A381" s="1029"/>
      <c r="B381" s="1088"/>
      <c r="C381" s="1029"/>
      <c r="D381" s="1029"/>
      <c r="E381" s="1029"/>
      <c r="F381" s="1029"/>
      <c r="G381" s="1029"/>
      <c r="H381" s="1029"/>
      <c r="I381" s="1029"/>
      <c r="J381" s="1029"/>
      <c r="K381" s="1029"/>
      <c r="L381" s="1029"/>
      <c r="M381" s="1029"/>
      <c r="N381" s="1089"/>
      <c r="O381" s="1029"/>
      <c r="P381" s="1029"/>
      <c r="Q381" s="1029"/>
      <c r="R381" s="1029"/>
      <c r="S381" s="1029"/>
      <c r="T381" s="1029"/>
      <c r="U381" s="1029"/>
      <c r="V381" s="1068"/>
      <c r="W381" s="1254"/>
    </row>
    <row r="382" spans="1:23">
      <c r="A382" s="1029"/>
      <c r="B382" s="1088"/>
      <c r="C382" s="1029"/>
      <c r="D382" s="1029"/>
      <c r="E382" s="1029"/>
      <c r="F382" s="1029"/>
      <c r="G382" s="1029"/>
      <c r="H382" s="1029"/>
      <c r="I382" s="1029"/>
      <c r="J382" s="1029"/>
      <c r="K382" s="1029"/>
      <c r="L382" s="1029"/>
      <c r="M382" s="1029"/>
      <c r="N382" s="1089"/>
      <c r="O382" s="1029"/>
      <c r="P382" s="1029"/>
      <c r="Q382" s="1029"/>
      <c r="R382" s="1029"/>
      <c r="S382" s="1029"/>
      <c r="T382" s="1029"/>
      <c r="U382" s="1029"/>
      <c r="V382" s="1068"/>
      <c r="W382" s="1254"/>
    </row>
    <row r="383" spans="1:23">
      <c r="A383" s="1029"/>
      <c r="B383" s="1088"/>
      <c r="C383" s="1029"/>
      <c r="D383" s="1029"/>
      <c r="E383" s="1029"/>
      <c r="F383" s="1029"/>
      <c r="G383" s="1029"/>
      <c r="H383" s="1029"/>
      <c r="I383" s="1029"/>
      <c r="J383" s="1029"/>
      <c r="K383" s="1029"/>
      <c r="L383" s="1029"/>
      <c r="M383" s="1029"/>
      <c r="N383" s="1089"/>
      <c r="O383" s="1029"/>
      <c r="P383" s="1029"/>
      <c r="Q383" s="1029"/>
      <c r="R383" s="1029"/>
      <c r="S383" s="1029"/>
      <c r="T383" s="1029"/>
      <c r="U383" s="1029"/>
      <c r="V383" s="1068"/>
      <c r="W383" s="1254"/>
    </row>
    <row r="384" spans="1:23">
      <c r="A384" s="1029"/>
      <c r="B384" s="1088"/>
      <c r="C384" s="1029"/>
      <c r="D384" s="1029"/>
      <c r="E384" s="1029"/>
      <c r="F384" s="1029"/>
      <c r="G384" s="1029"/>
      <c r="H384" s="1029"/>
      <c r="I384" s="1029"/>
      <c r="J384" s="1029"/>
      <c r="K384" s="1029"/>
      <c r="L384" s="1029"/>
      <c r="M384" s="1029"/>
      <c r="N384" s="1089"/>
      <c r="O384" s="1029"/>
      <c r="P384" s="1029"/>
      <c r="Q384" s="1029"/>
      <c r="R384" s="1029"/>
      <c r="S384" s="1029"/>
      <c r="T384" s="1029"/>
      <c r="U384" s="1029"/>
      <c r="V384" s="1068"/>
      <c r="W384" s="1254"/>
    </row>
    <row r="385" spans="1:23">
      <c r="A385" s="1029"/>
      <c r="B385" s="1088"/>
      <c r="C385" s="1029"/>
      <c r="D385" s="1029"/>
      <c r="E385" s="1029"/>
      <c r="F385" s="1029"/>
      <c r="G385" s="1029"/>
      <c r="H385" s="1029"/>
      <c r="I385" s="1029"/>
      <c r="J385" s="1029"/>
      <c r="K385" s="1029"/>
      <c r="L385" s="1029"/>
      <c r="M385" s="1029"/>
      <c r="N385" s="1089"/>
      <c r="O385" s="1029"/>
      <c r="P385" s="1029"/>
      <c r="Q385" s="1029"/>
      <c r="R385" s="1029"/>
      <c r="S385" s="1029"/>
      <c r="T385" s="1029"/>
      <c r="U385" s="1029"/>
      <c r="V385" s="1068"/>
      <c r="W385" s="1254"/>
    </row>
    <row r="386" spans="1:23">
      <c r="A386" s="1029"/>
      <c r="B386" s="1088"/>
      <c r="C386" s="1029"/>
      <c r="D386" s="1029"/>
      <c r="E386" s="1029"/>
      <c r="F386" s="1029"/>
      <c r="G386" s="1029"/>
      <c r="H386" s="1029"/>
      <c r="I386" s="1029"/>
      <c r="J386" s="1029"/>
      <c r="K386" s="1029"/>
      <c r="L386" s="1029"/>
      <c r="M386" s="1029"/>
      <c r="N386" s="1089"/>
      <c r="O386" s="1029"/>
      <c r="P386" s="1029"/>
      <c r="Q386" s="1029"/>
      <c r="R386" s="1029"/>
      <c r="S386" s="1029"/>
      <c r="T386" s="1029"/>
      <c r="U386" s="1029"/>
      <c r="V386" s="1068"/>
      <c r="W386" s="1254"/>
    </row>
    <row r="387" spans="1:23">
      <c r="A387" s="1029"/>
      <c r="B387" s="1088"/>
      <c r="C387" s="1029"/>
      <c r="D387" s="1029"/>
      <c r="E387" s="1029"/>
      <c r="F387" s="1029"/>
      <c r="G387" s="1029"/>
      <c r="H387" s="1029"/>
      <c r="I387" s="1029"/>
      <c r="J387" s="1029"/>
      <c r="K387" s="1029"/>
      <c r="L387" s="1029"/>
      <c r="M387" s="1029"/>
      <c r="N387" s="1089"/>
      <c r="O387" s="1029"/>
      <c r="P387" s="1029"/>
      <c r="Q387" s="1029"/>
      <c r="R387" s="1029"/>
      <c r="S387" s="1029"/>
      <c r="T387" s="1029"/>
      <c r="U387" s="1029"/>
      <c r="V387" s="1068"/>
      <c r="W387" s="1254"/>
    </row>
    <row r="388" spans="1:23">
      <c r="A388" s="1029"/>
      <c r="B388" s="1088"/>
      <c r="C388" s="1029"/>
      <c r="D388" s="1029"/>
      <c r="E388" s="1029"/>
      <c r="F388" s="1029"/>
      <c r="G388" s="1029"/>
      <c r="H388" s="1029"/>
      <c r="I388" s="1029"/>
      <c r="J388" s="1029"/>
      <c r="K388" s="1029"/>
      <c r="L388" s="1029"/>
      <c r="M388" s="1029"/>
      <c r="N388" s="1089"/>
      <c r="O388" s="1029"/>
      <c r="P388" s="1029"/>
      <c r="Q388" s="1029"/>
      <c r="R388" s="1029"/>
      <c r="S388" s="1029"/>
      <c r="T388" s="1029"/>
      <c r="U388" s="1029"/>
      <c r="V388" s="1068"/>
      <c r="W388" s="1254"/>
    </row>
    <row r="389" spans="1:23">
      <c r="A389" s="1029"/>
      <c r="B389" s="1088"/>
      <c r="C389" s="1029"/>
      <c r="D389" s="1029"/>
      <c r="E389" s="1029"/>
      <c r="F389" s="1029"/>
      <c r="G389" s="1029"/>
      <c r="H389" s="1029"/>
      <c r="I389" s="1029"/>
      <c r="J389" s="1029"/>
      <c r="K389" s="1029"/>
      <c r="L389" s="1029"/>
      <c r="M389" s="1029"/>
      <c r="N389" s="1089"/>
      <c r="O389" s="1029"/>
      <c r="P389" s="1029"/>
      <c r="Q389" s="1029"/>
      <c r="R389" s="1029"/>
      <c r="S389" s="1029"/>
      <c r="T389" s="1029"/>
      <c r="U389" s="1029"/>
      <c r="V389" s="1068"/>
      <c r="W389" s="1254"/>
    </row>
    <row r="390" spans="1:23">
      <c r="A390" s="1029"/>
      <c r="B390" s="1088"/>
      <c r="C390" s="1029"/>
      <c r="D390" s="1029"/>
      <c r="E390" s="1029"/>
      <c r="F390" s="1029"/>
      <c r="G390" s="1029"/>
      <c r="H390" s="1029"/>
      <c r="I390" s="1029"/>
      <c r="J390" s="1029"/>
      <c r="K390" s="1029"/>
      <c r="L390" s="1029"/>
      <c r="M390" s="1029"/>
      <c r="N390" s="1089"/>
      <c r="O390" s="1029"/>
      <c r="P390" s="1029"/>
      <c r="Q390" s="1029"/>
      <c r="R390" s="1029"/>
      <c r="S390" s="1029"/>
      <c r="T390" s="1029"/>
      <c r="U390" s="1029"/>
      <c r="V390" s="1068"/>
      <c r="W390" s="1254"/>
    </row>
    <row r="391" spans="1:23">
      <c r="A391" s="1029"/>
      <c r="B391" s="1088"/>
      <c r="C391" s="1029"/>
      <c r="D391" s="1029"/>
      <c r="E391" s="1029"/>
      <c r="F391" s="1029"/>
      <c r="G391" s="1029"/>
      <c r="H391" s="1029"/>
      <c r="I391" s="1029"/>
      <c r="J391" s="1029"/>
      <c r="K391" s="1029"/>
      <c r="L391" s="1029"/>
      <c r="M391" s="1029"/>
      <c r="N391" s="1089"/>
      <c r="O391" s="1029"/>
      <c r="P391" s="1029"/>
      <c r="Q391" s="1029"/>
      <c r="R391" s="1029"/>
      <c r="S391" s="1029"/>
      <c r="T391" s="1029"/>
      <c r="U391" s="1029"/>
      <c r="V391" s="1068"/>
      <c r="W391" s="1254"/>
    </row>
    <row r="392" spans="1:23">
      <c r="A392" s="1029"/>
      <c r="B392" s="1088"/>
      <c r="C392" s="1029"/>
      <c r="D392" s="1029"/>
      <c r="E392" s="1029"/>
      <c r="F392" s="1029"/>
      <c r="G392" s="1029"/>
      <c r="H392" s="1029"/>
      <c r="I392" s="1029"/>
      <c r="J392" s="1029"/>
      <c r="K392" s="1029"/>
      <c r="L392" s="1029"/>
      <c r="M392" s="1029"/>
      <c r="N392" s="1089"/>
      <c r="O392" s="1029"/>
      <c r="P392" s="1029"/>
      <c r="Q392" s="1029"/>
      <c r="R392" s="1029"/>
      <c r="S392" s="1029"/>
      <c r="T392" s="1029"/>
      <c r="U392" s="1029"/>
      <c r="V392" s="1068"/>
      <c r="W392" s="1254"/>
    </row>
    <row r="393" spans="1:23">
      <c r="A393" s="1029"/>
      <c r="B393" s="1088"/>
      <c r="C393" s="1029"/>
      <c r="D393" s="1029"/>
      <c r="E393" s="1029"/>
      <c r="F393" s="1029"/>
      <c r="G393" s="1029"/>
      <c r="H393" s="1029"/>
      <c r="I393" s="1029"/>
      <c r="J393" s="1029"/>
      <c r="K393" s="1029"/>
      <c r="L393" s="1029"/>
      <c r="M393" s="1029"/>
      <c r="N393" s="1089"/>
      <c r="O393" s="1029"/>
      <c r="P393" s="1029"/>
      <c r="Q393" s="1029"/>
      <c r="R393" s="1029"/>
      <c r="S393" s="1029"/>
      <c r="T393" s="1029"/>
      <c r="U393" s="1029"/>
      <c r="V393" s="1068"/>
      <c r="W393" s="1254"/>
    </row>
    <row r="394" spans="1:23">
      <c r="A394" s="1029"/>
      <c r="B394" s="1088"/>
      <c r="C394" s="1029"/>
      <c r="D394" s="1029"/>
      <c r="E394" s="1029"/>
      <c r="F394" s="1029"/>
      <c r="G394" s="1029"/>
      <c r="H394" s="1029"/>
      <c r="I394" s="1029"/>
      <c r="J394" s="1029"/>
      <c r="K394" s="1029"/>
      <c r="L394" s="1029"/>
      <c r="M394" s="1029"/>
      <c r="N394" s="1089"/>
      <c r="O394" s="1029"/>
      <c r="P394" s="1029"/>
      <c r="Q394" s="1029"/>
      <c r="R394" s="1029"/>
      <c r="S394" s="1029"/>
      <c r="T394" s="1029"/>
      <c r="U394" s="1029"/>
      <c r="V394" s="1068"/>
      <c r="W394" s="1254"/>
    </row>
    <row r="395" spans="1:23">
      <c r="A395" s="1029"/>
      <c r="B395" s="1088"/>
      <c r="C395" s="1029"/>
      <c r="D395" s="1029"/>
      <c r="E395" s="1029"/>
      <c r="F395" s="1029"/>
      <c r="G395" s="1029"/>
      <c r="H395" s="1029"/>
      <c r="I395" s="1029"/>
      <c r="J395" s="1029"/>
      <c r="K395" s="1029"/>
      <c r="L395" s="1029"/>
      <c r="M395" s="1029"/>
      <c r="N395" s="1089"/>
      <c r="O395" s="1029"/>
      <c r="P395" s="1029"/>
      <c r="Q395" s="1029"/>
      <c r="R395" s="1029"/>
      <c r="S395" s="1029"/>
      <c r="T395" s="1029"/>
      <c r="U395" s="1029"/>
      <c r="V395" s="1068"/>
      <c r="W395" s="1254"/>
    </row>
    <row r="396" spans="1:23">
      <c r="A396" s="1029"/>
      <c r="B396" s="1088"/>
      <c r="C396" s="1029"/>
      <c r="D396" s="1029"/>
      <c r="E396" s="1029"/>
      <c r="F396" s="1029"/>
      <c r="G396" s="1029"/>
      <c r="H396" s="1029"/>
      <c r="I396" s="1029"/>
      <c r="J396" s="1029"/>
      <c r="K396" s="1029"/>
      <c r="L396" s="1029"/>
      <c r="M396" s="1029"/>
      <c r="N396" s="1089"/>
      <c r="O396" s="1029"/>
      <c r="P396" s="1029"/>
      <c r="Q396" s="1029"/>
      <c r="R396" s="1029"/>
      <c r="S396" s="1029"/>
      <c r="T396" s="1029"/>
      <c r="U396" s="1029"/>
      <c r="V396" s="1068"/>
      <c r="W396" s="1254"/>
    </row>
    <row r="397" spans="1:23">
      <c r="A397" s="1029"/>
      <c r="B397" s="1088"/>
      <c r="C397" s="1029"/>
      <c r="D397" s="1029"/>
      <c r="E397" s="1029"/>
      <c r="F397" s="1029"/>
      <c r="G397" s="1029"/>
      <c r="H397" s="1029"/>
      <c r="I397" s="1029"/>
      <c r="J397" s="1029"/>
      <c r="K397" s="1029"/>
      <c r="L397" s="1029"/>
      <c r="M397" s="1029"/>
      <c r="N397" s="1089"/>
      <c r="O397" s="1029"/>
      <c r="P397" s="1029"/>
      <c r="Q397" s="1029"/>
      <c r="R397" s="1029"/>
      <c r="S397" s="1029"/>
      <c r="T397" s="1029"/>
      <c r="U397" s="1029"/>
      <c r="V397" s="1068"/>
      <c r="W397" s="1254"/>
    </row>
    <row r="398" spans="1:23">
      <c r="A398" s="1029"/>
      <c r="B398" s="1088"/>
      <c r="C398" s="1029"/>
      <c r="D398" s="1029"/>
      <c r="E398" s="1029"/>
      <c r="F398" s="1029"/>
      <c r="G398" s="1029"/>
      <c r="H398" s="1029"/>
      <c r="I398" s="1029"/>
      <c r="J398" s="1029"/>
      <c r="K398" s="1029"/>
      <c r="L398" s="1029"/>
      <c r="M398" s="1029"/>
      <c r="N398" s="1089"/>
      <c r="O398" s="1029"/>
      <c r="P398" s="1029"/>
      <c r="Q398" s="1029"/>
      <c r="R398" s="1029"/>
      <c r="S398" s="1029"/>
      <c r="T398" s="1029"/>
      <c r="U398" s="1029"/>
      <c r="V398" s="1068"/>
      <c r="W398" s="1254"/>
    </row>
    <row r="399" spans="1:23">
      <c r="A399" s="1029"/>
      <c r="B399" s="1088"/>
      <c r="C399" s="1029"/>
      <c r="D399" s="1029"/>
      <c r="E399" s="1029"/>
      <c r="F399" s="1029"/>
      <c r="G399" s="1029"/>
      <c r="H399" s="1029"/>
      <c r="I399" s="1029"/>
      <c r="J399" s="1029"/>
      <c r="K399" s="1029"/>
      <c r="L399" s="1029"/>
      <c r="M399" s="1029"/>
      <c r="N399" s="1089"/>
      <c r="O399" s="1029"/>
      <c r="P399" s="1029"/>
      <c r="Q399" s="1029"/>
      <c r="R399" s="1029"/>
      <c r="S399" s="1029"/>
      <c r="T399" s="1029"/>
      <c r="U399" s="1029"/>
      <c r="V399" s="1068"/>
      <c r="W399" s="1254"/>
    </row>
    <row r="400" spans="1:23">
      <c r="A400" s="1029"/>
      <c r="B400" s="1088"/>
      <c r="C400" s="1029"/>
      <c r="D400" s="1029"/>
      <c r="E400" s="1029"/>
      <c r="F400" s="1029"/>
      <c r="G400" s="1029"/>
      <c r="H400" s="1029"/>
      <c r="I400" s="1029"/>
      <c r="J400" s="1029"/>
      <c r="K400" s="1029"/>
      <c r="L400" s="1029"/>
      <c r="M400" s="1029"/>
      <c r="N400" s="1089"/>
      <c r="O400" s="1029"/>
      <c r="P400" s="1029"/>
      <c r="Q400" s="1029"/>
      <c r="R400" s="1029"/>
      <c r="S400" s="1029"/>
      <c r="T400" s="1029"/>
      <c r="U400" s="1029"/>
      <c r="V400" s="1068"/>
      <c r="W400" s="1254"/>
    </row>
    <row r="401" spans="1:23">
      <c r="A401" s="1029"/>
      <c r="B401" s="1088"/>
      <c r="C401" s="1029"/>
      <c r="D401" s="1029"/>
      <c r="E401" s="1029"/>
      <c r="F401" s="1029"/>
      <c r="G401" s="1029"/>
      <c r="H401" s="1029"/>
      <c r="I401" s="1029"/>
      <c r="J401" s="1029"/>
      <c r="K401" s="1029"/>
      <c r="L401" s="1029"/>
      <c r="M401" s="1029"/>
      <c r="N401" s="1089"/>
      <c r="O401" s="1029"/>
      <c r="P401" s="1029"/>
      <c r="Q401" s="1029"/>
      <c r="R401" s="1029"/>
      <c r="S401" s="1029"/>
      <c r="T401" s="1029"/>
      <c r="U401" s="1029"/>
      <c r="V401" s="1068"/>
      <c r="W401" s="1254"/>
    </row>
    <row r="402" spans="1:23">
      <c r="A402" s="1029"/>
      <c r="B402" s="1088"/>
      <c r="C402" s="1029"/>
      <c r="D402" s="1029"/>
      <c r="E402" s="1029"/>
      <c r="F402" s="1029"/>
      <c r="G402" s="1029"/>
      <c r="H402" s="1029"/>
      <c r="I402" s="1029"/>
      <c r="J402" s="1029"/>
      <c r="K402" s="1029"/>
      <c r="L402" s="1029"/>
      <c r="M402" s="1029"/>
      <c r="N402" s="1089"/>
      <c r="O402" s="1029"/>
      <c r="P402" s="1029"/>
      <c r="Q402" s="1029"/>
      <c r="R402" s="1029"/>
      <c r="S402" s="1029"/>
      <c r="T402" s="1029"/>
      <c r="U402" s="1029"/>
      <c r="V402" s="1068"/>
      <c r="W402" s="1254"/>
    </row>
    <row r="403" spans="1:23">
      <c r="A403" s="1029"/>
      <c r="B403" s="1088"/>
      <c r="C403" s="1029"/>
      <c r="D403" s="1029"/>
      <c r="E403" s="1029"/>
      <c r="F403" s="1029"/>
      <c r="G403" s="1029"/>
      <c r="H403" s="1029"/>
      <c r="I403" s="1029"/>
      <c r="J403" s="1029"/>
      <c r="K403" s="1029"/>
      <c r="L403" s="1029"/>
      <c r="M403" s="1029"/>
      <c r="N403" s="1089"/>
      <c r="O403" s="1029"/>
      <c r="P403" s="1029"/>
      <c r="Q403" s="1029"/>
      <c r="R403" s="1029"/>
      <c r="S403" s="1029"/>
      <c r="T403" s="1029"/>
      <c r="U403" s="1029"/>
      <c r="V403" s="1068"/>
      <c r="W403" s="1254"/>
    </row>
    <row r="404" spans="1:23">
      <c r="A404" s="1029"/>
      <c r="B404" s="1088"/>
      <c r="C404" s="1029"/>
      <c r="D404" s="1029"/>
      <c r="E404" s="1029"/>
      <c r="F404" s="1029"/>
      <c r="G404" s="1029"/>
      <c r="H404" s="1029"/>
      <c r="I404" s="1029"/>
      <c r="J404" s="1029"/>
      <c r="K404" s="1029"/>
      <c r="L404" s="1029"/>
      <c r="M404" s="1029"/>
      <c r="N404" s="1089"/>
      <c r="O404" s="1029"/>
      <c r="P404" s="1029"/>
      <c r="Q404" s="1029"/>
      <c r="R404" s="1029"/>
      <c r="S404" s="1029"/>
      <c r="T404" s="1029"/>
      <c r="U404" s="1029"/>
      <c r="V404" s="1068"/>
      <c r="W404" s="1254"/>
    </row>
    <row r="405" spans="1:23">
      <c r="A405" s="1029"/>
      <c r="B405" s="1088"/>
      <c r="C405" s="1029"/>
      <c r="D405" s="1029"/>
      <c r="E405" s="1029"/>
      <c r="F405" s="1029"/>
      <c r="G405" s="1029"/>
      <c r="H405" s="1029"/>
      <c r="I405" s="1029"/>
      <c r="J405" s="1029"/>
      <c r="K405" s="1029"/>
      <c r="L405" s="1029"/>
      <c r="M405" s="1029"/>
      <c r="N405" s="1089"/>
      <c r="O405" s="1029"/>
      <c r="P405" s="1029"/>
      <c r="Q405" s="1029"/>
      <c r="R405" s="1029"/>
      <c r="S405" s="1029"/>
      <c r="T405" s="1029"/>
      <c r="U405" s="1029"/>
      <c r="V405" s="1068"/>
      <c r="W405" s="1254"/>
    </row>
    <row r="406" spans="1:23">
      <c r="A406" s="1029"/>
      <c r="B406" s="1088"/>
      <c r="C406" s="1029"/>
      <c r="D406" s="1029"/>
      <c r="E406" s="1029"/>
      <c r="F406" s="1029"/>
      <c r="G406" s="1029"/>
      <c r="H406" s="1029"/>
      <c r="I406" s="1029"/>
      <c r="J406" s="1029"/>
      <c r="K406" s="1029"/>
      <c r="L406" s="1029"/>
      <c r="M406" s="1029"/>
      <c r="N406" s="1089"/>
      <c r="O406" s="1029"/>
      <c r="P406" s="1029"/>
      <c r="Q406" s="1029"/>
      <c r="R406" s="1029"/>
      <c r="S406" s="1029"/>
      <c r="T406" s="1029"/>
      <c r="U406" s="1029"/>
      <c r="V406" s="1068"/>
      <c r="W406" s="1254"/>
    </row>
    <row r="407" spans="1:23">
      <c r="A407" s="1029"/>
      <c r="B407" s="1088"/>
      <c r="C407" s="1029"/>
      <c r="D407" s="1029"/>
      <c r="E407" s="1029"/>
      <c r="F407" s="1029"/>
      <c r="G407" s="1029"/>
      <c r="H407" s="1029"/>
      <c r="I407" s="1029"/>
      <c r="J407" s="1029"/>
      <c r="K407" s="1029"/>
      <c r="L407" s="1029"/>
      <c r="M407" s="1029"/>
      <c r="N407" s="1089"/>
      <c r="O407" s="1029"/>
      <c r="P407" s="1029"/>
      <c r="Q407" s="1029"/>
      <c r="R407" s="1029"/>
      <c r="S407" s="1029"/>
      <c r="T407" s="1029"/>
      <c r="U407" s="1029"/>
      <c r="V407" s="1068"/>
      <c r="W407" s="1254"/>
    </row>
    <row r="408" spans="1:23">
      <c r="A408" s="1029"/>
      <c r="B408" s="1088"/>
      <c r="C408" s="1029"/>
      <c r="D408" s="1029"/>
      <c r="E408" s="1029"/>
      <c r="F408" s="1029"/>
      <c r="G408" s="1029"/>
      <c r="H408" s="1029"/>
      <c r="I408" s="1029"/>
      <c r="J408" s="1029"/>
      <c r="K408" s="1029"/>
      <c r="L408" s="1029"/>
      <c r="M408" s="1029"/>
      <c r="N408" s="1089"/>
      <c r="O408" s="1029"/>
      <c r="P408" s="1029"/>
      <c r="Q408" s="1029"/>
      <c r="R408" s="1029"/>
      <c r="S408" s="1029"/>
      <c r="T408" s="1029"/>
      <c r="U408" s="1029"/>
      <c r="V408" s="1068"/>
      <c r="W408" s="1254"/>
    </row>
    <row r="409" spans="1:23">
      <c r="A409" s="1029"/>
      <c r="B409" s="1088"/>
      <c r="C409" s="1029"/>
      <c r="D409" s="1029"/>
      <c r="E409" s="1029"/>
      <c r="F409" s="1029"/>
      <c r="G409" s="1029"/>
      <c r="H409" s="1029"/>
      <c r="I409" s="1029"/>
      <c r="J409" s="1029"/>
      <c r="K409" s="1029"/>
      <c r="L409" s="1029"/>
      <c r="M409" s="1029"/>
      <c r="N409" s="1089"/>
      <c r="O409" s="1029"/>
      <c r="P409" s="1029"/>
      <c r="Q409" s="1029"/>
      <c r="R409" s="1029"/>
      <c r="S409" s="1029"/>
      <c r="T409" s="1029"/>
      <c r="U409" s="1029"/>
      <c r="V409" s="1068"/>
      <c r="W409" s="1254"/>
    </row>
    <row r="410" spans="1:23">
      <c r="A410" s="1029"/>
      <c r="B410" s="1088"/>
      <c r="C410" s="1029"/>
      <c r="D410" s="1029"/>
      <c r="E410" s="1029"/>
      <c r="F410" s="1029"/>
      <c r="G410" s="1029"/>
      <c r="H410" s="1029"/>
      <c r="I410" s="1029"/>
      <c r="J410" s="1029"/>
      <c r="K410" s="1029"/>
      <c r="L410" s="1029"/>
      <c r="M410" s="1029"/>
      <c r="N410" s="1089"/>
      <c r="O410" s="1029"/>
      <c r="P410" s="1029"/>
      <c r="Q410" s="1029"/>
      <c r="R410" s="1029"/>
      <c r="S410" s="1029"/>
      <c r="T410" s="1029"/>
      <c r="U410" s="1029"/>
      <c r="V410" s="1068"/>
      <c r="W410" s="1254"/>
    </row>
    <row r="411" spans="1:23">
      <c r="A411" s="1029"/>
      <c r="B411" s="1088"/>
      <c r="C411" s="1029"/>
      <c r="D411" s="1029"/>
      <c r="E411" s="1029"/>
      <c r="F411" s="1029"/>
      <c r="G411" s="1029"/>
      <c r="H411" s="1029"/>
      <c r="I411" s="1029"/>
      <c r="J411" s="1029"/>
      <c r="K411" s="1029"/>
      <c r="L411" s="1029"/>
      <c r="M411" s="1029"/>
      <c r="N411" s="1089"/>
      <c r="O411" s="1029"/>
      <c r="P411" s="1029"/>
      <c r="Q411" s="1029"/>
      <c r="R411" s="1029"/>
      <c r="S411" s="1029"/>
      <c r="T411" s="1029"/>
      <c r="U411" s="1029"/>
      <c r="V411" s="1068"/>
      <c r="W411" s="1254"/>
    </row>
    <row r="412" spans="1:23">
      <c r="A412" s="1029"/>
      <c r="B412" s="1088"/>
      <c r="C412" s="1029"/>
      <c r="D412" s="1029"/>
      <c r="E412" s="1029"/>
      <c r="F412" s="1029"/>
      <c r="G412" s="1029"/>
      <c r="H412" s="1029"/>
      <c r="I412" s="1029"/>
      <c r="J412" s="1029"/>
      <c r="K412" s="1029"/>
      <c r="L412" s="1029"/>
      <c r="M412" s="1029"/>
      <c r="N412" s="1089"/>
      <c r="O412" s="1029"/>
      <c r="P412" s="1029"/>
      <c r="Q412" s="1029"/>
      <c r="R412" s="1029"/>
      <c r="S412" s="1029"/>
      <c r="T412" s="1029"/>
      <c r="U412" s="1029"/>
      <c r="V412" s="1068"/>
      <c r="W412" s="1254"/>
    </row>
    <row r="413" spans="1:23">
      <c r="A413" s="1029"/>
      <c r="B413" s="1088"/>
      <c r="C413" s="1029"/>
      <c r="D413" s="1029"/>
      <c r="E413" s="1029"/>
      <c r="F413" s="1029"/>
      <c r="G413" s="1029"/>
      <c r="H413" s="1029"/>
      <c r="I413" s="1029"/>
      <c r="J413" s="1029"/>
      <c r="K413" s="1029"/>
      <c r="L413" s="1029"/>
      <c r="M413" s="1029"/>
      <c r="N413" s="1089"/>
      <c r="O413" s="1029"/>
      <c r="P413" s="1029"/>
      <c r="Q413" s="1029"/>
      <c r="R413" s="1029"/>
      <c r="S413" s="1029"/>
      <c r="T413" s="1029"/>
      <c r="U413" s="1029"/>
      <c r="V413" s="1068"/>
      <c r="W413" s="1254"/>
    </row>
    <row r="414" spans="1:23">
      <c r="A414" s="1029"/>
      <c r="B414" s="1088"/>
      <c r="C414" s="1029"/>
      <c r="D414" s="1029"/>
      <c r="E414" s="1029"/>
      <c r="F414" s="1029"/>
      <c r="G414" s="1029"/>
      <c r="H414" s="1029"/>
      <c r="I414" s="1029"/>
      <c r="J414" s="1029"/>
      <c r="K414" s="1029"/>
      <c r="L414" s="1029"/>
      <c r="M414" s="1029"/>
      <c r="N414" s="1089"/>
      <c r="O414" s="1029"/>
      <c r="P414" s="1029"/>
      <c r="Q414" s="1029"/>
      <c r="R414" s="1029"/>
      <c r="S414" s="1029"/>
      <c r="T414" s="1029"/>
      <c r="U414" s="1029"/>
      <c r="V414" s="1068"/>
      <c r="W414" s="1254"/>
    </row>
    <row r="415" spans="1:23">
      <c r="A415" s="1029"/>
      <c r="B415" s="1088"/>
      <c r="C415" s="1029"/>
      <c r="D415" s="1029"/>
      <c r="E415" s="1029"/>
      <c r="F415" s="1029"/>
      <c r="G415" s="1029"/>
      <c r="H415" s="1029"/>
      <c r="I415" s="1029"/>
      <c r="J415" s="1029"/>
      <c r="K415" s="1029"/>
      <c r="L415" s="1029"/>
      <c r="M415" s="1029"/>
      <c r="N415" s="1089"/>
      <c r="O415" s="1029"/>
      <c r="P415" s="1029"/>
      <c r="Q415" s="1029"/>
      <c r="R415" s="1029"/>
      <c r="S415" s="1029"/>
      <c r="T415" s="1029"/>
      <c r="U415" s="1029"/>
      <c r="V415" s="1068"/>
      <c r="W415" s="1254"/>
    </row>
    <row r="416" spans="1:23">
      <c r="A416" s="1029"/>
      <c r="B416" s="1088"/>
      <c r="C416" s="1029"/>
      <c r="D416" s="1029"/>
      <c r="E416" s="1029"/>
      <c r="F416" s="1029"/>
      <c r="G416" s="1029"/>
      <c r="H416" s="1029"/>
      <c r="I416" s="1029"/>
      <c r="J416" s="1029"/>
      <c r="K416" s="1029"/>
      <c r="L416" s="1029"/>
      <c r="M416" s="1029"/>
      <c r="N416" s="1089"/>
      <c r="O416" s="1029"/>
      <c r="P416" s="1029"/>
      <c r="Q416" s="1029"/>
      <c r="R416" s="1029"/>
      <c r="S416" s="1029"/>
      <c r="T416" s="1029"/>
      <c r="U416" s="1029"/>
      <c r="V416" s="1068"/>
      <c r="W416" s="1254"/>
    </row>
    <row r="417" spans="1:23">
      <c r="A417" s="1029"/>
      <c r="B417" s="1088"/>
      <c r="C417" s="1029"/>
      <c r="D417" s="1029"/>
      <c r="E417" s="1029"/>
      <c r="F417" s="1029"/>
      <c r="G417" s="1029"/>
      <c r="H417" s="1029"/>
      <c r="I417" s="1029"/>
      <c r="J417" s="1029"/>
      <c r="K417" s="1029"/>
      <c r="L417" s="1029"/>
      <c r="M417" s="1029"/>
      <c r="N417" s="1089"/>
      <c r="O417" s="1029"/>
      <c r="P417" s="1029"/>
      <c r="Q417" s="1029"/>
      <c r="R417" s="1029"/>
      <c r="S417" s="1029"/>
      <c r="T417" s="1029"/>
      <c r="U417" s="1029"/>
      <c r="V417" s="1068"/>
      <c r="W417" s="1254"/>
    </row>
    <row r="418" spans="1:23">
      <c r="A418" s="1029"/>
      <c r="B418" s="1088"/>
      <c r="C418" s="1029"/>
      <c r="D418" s="1029"/>
      <c r="E418" s="1029"/>
      <c r="F418" s="1029"/>
      <c r="G418" s="1029"/>
      <c r="H418" s="1029"/>
      <c r="I418" s="1029"/>
      <c r="J418" s="1029"/>
      <c r="K418" s="1029"/>
      <c r="L418" s="1029"/>
      <c r="M418" s="1029"/>
      <c r="N418" s="1089"/>
      <c r="O418" s="1029"/>
      <c r="P418" s="1029"/>
      <c r="Q418" s="1029"/>
      <c r="R418" s="1029"/>
      <c r="S418" s="1029"/>
      <c r="T418" s="1029"/>
      <c r="U418" s="1029"/>
      <c r="V418" s="1068"/>
      <c r="W418" s="1254"/>
    </row>
    <row r="419" spans="1:23">
      <c r="A419" s="1029"/>
      <c r="B419" s="1088"/>
      <c r="C419" s="1029"/>
      <c r="D419" s="1029"/>
      <c r="E419" s="1029"/>
      <c r="F419" s="1029"/>
      <c r="G419" s="1029"/>
      <c r="H419" s="1029"/>
      <c r="I419" s="1029"/>
      <c r="J419" s="1029"/>
      <c r="K419" s="1029"/>
      <c r="L419" s="1029"/>
      <c r="M419" s="1029"/>
      <c r="N419" s="1089"/>
      <c r="O419" s="1029"/>
      <c r="P419" s="1029"/>
      <c r="Q419" s="1029"/>
      <c r="R419" s="1029"/>
      <c r="S419" s="1029"/>
      <c r="T419" s="1029"/>
      <c r="U419" s="1029"/>
      <c r="V419" s="1068"/>
      <c r="W419" s="1254"/>
    </row>
    <row r="420" spans="1:23">
      <c r="A420" s="1029"/>
      <c r="B420" s="1088"/>
      <c r="C420" s="1029"/>
      <c r="D420" s="1029"/>
      <c r="E420" s="1029"/>
      <c r="F420" s="1029"/>
      <c r="G420" s="1029"/>
      <c r="H420" s="1029"/>
      <c r="I420" s="1029"/>
      <c r="J420" s="1029"/>
      <c r="K420" s="1029"/>
      <c r="L420" s="1029"/>
      <c r="M420" s="1029"/>
      <c r="N420" s="1089"/>
      <c r="O420" s="1029"/>
      <c r="P420" s="1029"/>
      <c r="Q420" s="1029"/>
      <c r="R420" s="1029"/>
      <c r="S420" s="1029"/>
      <c r="T420" s="1029"/>
      <c r="U420" s="1029"/>
      <c r="V420" s="1068"/>
      <c r="W420" s="1254"/>
    </row>
    <row r="421" spans="1:23">
      <c r="A421" s="1029"/>
      <c r="B421" s="1088"/>
      <c r="C421" s="1029"/>
      <c r="D421" s="1029"/>
      <c r="E421" s="1029"/>
      <c r="F421" s="1029"/>
      <c r="G421" s="1029"/>
      <c r="H421" s="1029"/>
      <c r="I421" s="1029"/>
      <c r="J421" s="1029"/>
      <c r="K421" s="1029"/>
      <c r="L421" s="1029"/>
      <c r="M421" s="1029"/>
      <c r="N421" s="1089"/>
      <c r="O421" s="1029"/>
      <c r="P421" s="1029"/>
      <c r="Q421" s="1029"/>
      <c r="R421" s="1029"/>
      <c r="S421" s="1029"/>
      <c r="T421" s="1029"/>
      <c r="U421" s="1029"/>
      <c r="V421" s="1068"/>
      <c r="W421" s="1254"/>
    </row>
    <row r="422" spans="1:23">
      <c r="A422" s="1029"/>
      <c r="B422" s="1088"/>
      <c r="C422" s="1029"/>
      <c r="D422" s="1029"/>
      <c r="E422" s="1029"/>
      <c r="F422" s="1029"/>
      <c r="G422" s="1029"/>
      <c r="H422" s="1029"/>
      <c r="I422" s="1029"/>
      <c r="J422" s="1029"/>
      <c r="K422" s="1029"/>
      <c r="L422" s="1029"/>
      <c r="M422" s="1029"/>
      <c r="N422" s="1089"/>
      <c r="O422" s="1029"/>
      <c r="P422" s="1029"/>
      <c r="Q422" s="1029"/>
      <c r="R422" s="1029"/>
      <c r="S422" s="1029"/>
      <c r="T422" s="1029"/>
      <c r="U422" s="1029"/>
      <c r="V422" s="1068"/>
      <c r="W422" s="1254"/>
    </row>
    <row r="423" spans="1:23">
      <c r="A423" s="1029"/>
      <c r="B423" s="1088"/>
      <c r="C423" s="1029"/>
      <c r="D423" s="1029"/>
      <c r="E423" s="1029"/>
      <c r="F423" s="1029"/>
      <c r="G423" s="1029"/>
      <c r="H423" s="1029"/>
      <c r="I423" s="1029"/>
      <c r="J423" s="1029"/>
      <c r="K423" s="1029"/>
      <c r="L423" s="1029"/>
      <c r="M423" s="1029"/>
      <c r="N423" s="1089"/>
      <c r="O423" s="1029"/>
      <c r="P423" s="1029"/>
      <c r="Q423" s="1029"/>
      <c r="R423" s="1029"/>
      <c r="S423" s="1029"/>
      <c r="T423" s="1029"/>
      <c r="U423" s="1029"/>
      <c r="V423" s="1068"/>
      <c r="W423" s="1254"/>
    </row>
    <row r="424" spans="1:23">
      <c r="A424" s="1029"/>
      <c r="B424" s="1088"/>
      <c r="C424" s="1029"/>
      <c r="D424" s="1029"/>
      <c r="E424" s="1029"/>
      <c r="F424" s="1029"/>
      <c r="G424" s="1029"/>
      <c r="H424" s="1029"/>
      <c r="I424" s="1029"/>
      <c r="J424" s="1029"/>
      <c r="K424" s="1029"/>
      <c r="L424" s="1029"/>
      <c r="M424" s="1029"/>
      <c r="N424" s="1089"/>
      <c r="O424" s="1029"/>
      <c r="P424" s="1029"/>
      <c r="Q424" s="1029"/>
      <c r="R424" s="1029"/>
      <c r="S424" s="1029"/>
      <c r="T424" s="1029"/>
      <c r="U424" s="1029"/>
      <c r="V424" s="1068"/>
      <c r="W424" s="1254"/>
    </row>
    <row r="425" spans="1:23">
      <c r="A425" s="1029"/>
      <c r="B425" s="1088"/>
      <c r="C425" s="1029"/>
      <c r="D425" s="1029"/>
      <c r="E425" s="1029"/>
      <c r="F425" s="1029"/>
      <c r="G425" s="1029"/>
      <c r="H425" s="1029"/>
      <c r="I425" s="1029"/>
      <c r="J425" s="1029"/>
      <c r="K425" s="1029"/>
      <c r="L425" s="1029"/>
      <c r="M425" s="1029"/>
      <c r="N425" s="1089"/>
      <c r="O425" s="1029"/>
      <c r="P425" s="1029"/>
      <c r="Q425" s="1029"/>
      <c r="R425" s="1029"/>
      <c r="S425" s="1029"/>
      <c r="T425" s="1029"/>
      <c r="U425" s="1029"/>
      <c r="V425" s="1068"/>
      <c r="W425" s="1254"/>
    </row>
    <row r="426" spans="1:23">
      <c r="A426" s="1029"/>
      <c r="B426" s="1088"/>
      <c r="C426" s="1029"/>
      <c r="D426" s="1029"/>
      <c r="E426" s="1029"/>
      <c r="F426" s="1029"/>
      <c r="G426" s="1029"/>
      <c r="H426" s="1029"/>
      <c r="I426" s="1029"/>
      <c r="J426" s="1029"/>
      <c r="K426" s="1029"/>
      <c r="L426" s="1029"/>
      <c r="M426" s="1029"/>
      <c r="N426" s="1089"/>
      <c r="O426" s="1029"/>
      <c r="P426" s="1029"/>
      <c r="Q426" s="1029"/>
      <c r="R426" s="1029"/>
      <c r="S426" s="1029"/>
      <c r="T426" s="1029"/>
      <c r="U426" s="1029"/>
      <c r="V426" s="1068"/>
      <c r="W426" s="1254"/>
    </row>
    <row r="427" spans="1:23">
      <c r="A427" s="1029"/>
      <c r="B427" s="1088"/>
      <c r="C427" s="1029"/>
      <c r="D427" s="1029"/>
      <c r="E427" s="1029"/>
      <c r="F427" s="1029"/>
      <c r="G427" s="1029"/>
      <c r="H427" s="1029"/>
      <c r="I427" s="1029"/>
      <c r="J427" s="1029"/>
      <c r="K427" s="1029"/>
      <c r="L427" s="1029"/>
      <c r="M427" s="1029"/>
      <c r="N427" s="1089"/>
      <c r="O427" s="1029"/>
      <c r="P427" s="1029"/>
      <c r="Q427" s="1029"/>
      <c r="R427" s="1029"/>
      <c r="S427" s="1029"/>
      <c r="T427" s="1029"/>
      <c r="U427" s="1029"/>
      <c r="V427" s="1068"/>
      <c r="W427" s="1254"/>
    </row>
    <row r="428" spans="1:23">
      <c r="A428" s="1029"/>
      <c r="B428" s="1088"/>
      <c r="C428" s="1029"/>
      <c r="D428" s="1029"/>
      <c r="E428" s="1029"/>
      <c r="F428" s="1029"/>
      <c r="G428" s="1029"/>
      <c r="H428" s="1029"/>
      <c r="I428" s="1029"/>
      <c r="J428" s="1029"/>
      <c r="K428" s="1029"/>
      <c r="L428" s="1029"/>
      <c r="M428" s="1029"/>
      <c r="N428" s="1089"/>
      <c r="O428" s="1029"/>
      <c r="P428" s="1029"/>
      <c r="Q428" s="1029"/>
      <c r="R428" s="1029"/>
      <c r="S428" s="1029"/>
      <c r="T428" s="1029"/>
      <c r="U428" s="1029"/>
      <c r="V428" s="1068"/>
      <c r="W428" s="1254"/>
    </row>
    <row r="429" spans="1:23">
      <c r="A429" s="1029"/>
      <c r="B429" s="1088"/>
      <c r="C429" s="1029"/>
      <c r="D429" s="1029"/>
      <c r="E429" s="1029"/>
      <c r="F429" s="1029"/>
      <c r="G429" s="1029"/>
      <c r="H429" s="1029"/>
      <c r="I429" s="1029"/>
      <c r="J429" s="1029"/>
      <c r="K429" s="1029"/>
      <c r="L429" s="1029"/>
      <c r="M429" s="1029"/>
      <c r="N429" s="1089"/>
      <c r="O429" s="1029"/>
      <c r="P429" s="1029"/>
      <c r="Q429" s="1029"/>
      <c r="R429" s="1029"/>
      <c r="S429" s="1029"/>
      <c r="T429" s="1029"/>
      <c r="U429" s="1029"/>
      <c r="V429" s="1068"/>
      <c r="W429" s="1254"/>
    </row>
    <row r="430" spans="1:23">
      <c r="A430" s="1029"/>
      <c r="B430" s="1088"/>
      <c r="C430" s="1029"/>
      <c r="D430" s="1029"/>
      <c r="E430" s="1029"/>
      <c r="F430" s="1029"/>
      <c r="G430" s="1029"/>
      <c r="H430" s="1029"/>
      <c r="I430" s="1029"/>
      <c r="J430" s="1029"/>
      <c r="K430" s="1029"/>
      <c r="L430" s="1029"/>
      <c r="M430" s="1029"/>
      <c r="N430" s="1089"/>
      <c r="O430" s="1029"/>
      <c r="P430" s="1029"/>
      <c r="Q430" s="1029"/>
      <c r="R430" s="1029"/>
      <c r="S430" s="1029"/>
      <c r="T430" s="1029"/>
      <c r="U430" s="1029"/>
      <c r="V430" s="1068"/>
      <c r="W430" s="1254"/>
    </row>
    <row r="431" spans="1:23">
      <c r="A431" s="1029"/>
      <c r="B431" s="1088"/>
      <c r="C431" s="1029"/>
      <c r="D431" s="1029"/>
      <c r="E431" s="1029"/>
      <c r="F431" s="1029"/>
      <c r="G431" s="1029"/>
      <c r="H431" s="1029"/>
      <c r="I431" s="1029"/>
      <c r="J431" s="1029"/>
      <c r="K431" s="1029"/>
      <c r="L431" s="1029"/>
      <c r="M431" s="1029"/>
      <c r="N431" s="1089"/>
      <c r="O431" s="1029"/>
      <c r="P431" s="1029"/>
      <c r="Q431" s="1029"/>
      <c r="R431" s="1029"/>
      <c r="S431" s="1029"/>
      <c r="T431" s="1029"/>
      <c r="U431" s="1029"/>
      <c r="V431" s="1068"/>
      <c r="W431" s="1254"/>
    </row>
    <row r="432" spans="1:23">
      <c r="A432" s="1029"/>
      <c r="B432" s="1088"/>
      <c r="C432" s="1029"/>
      <c r="D432" s="1029"/>
      <c r="E432" s="1029"/>
      <c r="F432" s="1029"/>
      <c r="G432" s="1029"/>
      <c r="H432" s="1029"/>
      <c r="I432" s="1029"/>
      <c r="J432" s="1029"/>
      <c r="K432" s="1029"/>
      <c r="L432" s="1029"/>
      <c r="M432" s="1029"/>
      <c r="N432" s="1089"/>
      <c r="O432" s="1029"/>
      <c r="P432" s="1029"/>
      <c r="Q432" s="1029"/>
      <c r="R432" s="1029"/>
      <c r="S432" s="1029"/>
      <c r="T432" s="1029"/>
      <c r="U432" s="1029"/>
      <c r="V432" s="1068"/>
      <c r="W432" s="1254"/>
    </row>
    <row r="433" spans="1:23">
      <c r="A433" s="1029"/>
      <c r="B433" s="1088"/>
      <c r="C433" s="1029"/>
      <c r="D433" s="1029"/>
      <c r="E433" s="1029"/>
      <c r="F433" s="1029"/>
      <c r="G433" s="1029"/>
      <c r="H433" s="1029"/>
      <c r="I433" s="1029"/>
      <c r="J433" s="1029"/>
      <c r="K433" s="1029"/>
      <c r="L433" s="1029"/>
      <c r="M433" s="1029"/>
      <c r="N433" s="1089"/>
      <c r="O433" s="1029"/>
      <c r="P433" s="1029"/>
      <c r="Q433" s="1029"/>
      <c r="R433" s="1029"/>
      <c r="S433" s="1029"/>
      <c r="T433" s="1029"/>
      <c r="U433" s="1029"/>
      <c r="V433" s="1068"/>
      <c r="W433" s="1254"/>
    </row>
    <row r="434" spans="1:23">
      <c r="A434" s="1029"/>
      <c r="B434" s="1088"/>
      <c r="C434" s="1029"/>
      <c r="D434" s="1029"/>
      <c r="E434" s="1029"/>
      <c r="F434" s="1029"/>
      <c r="G434" s="1029"/>
      <c r="H434" s="1029"/>
      <c r="I434" s="1029"/>
      <c r="J434" s="1029"/>
      <c r="K434" s="1029"/>
      <c r="L434" s="1029"/>
      <c r="M434" s="1029"/>
      <c r="N434" s="1089"/>
      <c r="O434" s="1029"/>
      <c r="P434" s="1029"/>
      <c r="Q434" s="1029"/>
      <c r="R434" s="1029"/>
      <c r="S434" s="1029"/>
      <c r="T434" s="1029"/>
      <c r="U434" s="1029"/>
      <c r="V434" s="1068"/>
      <c r="W434" s="1254"/>
    </row>
    <row r="435" spans="1:23">
      <c r="A435" s="1029"/>
      <c r="B435" s="1088"/>
      <c r="C435" s="1029"/>
      <c r="D435" s="1029"/>
      <c r="E435" s="1029"/>
      <c r="F435" s="1029"/>
      <c r="G435" s="1029"/>
      <c r="H435" s="1029"/>
      <c r="I435" s="1029"/>
      <c r="J435" s="1029"/>
      <c r="K435" s="1029"/>
      <c r="L435" s="1029"/>
      <c r="M435" s="1029"/>
      <c r="N435" s="1089"/>
      <c r="O435" s="1029"/>
      <c r="P435" s="1029"/>
      <c r="Q435" s="1029"/>
      <c r="R435" s="1029"/>
      <c r="S435" s="1029"/>
      <c r="T435" s="1029"/>
      <c r="U435" s="1029"/>
      <c r="V435" s="1068"/>
      <c r="W435" s="1254"/>
    </row>
    <row r="436" spans="1:23">
      <c r="A436" s="1029"/>
      <c r="B436" s="1088"/>
      <c r="C436" s="1029"/>
      <c r="D436" s="1029"/>
      <c r="E436" s="1029"/>
      <c r="F436" s="1029"/>
      <c r="G436" s="1029"/>
      <c r="H436" s="1029"/>
      <c r="I436" s="1029"/>
      <c r="J436" s="1029"/>
      <c r="K436" s="1029"/>
      <c r="L436" s="1029"/>
      <c r="M436" s="1029"/>
      <c r="N436" s="1089"/>
      <c r="O436" s="1029"/>
      <c r="P436" s="1029"/>
      <c r="Q436" s="1029"/>
      <c r="R436" s="1029"/>
      <c r="S436" s="1029"/>
      <c r="T436" s="1029"/>
      <c r="U436" s="1029"/>
      <c r="V436" s="1068"/>
      <c r="W436" s="1254"/>
    </row>
    <row r="437" spans="1:23">
      <c r="A437" s="1029"/>
      <c r="B437" s="1088"/>
      <c r="C437" s="1029"/>
      <c r="D437" s="1029"/>
      <c r="E437" s="1029"/>
      <c r="F437" s="1029"/>
      <c r="G437" s="1029"/>
      <c r="H437" s="1029"/>
      <c r="I437" s="1029"/>
      <c r="J437" s="1029"/>
      <c r="K437" s="1029"/>
      <c r="L437" s="1029"/>
      <c r="M437" s="1029"/>
      <c r="N437" s="1089"/>
      <c r="O437" s="1029"/>
      <c r="P437" s="1029"/>
      <c r="Q437" s="1029"/>
      <c r="R437" s="1029"/>
      <c r="S437" s="1029"/>
      <c r="T437" s="1029"/>
      <c r="U437" s="1029"/>
      <c r="V437" s="1068"/>
      <c r="W437" s="1254"/>
    </row>
    <row r="438" spans="1:23">
      <c r="A438" s="1029"/>
      <c r="B438" s="1088"/>
      <c r="C438" s="1029"/>
      <c r="D438" s="1029"/>
      <c r="E438" s="1029"/>
      <c r="F438" s="1029"/>
      <c r="G438" s="1029"/>
      <c r="H438" s="1029"/>
      <c r="I438" s="1029"/>
      <c r="J438" s="1029"/>
      <c r="K438" s="1029"/>
      <c r="L438" s="1029"/>
      <c r="M438" s="1029"/>
      <c r="N438" s="1089"/>
      <c r="O438" s="1029"/>
      <c r="P438" s="1029"/>
      <c r="Q438" s="1029"/>
      <c r="R438" s="1029"/>
      <c r="S438" s="1029"/>
      <c r="T438" s="1029"/>
      <c r="U438" s="1029"/>
      <c r="V438" s="1068"/>
      <c r="W438" s="1254"/>
    </row>
    <row r="439" spans="1:23">
      <c r="A439" s="1029"/>
      <c r="B439" s="1088"/>
      <c r="C439" s="1029"/>
      <c r="D439" s="1029"/>
      <c r="E439" s="1029"/>
      <c r="F439" s="1029"/>
      <c r="G439" s="1029"/>
      <c r="H439" s="1029"/>
      <c r="I439" s="1029"/>
      <c r="J439" s="1029"/>
      <c r="K439" s="1029"/>
      <c r="L439" s="1029"/>
      <c r="M439" s="1029"/>
      <c r="N439" s="1089"/>
      <c r="O439" s="1029"/>
      <c r="P439" s="1029"/>
      <c r="Q439" s="1029"/>
      <c r="R439" s="1029"/>
      <c r="S439" s="1029"/>
      <c r="T439" s="1029"/>
      <c r="U439" s="1029"/>
      <c r="V439" s="1068"/>
      <c r="W439" s="1254"/>
    </row>
    <row r="440" spans="1:23">
      <c r="A440" s="1029"/>
      <c r="B440" s="1088"/>
      <c r="C440" s="1029"/>
      <c r="D440" s="1029"/>
      <c r="E440" s="1029"/>
      <c r="F440" s="1029"/>
      <c r="G440" s="1029"/>
      <c r="H440" s="1029"/>
      <c r="I440" s="1029"/>
      <c r="J440" s="1029"/>
      <c r="K440" s="1029"/>
      <c r="L440" s="1029"/>
      <c r="M440" s="1029"/>
      <c r="N440" s="1089"/>
      <c r="O440" s="1029"/>
      <c r="P440" s="1029"/>
      <c r="Q440" s="1029"/>
      <c r="R440" s="1029"/>
      <c r="S440" s="1029"/>
      <c r="T440" s="1029"/>
      <c r="U440" s="1029"/>
      <c r="V440" s="1068"/>
      <c r="W440" s="1254"/>
    </row>
    <row r="441" spans="1:23">
      <c r="A441" s="1029"/>
      <c r="B441" s="1088"/>
      <c r="C441" s="1029"/>
      <c r="D441" s="1029"/>
      <c r="E441" s="1029"/>
      <c r="F441" s="1029"/>
      <c r="G441" s="1029"/>
      <c r="H441" s="1029"/>
      <c r="I441" s="1029"/>
      <c r="J441" s="1029"/>
      <c r="K441" s="1029"/>
      <c r="L441" s="1029"/>
      <c r="M441" s="1029"/>
      <c r="N441" s="1089"/>
      <c r="O441" s="1029"/>
      <c r="P441" s="1029"/>
      <c r="Q441" s="1029"/>
      <c r="R441" s="1029"/>
      <c r="S441" s="1029"/>
      <c r="T441" s="1029"/>
      <c r="U441" s="1029"/>
      <c r="V441" s="1068"/>
      <c r="W441" s="1254"/>
    </row>
    <row r="442" spans="1:23">
      <c r="A442" s="1029"/>
      <c r="B442" s="1088"/>
      <c r="C442" s="1029"/>
      <c r="D442" s="1029"/>
      <c r="E442" s="1029"/>
      <c r="F442" s="1029"/>
      <c r="G442" s="1029"/>
      <c r="H442" s="1029"/>
      <c r="I442" s="1029"/>
      <c r="J442" s="1029"/>
      <c r="K442" s="1029"/>
      <c r="L442" s="1029"/>
      <c r="M442" s="1029"/>
      <c r="N442" s="1089"/>
      <c r="O442" s="1029"/>
      <c r="P442" s="1029"/>
      <c r="Q442" s="1029"/>
      <c r="R442" s="1029"/>
      <c r="S442" s="1029"/>
      <c r="T442" s="1029"/>
      <c r="U442" s="1029"/>
      <c r="V442" s="1068"/>
      <c r="W442" s="1254"/>
    </row>
    <row r="443" spans="1:23">
      <c r="A443" s="1029"/>
      <c r="B443" s="1088"/>
      <c r="C443" s="1029"/>
      <c r="D443" s="1029"/>
      <c r="E443" s="1029"/>
      <c r="F443" s="1029"/>
      <c r="G443" s="1029"/>
      <c r="H443" s="1029"/>
      <c r="I443" s="1029"/>
      <c r="J443" s="1029"/>
      <c r="K443" s="1029"/>
      <c r="L443" s="1029"/>
      <c r="M443" s="1029"/>
      <c r="N443" s="1089"/>
      <c r="O443" s="1029"/>
      <c r="P443" s="1029"/>
      <c r="Q443" s="1029"/>
      <c r="R443" s="1029"/>
      <c r="S443" s="1029"/>
      <c r="T443" s="1029"/>
      <c r="U443" s="1029"/>
      <c r="V443" s="1068"/>
      <c r="W443" s="1254"/>
    </row>
    <row r="444" spans="1:23">
      <c r="A444" s="1029"/>
      <c r="B444" s="1088"/>
      <c r="C444" s="1029"/>
      <c r="D444" s="1029"/>
      <c r="E444" s="1029"/>
      <c r="F444" s="1029"/>
      <c r="G444" s="1029"/>
      <c r="H444" s="1029"/>
      <c r="I444" s="1029"/>
      <c r="J444" s="1029"/>
      <c r="K444" s="1029"/>
      <c r="L444" s="1029"/>
      <c r="M444" s="1029"/>
      <c r="N444" s="1089"/>
      <c r="O444" s="1029"/>
      <c r="P444" s="1029"/>
      <c r="Q444" s="1029"/>
      <c r="R444" s="1029"/>
      <c r="S444" s="1029"/>
      <c r="T444" s="1029"/>
      <c r="U444" s="1029"/>
      <c r="V444" s="1068"/>
      <c r="W444" s="1254"/>
    </row>
    <row r="445" spans="1:23">
      <c r="A445" s="1029"/>
      <c r="B445" s="1088"/>
      <c r="C445" s="1029"/>
      <c r="D445" s="1029"/>
      <c r="E445" s="1029"/>
      <c r="F445" s="1029"/>
      <c r="G445" s="1029"/>
      <c r="H445" s="1029"/>
      <c r="I445" s="1029"/>
      <c r="J445" s="1029"/>
      <c r="K445" s="1029"/>
      <c r="L445" s="1029"/>
      <c r="M445" s="1029"/>
      <c r="N445" s="1089"/>
      <c r="O445" s="1029"/>
      <c r="P445" s="1029"/>
      <c r="Q445" s="1029"/>
      <c r="R445" s="1029"/>
      <c r="S445" s="1029"/>
      <c r="T445" s="1029"/>
      <c r="U445" s="1029"/>
      <c r="V445" s="1068"/>
      <c r="W445" s="1254"/>
    </row>
    <row r="446" spans="1:23">
      <c r="A446" s="1029"/>
      <c r="B446" s="1088"/>
      <c r="C446" s="1029"/>
      <c r="D446" s="1029"/>
      <c r="E446" s="1029"/>
      <c r="F446" s="1029"/>
      <c r="G446" s="1029"/>
      <c r="H446" s="1029"/>
      <c r="I446" s="1029"/>
      <c r="J446" s="1029"/>
      <c r="K446" s="1029"/>
      <c r="L446" s="1029"/>
      <c r="M446" s="1029"/>
      <c r="N446" s="1089"/>
      <c r="O446" s="1029"/>
      <c r="P446" s="1029"/>
      <c r="Q446" s="1029"/>
      <c r="R446" s="1029"/>
      <c r="S446" s="1029"/>
      <c r="T446" s="1029"/>
      <c r="U446" s="1029"/>
      <c r="V446" s="1068"/>
      <c r="W446" s="1254"/>
    </row>
    <row r="447" spans="1:23">
      <c r="A447" s="1029"/>
      <c r="B447" s="1088"/>
      <c r="C447" s="1029"/>
      <c r="D447" s="1029"/>
      <c r="E447" s="1029"/>
      <c r="F447" s="1029"/>
      <c r="G447" s="1029"/>
      <c r="H447" s="1029"/>
      <c r="I447" s="1029"/>
      <c r="J447" s="1029"/>
      <c r="K447" s="1029"/>
      <c r="L447" s="1029"/>
      <c r="M447" s="1029"/>
      <c r="N447" s="1089"/>
      <c r="O447" s="1029"/>
      <c r="P447" s="1029"/>
      <c r="Q447" s="1029"/>
      <c r="R447" s="1029"/>
      <c r="S447" s="1029"/>
      <c r="T447" s="1029"/>
      <c r="U447" s="1029"/>
      <c r="V447" s="1068"/>
      <c r="W447" s="1254"/>
    </row>
    <row r="448" spans="1:23">
      <c r="A448" s="1029"/>
      <c r="B448" s="1088"/>
      <c r="C448" s="1029"/>
      <c r="D448" s="1029"/>
      <c r="E448" s="1029"/>
      <c r="F448" s="1029"/>
      <c r="G448" s="1029"/>
      <c r="H448" s="1029"/>
      <c r="I448" s="1029"/>
      <c r="J448" s="1029"/>
      <c r="K448" s="1029"/>
      <c r="L448" s="1029"/>
      <c r="M448" s="1029"/>
      <c r="N448" s="1089"/>
      <c r="O448" s="1029"/>
      <c r="P448" s="1029"/>
      <c r="Q448" s="1029"/>
      <c r="R448" s="1029"/>
      <c r="S448" s="1029"/>
      <c r="T448" s="1029"/>
      <c r="U448" s="1029"/>
      <c r="V448" s="1068"/>
      <c r="W448" s="1254"/>
    </row>
    <row r="449" spans="1:23">
      <c r="A449" s="1029"/>
      <c r="B449" s="1088"/>
      <c r="C449" s="1029"/>
      <c r="D449" s="1029"/>
      <c r="E449" s="1029"/>
      <c r="F449" s="1029"/>
      <c r="G449" s="1029"/>
      <c r="H449" s="1029"/>
      <c r="I449" s="1029"/>
      <c r="J449" s="1029"/>
      <c r="K449" s="1029"/>
      <c r="L449" s="1029"/>
      <c r="M449" s="1029"/>
      <c r="N449" s="1089"/>
      <c r="O449" s="1029"/>
      <c r="P449" s="1029"/>
      <c r="Q449" s="1029"/>
      <c r="R449" s="1029"/>
      <c r="S449" s="1029"/>
      <c r="T449" s="1029"/>
      <c r="U449" s="1029"/>
      <c r="V449" s="1068"/>
      <c r="W449" s="1254"/>
    </row>
    <row r="450" spans="1:23">
      <c r="A450" s="1029"/>
      <c r="B450" s="1088"/>
      <c r="C450" s="1029"/>
      <c r="D450" s="1029"/>
      <c r="E450" s="1029"/>
      <c r="F450" s="1029"/>
      <c r="G450" s="1029"/>
      <c r="H450" s="1029"/>
      <c r="I450" s="1029"/>
      <c r="J450" s="1029"/>
      <c r="K450" s="1029"/>
      <c r="L450" s="1029"/>
      <c r="M450" s="1029"/>
      <c r="N450" s="1089"/>
      <c r="O450" s="1029"/>
      <c r="P450" s="1029"/>
      <c r="Q450" s="1029"/>
      <c r="R450" s="1029"/>
      <c r="S450" s="1029"/>
      <c r="T450" s="1029"/>
      <c r="U450" s="1029"/>
      <c r="V450" s="1068"/>
      <c r="W450" s="1254"/>
    </row>
    <row r="451" spans="1:23">
      <c r="A451" s="1029"/>
      <c r="B451" s="1088"/>
      <c r="C451" s="1029"/>
      <c r="D451" s="1029"/>
      <c r="E451" s="1029"/>
      <c r="F451" s="1029"/>
      <c r="G451" s="1029"/>
      <c r="H451" s="1029"/>
      <c r="I451" s="1029"/>
      <c r="J451" s="1029"/>
      <c r="K451" s="1029"/>
      <c r="L451" s="1029"/>
      <c r="M451" s="1029"/>
      <c r="N451" s="1089"/>
      <c r="O451" s="1029"/>
      <c r="P451" s="1029"/>
      <c r="Q451" s="1029"/>
      <c r="R451" s="1029"/>
      <c r="S451" s="1029"/>
      <c r="T451" s="1029"/>
      <c r="U451" s="1029"/>
      <c r="V451" s="1068"/>
      <c r="W451" s="1254"/>
    </row>
    <row r="452" spans="1:23">
      <c r="A452" s="1029"/>
      <c r="B452" s="1088"/>
      <c r="C452" s="1029"/>
      <c r="D452" s="1029"/>
      <c r="E452" s="1029"/>
      <c r="F452" s="1029"/>
      <c r="G452" s="1029"/>
      <c r="H452" s="1029"/>
      <c r="I452" s="1029"/>
      <c r="J452" s="1029"/>
      <c r="K452" s="1029"/>
      <c r="L452" s="1029"/>
      <c r="M452" s="1029"/>
      <c r="N452" s="1089"/>
      <c r="O452" s="1029"/>
      <c r="P452" s="1029"/>
      <c r="Q452" s="1029"/>
      <c r="R452" s="1029"/>
      <c r="S452" s="1029"/>
      <c r="T452" s="1029"/>
      <c r="U452" s="1029"/>
      <c r="V452" s="1068"/>
      <c r="W452" s="1254"/>
    </row>
    <row r="453" spans="1:23">
      <c r="A453" s="1029"/>
      <c r="B453" s="1088"/>
      <c r="C453" s="1029"/>
      <c r="D453" s="1029"/>
      <c r="E453" s="1029"/>
      <c r="F453" s="1029"/>
      <c r="G453" s="1029"/>
      <c r="H453" s="1029"/>
      <c r="I453" s="1029"/>
      <c r="J453" s="1029"/>
      <c r="K453" s="1029"/>
      <c r="L453" s="1029"/>
      <c r="M453" s="1029"/>
      <c r="N453" s="1089"/>
      <c r="O453" s="1029"/>
      <c r="P453" s="1029"/>
      <c r="Q453" s="1029"/>
      <c r="R453" s="1029"/>
      <c r="S453" s="1029"/>
      <c r="T453" s="1029"/>
      <c r="U453" s="1029"/>
      <c r="V453" s="1068"/>
      <c r="W453" s="1254"/>
    </row>
    <row r="454" spans="1:23">
      <c r="A454" s="1029"/>
      <c r="B454" s="1088"/>
      <c r="C454" s="1029"/>
      <c r="D454" s="1029"/>
      <c r="E454" s="1029"/>
      <c r="F454" s="1029"/>
      <c r="G454" s="1029"/>
      <c r="H454" s="1029"/>
      <c r="I454" s="1029"/>
      <c r="J454" s="1029"/>
      <c r="K454" s="1029"/>
      <c r="L454" s="1029"/>
      <c r="M454" s="1029"/>
      <c r="N454" s="1089"/>
      <c r="O454" s="1029"/>
      <c r="P454" s="1029"/>
      <c r="Q454" s="1029"/>
      <c r="R454" s="1029"/>
      <c r="S454" s="1029"/>
      <c r="T454" s="1029"/>
      <c r="U454" s="1029"/>
      <c r="V454" s="1068"/>
      <c r="W454" s="1254"/>
    </row>
    <row r="455" spans="1:23">
      <c r="A455" s="1029"/>
      <c r="B455" s="1088"/>
      <c r="C455" s="1029"/>
      <c r="D455" s="1029"/>
      <c r="E455" s="1029"/>
      <c r="F455" s="1029"/>
      <c r="G455" s="1029"/>
      <c r="H455" s="1029"/>
      <c r="I455" s="1029"/>
      <c r="J455" s="1029"/>
      <c r="K455" s="1029"/>
      <c r="L455" s="1029"/>
      <c r="M455" s="1029"/>
      <c r="N455" s="1089"/>
      <c r="O455" s="1029"/>
      <c r="P455" s="1029"/>
      <c r="Q455" s="1029"/>
      <c r="R455" s="1029"/>
      <c r="S455" s="1029"/>
      <c r="T455" s="1029"/>
      <c r="U455" s="1029"/>
      <c r="V455" s="1068"/>
      <c r="W455" s="1254"/>
    </row>
    <row r="456" spans="1:23">
      <c r="A456" s="1029"/>
      <c r="B456" s="1088"/>
      <c r="C456" s="1029"/>
      <c r="D456" s="1029"/>
      <c r="E456" s="1029"/>
      <c r="F456" s="1029"/>
      <c r="G456" s="1029"/>
      <c r="H456" s="1029"/>
      <c r="I456" s="1029"/>
      <c r="J456" s="1029"/>
      <c r="K456" s="1029"/>
      <c r="L456" s="1029"/>
      <c r="M456" s="1029"/>
      <c r="N456" s="1089"/>
      <c r="O456" s="1029"/>
      <c r="P456" s="1029"/>
      <c r="Q456" s="1029"/>
      <c r="R456" s="1029"/>
      <c r="S456" s="1029"/>
      <c r="T456" s="1029"/>
      <c r="U456" s="1029"/>
      <c r="V456" s="1068"/>
      <c r="W456" s="1254"/>
    </row>
    <row r="457" spans="1:23">
      <c r="A457" s="1029"/>
      <c r="B457" s="1088"/>
      <c r="C457" s="1029"/>
      <c r="D457" s="1029"/>
      <c r="E457" s="1029"/>
      <c r="F457" s="1029"/>
      <c r="G457" s="1029"/>
      <c r="H457" s="1029"/>
      <c r="I457" s="1029"/>
      <c r="J457" s="1029"/>
      <c r="K457" s="1029"/>
      <c r="L457" s="1029"/>
      <c r="M457" s="1029"/>
      <c r="N457" s="1089"/>
      <c r="O457" s="1029"/>
      <c r="P457" s="1029"/>
      <c r="Q457" s="1029"/>
      <c r="R457" s="1029"/>
      <c r="S457" s="1029"/>
      <c r="T457" s="1029"/>
      <c r="U457" s="1029"/>
      <c r="V457" s="1068"/>
      <c r="W457" s="1254"/>
    </row>
    <row r="458" spans="1:23">
      <c r="A458" s="1029"/>
      <c r="B458" s="1088"/>
      <c r="C458" s="1029"/>
      <c r="D458" s="1029"/>
      <c r="E458" s="1029"/>
      <c r="F458" s="1029"/>
      <c r="G458" s="1029"/>
      <c r="H458" s="1029"/>
      <c r="I458" s="1029"/>
      <c r="J458" s="1029"/>
      <c r="K458" s="1029"/>
      <c r="L458" s="1029"/>
      <c r="M458" s="1029"/>
      <c r="N458" s="1089"/>
      <c r="O458" s="1029"/>
      <c r="P458" s="1029"/>
      <c r="Q458" s="1029"/>
      <c r="R458" s="1029"/>
      <c r="S458" s="1029"/>
      <c r="T458" s="1029"/>
      <c r="U458" s="1029"/>
      <c r="V458" s="1068"/>
      <c r="W458" s="1254"/>
    </row>
    <row r="459" spans="1:23">
      <c r="A459" s="1029"/>
      <c r="B459" s="1088"/>
      <c r="C459" s="1029"/>
      <c r="D459" s="1029"/>
      <c r="E459" s="1029"/>
      <c r="F459" s="1029"/>
      <c r="G459" s="1029"/>
      <c r="H459" s="1029"/>
      <c r="I459" s="1029"/>
      <c r="J459" s="1029"/>
      <c r="K459" s="1029"/>
      <c r="L459" s="1029"/>
      <c r="M459" s="1029"/>
      <c r="N459" s="1089"/>
      <c r="O459" s="1029"/>
      <c r="P459" s="1029"/>
      <c r="Q459" s="1029"/>
      <c r="R459" s="1029"/>
      <c r="S459" s="1029"/>
      <c r="T459" s="1029"/>
      <c r="U459" s="1029"/>
      <c r="V459" s="1068"/>
      <c r="W459" s="1254"/>
    </row>
    <row r="460" spans="1:23">
      <c r="A460" s="1029"/>
      <c r="B460" s="1088"/>
      <c r="C460" s="1029"/>
      <c r="D460" s="1029"/>
      <c r="E460" s="1029"/>
      <c r="F460" s="1029"/>
      <c r="G460" s="1029"/>
      <c r="H460" s="1029"/>
      <c r="I460" s="1029"/>
      <c r="J460" s="1029"/>
      <c r="K460" s="1029"/>
      <c r="L460" s="1029"/>
      <c r="M460" s="1029"/>
      <c r="N460" s="1089"/>
      <c r="O460" s="1029"/>
      <c r="P460" s="1029"/>
      <c r="Q460" s="1029"/>
      <c r="R460" s="1029"/>
      <c r="S460" s="1029"/>
      <c r="T460" s="1029"/>
      <c r="U460" s="1029"/>
      <c r="V460" s="1068"/>
      <c r="W460" s="1254"/>
    </row>
    <row r="461" spans="1:23">
      <c r="A461" s="1029"/>
      <c r="B461" s="1088"/>
      <c r="C461" s="1029"/>
      <c r="D461" s="1029"/>
      <c r="E461" s="1029"/>
      <c r="F461" s="1029"/>
      <c r="G461" s="1029"/>
      <c r="H461" s="1029"/>
      <c r="I461" s="1029"/>
      <c r="J461" s="1029"/>
      <c r="K461" s="1029"/>
      <c r="L461" s="1029"/>
      <c r="M461" s="1029"/>
      <c r="N461" s="1089"/>
      <c r="O461" s="1029"/>
      <c r="P461" s="1029"/>
      <c r="Q461" s="1029"/>
      <c r="R461" s="1029"/>
      <c r="S461" s="1029"/>
      <c r="T461" s="1029"/>
      <c r="U461" s="1029"/>
      <c r="V461" s="1068"/>
      <c r="W461" s="1254"/>
    </row>
    <row r="462" spans="1:23">
      <c r="A462" s="1029"/>
      <c r="B462" s="1088"/>
      <c r="C462" s="1029"/>
      <c r="D462" s="1029"/>
      <c r="E462" s="1029"/>
      <c r="F462" s="1029"/>
      <c r="G462" s="1029"/>
      <c r="H462" s="1029"/>
      <c r="I462" s="1029"/>
      <c r="J462" s="1029"/>
      <c r="K462" s="1029"/>
      <c r="L462" s="1029"/>
      <c r="M462" s="1029"/>
      <c r="N462" s="1089"/>
      <c r="O462" s="1029"/>
      <c r="P462" s="1029"/>
      <c r="Q462" s="1029"/>
      <c r="R462" s="1029"/>
      <c r="S462" s="1029"/>
      <c r="T462" s="1029"/>
      <c r="U462" s="1029"/>
      <c r="V462" s="1068"/>
      <c r="W462" s="1254"/>
    </row>
    <row r="463" spans="1:23">
      <c r="A463" s="1029"/>
      <c r="B463" s="1088"/>
      <c r="C463" s="1029"/>
      <c r="D463" s="1029"/>
      <c r="E463" s="1029"/>
      <c r="F463" s="1029"/>
      <c r="G463" s="1029"/>
      <c r="H463" s="1029"/>
      <c r="I463" s="1029"/>
      <c r="J463" s="1029"/>
      <c r="K463" s="1029"/>
      <c r="L463" s="1029"/>
      <c r="M463" s="1029"/>
      <c r="N463" s="1089"/>
      <c r="O463" s="1029"/>
      <c r="P463" s="1029"/>
      <c r="Q463" s="1029"/>
      <c r="R463" s="1029"/>
      <c r="S463" s="1029"/>
      <c r="T463" s="1029"/>
      <c r="U463" s="1029"/>
      <c r="V463" s="1068"/>
      <c r="W463" s="1254"/>
    </row>
    <row r="464" spans="1:23">
      <c r="A464" s="1029"/>
      <c r="B464" s="1088"/>
      <c r="C464" s="1029"/>
      <c r="D464" s="1029"/>
      <c r="E464" s="1029"/>
      <c r="F464" s="1029"/>
      <c r="G464" s="1029"/>
      <c r="H464" s="1029"/>
      <c r="I464" s="1029"/>
      <c r="J464" s="1029"/>
      <c r="K464" s="1029"/>
      <c r="L464" s="1029"/>
      <c r="M464" s="1029"/>
      <c r="N464" s="1089"/>
      <c r="O464" s="1029"/>
      <c r="P464" s="1029"/>
      <c r="Q464" s="1029"/>
      <c r="R464" s="1029"/>
      <c r="S464" s="1029"/>
      <c r="T464" s="1029"/>
      <c r="U464" s="1029"/>
      <c r="V464" s="1068"/>
      <c r="W464" s="1254"/>
    </row>
    <row r="465" spans="1:23">
      <c r="A465" s="1029"/>
      <c r="B465" s="1088"/>
      <c r="C465" s="1029"/>
      <c r="D465" s="1029"/>
      <c r="E465" s="1029"/>
      <c r="F465" s="1029"/>
      <c r="G465" s="1029"/>
      <c r="H465" s="1029"/>
      <c r="I465" s="1029"/>
      <c r="J465" s="1029"/>
      <c r="K465" s="1029"/>
      <c r="L465" s="1029"/>
      <c r="M465" s="1029"/>
      <c r="N465" s="1089"/>
      <c r="O465" s="1029"/>
      <c r="P465" s="1029"/>
      <c r="Q465" s="1029"/>
      <c r="R465" s="1029"/>
      <c r="S465" s="1029"/>
      <c r="T465" s="1029"/>
      <c r="U465" s="1029"/>
      <c r="V465" s="1068"/>
      <c r="W465" s="1254"/>
    </row>
    <row r="466" spans="1:23">
      <c r="A466" s="1029"/>
      <c r="B466" s="1088"/>
      <c r="C466" s="1029"/>
      <c r="D466" s="1029"/>
      <c r="E466" s="1029"/>
      <c r="F466" s="1029"/>
      <c r="G466" s="1029"/>
      <c r="H466" s="1029"/>
      <c r="I466" s="1029"/>
      <c r="J466" s="1029"/>
      <c r="K466" s="1029"/>
      <c r="L466" s="1029"/>
      <c r="M466" s="1029"/>
      <c r="N466" s="1089"/>
      <c r="O466" s="1029"/>
      <c r="P466" s="1029"/>
      <c r="Q466" s="1029"/>
      <c r="R466" s="1029"/>
      <c r="S466" s="1029"/>
      <c r="T466" s="1029"/>
      <c r="U466" s="1029"/>
      <c r="V466" s="1068"/>
      <c r="W466" s="1254"/>
    </row>
    <row r="467" spans="1:23">
      <c r="A467" s="1029"/>
      <c r="B467" s="1088"/>
      <c r="C467" s="1029"/>
      <c r="D467" s="1029"/>
      <c r="E467" s="1029"/>
      <c r="F467" s="1029"/>
      <c r="G467" s="1029"/>
      <c r="H467" s="1029"/>
      <c r="I467" s="1029"/>
      <c r="J467" s="1029"/>
      <c r="K467" s="1029"/>
      <c r="L467" s="1029"/>
      <c r="M467" s="1029"/>
      <c r="N467" s="1089"/>
      <c r="O467" s="1029"/>
      <c r="P467" s="1029"/>
      <c r="Q467" s="1029"/>
      <c r="R467" s="1029"/>
      <c r="S467" s="1029"/>
      <c r="T467" s="1029"/>
      <c r="U467" s="1029"/>
      <c r="V467" s="1068"/>
      <c r="W467" s="1254"/>
    </row>
    <row r="468" spans="1:23">
      <c r="A468" s="1029"/>
      <c r="B468" s="1088"/>
      <c r="C468" s="1029"/>
      <c r="D468" s="1029"/>
      <c r="E468" s="1029"/>
      <c r="F468" s="1029"/>
      <c r="G468" s="1029"/>
      <c r="H468" s="1029"/>
      <c r="I468" s="1029"/>
      <c r="J468" s="1029"/>
      <c r="K468" s="1029"/>
      <c r="L468" s="1029"/>
      <c r="M468" s="1029"/>
      <c r="N468" s="1089"/>
      <c r="O468" s="1029"/>
      <c r="P468" s="1029"/>
      <c r="Q468" s="1029"/>
      <c r="R468" s="1029"/>
      <c r="S468" s="1029"/>
      <c r="T468" s="1029"/>
      <c r="U468" s="1029"/>
      <c r="V468" s="1068"/>
      <c r="W468" s="1254"/>
    </row>
    <row r="469" spans="1:23">
      <c r="A469" s="1029"/>
      <c r="B469" s="1088"/>
      <c r="C469" s="1029"/>
      <c r="D469" s="1029"/>
      <c r="E469" s="1029"/>
      <c r="F469" s="1029"/>
      <c r="G469" s="1029"/>
      <c r="H469" s="1029"/>
      <c r="I469" s="1029"/>
      <c r="J469" s="1029"/>
      <c r="K469" s="1029"/>
      <c r="L469" s="1029"/>
      <c r="M469" s="1029"/>
      <c r="N469" s="1089"/>
      <c r="O469" s="1029"/>
      <c r="P469" s="1029"/>
      <c r="Q469" s="1029"/>
      <c r="R469" s="1029"/>
      <c r="S469" s="1029"/>
      <c r="T469" s="1029"/>
      <c r="U469" s="1029"/>
      <c r="V469" s="1068"/>
      <c r="W469" s="1254"/>
    </row>
    <row r="470" spans="1:23">
      <c r="A470" s="1029"/>
      <c r="B470" s="1088"/>
      <c r="C470" s="1029"/>
      <c r="D470" s="1029"/>
      <c r="E470" s="1029"/>
      <c r="F470" s="1029"/>
      <c r="G470" s="1029"/>
      <c r="H470" s="1029"/>
      <c r="I470" s="1029"/>
      <c r="J470" s="1029"/>
      <c r="K470" s="1029"/>
      <c r="L470" s="1029"/>
      <c r="M470" s="1029"/>
      <c r="N470" s="1089"/>
      <c r="O470" s="1029"/>
      <c r="P470" s="1029"/>
      <c r="Q470" s="1029"/>
      <c r="R470" s="1029"/>
      <c r="S470" s="1029"/>
      <c r="T470" s="1029"/>
      <c r="U470" s="1029"/>
      <c r="V470" s="1068"/>
      <c r="W470" s="1254"/>
    </row>
    <row r="471" spans="1:23">
      <c r="A471" s="1029"/>
      <c r="B471" s="1088"/>
      <c r="C471" s="1029"/>
      <c r="D471" s="1029"/>
      <c r="E471" s="1029"/>
      <c r="F471" s="1029"/>
      <c r="G471" s="1029"/>
      <c r="H471" s="1029"/>
      <c r="I471" s="1029"/>
      <c r="J471" s="1029"/>
      <c r="K471" s="1029"/>
      <c r="L471" s="1029"/>
      <c r="M471" s="1029"/>
      <c r="N471" s="1089"/>
      <c r="O471" s="1029"/>
      <c r="P471" s="1029"/>
      <c r="Q471" s="1029"/>
      <c r="R471" s="1029"/>
      <c r="S471" s="1029"/>
      <c r="T471" s="1029"/>
      <c r="U471" s="1029"/>
      <c r="V471" s="1068"/>
      <c r="W471" s="1254"/>
    </row>
    <row r="472" spans="1:23">
      <c r="A472" s="1029"/>
      <c r="B472" s="1088"/>
      <c r="C472" s="1029"/>
      <c r="D472" s="1029"/>
      <c r="E472" s="1029"/>
      <c r="F472" s="1029"/>
      <c r="G472" s="1029"/>
      <c r="H472" s="1029"/>
      <c r="I472" s="1029"/>
      <c r="J472" s="1029"/>
      <c r="K472" s="1029"/>
      <c r="L472" s="1029"/>
      <c r="M472" s="1029"/>
      <c r="N472" s="1089"/>
      <c r="O472" s="1029"/>
      <c r="P472" s="1029"/>
      <c r="Q472" s="1029"/>
      <c r="R472" s="1029"/>
      <c r="S472" s="1029"/>
      <c r="T472" s="1029"/>
      <c r="U472" s="1029"/>
      <c r="V472" s="1068"/>
      <c r="W472" s="1254"/>
    </row>
    <row r="473" spans="1:23">
      <c r="A473" s="1029"/>
      <c r="B473" s="1088"/>
      <c r="C473" s="1029"/>
      <c r="D473" s="1029"/>
      <c r="E473" s="1029"/>
      <c r="F473" s="1029"/>
      <c r="G473" s="1029"/>
      <c r="H473" s="1029"/>
      <c r="I473" s="1029"/>
      <c r="J473" s="1029"/>
      <c r="K473" s="1029"/>
      <c r="L473" s="1029"/>
      <c r="M473" s="1029"/>
      <c r="N473" s="1089"/>
      <c r="O473" s="1029"/>
      <c r="P473" s="1029"/>
      <c r="Q473" s="1029"/>
      <c r="R473" s="1029"/>
      <c r="S473" s="1029"/>
      <c r="T473" s="1029"/>
      <c r="U473" s="1029"/>
      <c r="V473" s="1068"/>
      <c r="W473" s="1254"/>
    </row>
    <row r="474" spans="1:23">
      <c r="A474" s="1029"/>
      <c r="B474" s="1088"/>
      <c r="C474" s="1029"/>
      <c r="D474" s="1029"/>
      <c r="E474" s="1029"/>
      <c r="F474" s="1029"/>
      <c r="G474" s="1029"/>
      <c r="H474" s="1029"/>
      <c r="I474" s="1029"/>
      <c r="J474" s="1029"/>
      <c r="K474" s="1029"/>
      <c r="L474" s="1029"/>
      <c r="M474" s="1029"/>
      <c r="N474" s="1089"/>
      <c r="O474" s="1029"/>
      <c r="P474" s="1029"/>
      <c r="Q474" s="1029"/>
      <c r="R474" s="1029"/>
      <c r="S474" s="1029"/>
      <c r="T474" s="1029"/>
      <c r="U474" s="1029"/>
      <c r="V474" s="1068"/>
      <c r="W474" s="1254"/>
    </row>
    <row r="475" spans="1:23">
      <c r="A475" s="1029"/>
      <c r="B475" s="1088"/>
      <c r="C475" s="1029"/>
      <c r="D475" s="1029"/>
      <c r="E475" s="1029"/>
      <c r="F475" s="1029"/>
      <c r="G475" s="1029"/>
      <c r="H475" s="1029"/>
      <c r="I475" s="1029"/>
      <c r="J475" s="1029"/>
      <c r="K475" s="1029"/>
      <c r="L475" s="1029"/>
      <c r="M475" s="1029"/>
      <c r="N475" s="1089"/>
      <c r="O475" s="1029"/>
      <c r="P475" s="1029"/>
      <c r="Q475" s="1029"/>
      <c r="R475" s="1029"/>
      <c r="S475" s="1029"/>
      <c r="T475" s="1029"/>
      <c r="U475" s="1029"/>
      <c r="V475" s="1068"/>
      <c r="W475" s="1254"/>
    </row>
    <row r="476" spans="1:23">
      <c r="A476" s="1029"/>
      <c r="B476" s="1088"/>
      <c r="C476" s="1029"/>
      <c r="D476" s="1029"/>
      <c r="E476" s="1029"/>
      <c r="F476" s="1029"/>
      <c r="G476" s="1029"/>
      <c r="H476" s="1029"/>
      <c r="I476" s="1029"/>
      <c r="J476" s="1029"/>
      <c r="K476" s="1029"/>
      <c r="L476" s="1029"/>
      <c r="M476" s="1029"/>
      <c r="N476" s="1089"/>
      <c r="O476" s="1029"/>
      <c r="P476" s="1029"/>
      <c r="Q476" s="1029"/>
      <c r="R476" s="1029"/>
      <c r="S476" s="1029"/>
      <c r="T476" s="1029"/>
      <c r="U476" s="1029"/>
      <c r="V476" s="1068"/>
      <c r="W476" s="1254"/>
    </row>
    <row r="477" spans="1:23">
      <c r="A477" s="1029"/>
      <c r="B477" s="1088"/>
      <c r="C477" s="1029"/>
      <c r="D477" s="1029"/>
      <c r="E477" s="1029"/>
      <c r="F477" s="1029"/>
      <c r="G477" s="1029"/>
      <c r="H477" s="1029"/>
      <c r="I477" s="1029"/>
      <c r="J477" s="1029"/>
      <c r="K477" s="1029"/>
      <c r="L477" s="1029"/>
      <c r="M477" s="1029"/>
      <c r="N477" s="1089"/>
      <c r="O477" s="1029"/>
      <c r="P477" s="1029"/>
      <c r="Q477" s="1029"/>
      <c r="R477" s="1029"/>
      <c r="S477" s="1029"/>
      <c r="T477" s="1029"/>
      <c r="U477" s="1029"/>
      <c r="V477" s="1068"/>
      <c r="W477" s="1254"/>
    </row>
    <row r="478" spans="1:23">
      <c r="A478" s="1029"/>
      <c r="B478" s="1088"/>
      <c r="C478" s="1029"/>
      <c r="D478" s="1029"/>
      <c r="E478" s="1029"/>
      <c r="F478" s="1029"/>
      <c r="G478" s="1029"/>
      <c r="H478" s="1029"/>
      <c r="I478" s="1029"/>
      <c r="J478" s="1029"/>
      <c r="K478" s="1029"/>
      <c r="L478" s="1029"/>
      <c r="M478" s="1029"/>
      <c r="N478" s="1089"/>
      <c r="O478" s="1029"/>
      <c r="P478" s="1029"/>
      <c r="Q478" s="1029"/>
      <c r="R478" s="1029"/>
      <c r="S478" s="1029"/>
      <c r="T478" s="1029"/>
      <c r="U478" s="1029"/>
      <c r="V478" s="1068"/>
      <c r="W478" s="1254"/>
    </row>
    <row r="479" spans="1:23">
      <c r="A479" s="1029"/>
      <c r="B479" s="1088"/>
      <c r="C479" s="1029"/>
      <c r="D479" s="1029"/>
      <c r="E479" s="1029"/>
      <c r="F479" s="1029"/>
      <c r="G479" s="1029"/>
      <c r="H479" s="1029"/>
      <c r="I479" s="1029"/>
      <c r="J479" s="1029"/>
      <c r="K479" s="1029"/>
      <c r="L479" s="1029"/>
      <c r="M479" s="1029"/>
      <c r="N479" s="1089"/>
      <c r="O479" s="1029"/>
      <c r="P479" s="1029"/>
      <c r="Q479" s="1029"/>
      <c r="R479" s="1029"/>
      <c r="S479" s="1029"/>
      <c r="T479" s="1029"/>
      <c r="U479" s="1029"/>
      <c r="V479" s="1068"/>
      <c r="W479" s="1254"/>
    </row>
    <row r="480" spans="1:23">
      <c r="A480" s="1029"/>
      <c r="B480" s="1088"/>
      <c r="C480" s="1029"/>
      <c r="D480" s="1029"/>
      <c r="E480" s="1029"/>
      <c r="F480" s="1029"/>
      <c r="G480" s="1029"/>
      <c r="H480" s="1029"/>
      <c r="I480" s="1029"/>
      <c r="J480" s="1029"/>
      <c r="K480" s="1029"/>
      <c r="L480" s="1029"/>
      <c r="M480" s="1029"/>
      <c r="N480" s="1089"/>
      <c r="O480" s="1029"/>
      <c r="P480" s="1029"/>
      <c r="Q480" s="1029"/>
      <c r="R480" s="1029"/>
      <c r="S480" s="1029"/>
      <c r="T480" s="1029"/>
      <c r="U480" s="1029"/>
      <c r="V480" s="1068"/>
      <c r="W480" s="1254"/>
    </row>
    <row r="481" spans="1:23">
      <c r="A481" s="1029"/>
      <c r="B481" s="1088"/>
      <c r="C481" s="1029"/>
      <c r="D481" s="1029"/>
      <c r="E481" s="1029"/>
      <c r="F481" s="1029"/>
      <c r="G481" s="1029"/>
      <c r="H481" s="1029"/>
      <c r="I481" s="1029"/>
      <c r="J481" s="1029"/>
      <c r="K481" s="1029"/>
      <c r="L481" s="1029"/>
      <c r="M481" s="1029"/>
      <c r="N481" s="1089"/>
      <c r="O481" s="1029"/>
      <c r="P481" s="1029"/>
      <c r="Q481" s="1029"/>
      <c r="R481" s="1029"/>
      <c r="S481" s="1029"/>
      <c r="T481" s="1029"/>
      <c r="U481" s="1029"/>
      <c r="V481" s="1068"/>
      <c r="W481" s="1254"/>
    </row>
    <row r="482" spans="1:23">
      <c r="A482" s="1029"/>
      <c r="B482" s="1088"/>
      <c r="C482" s="1029"/>
      <c r="D482" s="1029"/>
      <c r="E482" s="1029"/>
      <c r="F482" s="1029"/>
      <c r="G482" s="1029"/>
      <c r="H482" s="1029"/>
      <c r="I482" s="1029"/>
      <c r="J482" s="1029"/>
      <c r="K482" s="1029"/>
      <c r="L482" s="1029"/>
      <c r="M482" s="1029"/>
      <c r="N482" s="1089"/>
      <c r="O482" s="1029"/>
      <c r="P482" s="1029"/>
      <c r="Q482" s="1029"/>
      <c r="R482" s="1029"/>
      <c r="S482" s="1029"/>
      <c r="T482" s="1029"/>
      <c r="U482" s="1029"/>
      <c r="V482" s="1068"/>
      <c r="W482" s="1254"/>
    </row>
    <row r="483" spans="1:23">
      <c r="A483" s="1029"/>
      <c r="B483" s="1088"/>
      <c r="C483" s="1029"/>
      <c r="D483" s="1029"/>
      <c r="E483" s="1029"/>
      <c r="F483" s="1029"/>
      <c r="G483" s="1029"/>
      <c r="H483" s="1029"/>
      <c r="I483" s="1029"/>
      <c r="J483" s="1029"/>
      <c r="K483" s="1029"/>
      <c r="L483" s="1029"/>
      <c r="M483" s="1029"/>
      <c r="N483" s="1089"/>
      <c r="O483" s="1029"/>
      <c r="P483" s="1029"/>
      <c r="Q483" s="1029"/>
      <c r="R483" s="1029"/>
      <c r="S483" s="1029"/>
      <c r="T483" s="1029"/>
      <c r="U483" s="1029"/>
      <c r="V483" s="1068"/>
      <c r="W483" s="1254"/>
    </row>
    <row r="484" spans="1:23">
      <c r="A484" s="1029"/>
      <c r="B484" s="1088"/>
      <c r="C484" s="1029"/>
      <c r="D484" s="1029"/>
      <c r="E484" s="1029"/>
      <c r="F484" s="1029"/>
      <c r="G484" s="1029"/>
      <c r="H484" s="1029"/>
      <c r="I484" s="1029"/>
      <c r="J484" s="1029"/>
      <c r="K484" s="1029"/>
      <c r="L484" s="1029"/>
      <c r="M484" s="1029"/>
      <c r="N484" s="1089"/>
      <c r="O484" s="1029"/>
      <c r="P484" s="1029"/>
      <c r="Q484" s="1029"/>
      <c r="R484" s="1029"/>
      <c r="S484" s="1029"/>
      <c r="T484" s="1029"/>
      <c r="U484" s="1029"/>
      <c r="V484" s="1068"/>
      <c r="W484" s="1254"/>
    </row>
    <row r="485" spans="1:23">
      <c r="A485" s="1029"/>
      <c r="B485" s="1088"/>
      <c r="C485" s="1029"/>
      <c r="D485" s="1029"/>
      <c r="E485" s="1029"/>
      <c r="F485" s="1029"/>
      <c r="G485" s="1029"/>
      <c r="H485" s="1029"/>
      <c r="I485" s="1029"/>
      <c r="J485" s="1029"/>
      <c r="K485" s="1029"/>
      <c r="L485" s="1029"/>
      <c r="M485" s="1029"/>
      <c r="N485" s="1089"/>
      <c r="O485" s="1029"/>
      <c r="P485" s="1029"/>
      <c r="Q485" s="1029"/>
      <c r="R485" s="1029"/>
      <c r="S485" s="1029"/>
      <c r="T485" s="1029"/>
      <c r="U485" s="1029"/>
      <c r="V485" s="1068"/>
      <c r="W485" s="1254"/>
    </row>
    <row r="486" spans="1:23">
      <c r="A486" s="1029"/>
      <c r="B486" s="1088"/>
      <c r="C486" s="1029"/>
      <c r="D486" s="1029"/>
      <c r="E486" s="1029"/>
      <c r="F486" s="1029"/>
      <c r="G486" s="1029"/>
      <c r="H486" s="1029"/>
      <c r="I486" s="1029"/>
      <c r="J486" s="1029"/>
      <c r="K486" s="1029"/>
      <c r="L486" s="1029"/>
      <c r="M486" s="1029"/>
      <c r="N486" s="1089"/>
      <c r="O486" s="1029"/>
      <c r="P486" s="1029"/>
      <c r="Q486" s="1029"/>
      <c r="R486" s="1029"/>
      <c r="S486" s="1029"/>
      <c r="T486" s="1029"/>
      <c r="U486" s="1029"/>
      <c r="V486" s="1068"/>
      <c r="W486" s="1254"/>
    </row>
    <row r="487" spans="1:23">
      <c r="A487" s="1029"/>
      <c r="B487" s="1088"/>
      <c r="C487" s="1029"/>
      <c r="D487" s="1029"/>
      <c r="E487" s="1029"/>
      <c r="F487" s="1029"/>
      <c r="G487" s="1029"/>
      <c r="H487" s="1029"/>
      <c r="I487" s="1029"/>
      <c r="J487" s="1029"/>
      <c r="K487" s="1029"/>
      <c r="L487" s="1029"/>
      <c r="M487" s="1029"/>
      <c r="N487" s="1089"/>
      <c r="O487" s="1029"/>
      <c r="P487" s="1029"/>
      <c r="Q487" s="1029"/>
      <c r="R487" s="1029"/>
      <c r="S487" s="1029"/>
      <c r="T487" s="1029"/>
      <c r="U487" s="1029"/>
      <c r="V487" s="1068"/>
      <c r="W487" s="1254"/>
    </row>
    <row r="488" spans="1:23">
      <c r="A488" s="1029"/>
      <c r="B488" s="1088"/>
      <c r="C488" s="1029"/>
      <c r="D488" s="1029"/>
      <c r="E488" s="1029"/>
      <c r="F488" s="1029"/>
      <c r="G488" s="1029"/>
      <c r="H488" s="1029"/>
      <c r="I488" s="1029"/>
      <c r="J488" s="1029"/>
      <c r="K488" s="1029"/>
      <c r="L488" s="1029"/>
      <c r="M488" s="1029"/>
      <c r="N488" s="1089"/>
      <c r="O488" s="1029"/>
      <c r="P488" s="1029"/>
      <c r="Q488" s="1029"/>
      <c r="R488" s="1029"/>
      <c r="S488" s="1029"/>
      <c r="T488" s="1029"/>
      <c r="U488" s="1029"/>
      <c r="V488" s="1068"/>
      <c r="W488" s="1254"/>
    </row>
    <row r="489" spans="1:23">
      <c r="A489" s="1029"/>
      <c r="B489" s="1088"/>
      <c r="C489" s="1029"/>
      <c r="D489" s="1029"/>
      <c r="E489" s="1029"/>
      <c r="F489" s="1029"/>
      <c r="G489" s="1029"/>
      <c r="H489" s="1029"/>
      <c r="I489" s="1029"/>
      <c r="J489" s="1029"/>
      <c r="K489" s="1029"/>
      <c r="L489" s="1029"/>
      <c r="M489" s="1029"/>
      <c r="N489" s="1089"/>
      <c r="O489" s="1029"/>
      <c r="P489" s="1029"/>
      <c r="Q489" s="1029"/>
      <c r="R489" s="1029"/>
      <c r="S489" s="1029"/>
      <c r="T489" s="1029"/>
      <c r="U489" s="1029"/>
      <c r="V489" s="1068"/>
      <c r="W489" s="1254"/>
    </row>
    <row r="490" spans="1:23">
      <c r="A490" s="1029"/>
      <c r="B490" s="1088"/>
      <c r="C490" s="1029"/>
      <c r="D490" s="1029"/>
      <c r="E490" s="1029"/>
      <c r="F490" s="1029"/>
      <c r="G490" s="1029"/>
      <c r="H490" s="1029"/>
      <c r="I490" s="1029"/>
      <c r="J490" s="1029"/>
      <c r="K490" s="1029"/>
      <c r="L490" s="1029"/>
      <c r="M490" s="1029"/>
      <c r="N490" s="1089"/>
      <c r="O490" s="1029"/>
      <c r="P490" s="1029"/>
      <c r="Q490" s="1029"/>
      <c r="R490" s="1029"/>
      <c r="S490" s="1029"/>
      <c r="T490" s="1029"/>
      <c r="U490" s="1029"/>
      <c r="V490" s="1068"/>
      <c r="W490" s="1254"/>
    </row>
    <row r="491" spans="1:23">
      <c r="A491" s="1029"/>
      <c r="B491" s="1088"/>
      <c r="C491" s="1029"/>
      <c r="D491" s="1029"/>
      <c r="E491" s="1029"/>
      <c r="F491" s="1029"/>
      <c r="G491" s="1029"/>
      <c r="H491" s="1029"/>
      <c r="I491" s="1029"/>
      <c r="J491" s="1029"/>
      <c r="K491" s="1029"/>
      <c r="L491" s="1029"/>
      <c r="M491" s="1029"/>
      <c r="N491" s="1089"/>
      <c r="O491" s="1029"/>
      <c r="P491" s="1029"/>
      <c r="Q491" s="1029"/>
      <c r="R491" s="1029"/>
      <c r="S491" s="1029"/>
      <c r="T491" s="1029"/>
      <c r="U491" s="1029"/>
      <c r="V491" s="1068"/>
      <c r="W491" s="1254"/>
    </row>
    <row r="492" spans="1:23">
      <c r="A492" s="1029"/>
      <c r="B492" s="1088"/>
      <c r="C492" s="1029"/>
      <c r="D492" s="1029"/>
      <c r="E492" s="1029"/>
      <c r="F492" s="1029"/>
      <c r="G492" s="1029"/>
      <c r="H492" s="1029"/>
      <c r="I492" s="1029"/>
      <c r="J492" s="1029"/>
      <c r="K492" s="1029"/>
      <c r="L492" s="1029"/>
      <c r="M492" s="1029"/>
      <c r="N492" s="1089"/>
      <c r="O492" s="1029"/>
      <c r="P492" s="1029"/>
      <c r="Q492" s="1029"/>
      <c r="R492" s="1029"/>
      <c r="S492" s="1029"/>
      <c r="T492" s="1029"/>
      <c r="U492" s="1029"/>
      <c r="V492" s="1068"/>
      <c r="W492" s="1254"/>
    </row>
    <row r="493" spans="1:23">
      <c r="A493" s="1029"/>
      <c r="B493" s="1088"/>
      <c r="C493" s="1029"/>
      <c r="D493" s="1029"/>
      <c r="E493" s="1029"/>
      <c r="F493" s="1029"/>
      <c r="G493" s="1029"/>
      <c r="H493" s="1029"/>
      <c r="I493" s="1029"/>
      <c r="J493" s="1029"/>
      <c r="K493" s="1029"/>
      <c r="L493" s="1029"/>
      <c r="M493" s="1029"/>
      <c r="N493" s="1089"/>
      <c r="O493" s="1029"/>
      <c r="P493" s="1029"/>
      <c r="Q493" s="1029"/>
      <c r="R493" s="1029"/>
      <c r="S493" s="1029"/>
      <c r="T493" s="1029"/>
      <c r="U493" s="1029"/>
      <c r="V493" s="1068"/>
      <c r="W493" s="1254"/>
    </row>
    <row r="494" spans="1:23">
      <c r="A494" s="1029"/>
      <c r="B494" s="1088"/>
      <c r="C494" s="1029"/>
      <c r="D494" s="1029"/>
      <c r="E494" s="1029"/>
      <c r="F494" s="1029"/>
      <c r="G494" s="1029"/>
      <c r="H494" s="1029"/>
      <c r="I494" s="1029"/>
      <c r="J494" s="1029"/>
      <c r="K494" s="1029"/>
      <c r="L494" s="1029"/>
      <c r="M494" s="1029"/>
      <c r="N494" s="1089"/>
      <c r="O494" s="1029"/>
      <c r="P494" s="1029"/>
      <c r="Q494" s="1029"/>
      <c r="R494" s="1029"/>
      <c r="S494" s="1029"/>
      <c r="T494" s="1029"/>
      <c r="U494" s="1029"/>
      <c r="V494" s="1068"/>
      <c r="W494" s="1254"/>
    </row>
    <row r="495" spans="1:23">
      <c r="A495" s="1029"/>
      <c r="B495" s="1088"/>
      <c r="C495" s="1029"/>
      <c r="D495" s="1029"/>
      <c r="E495" s="1029"/>
      <c r="F495" s="1029"/>
      <c r="G495" s="1029"/>
      <c r="H495" s="1029"/>
      <c r="I495" s="1029"/>
      <c r="J495" s="1029"/>
      <c r="K495" s="1029"/>
      <c r="L495" s="1029"/>
      <c r="M495" s="1029"/>
      <c r="N495" s="1089"/>
      <c r="O495" s="1029"/>
      <c r="P495" s="1029"/>
      <c r="Q495" s="1029"/>
      <c r="R495" s="1029"/>
      <c r="S495" s="1029"/>
      <c r="T495" s="1029"/>
      <c r="U495" s="1029"/>
      <c r="V495" s="1068"/>
      <c r="W495" s="1254"/>
    </row>
    <row r="496" spans="1:23">
      <c r="A496" s="1029"/>
      <c r="B496" s="1088"/>
      <c r="C496" s="1029"/>
      <c r="D496" s="1029"/>
      <c r="E496" s="1029"/>
      <c r="F496" s="1029"/>
      <c r="G496" s="1029"/>
      <c r="H496" s="1029"/>
      <c r="I496" s="1029"/>
      <c r="J496" s="1029"/>
      <c r="K496" s="1029"/>
      <c r="L496" s="1029"/>
      <c r="M496" s="1029"/>
      <c r="N496" s="1089"/>
      <c r="O496" s="1029"/>
      <c r="P496" s="1029"/>
      <c r="Q496" s="1029"/>
      <c r="R496" s="1029"/>
      <c r="S496" s="1029"/>
      <c r="T496" s="1029"/>
      <c r="U496" s="1029"/>
      <c r="V496" s="1068"/>
      <c r="W496" s="1254"/>
    </row>
    <row r="497" spans="1:23">
      <c r="A497" s="1029"/>
      <c r="B497" s="1088"/>
      <c r="C497" s="1029"/>
      <c r="D497" s="1029"/>
      <c r="E497" s="1029"/>
      <c r="F497" s="1029"/>
      <c r="G497" s="1029"/>
      <c r="H497" s="1029"/>
      <c r="I497" s="1029"/>
      <c r="J497" s="1029"/>
      <c r="K497" s="1029"/>
      <c r="L497" s="1029"/>
      <c r="M497" s="1029"/>
      <c r="N497" s="1089"/>
      <c r="O497" s="1029"/>
      <c r="P497" s="1029"/>
      <c r="Q497" s="1029"/>
      <c r="R497" s="1029"/>
      <c r="S497" s="1029"/>
      <c r="T497" s="1029"/>
      <c r="U497" s="1029"/>
      <c r="V497" s="1068"/>
      <c r="W497" s="1254"/>
    </row>
    <row r="498" spans="1:23">
      <c r="A498" s="1029"/>
      <c r="B498" s="1088"/>
      <c r="C498" s="1029"/>
      <c r="D498" s="1029"/>
      <c r="E498" s="1029"/>
      <c r="F498" s="1029"/>
      <c r="G498" s="1029"/>
      <c r="H498" s="1029"/>
      <c r="I498" s="1029"/>
      <c r="J498" s="1029"/>
      <c r="K498" s="1029"/>
      <c r="L498" s="1029"/>
      <c r="M498" s="1029"/>
      <c r="N498" s="1089"/>
      <c r="O498" s="1029"/>
      <c r="P498" s="1029"/>
      <c r="Q498" s="1029"/>
      <c r="R498" s="1029"/>
      <c r="S498" s="1029"/>
      <c r="T498" s="1029"/>
      <c r="U498" s="1029"/>
      <c r="V498" s="1068"/>
      <c r="W498" s="1254"/>
    </row>
    <row r="499" spans="1:23">
      <c r="A499" s="1029"/>
      <c r="B499" s="1088"/>
      <c r="C499" s="1029"/>
      <c r="D499" s="1029"/>
      <c r="E499" s="1029"/>
      <c r="F499" s="1029"/>
      <c r="G499" s="1029"/>
      <c r="H499" s="1029"/>
      <c r="I499" s="1029"/>
      <c r="J499" s="1029"/>
      <c r="K499" s="1029"/>
      <c r="L499" s="1029"/>
      <c r="M499" s="1029"/>
      <c r="N499" s="1089"/>
      <c r="O499" s="1029"/>
      <c r="P499" s="1029"/>
      <c r="Q499" s="1029"/>
      <c r="R499" s="1029"/>
      <c r="S499" s="1029"/>
      <c r="T499" s="1029"/>
      <c r="U499" s="1029"/>
      <c r="V499" s="1068"/>
      <c r="W499" s="1254"/>
    </row>
    <row r="500" spans="1:23">
      <c r="A500" s="1029"/>
      <c r="B500" s="1088"/>
      <c r="C500" s="1029"/>
      <c r="D500" s="1029"/>
      <c r="E500" s="1029"/>
      <c r="F500" s="1029"/>
      <c r="G500" s="1029"/>
      <c r="H500" s="1029"/>
      <c r="I500" s="1029"/>
      <c r="J500" s="1029"/>
      <c r="K500" s="1029"/>
      <c r="L500" s="1029"/>
      <c r="M500" s="1029"/>
      <c r="N500" s="1089"/>
      <c r="O500" s="1029"/>
      <c r="P500" s="1029"/>
      <c r="Q500" s="1029"/>
      <c r="R500" s="1029"/>
      <c r="S500" s="1029"/>
      <c r="T500" s="1029"/>
      <c r="U500" s="1029"/>
      <c r="V500" s="1068"/>
      <c r="W500" s="1254"/>
    </row>
    <row r="501" spans="1:23">
      <c r="A501" s="1029"/>
      <c r="B501" s="1088"/>
      <c r="C501" s="1029"/>
      <c r="D501" s="1029"/>
      <c r="E501" s="1029"/>
      <c r="F501" s="1029"/>
      <c r="G501" s="1029"/>
      <c r="H501" s="1029"/>
      <c r="I501" s="1029"/>
      <c r="J501" s="1029"/>
      <c r="K501" s="1029"/>
      <c r="L501" s="1029"/>
      <c r="M501" s="1029"/>
      <c r="N501" s="1089"/>
      <c r="O501" s="1029"/>
      <c r="P501" s="1029"/>
      <c r="Q501" s="1029"/>
      <c r="R501" s="1029"/>
      <c r="S501" s="1029"/>
      <c r="T501" s="1029"/>
      <c r="U501" s="1029"/>
      <c r="V501" s="1068"/>
      <c r="W501" s="1254"/>
    </row>
    <row r="502" spans="1:23">
      <c r="A502" s="1029"/>
      <c r="B502" s="1088"/>
      <c r="C502" s="1029"/>
      <c r="D502" s="1029"/>
      <c r="E502" s="1029"/>
      <c r="F502" s="1029"/>
      <c r="G502" s="1029"/>
      <c r="H502" s="1029"/>
      <c r="I502" s="1029"/>
      <c r="J502" s="1029"/>
      <c r="K502" s="1029"/>
      <c r="L502" s="1029"/>
      <c r="M502" s="1029"/>
      <c r="N502" s="1089"/>
      <c r="O502" s="1029"/>
      <c r="P502" s="1029"/>
      <c r="Q502" s="1029"/>
      <c r="R502" s="1029"/>
      <c r="S502" s="1029"/>
      <c r="T502" s="1029"/>
      <c r="U502" s="1029"/>
      <c r="V502" s="1068"/>
      <c r="W502" s="1254"/>
    </row>
    <row r="503" spans="1:23">
      <c r="A503" s="1029"/>
      <c r="B503" s="1088"/>
      <c r="C503" s="1029"/>
      <c r="D503" s="1029"/>
      <c r="E503" s="1029"/>
      <c r="F503" s="1029"/>
      <c r="G503" s="1029"/>
      <c r="H503" s="1029"/>
      <c r="I503" s="1029"/>
      <c r="J503" s="1029"/>
      <c r="K503" s="1029"/>
      <c r="L503" s="1029"/>
      <c r="M503" s="1029"/>
      <c r="N503" s="1089"/>
      <c r="O503" s="1029"/>
      <c r="P503" s="1029"/>
      <c r="Q503" s="1029"/>
      <c r="R503" s="1029"/>
      <c r="S503" s="1029"/>
      <c r="T503" s="1029"/>
      <c r="U503" s="1029"/>
      <c r="V503" s="1068"/>
      <c r="W503" s="1254"/>
    </row>
    <row r="504" spans="1:23">
      <c r="A504" s="1029"/>
      <c r="B504" s="1088"/>
      <c r="C504" s="1029"/>
      <c r="D504" s="1029"/>
      <c r="E504" s="1029"/>
      <c r="F504" s="1029"/>
      <c r="G504" s="1029"/>
      <c r="H504" s="1029"/>
      <c r="I504" s="1029"/>
      <c r="J504" s="1029"/>
      <c r="K504" s="1029"/>
      <c r="L504" s="1029"/>
      <c r="M504" s="1029"/>
      <c r="N504" s="1089"/>
      <c r="O504" s="1029"/>
      <c r="P504" s="1029"/>
      <c r="Q504" s="1029"/>
      <c r="R504" s="1029"/>
      <c r="S504" s="1029"/>
      <c r="T504" s="1029"/>
      <c r="U504" s="1029"/>
      <c r="V504" s="1068"/>
      <c r="W504" s="1254"/>
    </row>
    <row r="505" spans="1:23">
      <c r="A505" s="1029"/>
      <c r="B505" s="1088"/>
      <c r="C505" s="1029"/>
      <c r="D505" s="1029"/>
      <c r="E505" s="1029"/>
      <c r="F505" s="1029"/>
      <c r="G505" s="1029"/>
      <c r="H505" s="1029"/>
      <c r="I505" s="1029"/>
      <c r="J505" s="1029"/>
      <c r="K505" s="1029"/>
      <c r="L505" s="1029"/>
      <c r="M505" s="1029"/>
      <c r="N505" s="1089"/>
      <c r="O505" s="1029"/>
      <c r="P505" s="1029"/>
      <c r="Q505" s="1029"/>
      <c r="R505" s="1029"/>
      <c r="S505" s="1029"/>
      <c r="T505" s="1029"/>
      <c r="U505" s="1029"/>
      <c r="V505" s="1068"/>
      <c r="W505" s="1254"/>
    </row>
    <row r="506" spans="1:23">
      <c r="A506" s="1029"/>
      <c r="B506" s="1088"/>
      <c r="C506" s="1029"/>
      <c r="D506" s="1029"/>
      <c r="E506" s="1029"/>
      <c r="F506" s="1029"/>
      <c r="G506" s="1029"/>
      <c r="H506" s="1029"/>
      <c r="I506" s="1029"/>
      <c r="J506" s="1029"/>
      <c r="K506" s="1029"/>
      <c r="L506" s="1029"/>
      <c r="M506" s="1029"/>
      <c r="N506" s="1089"/>
      <c r="O506" s="1029"/>
      <c r="P506" s="1029"/>
      <c r="Q506" s="1029"/>
      <c r="R506" s="1029"/>
      <c r="S506" s="1029"/>
      <c r="T506" s="1029"/>
      <c r="U506" s="1029"/>
      <c r="V506" s="1068"/>
      <c r="W506" s="1254"/>
    </row>
    <row r="507" spans="1:23">
      <c r="A507" s="1029"/>
      <c r="B507" s="1088"/>
      <c r="C507" s="1029"/>
      <c r="D507" s="1029"/>
      <c r="E507" s="1029"/>
      <c r="F507" s="1029"/>
      <c r="G507" s="1029"/>
      <c r="H507" s="1029"/>
      <c r="I507" s="1029"/>
      <c r="J507" s="1029"/>
      <c r="K507" s="1029"/>
      <c r="L507" s="1029"/>
      <c r="M507" s="1029"/>
      <c r="N507" s="1089"/>
      <c r="O507" s="1029"/>
      <c r="P507" s="1029"/>
      <c r="Q507" s="1029"/>
      <c r="R507" s="1029"/>
      <c r="S507" s="1029"/>
      <c r="T507" s="1029"/>
      <c r="U507" s="1029"/>
      <c r="V507" s="1068"/>
      <c r="W507" s="1254"/>
    </row>
    <row r="508" spans="1:23">
      <c r="A508" s="1029"/>
      <c r="B508" s="1088"/>
      <c r="C508" s="1029"/>
      <c r="D508" s="1029"/>
      <c r="E508" s="1029"/>
      <c r="F508" s="1029"/>
      <c r="G508" s="1029"/>
      <c r="H508" s="1029"/>
      <c r="I508" s="1029"/>
      <c r="J508" s="1029"/>
      <c r="K508" s="1029"/>
      <c r="L508" s="1029"/>
      <c r="M508" s="1029"/>
      <c r="N508" s="1089"/>
      <c r="O508" s="1029"/>
      <c r="P508" s="1029"/>
      <c r="Q508" s="1029"/>
      <c r="R508" s="1029"/>
      <c r="S508" s="1029"/>
      <c r="T508" s="1029"/>
      <c r="U508" s="1029"/>
      <c r="V508" s="1068"/>
      <c r="W508" s="1254"/>
    </row>
    <row r="509" spans="1:23">
      <c r="A509" s="1029"/>
      <c r="B509" s="1088"/>
      <c r="C509" s="1029"/>
      <c r="D509" s="1029"/>
      <c r="E509" s="1029"/>
      <c r="F509" s="1029"/>
      <c r="G509" s="1029"/>
      <c r="H509" s="1029"/>
      <c r="I509" s="1029"/>
      <c r="J509" s="1029"/>
      <c r="K509" s="1029"/>
      <c r="L509" s="1029"/>
      <c r="M509" s="1029"/>
      <c r="N509" s="1089"/>
      <c r="O509" s="1029"/>
      <c r="P509" s="1029"/>
      <c r="Q509" s="1029"/>
      <c r="R509" s="1029"/>
      <c r="S509" s="1029"/>
      <c r="T509" s="1029"/>
      <c r="U509" s="1029"/>
      <c r="V509" s="1068"/>
      <c r="W509" s="1254"/>
    </row>
    <row r="510" spans="1:23">
      <c r="A510" s="1029"/>
      <c r="B510" s="1088"/>
      <c r="C510" s="1029"/>
      <c r="D510" s="1029"/>
      <c r="E510" s="1029"/>
      <c r="F510" s="1029"/>
      <c r="G510" s="1029"/>
      <c r="H510" s="1029"/>
      <c r="I510" s="1029"/>
      <c r="J510" s="1029"/>
      <c r="K510" s="1029"/>
      <c r="L510" s="1029"/>
      <c r="M510" s="1029"/>
      <c r="N510" s="1089"/>
      <c r="O510" s="1029"/>
      <c r="P510" s="1029"/>
      <c r="Q510" s="1029"/>
      <c r="R510" s="1029"/>
      <c r="S510" s="1029"/>
      <c r="T510" s="1029"/>
      <c r="U510" s="1029"/>
      <c r="V510" s="1068"/>
      <c r="W510" s="1254"/>
    </row>
    <row r="511" spans="1:23">
      <c r="A511" s="1029"/>
      <c r="B511" s="1088"/>
      <c r="C511" s="1029"/>
      <c r="D511" s="1029"/>
      <c r="E511" s="1029"/>
      <c r="F511" s="1029"/>
      <c r="G511" s="1029"/>
      <c r="H511" s="1029"/>
      <c r="I511" s="1029"/>
      <c r="J511" s="1029"/>
      <c r="K511" s="1029"/>
      <c r="L511" s="1029"/>
      <c r="M511" s="1029"/>
      <c r="N511" s="1089"/>
      <c r="O511" s="1029"/>
      <c r="P511" s="1029"/>
      <c r="Q511" s="1029"/>
      <c r="R511" s="1029"/>
      <c r="S511" s="1029"/>
      <c r="T511" s="1029"/>
      <c r="U511" s="1029"/>
      <c r="V511" s="1068"/>
      <c r="W511" s="1254"/>
    </row>
    <row r="512" spans="1:23">
      <c r="A512" s="1029"/>
      <c r="B512" s="1088"/>
      <c r="C512" s="1029"/>
      <c r="D512" s="1029"/>
      <c r="E512" s="1029"/>
      <c r="F512" s="1029"/>
      <c r="G512" s="1029"/>
      <c r="H512" s="1029"/>
      <c r="I512" s="1029"/>
      <c r="J512" s="1029"/>
      <c r="K512" s="1029"/>
      <c r="L512" s="1029"/>
      <c r="M512" s="1029"/>
      <c r="N512" s="1089"/>
      <c r="O512" s="1029"/>
      <c r="P512" s="1029"/>
      <c r="Q512" s="1029"/>
      <c r="R512" s="1029"/>
      <c r="S512" s="1029"/>
      <c r="T512" s="1029"/>
      <c r="U512" s="1029"/>
      <c r="V512" s="1068"/>
      <c r="W512" s="1254"/>
    </row>
    <row r="513" spans="1:23">
      <c r="A513" s="1029"/>
      <c r="B513" s="1088"/>
      <c r="C513" s="1029"/>
      <c r="D513" s="1029"/>
      <c r="E513" s="1029"/>
      <c r="F513" s="1029"/>
      <c r="G513" s="1029"/>
      <c r="H513" s="1029"/>
      <c r="I513" s="1029"/>
      <c r="J513" s="1029"/>
      <c r="K513" s="1029"/>
      <c r="L513" s="1029"/>
      <c r="M513" s="1029"/>
      <c r="N513" s="1089"/>
      <c r="O513" s="1029"/>
      <c r="P513" s="1029"/>
      <c r="Q513" s="1029"/>
      <c r="R513" s="1029"/>
      <c r="S513" s="1029"/>
      <c r="T513" s="1029"/>
      <c r="U513" s="1029"/>
      <c r="V513" s="1068"/>
      <c r="W513" s="1254"/>
    </row>
    <row r="514" spans="1:23">
      <c r="A514" s="1029"/>
      <c r="B514" s="1088"/>
      <c r="C514" s="1029"/>
      <c r="D514" s="1029"/>
      <c r="E514" s="1029"/>
      <c r="F514" s="1029"/>
      <c r="G514" s="1029"/>
      <c r="H514" s="1029"/>
      <c r="I514" s="1029"/>
      <c r="J514" s="1029"/>
      <c r="K514" s="1029"/>
      <c r="L514" s="1029"/>
      <c r="M514" s="1029"/>
      <c r="N514" s="1089"/>
      <c r="O514" s="1029"/>
      <c r="P514" s="1029"/>
      <c r="Q514" s="1029"/>
      <c r="R514" s="1029"/>
      <c r="S514" s="1029"/>
      <c r="T514" s="1029"/>
      <c r="U514" s="1029"/>
      <c r="V514" s="1068"/>
      <c r="W514" s="1254"/>
    </row>
    <row r="515" spans="1:23">
      <c r="A515" s="1029"/>
      <c r="B515" s="1088"/>
      <c r="C515" s="1029"/>
      <c r="D515" s="1029"/>
      <c r="E515" s="1029"/>
      <c r="F515" s="1029"/>
      <c r="G515" s="1029"/>
      <c r="H515" s="1029"/>
      <c r="I515" s="1029"/>
      <c r="J515" s="1029"/>
      <c r="K515" s="1029"/>
      <c r="L515" s="1029"/>
      <c r="M515" s="1029"/>
      <c r="N515" s="1089"/>
      <c r="O515" s="1029"/>
      <c r="P515" s="1029"/>
      <c r="Q515" s="1029"/>
      <c r="R515" s="1029"/>
      <c r="S515" s="1029"/>
      <c r="T515" s="1029"/>
      <c r="U515" s="1029"/>
      <c r="V515" s="1068"/>
      <c r="W515" s="1254"/>
    </row>
    <row r="516" spans="1:23">
      <c r="A516" s="1029"/>
      <c r="B516" s="1088"/>
      <c r="C516" s="1029"/>
      <c r="D516" s="1029"/>
      <c r="E516" s="1029"/>
      <c r="F516" s="1029"/>
      <c r="G516" s="1029"/>
      <c r="H516" s="1029"/>
      <c r="I516" s="1029"/>
      <c r="J516" s="1029"/>
      <c r="K516" s="1029"/>
      <c r="L516" s="1029"/>
      <c r="M516" s="1029"/>
      <c r="N516" s="1089"/>
      <c r="O516" s="1029"/>
      <c r="P516" s="1029"/>
      <c r="Q516" s="1029"/>
      <c r="R516" s="1029"/>
      <c r="S516" s="1029"/>
      <c r="T516" s="1029"/>
      <c r="U516" s="1029"/>
      <c r="V516" s="1068"/>
      <c r="W516" s="1254"/>
    </row>
    <row r="517" spans="1:23">
      <c r="A517" s="1029"/>
      <c r="B517" s="1088"/>
      <c r="C517" s="1029"/>
      <c r="D517" s="1029"/>
      <c r="E517" s="1029"/>
      <c r="F517" s="1029"/>
      <c r="G517" s="1029"/>
      <c r="H517" s="1029"/>
      <c r="I517" s="1029"/>
      <c r="J517" s="1029"/>
      <c r="K517" s="1029"/>
      <c r="L517" s="1029"/>
      <c r="M517" s="1029"/>
      <c r="N517" s="1089"/>
      <c r="O517" s="1029"/>
      <c r="P517" s="1029"/>
      <c r="Q517" s="1029"/>
      <c r="R517" s="1029"/>
      <c r="S517" s="1029"/>
      <c r="T517" s="1029"/>
      <c r="U517" s="1029"/>
      <c r="V517" s="1068"/>
      <c r="W517" s="1254"/>
    </row>
    <row r="518" spans="1:23">
      <c r="A518" s="1029"/>
      <c r="B518" s="1088"/>
      <c r="C518" s="1029"/>
      <c r="D518" s="1029"/>
      <c r="E518" s="1029"/>
      <c r="F518" s="1029"/>
      <c r="G518" s="1029"/>
      <c r="H518" s="1029"/>
      <c r="I518" s="1029"/>
      <c r="J518" s="1029"/>
      <c r="K518" s="1029"/>
      <c r="L518" s="1029"/>
      <c r="M518" s="1029"/>
      <c r="N518" s="1089"/>
      <c r="O518" s="1029"/>
      <c r="P518" s="1029"/>
      <c r="Q518" s="1029"/>
      <c r="R518" s="1029"/>
      <c r="S518" s="1029"/>
      <c r="T518" s="1029"/>
      <c r="U518" s="1029"/>
      <c r="V518" s="1068"/>
      <c r="W518" s="1254"/>
    </row>
    <row r="519" spans="1:23">
      <c r="A519" s="1029"/>
      <c r="B519" s="1088"/>
      <c r="C519" s="1029"/>
      <c r="D519" s="1029"/>
      <c r="E519" s="1029"/>
      <c r="F519" s="1029"/>
      <c r="G519" s="1029"/>
      <c r="H519" s="1029"/>
      <c r="I519" s="1029"/>
      <c r="J519" s="1029"/>
      <c r="K519" s="1029"/>
      <c r="L519" s="1029"/>
      <c r="M519" s="1029"/>
      <c r="N519" s="1089"/>
      <c r="O519" s="1029"/>
      <c r="P519" s="1029"/>
      <c r="Q519" s="1029"/>
      <c r="R519" s="1029"/>
      <c r="S519" s="1029"/>
      <c r="T519" s="1029"/>
      <c r="U519" s="1029"/>
      <c r="V519" s="1068"/>
      <c r="W519" s="1254"/>
    </row>
    <row r="520" spans="1:23">
      <c r="A520" s="1029"/>
      <c r="B520" s="1088"/>
      <c r="C520" s="1029"/>
      <c r="D520" s="1029"/>
      <c r="E520" s="1029"/>
      <c r="F520" s="1029"/>
      <c r="G520" s="1029"/>
      <c r="H520" s="1029"/>
      <c r="I520" s="1029"/>
      <c r="J520" s="1029"/>
      <c r="K520" s="1029"/>
      <c r="L520" s="1029"/>
      <c r="M520" s="1029"/>
      <c r="N520" s="1089"/>
      <c r="O520" s="1029"/>
      <c r="P520" s="1029"/>
      <c r="Q520" s="1029"/>
      <c r="R520" s="1029"/>
      <c r="S520" s="1029"/>
      <c r="T520" s="1029"/>
      <c r="U520" s="1029"/>
      <c r="V520" s="1068"/>
      <c r="W520" s="1254"/>
    </row>
    <row r="521" spans="1:23">
      <c r="A521" s="1029"/>
      <c r="B521" s="1088"/>
      <c r="C521" s="1029"/>
      <c r="D521" s="1029"/>
      <c r="E521" s="1029"/>
      <c r="F521" s="1029"/>
      <c r="G521" s="1029"/>
      <c r="H521" s="1029"/>
      <c r="I521" s="1029"/>
      <c r="J521" s="1029"/>
      <c r="K521" s="1029"/>
      <c r="L521" s="1029"/>
      <c r="M521" s="1029"/>
      <c r="N521" s="1089"/>
      <c r="O521" s="1029"/>
      <c r="P521" s="1029"/>
      <c r="Q521" s="1029"/>
      <c r="R521" s="1029"/>
      <c r="S521" s="1029"/>
      <c r="T521" s="1029"/>
      <c r="U521" s="1029"/>
      <c r="V521" s="1068"/>
      <c r="W521" s="1254"/>
    </row>
    <row r="522" spans="1:23">
      <c r="A522" s="1029"/>
      <c r="B522" s="1088"/>
      <c r="C522" s="1029"/>
      <c r="D522" s="1029"/>
      <c r="E522" s="1029"/>
      <c r="F522" s="1029"/>
      <c r="G522" s="1029"/>
      <c r="H522" s="1029"/>
      <c r="I522" s="1029"/>
      <c r="J522" s="1029"/>
      <c r="K522" s="1029"/>
      <c r="L522" s="1029"/>
      <c r="M522" s="1029"/>
      <c r="N522" s="1089"/>
      <c r="O522" s="1029"/>
      <c r="P522" s="1029"/>
      <c r="Q522" s="1029"/>
      <c r="R522" s="1029"/>
      <c r="S522" s="1029"/>
      <c r="T522" s="1029"/>
      <c r="U522" s="1029"/>
      <c r="V522" s="1068"/>
      <c r="W522" s="1254"/>
    </row>
    <row r="523" spans="1:23">
      <c r="A523" s="1029"/>
      <c r="B523" s="1088"/>
      <c r="C523" s="1029"/>
      <c r="D523" s="1029"/>
      <c r="E523" s="1029"/>
      <c r="F523" s="1029"/>
      <c r="G523" s="1029"/>
      <c r="H523" s="1029"/>
      <c r="I523" s="1029"/>
      <c r="J523" s="1029"/>
      <c r="K523" s="1029"/>
      <c r="L523" s="1029"/>
      <c r="M523" s="1029"/>
      <c r="N523" s="1089"/>
      <c r="O523" s="1029"/>
      <c r="P523" s="1029"/>
      <c r="Q523" s="1029"/>
      <c r="R523" s="1029"/>
      <c r="S523" s="1029"/>
      <c r="T523" s="1029"/>
      <c r="U523" s="1029"/>
      <c r="V523" s="1068"/>
      <c r="W523" s="1254"/>
    </row>
    <row r="524" spans="1:23">
      <c r="A524" s="1029"/>
      <c r="B524" s="1088"/>
      <c r="C524" s="1029"/>
      <c r="D524" s="1029"/>
      <c r="E524" s="1029"/>
      <c r="F524" s="1029"/>
      <c r="G524" s="1029"/>
      <c r="H524" s="1029"/>
      <c r="I524" s="1029"/>
      <c r="J524" s="1029"/>
      <c r="K524" s="1029"/>
      <c r="L524" s="1029"/>
      <c r="M524" s="1029"/>
      <c r="N524" s="1089"/>
      <c r="O524" s="1029"/>
      <c r="P524" s="1029"/>
      <c r="Q524" s="1029"/>
      <c r="R524" s="1029"/>
      <c r="S524" s="1029"/>
      <c r="T524" s="1029"/>
      <c r="U524" s="1029"/>
      <c r="V524" s="1068"/>
      <c r="W524" s="1254"/>
    </row>
    <row r="525" spans="1:23">
      <c r="A525" s="1029"/>
      <c r="B525" s="1088"/>
      <c r="C525" s="1029"/>
      <c r="D525" s="1029"/>
      <c r="E525" s="1029"/>
      <c r="F525" s="1029"/>
      <c r="G525" s="1029"/>
      <c r="H525" s="1029"/>
      <c r="I525" s="1029"/>
      <c r="J525" s="1029"/>
      <c r="K525" s="1029"/>
      <c r="L525" s="1029"/>
      <c r="M525" s="1029"/>
      <c r="N525" s="1089"/>
      <c r="O525" s="1029"/>
      <c r="P525" s="1029"/>
      <c r="Q525" s="1029"/>
      <c r="R525" s="1029"/>
      <c r="S525" s="1029"/>
      <c r="T525" s="1029"/>
      <c r="U525" s="1029"/>
      <c r="V525" s="1068"/>
      <c r="W525" s="1254"/>
    </row>
    <row r="526" spans="1:23">
      <c r="A526" s="1029"/>
      <c r="B526" s="1088"/>
      <c r="C526" s="1029"/>
      <c r="D526" s="1029"/>
      <c r="E526" s="1029"/>
      <c r="F526" s="1029"/>
      <c r="G526" s="1029"/>
      <c r="H526" s="1029"/>
      <c r="I526" s="1029"/>
      <c r="J526" s="1029"/>
      <c r="K526" s="1029"/>
      <c r="L526" s="1029"/>
      <c r="M526" s="1029"/>
      <c r="N526" s="1089"/>
      <c r="O526" s="1029"/>
      <c r="P526" s="1029"/>
      <c r="Q526" s="1029"/>
      <c r="R526" s="1029"/>
      <c r="S526" s="1029"/>
      <c r="T526" s="1029"/>
      <c r="U526" s="1029"/>
      <c r="V526" s="1068"/>
      <c r="W526" s="1254"/>
    </row>
    <row r="527" spans="1:23">
      <c r="A527" s="1029"/>
      <c r="B527" s="1088"/>
      <c r="C527" s="1029"/>
      <c r="D527" s="1029"/>
      <c r="E527" s="1029"/>
      <c r="F527" s="1029"/>
      <c r="G527" s="1029"/>
      <c r="H527" s="1029"/>
      <c r="I527" s="1029"/>
      <c r="J527" s="1029"/>
      <c r="K527" s="1029"/>
      <c r="L527" s="1029"/>
      <c r="M527" s="1029"/>
      <c r="N527" s="1089"/>
      <c r="O527" s="1029"/>
      <c r="P527" s="1029"/>
      <c r="Q527" s="1029"/>
      <c r="R527" s="1029"/>
      <c r="S527" s="1029"/>
      <c r="T527" s="1029"/>
      <c r="U527" s="1029"/>
      <c r="V527" s="1068"/>
      <c r="W527" s="1254"/>
    </row>
    <row r="528" spans="1:23">
      <c r="A528" s="1029"/>
      <c r="B528" s="1088"/>
      <c r="C528" s="1029"/>
      <c r="D528" s="1029"/>
      <c r="E528" s="1029"/>
      <c r="F528" s="1029"/>
      <c r="G528" s="1029"/>
      <c r="H528" s="1029"/>
      <c r="I528" s="1029"/>
      <c r="J528" s="1029"/>
      <c r="K528" s="1029"/>
      <c r="L528" s="1029"/>
      <c r="M528" s="1029"/>
      <c r="N528" s="1089"/>
      <c r="O528" s="1029"/>
      <c r="P528" s="1029"/>
      <c r="Q528" s="1029"/>
      <c r="R528" s="1029"/>
      <c r="S528" s="1029"/>
      <c r="T528" s="1029"/>
      <c r="U528" s="1029"/>
      <c r="V528" s="1068"/>
      <c r="W528" s="1254"/>
    </row>
    <row r="529" spans="1:23">
      <c r="A529" s="1029"/>
      <c r="B529" s="1088"/>
      <c r="C529" s="1029"/>
      <c r="D529" s="1029"/>
      <c r="E529" s="1029"/>
      <c r="F529" s="1029"/>
      <c r="G529" s="1029"/>
      <c r="H529" s="1029"/>
      <c r="I529" s="1029"/>
      <c r="J529" s="1029"/>
      <c r="K529" s="1029"/>
      <c r="L529" s="1029"/>
      <c r="M529" s="1029"/>
      <c r="N529" s="1089"/>
      <c r="O529" s="1029"/>
      <c r="P529" s="1029"/>
      <c r="Q529" s="1029"/>
      <c r="R529" s="1029"/>
      <c r="S529" s="1029"/>
      <c r="T529" s="1029"/>
      <c r="U529" s="1029"/>
      <c r="V529" s="1068"/>
      <c r="W529" s="1254"/>
    </row>
    <row r="530" spans="1:23">
      <c r="A530" s="1029"/>
      <c r="B530" s="1088"/>
      <c r="C530" s="1029"/>
      <c r="D530" s="1029"/>
      <c r="E530" s="1029"/>
      <c r="F530" s="1029"/>
      <c r="G530" s="1029"/>
      <c r="H530" s="1029"/>
      <c r="I530" s="1029"/>
      <c r="J530" s="1029"/>
      <c r="K530" s="1029"/>
      <c r="L530" s="1029"/>
      <c r="M530" s="1029"/>
      <c r="N530" s="1089"/>
      <c r="O530" s="1029"/>
      <c r="P530" s="1029"/>
      <c r="Q530" s="1029"/>
      <c r="R530" s="1029"/>
      <c r="S530" s="1029"/>
      <c r="T530" s="1029"/>
      <c r="U530" s="1029"/>
      <c r="V530" s="1068"/>
      <c r="W530" s="1254"/>
    </row>
    <row r="531" spans="1:23">
      <c r="A531" s="1029"/>
      <c r="B531" s="1088"/>
      <c r="C531" s="1029"/>
      <c r="D531" s="1029"/>
      <c r="E531" s="1029"/>
      <c r="F531" s="1029"/>
      <c r="G531" s="1029"/>
      <c r="H531" s="1029"/>
      <c r="I531" s="1029"/>
      <c r="J531" s="1029"/>
      <c r="K531" s="1029"/>
      <c r="L531" s="1029"/>
      <c r="M531" s="1029"/>
      <c r="N531" s="1089"/>
      <c r="O531" s="1029"/>
      <c r="P531" s="1029"/>
      <c r="Q531" s="1029"/>
      <c r="R531" s="1029"/>
      <c r="S531" s="1029"/>
      <c r="T531" s="1029"/>
      <c r="U531" s="1029"/>
      <c r="V531" s="1068"/>
      <c r="W531" s="1254"/>
    </row>
    <row r="532" spans="1:23">
      <c r="A532" s="1029"/>
      <c r="B532" s="1088"/>
      <c r="C532" s="1029"/>
      <c r="D532" s="1029"/>
      <c r="E532" s="1029"/>
      <c r="F532" s="1029"/>
      <c r="G532" s="1029"/>
      <c r="H532" s="1029"/>
      <c r="I532" s="1029"/>
      <c r="J532" s="1029"/>
      <c r="K532" s="1029"/>
      <c r="L532" s="1029"/>
      <c r="M532" s="1029"/>
      <c r="N532" s="1089"/>
      <c r="O532" s="1029"/>
      <c r="P532" s="1029"/>
      <c r="Q532" s="1029"/>
      <c r="R532" s="1029"/>
      <c r="S532" s="1029"/>
      <c r="T532" s="1029"/>
      <c r="U532" s="1029"/>
      <c r="V532" s="1068"/>
      <c r="W532" s="1254"/>
    </row>
    <row r="533" spans="1:23">
      <c r="A533" s="1029"/>
      <c r="B533" s="1088"/>
      <c r="C533" s="1029"/>
      <c r="D533" s="1029"/>
      <c r="E533" s="1029"/>
      <c r="F533" s="1029"/>
      <c r="G533" s="1029"/>
      <c r="H533" s="1029"/>
      <c r="I533" s="1029"/>
      <c r="J533" s="1029"/>
      <c r="K533" s="1029"/>
      <c r="L533" s="1029"/>
      <c r="M533" s="1029"/>
      <c r="N533" s="1089"/>
      <c r="O533" s="1029"/>
      <c r="P533" s="1029"/>
      <c r="Q533" s="1029"/>
      <c r="R533" s="1029"/>
      <c r="S533" s="1029"/>
      <c r="T533" s="1029"/>
      <c r="U533" s="1029"/>
      <c r="V533" s="1068"/>
      <c r="W533" s="1254"/>
    </row>
    <row r="534" spans="1:23">
      <c r="A534" s="1029"/>
      <c r="B534" s="1088"/>
      <c r="C534" s="1029"/>
      <c r="D534" s="1029"/>
      <c r="E534" s="1029"/>
      <c r="F534" s="1029"/>
      <c r="G534" s="1029"/>
      <c r="H534" s="1029"/>
      <c r="I534" s="1029"/>
      <c r="J534" s="1029"/>
      <c r="K534" s="1029"/>
      <c r="L534" s="1029"/>
      <c r="M534" s="1029"/>
      <c r="N534" s="1089"/>
      <c r="O534" s="1029"/>
      <c r="P534" s="1029"/>
      <c r="Q534" s="1029"/>
      <c r="R534" s="1029"/>
      <c r="S534" s="1029"/>
      <c r="T534" s="1029"/>
      <c r="U534" s="1029"/>
      <c r="V534" s="1068"/>
      <c r="W534" s="1254"/>
    </row>
    <row r="535" spans="1:23">
      <c r="A535" s="1029"/>
      <c r="B535" s="1088"/>
      <c r="C535" s="1029"/>
      <c r="D535" s="1029"/>
      <c r="E535" s="1029"/>
      <c r="F535" s="1029"/>
      <c r="G535" s="1029"/>
      <c r="H535" s="1029"/>
      <c r="I535" s="1029"/>
      <c r="J535" s="1029"/>
      <c r="K535" s="1029"/>
      <c r="L535" s="1029"/>
      <c r="M535" s="1029"/>
      <c r="N535" s="1089"/>
      <c r="O535" s="1029"/>
      <c r="P535" s="1029"/>
      <c r="Q535" s="1029"/>
      <c r="R535" s="1029"/>
      <c r="S535" s="1029"/>
      <c r="T535" s="1029"/>
      <c r="U535" s="1029"/>
      <c r="V535" s="1068"/>
      <c r="W535" s="1254"/>
    </row>
    <row r="536" spans="1:23">
      <c r="A536" s="1029"/>
      <c r="B536" s="1088"/>
      <c r="C536" s="1029"/>
      <c r="D536" s="1029"/>
      <c r="E536" s="1029"/>
      <c r="F536" s="1029"/>
      <c r="G536" s="1029"/>
      <c r="H536" s="1029"/>
      <c r="I536" s="1029"/>
      <c r="J536" s="1029"/>
      <c r="K536" s="1029"/>
      <c r="L536" s="1029"/>
      <c r="M536" s="1029"/>
      <c r="N536" s="1089"/>
      <c r="O536" s="1029"/>
      <c r="P536" s="1029"/>
      <c r="Q536" s="1029"/>
      <c r="R536" s="1029"/>
      <c r="S536" s="1029"/>
      <c r="T536" s="1029"/>
      <c r="U536" s="1029"/>
      <c r="V536" s="1068"/>
      <c r="W536" s="1254"/>
    </row>
    <row r="537" spans="1:23">
      <c r="A537" s="1029"/>
      <c r="B537" s="1088"/>
      <c r="C537" s="1029"/>
      <c r="D537" s="1029"/>
      <c r="E537" s="1029"/>
      <c r="F537" s="1029"/>
      <c r="G537" s="1029"/>
      <c r="H537" s="1029"/>
      <c r="I537" s="1029"/>
      <c r="J537" s="1029"/>
      <c r="K537" s="1029"/>
      <c r="L537" s="1029"/>
      <c r="M537" s="1029"/>
      <c r="N537" s="1089"/>
      <c r="O537" s="1029"/>
      <c r="P537" s="1029"/>
      <c r="Q537" s="1029"/>
      <c r="R537" s="1029"/>
      <c r="S537" s="1029"/>
      <c r="T537" s="1029"/>
      <c r="U537" s="1029"/>
      <c r="V537" s="1068"/>
      <c r="W537" s="1254"/>
    </row>
    <row r="538" spans="1:23">
      <c r="A538" s="1029"/>
      <c r="B538" s="1088"/>
      <c r="C538" s="1029"/>
      <c r="D538" s="1029"/>
      <c r="E538" s="1029"/>
      <c r="F538" s="1029"/>
      <c r="G538" s="1029"/>
      <c r="H538" s="1029"/>
      <c r="I538" s="1029"/>
      <c r="J538" s="1029"/>
      <c r="K538" s="1029"/>
      <c r="L538" s="1029"/>
      <c r="M538" s="1029"/>
      <c r="N538" s="1089"/>
      <c r="O538" s="1029"/>
      <c r="P538" s="1029"/>
      <c r="Q538" s="1029"/>
      <c r="R538" s="1029"/>
      <c r="S538" s="1029"/>
      <c r="T538" s="1029"/>
      <c r="U538" s="1029"/>
      <c r="V538" s="1068"/>
      <c r="W538" s="1254"/>
    </row>
    <row r="539" spans="1:23">
      <c r="A539" s="1029"/>
      <c r="B539" s="1088"/>
      <c r="C539" s="1029"/>
      <c r="D539" s="1029"/>
      <c r="E539" s="1029"/>
      <c r="F539" s="1029"/>
      <c r="G539" s="1029"/>
      <c r="H539" s="1029"/>
      <c r="I539" s="1029"/>
      <c r="J539" s="1029"/>
      <c r="K539" s="1029"/>
      <c r="L539" s="1029"/>
      <c r="M539" s="1029"/>
      <c r="N539" s="1089"/>
      <c r="O539" s="1029"/>
      <c r="P539" s="1029"/>
      <c r="Q539" s="1029"/>
      <c r="R539" s="1029"/>
      <c r="S539" s="1029"/>
      <c r="T539" s="1029"/>
      <c r="U539" s="1029"/>
      <c r="V539" s="1068"/>
      <c r="W539" s="1254"/>
    </row>
    <row r="540" spans="1:23">
      <c r="A540" s="1029"/>
      <c r="B540" s="1088"/>
      <c r="C540" s="1029"/>
      <c r="D540" s="1029"/>
      <c r="E540" s="1029"/>
      <c r="F540" s="1029"/>
      <c r="G540" s="1029"/>
      <c r="H540" s="1029"/>
      <c r="I540" s="1029"/>
      <c r="J540" s="1029"/>
      <c r="K540" s="1029"/>
      <c r="L540" s="1029"/>
      <c r="M540" s="1029"/>
      <c r="N540" s="1089"/>
      <c r="O540" s="1029"/>
      <c r="P540" s="1029"/>
      <c r="Q540" s="1029"/>
      <c r="R540" s="1029"/>
      <c r="S540" s="1029"/>
      <c r="T540" s="1029"/>
      <c r="U540" s="1029"/>
      <c r="V540" s="1068"/>
      <c r="W540" s="1254"/>
    </row>
    <row r="541" spans="1:23">
      <c r="A541" s="1029"/>
      <c r="B541" s="1088"/>
      <c r="C541" s="1029"/>
      <c r="D541" s="1029"/>
      <c r="E541" s="1029"/>
      <c r="F541" s="1029"/>
      <c r="G541" s="1029"/>
      <c r="H541" s="1029"/>
      <c r="I541" s="1029"/>
      <c r="J541" s="1029"/>
      <c r="K541" s="1029"/>
      <c r="L541" s="1029"/>
      <c r="M541" s="1029"/>
      <c r="N541" s="1089"/>
      <c r="O541" s="1029"/>
      <c r="P541" s="1029"/>
      <c r="Q541" s="1029"/>
      <c r="R541" s="1029"/>
      <c r="S541" s="1029"/>
      <c r="T541" s="1029"/>
      <c r="U541" s="1029"/>
      <c r="V541" s="1068"/>
      <c r="W541" s="1254"/>
    </row>
    <row r="542" spans="1:23">
      <c r="A542" s="1029"/>
      <c r="B542" s="1088"/>
      <c r="C542" s="1029"/>
      <c r="D542" s="1029"/>
      <c r="E542" s="1029"/>
      <c r="F542" s="1029"/>
      <c r="G542" s="1029"/>
      <c r="H542" s="1029"/>
      <c r="I542" s="1029"/>
      <c r="J542" s="1029"/>
      <c r="K542" s="1029"/>
      <c r="L542" s="1029"/>
      <c r="M542" s="1029"/>
      <c r="N542" s="1089"/>
      <c r="O542" s="1029"/>
      <c r="P542" s="1029"/>
      <c r="Q542" s="1029"/>
      <c r="R542" s="1029"/>
      <c r="S542" s="1029"/>
      <c r="T542" s="1029"/>
      <c r="U542" s="1029"/>
      <c r="V542" s="1068"/>
      <c r="W542" s="1254"/>
    </row>
    <row r="543" spans="1:23">
      <c r="A543" s="1029"/>
      <c r="B543" s="1088"/>
      <c r="C543" s="1029"/>
      <c r="D543" s="1029"/>
      <c r="E543" s="1029"/>
      <c r="F543" s="1029"/>
      <c r="G543" s="1029"/>
      <c r="H543" s="1029"/>
      <c r="I543" s="1029"/>
      <c r="J543" s="1029"/>
      <c r="K543" s="1029"/>
      <c r="L543" s="1029"/>
      <c r="M543" s="1029"/>
      <c r="N543" s="1089"/>
      <c r="O543" s="1029"/>
      <c r="P543" s="1029"/>
      <c r="Q543" s="1029"/>
      <c r="R543" s="1029"/>
      <c r="S543" s="1029"/>
      <c r="T543" s="1029"/>
      <c r="U543" s="1029"/>
      <c r="V543" s="1068"/>
      <c r="W543" s="1254"/>
    </row>
    <row r="544" spans="1:23">
      <c r="A544" s="1029"/>
      <c r="B544" s="1088"/>
      <c r="C544" s="1029"/>
      <c r="D544" s="1029"/>
      <c r="E544" s="1029"/>
      <c r="F544" s="1029"/>
      <c r="G544" s="1029"/>
      <c r="H544" s="1029"/>
      <c r="I544" s="1029"/>
      <c r="J544" s="1029"/>
      <c r="K544" s="1029"/>
      <c r="L544" s="1029"/>
      <c r="M544" s="1029"/>
      <c r="N544" s="1089"/>
      <c r="O544" s="1029"/>
      <c r="P544" s="1029"/>
      <c r="Q544" s="1029"/>
      <c r="R544" s="1029"/>
      <c r="S544" s="1029"/>
      <c r="T544" s="1029"/>
      <c r="U544" s="1029"/>
      <c r="V544" s="1068"/>
      <c r="W544" s="1254"/>
    </row>
    <row r="545" spans="1:23">
      <c r="A545" s="1029"/>
      <c r="B545" s="1088"/>
      <c r="C545" s="1029"/>
      <c r="D545" s="1029"/>
      <c r="E545" s="1029"/>
      <c r="F545" s="1029"/>
      <c r="G545" s="1029"/>
      <c r="H545" s="1029"/>
      <c r="I545" s="1029"/>
      <c r="J545" s="1029"/>
      <c r="K545" s="1029"/>
      <c r="L545" s="1029"/>
      <c r="M545" s="1029"/>
      <c r="N545" s="1089"/>
      <c r="O545" s="1029"/>
      <c r="P545" s="1029"/>
      <c r="Q545" s="1029"/>
      <c r="R545" s="1029"/>
      <c r="S545" s="1029"/>
      <c r="T545" s="1029"/>
      <c r="U545" s="1029"/>
      <c r="V545" s="1068"/>
      <c r="W545" s="1254"/>
    </row>
    <row r="546" spans="1:23">
      <c r="A546" s="1029"/>
      <c r="B546" s="1088"/>
      <c r="C546" s="1029"/>
      <c r="D546" s="1029"/>
      <c r="E546" s="1029"/>
      <c r="F546" s="1029"/>
      <c r="G546" s="1029"/>
      <c r="H546" s="1029"/>
      <c r="I546" s="1029"/>
      <c r="J546" s="1029"/>
      <c r="K546" s="1029"/>
      <c r="L546" s="1029"/>
      <c r="M546" s="1029"/>
      <c r="N546" s="1089"/>
      <c r="O546" s="1029"/>
      <c r="P546" s="1029"/>
      <c r="Q546" s="1029"/>
      <c r="R546" s="1029"/>
      <c r="S546" s="1029"/>
      <c r="T546" s="1029"/>
      <c r="U546" s="1029"/>
      <c r="V546" s="1068"/>
      <c r="W546" s="1254"/>
    </row>
    <row r="547" spans="1:23">
      <c r="A547" s="1029"/>
      <c r="B547" s="1088"/>
      <c r="C547" s="1029"/>
      <c r="D547" s="1029"/>
      <c r="E547" s="1029"/>
      <c r="F547" s="1029"/>
      <c r="G547" s="1029"/>
      <c r="H547" s="1029"/>
      <c r="I547" s="1029"/>
      <c r="J547" s="1029"/>
      <c r="K547" s="1029"/>
      <c r="L547" s="1029"/>
      <c r="M547" s="1029"/>
      <c r="N547" s="1089"/>
      <c r="O547" s="1029"/>
      <c r="P547" s="1029"/>
      <c r="Q547" s="1029"/>
      <c r="R547" s="1029"/>
      <c r="S547" s="1029"/>
      <c r="T547" s="1029"/>
      <c r="U547" s="1029"/>
      <c r="V547" s="1068"/>
      <c r="W547" s="1254"/>
    </row>
    <row r="548" spans="1:23">
      <c r="A548" s="1029"/>
      <c r="B548" s="1088"/>
      <c r="C548" s="1029"/>
      <c r="D548" s="1029"/>
      <c r="E548" s="1029"/>
      <c r="F548" s="1029"/>
      <c r="G548" s="1029"/>
      <c r="H548" s="1029"/>
      <c r="I548" s="1029"/>
      <c r="J548" s="1029"/>
      <c r="K548" s="1029"/>
      <c r="L548" s="1029"/>
      <c r="M548" s="1029"/>
      <c r="N548" s="1089"/>
      <c r="O548" s="1029"/>
      <c r="P548" s="1029"/>
      <c r="Q548" s="1029"/>
      <c r="R548" s="1029"/>
      <c r="S548" s="1029"/>
      <c r="T548" s="1029"/>
      <c r="U548" s="1029"/>
      <c r="V548" s="1068"/>
      <c r="W548" s="1254"/>
    </row>
    <row r="549" spans="1:23">
      <c r="A549" s="1029"/>
      <c r="B549" s="1088"/>
      <c r="C549" s="1029"/>
      <c r="D549" s="1029"/>
      <c r="E549" s="1029"/>
      <c r="F549" s="1029"/>
      <c r="G549" s="1029"/>
      <c r="H549" s="1029"/>
      <c r="I549" s="1029"/>
      <c r="J549" s="1029"/>
      <c r="K549" s="1029"/>
      <c r="L549" s="1029"/>
      <c r="M549" s="1029"/>
      <c r="N549" s="1089"/>
      <c r="O549" s="1029"/>
      <c r="P549" s="1029"/>
      <c r="Q549" s="1029"/>
      <c r="R549" s="1029"/>
      <c r="S549" s="1029"/>
      <c r="T549" s="1029"/>
      <c r="U549" s="1029"/>
      <c r="V549" s="1068"/>
      <c r="W549" s="1254"/>
    </row>
    <row r="550" spans="1:23">
      <c r="A550" s="1029"/>
      <c r="B550" s="1088"/>
      <c r="C550" s="1029"/>
      <c r="D550" s="1029"/>
      <c r="E550" s="1029"/>
      <c r="F550" s="1029"/>
      <c r="G550" s="1029"/>
      <c r="H550" s="1029"/>
      <c r="I550" s="1029"/>
      <c r="J550" s="1029"/>
      <c r="K550" s="1029"/>
      <c r="L550" s="1029"/>
      <c r="M550" s="1029"/>
      <c r="N550" s="1089"/>
      <c r="O550" s="1029"/>
      <c r="P550" s="1029"/>
      <c r="Q550" s="1029"/>
      <c r="R550" s="1029"/>
      <c r="S550" s="1029"/>
      <c r="T550" s="1029"/>
      <c r="U550" s="1029"/>
      <c r="V550" s="1068"/>
      <c r="W550" s="1254"/>
    </row>
    <row r="551" spans="1:23">
      <c r="A551" s="1029"/>
      <c r="B551" s="1088"/>
      <c r="C551" s="1029"/>
      <c r="D551" s="1029"/>
      <c r="E551" s="1029"/>
      <c r="F551" s="1029"/>
      <c r="G551" s="1029"/>
      <c r="H551" s="1029"/>
      <c r="I551" s="1029"/>
      <c r="J551" s="1029"/>
      <c r="K551" s="1029"/>
      <c r="L551" s="1029"/>
      <c r="M551" s="1029"/>
      <c r="N551" s="1089"/>
      <c r="O551" s="1029"/>
      <c r="P551" s="1029"/>
      <c r="Q551" s="1029"/>
      <c r="R551" s="1029"/>
      <c r="S551" s="1029"/>
      <c r="T551" s="1029"/>
      <c r="U551" s="1029"/>
      <c r="V551" s="1068"/>
      <c r="W551" s="1254"/>
    </row>
    <row r="552" spans="1:23">
      <c r="A552" s="1029"/>
      <c r="B552" s="1088"/>
      <c r="C552" s="1029"/>
      <c r="D552" s="1029"/>
      <c r="E552" s="1029"/>
      <c r="F552" s="1029"/>
      <c r="G552" s="1029"/>
      <c r="H552" s="1029"/>
      <c r="I552" s="1029"/>
      <c r="J552" s="1029"/>
      <c r="K552" s="1029"/>
      <c r="L552" s="1029"/>
      <c r="M552" s="1029"/>
      <c r="N552" s="1089"/>
      <c r="O552" s="1029"/>
      <c r="P552" s="1029"/>
      <c r="Q552" s="1029"/>
      <c r="R552" s="1029"/>
      <c r="S552" s="1029"/>
      <c r="T552" s="1029"/>
      <c r="U552" s="1029"/>
      <c r="V552" s="1068"/>
      <c r="W552" s="1254"/>
    </row>
    <row r="553" spans="1:23">
      <c r="A553" s="1029"/>
      <c r="B553" s="1088"/>
      <c r="C553" s="1029"/>
      <c r="D553" s="1029"/>
      <c r="E553" s="1029"/>
      <c r="F553" s="1029"/>
      <c r="G553" s="1029"/>
      <c r="H553" s="1029"/>
      <c r="I553" s="1029"/>
      <c r="J553" s="1029"/>
      <c r="K553" s="1029"/>
      <c r="L553" s="1029"/>
      <c r="M553" s="1029"/>
      <c r="N553" s="1089"/>
      <c r="O553" s="1029"/>
      <c r="P553" s="1029"/>
      <c r="Q553" s="1029"/>
      <c r="R553" s="1029"/>
      <c r="S553" s="1029"/>
      <c r="T553" s="1029"/>
      <c r="U553" s="1029"/>
      <c r="V553" s="1068"/>
      <c r="W553" s="1254"/>
    </row>
    <row r="554" spans="1:23">
      <c r="A554" s="1029"/>
      <c r="B554" s="1088"/>
      <c r="C554" s="1029"/>
      <c r="D554" s="1029"/>
      <c r="E554" s="1029"/>
      <c r="F554" s="1029"/>
      <c r="G554" s="1029"/>
      <c r="H554" s="1029"/>
      <c r="I554" s="1029"/>
      <c r="J554" s="1029"/>
      <c r="K554" s="1029"/>
      <c r="L554" s="1029"/>
      <c r="M554" s="1029"/>
      <c r="N554" s="1089"/>
      <c r="O554" s="1029"/>
      <c r="P554" s="1029"/>
      <c r="Q554" s="1029"/>
      <c r="R554" s="1029"/>
      <c r="S554" s="1029"/>
      <c r="T554" s="1029"/>
      <c r="U554" s="1029"/>
      <c r="V554" s="1068"/>
      <c r="W554" s="1254"/>
    </row>
    <row r="555" spans="1:23">
      <c r="A555" s="1029"/>
      <c r="B555" s="1088"/>
      <c r="C555" s="1029"/>
      <c r="D555" s="1029"/>
      <c r="E555" s="1029"/>
      <c r="F555" s="1029"/>
      <c r="G555" s="1029"/>
      <c r="H555" s="1029"/>
      <c r="I555" s="1029"/>
      <c r="J555" s="1029"/>
      <c r="K555" s="1029"/>
      <c r="L555" s="1029"/>
      <c r="M555" s="1029"/>
      <c r="N555" s="1089"/>
      <c r="O555" s="1029"/>
      <c r="P555" s="1029"/>
      <c r="Q555" s="1029"/>
      <c r="R555" s="1029"/>
      <c r="S555" s="1029"/>
      <c r="T555" s="1029"/>
      <c r="U555" s="1029"/>
      <c r="V555" s="1068"/>
      <c r="W555" s="1254"/>
    </row>
    <row r="556" spans="1:23">
      <c r="A556" s="1029"/>
      <c r="B556" s="1088"/>
      <c r="C556" s="1029"/>
      <c r="D556" s="1029"/>
      <c r="E556" s="1029"/>
      <c r="F556" s="1029"/>
      <c r="G556" s="1029"/>
      <c r="H556" s="1029"/>
      <c r="I556" s="1029"/>
      <c r="J556" s="1029"/>
      <c r="K556" s="1029"/>
      <c r="L556" s="1029"/>
      <c r="M556" s="1029"/>
      <c r="N556" s="1089"/>
      <c r="O556" s="1029"/>
      <c r="P556" s="1029"/>
      <c r="Q556" s="1029"/>
      <c r="R556" s="1029"/>
      <c r="S556" s="1029"/>
      <c r="T556" s="1029"/>
      <c r="U556" s="1029"/>
      <c r="V556" s="1068"/>
      <c r="W556" s="1254"/>
    </row>
    <row r="557" spans="1:23">
      <c r="A557" s="1029"/>
      <c r="B557" s="1088"/>
      <c r="C557" s="1029"/>
      <c r="D557" s="1029"/>
      <c r="E557" s="1029"/>
      <c r="F557" s="1029"/>
      <c r="G557" s="1029"/>
      <c r="H557" s="1029"/>
      <c r="I557" s="1029"/>
      <c r="J557" s="1029"/>
      <c r="K557" s="1029"/>
      <c r="L557" s="1029"/>
      <c r="M557" s="1029"/>
      <c r="N557" s="1089"/>
      <c r="O557" s="1029"/>
      <c r="P557" s="1029"/>
      <c r="Q557" s="1029"/>
      <c r="R557" s="1029"/>
      <c r="S557" s="1029"/>
      <c r="T557" s="1029"/>
      <c r="U557" s="1029"/>
      <c r="V557" s="1068"/>
      <c r="W557" s="1254"/>
    </row>
    <row r="558" spans="1:23">
      <c r="A558" s="1029"/>
      <c r="B558" s="1088"/>
      <c r="C558" s="1029"/>
      <c r="D558" s="1029"/>
      <c r="E558" s="1029"/>
      <c r="F558" s="1029"/>
      <c r="G558" s="1029"/>
      <c r="H558" s="1029"/>
      <c r="I558" s="1029"/>
      <c r="J558" s="1029"/>
      <c r="K558" s="1029"/>
      <c r="L558" s="1029"/>
      <c r="M558" s="1029"/>
      <c r="N558" s="1089"/>
      <c r="O558" s="1029"/>
      <c r="P558" s="1029"/>
      <c r="Q558" s="1029"/>
      <c r="R558" s="1029"/>
      <c r="S558" s="1029"/>
      <c r="T558" s="1029"/>
      <c r="U558" s="1029"/>
      <c r="V558" s="1068"/>
      <c r="W558" s="1254"/>
    </row>
    <row r="559" spans="1:23">
      <c r="A559" s="1029"/>
      <c r="B559" s="1088"/>
      <c r="C559" s="1029"/>
      <c r="D559" s="1029"/>
      <c r="E559" s="1029"/>
      <c r="F559" s="1029"/>
      <c r="G559" s="1029"/>
      <c r="H559" s="1029"/>
      <c r="I559" s="1029"/>
      <c r="J559" s="1029"/>
      <c r="K559" s="1029"/>
      <c r="L559" s="1029"/>
      <c r="M559" s="1029"/>
      <c r="N559" s="1089"/>
      <c r="O559" s="1029"/>
      <c r="P559" s="1029"/>
      <c r="Q559" s="1029"/>
      <c r="R559" s="1029"/>
      <c r="S559" s="1029"/>
      <c r="T559" s="1029"/>
      <c r="U559" s="1029"/>
      <c r="V559" s="1068"/>
      <c r="W559" s="1254"/>
    </row>
    <row r="560" spans="1:23">
      <c r="A560" s="1029"/>
      <c r="B560" s="1088"/>
      <c r="C560" s="1029"/>
      <c r="D560" s="1029"/>
      <c r="E560" s="1029"/>
      <c r="F560" s="1029"/>
      <c r="G560" s="1029"/>
      <c r="H560" s="1029"/>
      <c r="I560" s="1029"/>
      <c r="J560" s="1029"/>
      <c r="K560" s="1029"/>
      <c r="L560" s="1029"/>
      <c r="M560" s="1029"/>
      <c r="N560" s="1089"/>
      <c r="O560" s="1029"/>
      <c r="P560" s="1029"/>
      <c r="Q560" s="1029"/>
      <c r="R560" s="1029"/>
      <c r="S560" s="1029"/>
      <c r="T560" s="1029"/>
      <c r="U560" s="1029"/>
      <c r="V560" s="1068"/>
      <c r="W560" s="1254"/>
    </row>
    <row r="561" spans="1:23">
      <c r="A561" s="1029"/>
      <c r="B561" s="1088"/>
      <c r="C561" s="1029"/>
      <c r="D561" s="1029"/>
      <c r="E561" s="1029"/>
      <c r="F561" s="1029"/>
      <c r="G561" s="1029"/>
      <c r="H561" s="1029"/>
      <c r="I561" s="1029"/>
      <c r="J561" s="1029"/>
      <c r="K561" s="1029"/>
      <c r="L561" s="1029"/>
      <c r="M561" s="1029"/>
      <c r="N561" s="1089"/>
      <c r="O561" s="1029"/>
      <c r="P561" s="1029"/>
      <c r="Q561" s="1029"/>
      <c r="R561" s="1029"/>
      <c r="S561" s="1029"/>
      <c r="T561" s="1029"/>
      <c r="U561" s="1029"/>
      <c r="V561" s="1068"/>
      <c r="W561" s="1254"/>
    </row>
    <row r="562" spans="1:23">
      <c r="A562" s="1029"/>
      <c r="B562" s="1088"/>
      <c r="C562" s="1029"/>
      <c r="D562" s="1029"/>
      <c r="E562" s="1029"/>
      <c r="F562" s="1029"/>
      <c r="G562" s="1029"/>
      <c r="H562" s="1029"/>
      <c r="I562" s="1029"/>
      <c r="J562" s="1029"/>
      <c r="K562" s="1029"/>
      <c r="L562" s="1029"/>
      <c r="M562" s="1029"/>
      <c r="N562" s="1089"/>
      <c r="O562" s="1029"/>
      <c r="P562" s="1029"/>
      <c r="Q562" s="1029"/>
      <c r="R562" s="1029"/>
      <c r="S562" s="1029"/>
      <c r="T562" s="1029"/>
      <c r="U562" s="1029"/>
      <c r="V562" s="1068"/>
      <c r="W562" s="1254"/>
    </row>
    <row r="563" spans="1:23">
      <c r="A563" s="1029"/>
      <c r="B563" s="1088"/>
      <c r="C563" s="1029"/>
      <c r="D563" s="1029"/>
      <c r="E563" s="1029"/>
      <c r="F563" s="1029"/>
      <c r="G563" s="1029"/>
      <c r="H563" s="1029"/>
      <c r="I563" s="1029"/>
      <c r="J563" s="1029"/>
      <c r="K563" s="1029"/>
      <c r="L563" s="1029"/>
      <c r="M563" s="1029"/>
      <c r="N563" s="1089"/>
      <c r="O563" s="1029"/>
      <c r="P563" s="1029"/>
      <c r="Q563" s="1029"/>
      <c r="R563" s="1029"/>
      <c r="S563" s="1029"/>
      <c r="T563" s="1029"/>
      <c r="U563" s="1029"/>
      <c r="V563" s="1068"/>
      <c r="W563" s="1254"/>
    </row>
    <row r="564" spans="1:23">
      <c r="A564" s="1029"/>
      <c r="B564" s="1088"/>
      <c r="C564" s="1029"/>
      <c r="D564" s="1029"/>
      <c r="E564" s="1029"/>
      <c r="F564" s="1029"/>
      <c r="G564" s="1029"/>
      <c r="H564" s="1029"/>
      <c r="I564" s="1029"/>
      <c r="J564" s="1029"/>
      <c r="K564" s="1029"/>
      <c r="L564" s="1029"/>
      <c r="M564" s="1029"/>
      <c r="N564" s="1089"/>
      <c r="O564" s="1029"/>
      <c r="P564" s="1029"/>
      <c r="Q564" s="1029"/>
      <c r="R564" s="1029"/>
      <c r="S564" s="1029"/>
      <c r="T564" s="1029"/>
      <c r="U564" s="1029"/>
      <c r="V564" s="1068"/>
      <c r="W564" s="1254"/>
    </row>
    <row r="565" spans="1:23">
      <c r="A565" s="1029"/>
      <c r="B565" s="1088"/>
      <c r="C565" s="1029"/>
      <c r="D565" s="1029"/>
      <c r="E565" s="1029"/>
      <c r="F565" s="1029"/>
      <c r="G565" s="1029"/>
      <c r="H565" s="1029"/>
      <c r="I565" s="1029"/>
      <c r="J565" s="1029"/>
      <c r="K565" s="1029"/>
      <c r="L565" s="1029"/>
      <c r="M565" s="1029"/>
      <c r="N565" s="1089"/>
      <c r="O565" s="1029"/>
      <c r="P565" s="1029"/>
      <c r="Q565" s="1029"/>
      <c r="R565" s="1029"/>
      <c r="S565" s="1029"/>
      <c r="T565" s="1029"/>
      <c r="U565" s="1029"/>
      <c r="V565" s="1068"/>
      <c r="W565" s="1254"/>
    </row>
    <row r="566" spans="1:23">
      <c r="A566" s="1029"/>
      <c r="B566" s="1088"/>
      <c r="C566" s="1029"/>
      <c r="D566" s="1029"/>
      <c r="E566" s="1029"/>
      <c r="F566" s="1029"/>
      <c r="G566" s="1029"/>
      <c r="H566" s="1029"/>
      <c r="I566" s="1029"/>
      <c r="J566" s="1029"/>
      <c r="K566" s="1029"/>
      <c r="L566" s="1029"/>
      <c r="M566" s="1029"/>
      <c r="N566" s="1089"/>
      <c r="O566" s="1029"/>
      <c r="P566" s="1029"/>
      <c r="Q566" s="1029"/>
      <c r="R566" s="1029"/>
      <c r="S566" s="1029"/>
      <c r="T566" s="1029"/>
      <c r="U566" s="1029"/>
      <c r="V566" s="1068"/>
      <c r="W566" s="1254"/>
    </row>
    <row r="567" spans="1:23">
      <c r="A567" s="1029"/>
      <c r="B567" s="1088"/>
      <c r="C567" s="1029"/>
      <c r="D567" s="1029"/>
      <c r="E567" s="1029"/>
      <c r="F567" s="1029"/>
      <c r="G567" s="1029"/>
      <c r="H567" s="1029"/>
      <c r="I567" s="1029"/>
      <c r="J567" s="1029"/>
      <c r="K567" s="1029"/>
      <c r="L567" s="1029"/>
      <c r="M567" s="1029"/>
      <c r="N567" s="1089"/>
      <c r="O567" s="1029"/>
      <c r="P567" s="1029"/>
      <c r="Q567" s="1029"/>
      <c r="R567" s="1029"/>
      <c r="S567" s="1029"/>
      <c r="T567" s="1029"/>
      <c r="U567" s="1029"/>
      <c r="V567" s="1068"/>
      <c r="W567" s="1254"/>
    </row>
    <row r="568" spans="1:23">
      <c r="A568" s="1029"/>
      <c r="B568" s="1088"/>
      <c r="C568" s="1029"/>
      <c r="D568" s="1029"/>
      <c r="E568" s="1029"/>
      <c r="F568" s="1029"/>
      <c r="G568" s="1029"/>
      <c r="H568" s="1029"/>
      <c r="I568" s="1029"/>
      <c r="J568" s="1029"/>
      <c r="K568" s="1029"/>
      <c r="L568" s="1029"/>
      <c r="M568" s="1029"/>
      <c r="N568" s="1089"/>
      <c r="O568" s="1029"/>
      <c r="P568" s="1029"/>
      <c r="Q568" s="1029"/>
      <c r="R568" s="1029"/>
      <c r="S568" s="1029"/>
      <c r="T568" s="1029"/>
      <c r="U568" s="1029"/>
      <c r="V568" s="1068"/>
      <c r="W568" s="1254"/>
    </row>
    <row r="569" spans="1:23">
      <c r="A569" s="1029"/>
      <c r="B569" s="1088"/>
      <c r="C569" s="1029"/>
      <c r="D569" s="1029"/>
      <c r="E569" s="1029"/>
      <c r="F569" s="1029"/>
      <c r="G569" s="1029"/>
      <c r="H569" s="1029"/>
      <c r="I569" s="1029"/>
      <c r="J569" s="1029"/>
      <c r="K569" s="1029"/>
      <c r="L569" s="1029"/>
      <c r="M569" s="1029"/>
      <c r="N569" s="1089"/>
      <c r="O569" s="1029"/>
      <c r="P569" s="1029"/>
      <c r="Q569" s="1029"/>
      <c r="R569" s="1029"/>
      <c r="S569" s="1029"/>
      <c r="T569" s="1029"/>
      <c r="U569" s="1029"/>
      <c r="V569" s="1068"/>
      <c r="W569" s="1254"/>
    </row>
    <row r="570" spans="1:23">
      <c r="A570" s="1029"/>
      <c r="B570" s="1088"/>
      <c r="C570" s="1029"/>
      <c r="D570" s="1029"/>
      <c r="E570" s="1029"/>
      <c r="F570" s="1029"/>
      <c r="G570" s="1029"/>
      <c r="H570" s="1029"/>
      <c r="I570" s="1029"/>
      <c r="J570" s="1029"/>
      <c r="K570" s="1029"/>
      <c r="L570" s="1029"/>
      <c r="M570" s="1029"/>
      <c r="N570" s="1089"/>
      <c r="O570" s="1029"/>
      <c r="P570" s="1029"/>
      <c r="Q570" s="1029"/>
      <c r="R570" s="1029"/>
      <c r="S570" s="1029"/>
      <c r="T570" s="1029"/>
      <c r="U570" s="1029"/>
      <c r="V570" s="1068"/>
      <c r="W570" s="1254"/>
    </row>
    <row r="571" spans="1:23">
      <c r="A571" s="1029"/>
      <c r="B571" s="1088"/>
      <c r="C571" s="1029"/>
      <c r="D571" s="1029"/>
      <c r="E571" s="1029"/>
      <c r="F571" s="1029"/>
      <c r="G571" s="1029"/>
      <c r="H571" s="1029"/>
      <c r="I571" s="1029"/>
      <c r="J571" s="1029"/>
      <c r="K571" s="1029"/>
      <c r="L571" s="1029"/>
      <c r="M571" s="1029"/>
      <c r="N571" s="1089"/>
      <c r="O571" s="1029"/>
      <c r="P571" s="1029"/>
      <c r="Q571" s="1029"/>
      <c r="R571" s="1029"/>
      <c r="S571" s="1029"/>
      <c r="T571" s="1029"/>
      <c r="U571" s="1029"/>
      <c r="V571" s="1068"/>
      <c r="W571" s="1254"/>
    </row>
    <row r="572" spans="1:23">
      <c r="A572" s="1029"/>
      <c r="B572" s="1088"/>
      <c r="C572" s="1029"/>
      <c r="D572" s="1029"/>
      <c r="E572" s="1029"/>
      <c r="F572" s="1029"/>
      <c r="G572" s="1029"/>
      <c r="H572" s="1029"/>
      <c r="I572" s="1029"/>
      <c r="J572" s="1029"/>
      <c r="K572" s="1029"/>
      <c r="L572" s="1029"/>
      <c r="M572" s="1029"/>
      <c r="N572" s="1089"/>
      <c r="O572" s="1029"/>
      <c r="P572" s="1029"/>
      <c r="Q572" s="1029"/>
      <c r="R572" s="1029"/>
      <c r="S572" s="1029"/>
      <c r="T572" s="1029"/>
      <c r="U572" s="1029"/>
      <c r="V572" s="1068"/>
      <c r="W572" s="1254"/>
    </row>
    <row r="573" spans="1:23">
      <c r="A573" s="1029"/>
      <c r="B573" s="1088"/>
      <c r="C573" s="1029"/>
      <c r="D573" s="1029"/>
      <c r="E573" s="1029"/>
      <c r="F573" s="1029"/>
      <c r="G573" s="1029"/>
      <c r="H573" s="1029"/>
      <c r="I573" s="1029"/>
      <c r="J573" s="1029"/>
      <c r="K573" s="1029"/>
      <c r="L573" s="1029"/>
      <c r="M573" s="1029"/>
      <c r="N573" s="1089"/>
      <c r="O573" s="1029"/>
      <c r="P573" s="1029"/>
      <c r="Q573" s="1029"/>
      <c r="R573" s="1029"/>
      <c r="S573" s="1029"/>
      <c r="T573" s="1029"/>
      <c r="U573" s="1029"/>
      <c r="V573" s="1068"/>
      <c r="W573" s="1254"/>
    </row>
    <row r="574" spans="1:23">
      <c r="A574" s="1029"/>
      <c r="B574" s="1088"/>
      <c r="C574" s="1029"/>
      <c r="D574" s="1029"/>
      <c r="E574" s="1029"/>
      <c r="F574" s="1029"/>
      <c r="G574" s="1029"/>
      <c r="H574" s="1029"/>
      <c r="I574" s="1029"/>
      <c r="J574" s="1029"/>
      <c r="K574" s="1029"/>
      <c r="L574" s="1029"/>
      <c r="M574" s="1029"/>
      <c r="N574" s="1089"/>
      <c r="O574" s="1029"/>
      <c r="P574" s="1029"/>
      <c r="Q574" s="1029"/>
      <c r="R574" s="1029"/>
      <c r="S574" s="1029"/>
      <c r="T574" s="1029"/>
      <c r="U574" s="1029"/>
      <c r="V574" s="1068"/>
      <c r="W574" s="1254"/>
    </row>
    <row r="575" spans="1:23">
      <c r="A575" s="1029"/>
      <c r="B575" s="1088"/>
      <c r="C575" s="1029"/>
      <c r="D575" s="1029"/>
      <c r="E575" s="1029"/>
      <c r="F575" s="1029"/>
      <c r="G575" s="1029"/>
      <c r="H575" s="1029"/>
      <c r="I575" s="1029"/>
      <c r="J575" s="1029"/>
      <c r="K575" s="1029"/>
      <c r="L575" s="1029"/>
      <c r="M575" s="1029"/>
      <c r="N575" s="1089"/>
      <c r="O575" s="1029"/>
      <c r="P575" s="1029"/>
      <c r="Q575" s="1029"/>
      <c r="R575" s="1029"/>
      <c r="S575" s="1029"/>
      <c r="T575" s="1029"/>
      <c r="U575" s="1029"/>
      <c r="V575" s="1068"/>
      <c r="W575" s="1254"/>
    </row>
    <row r="576" spans="1:23">
      <c r="A576" s="1029"/>
      <c r="B576" s="1088"/>
      <c r="C576" s="1029"/>
      <c r="D576" s="1029"/>
      <c r="E576" s="1029"/>
      <c r="F576" s="1029"/>
      <c r="G576" s="1029"/>
      <c r="H576" s="1029"/>
      <c r="I576" s="1029"/>
      <c r="J576" s="1029"/>
      <c r="K576" s="1029"/>
      <c r="L576" s="1029"/>
      <c r="M576" s="1029"/>
      <c r="N576" s="1089"/>
      <c r="O576" s="1029"/>
      <c r="P576" s="1029"/>
      <c r="Q576" s="1029"/>
      <c r="R576" s="1029"/>
      <c r="S576" s="1029"/>
      <c r="T576" s="1029"/>
      <c r="U576" s="1029"/>
      <c r="V576" s="1068"/>
      <c r="W576" s="1254"/>
    </row>
    <row r="577" spans="1:23">
      <c r="A577" s="1029"/>
      <c r="B577" s="1088"/>
      <c r="C577" s="1029"/>
      <c r="D577" s="1029"/>
      <c r="E577" s="1029"/>
      <c r="F577" s="1029"/>
      <c r="G577" s="1029"/>
      <c r="H577" s="1029"/>
      <c r="I577" s="1029"/>
      <c r="J577" s="1029"/>
      <c r="K577" s="1029"/>
      <c r="L577" s="1029"/>
      <c r="M577" s="1029"/>
      <c r="N577" s="1089"/>
      <c r="O577" s="1029"/>
      <c r="P577" s="1029"/>
      <c r="Q577" s="1029"/>
      <c r="R577" s="1029"/>
      <c r="S577" s="1029"/>
      <c r="T577" s="1029"/>
      <c r="U577" s="1029"/>
      <c r="V577" s="1068"/>
      <c r="W577" s="1254"/>
    </row>
    <row r="578" spans="1:23">
      <c r="A578" s="1029"/>
      <c r="B578" s="1088"/>
      <c r="C578" s="1029"/>
      <c r="D578" s="1029"/>
      <c r="E578" s="1029"/>
      <c r="F578" s="1029"/>
      <c r="G578" s="1029"/>
      <c r="H578" s="1029"/>
      <c r="I578" s="1029"/>
      <c r="J578" s="1029"/>
      <c r="K578" s="1029"/>
      <c r="L578" s="1029"/>
      <c r="M578" s="1029"/>
      <c r="N578" s="1089"/>
      <c r="O578" s="1029"/>
      <c r="P578" s="1029"/>
      <c r="Q578" s="1029"/>
      <c r="R578" s="1029"/>
      <c r="S578" s="1029"/>
      <c r="T578" s="1029"/>
      <c r="U578" s="1029"/>
      <c r="V578" s="1068"/>
      <c r="W578" s="1254"/>
    </row>
    <row r="579" spans="1:23">
      <c r="A579" s="1029"/>
      <c r="B579" s="1088"/>
      <c r="C579" s="1029"/>
      <c r="D579" s="1029"/>
      <c r="E579" s="1029"/>
      <c r="F579" s="1029"/>
      <c r="G579" s="1029"/>
      <c r="H579" s="1029"/>
      <c r="I579" s="1029"/>
      <c r="J579" s="1029"/>
      <c r="K579" s="1029"/>
      <c r="L579" s="1029"/>
      <c r="M579" s="1029"/>
      <c r="N579" s="1089"/>
      <c r="O579" s="1029"/>
      <c r="P579" s="1029"/>
      <c r="Q579" s="1029"/>
      <c r="R579" s="1029"/>
      <c r="S579" s="1029"/>
      <c r="T579" s="1029"/>
      <c r="U579" s="1029"/>
      <c r="V579" s="1068"/>
      <c r="W579" s="1254"/>
    </row>
    <row r="580" spans="1:23">
      <c r="A580" s="1029"/>
      <c r="B580" s="1088"/>
      <c r="C580" s="1029"/>
      <c r="D580" s="1029"/>
      <c r="E580" s="1029"/>
      <c r="F580" s="1029"/>
      <c r="G580" s="1029"/>
      <c r="H580" s="1029"/>
      <c r="I580" s="1029"/>
      <c r="J580" s="1029"/>
      <c r="K580" s="1029"/>
      <c r="L580" s="1029"/>
      <c r="M580" s="1029"/>
      <c r="N580" s="1089"/>
      <c r="O580" s="1029"/>
      <c r="P580" s="1029"/>
      <c r="Q580" s="1029"/>
      <c r="R580" s="1029"/>
      <c r="S580" s="1029"/>
      <c r="T580" s="1029"/>
      <c r="U580" s="1029"/>
      <c r="V580" s="1068"/>
      <c r="W580" s="1254"/>
    </row>
    <row r="581" spans="1:23">
      <c r="A581" s="1029"/>
      <c r="B581" s="1088"/>
      <c r="C581" s="1029"/>
      <c r="D581" s="1029"/>
      <c r="E581" s="1029"/>
      <c r="F581" s="1029"/>
      <c r="G581" s="1029"/>
      <c r="H581" s="1029"/>
      <c r="I581" s="1029"/>
      <c r="J581" s="1029"/>
      <c r="K581" s="1029"/>
      <c r="L581" s="1029"/>
      <c r="M581" s="1029"/>
      <c r="N581" s="1089"/>
      <c r="O581" s="1029"/>
      <c r="P581" s="1029"/>
      <c r="Q581" s="1029"/>
      <c r="R581" s="1029"/>
      <c r="S581" s="1029"/>
      <c r="T581" s="1029"/>
      <c r="U581" s="1029"/>
      <c r="V581" s="1068"/>
      <c r="W581" s="1254"/>
    </row>
    <row r="582" spans="1:23">
      <c r="A582" s="1029"/>
      <c r="B582" s="1088"/>
      <c r="C582" s="1029"/>
      <c r="D582" s="1029"/>
      <c r="E582" s="1029"/>
      <c r="F582" s="1029"/>
      <c r="G582" s="1029"/>
      <c r="H582" s="1029"/>
      <c r="I582" s="1029"/>
      <c r="J582" s="1029"/>
      <c r="K582" s="1029"/>
      <c r="L582" s="1029"/>
      <c r="M582" s="1029"/>
      <c r="N582" s="1089"/>
      <c r="O582" s="1029"/>
      <c r="P582" s="1029"/>
      <c r="Q582" s="1029"/>
      <c r="R582" s="1029"/>
      <c r="S582" s="1029"/>
      <c r="T582" s="1029"/>
      <c r="U582" s="1029"/>
      <c r="V582" s="1068"/>
      <c r="W582" s="1254"/>
    </row>
    <row r="583" spans="1:23">
      <c r="A583" s="1029"/>
      <c r="B583" s="1088"/>
      <c r="C583" s="1029"/>
      <c r="D583" s="1029"/>
      <c r="E583" s="1029"/>
      <c r="F583" s="1029"/>
      <c r="G583" s="1029"/>
      <c r="H583" s="1029"/>
      <c r="I583" s="1029"/>
      <c r="J583" s="1029"/>
      <c r="K583" s="1029"/>
      <c r="L583" s="1029"/>
      <c r="M583" s="1029"/>
      <c r="N583" s="1089"/>
      <c r="O583" s="1029"/>
      <c r="P583" s="1029"/>
      <c r="Q583" s="1029"/>
      <c r="R583" s="1029"/>
      <c r="S583" s="1029"/>
      <c r="T583" s="1029"/>
      <c r="U583" s="1029"/>
      <c r="V583" s="1068"/>
      <c r="W583" s="1254"/>
    </row>
    <row r="584" spans="1:23">
      <c r="A584" s="1029"/>
      <c r="B584" s="1088"/>
      <c r="C584" s="1029"/>
      <c r="D584" s="1029"/>
      <c r="E584" s="1029"/>
      <c r="F584" s="1029"/>
      <c r="G584" s="1029"/>
      <c r="H584" s="1029"/>
      <c r="I584" s="1029"/>
      <c r="J584" s="1029"/>
      <c r="K584" s="1029"/>
      <c r="L584" s="1029"/>
      <c r="M584" s="1029"/>
      <c r="N584" s="1089"/>
      <c r="O584" s="1029"/>
      <c r="P584" s="1029"/>
      <c r="Q584" s="1029"/>
      <c r="R584" s="1029"/>
      <c r="S584" s="1029"/>
      <c r="T584" s="1029"/>
      <c r="U584" s="1029"/>
      <c r="V584" s="1068"/>
      <c r="W584" s="1254"/>
    </row>
    <row r="585" spans="1:23">
      <c r="A585" s="1029"/>
      <c r="B585" s="1088"/>
      <c r="C585" s="1029"/>
      <c r="D585" s="1029"/>
      <c r="E585" s="1029"/>
      <c r="F585" s="1029"/>
      <c r="G585" s="1029"/>
      <c r="H585" s="1029"/>
      <c r="I585" s="1029"/>
      <c r="J585" s="1029"/>
      <c r="K585" s="1029"/>
      <c r="L585" s="1029"/>
      <c r="M585" s="1029"/>
      <c r="N585" s="1089"/>
      <c r="O585" s="1029"/>
      <c r="P585" s="1029"/>
      <c r="Q585" s="1029"/>
      <c r="R585" s="1029"/>
      <c r="S585" s="1029"/>
      <c r="T585" s="1029"/>
      <c r="U585" s="1029"/>
      <c r="V585" s="1068"/>
      <c r="W585" s="1254"/>
    </row>
    <row r="586" spans="1:23">
      <c r="A586" s="1029"/>
      <c r="B586" s="1088"/>
      <c r="C586" s="1029"/>
      <c r="D586" s="1029"/>
      <c r="E586" s="1029"/>
      <c r="F586" s="1029"/>
      <c r="G586" s="1029"/>
      <c r="H586" s="1029"/>
      <c r="I586" s="1029"/>
      <c r="J586" s="1029"/>
      <c r="K586" s="1029"/>
      <c r="L586" s="1029"/>
      <c r="M586" s="1029"/>
      <c r="N586" s="1089"/>
      <c r="O586" s="1029"/>
      <c r="P586" s="1029"/>
      <c r="Q586" s="1029"/>
      <c r="R586" s="1029"/>
      <c r="S586" s="1029"/>
      <c r="T586" s="1029"/>
      <c r="U586" s="1029"/>
      <c r="V586" s="1068"/>
      <c r="W586" s="1254"/>
    </row>
    <row r="587" spans="1:23">
      <c r="A587" s="1029"/>
      <c r="B587" s="1088"/>
      <c r="C587" s="1029"/>
      <c r="D587" s="1029"/>
      <c r="E587" s="1029"/>
      <c r="F587" s="1029"/>
      <c r="G587" s="1029"/>
      <c r="H587" s="1029"/>
      <c r="I587" s="1029"/>
      <c r="J587" s="1029"/>
      <c r="K587" s="1029"/>
      <c r="L587" s="1029"/>
      <c r="M587" s="1029"/>
      <c r="N587" s="1089"/>
      <c r="O587" s="1029"/>
      <c r="P587" s="1029"/>
      <c r="Q587" s="1029"/>
      <c r="R587" s="1029"/>
      <c r="S587" s="1029"/>
      <c r="T587" s="1029"/>
      <c r="U587" s="1029"/>
      <c r="V587" s="1068"/>
      <c r="W587" s="1254"/>
    </row>
    <row r="588" spans="1:23">
      <c r="A588" s="1029"/>
      <c r="B588" s="1088"/>
      <c r="C588" s="1029"/>
      <c r="D588" s="1029"/>
      <c r="E588" s="1029"/>
      <c r="F588" s="1029"/>
      <c r="G588" s="1029"/>
      <c r="H588" s="1029"/>
      <c r="I588" s="1029"/>
      <c r="J588" s="1029"/>
      <c r="K588" s="1029"/>
      <c r="L588" s="1029"/>
      <c r="M588" s="1029"/>
      <c r="N588" s="1089"/>
      <c r="O588" s="1029"/>
      <c r="P588" s="1029"/>
      <c r="Q588" s="1029"/>
      <c r="R588" s="1029"/>
      <c r="S588" s="1029"/>
      <c r="T588" s="1029"/>
      <c r="U588" s="1029"/>
      <c r="V588" s="1068"/>
      <c r="W588" s="1254"/>
    </row>
    <row r="589" spans="1:23">
      <c r="A589" s="1029"/>
      <c r="B589" s="1088"/>
      <c r="C589" s="1029"/>
      <c r="D589" s="1029"/>
      <c r="E589" s="1029"/>
      <c r="F589" s="1029"/>
      <c r="G589" s="1029"/>
      <c r="H589" s="1029"/>
      <c r="I589" s="1029"/>
      <c r="J589" s="1029"/>
      <c r="K589" s="1029"/>
      <c r="L589" s="1029"/>
      <c r="M589" s="1029"/>
      <c r="N589" s="1089"/>
      <c r="O589" s="1029"/>
      <c r="P589" s="1029"/>
      <c r="Q589" s="1029"/>
      <c r="R589" s="1029"/>
      <c r="S589" s="1029"/>
      <c r="T589" s="1029"/>
      <c r="U589" s="1029"/>
      <c r="V589" s="1068"/>
      <c r="W589" s="1254"/>
    </row>
    <row r="590" spans="1:23">
      <c r="A590" s="1029"/>
      <c r="B590" s="1088"/>
      <c r="C590" s="1029"/>
      <c r="D590" s="1029"/>
      <c r="E590" s="1029"/>
      <c r="F590" s="1029"/>
      <c r="G590" s="1029"/>
      <c r="H590" s="1029"/>
      <c r="I590" s="1029"/>
      <c r="J590" s="1029"/>
      <c r="K590" s="1029"/>
      <c r="L590" s="1029"/>
      <c r="M590" s="1029"/>
      <c r="N590" s="1089"/>
      <c r="O590" s="1029"/>
      <c r="P590" s="1029"/>
      <c r="Q590" s="1029"/>
      <c r="R590" s="1029"/>
      <c r="S590" s="1029"/>
      <c r="T590" s="1029"/>
      <c r="U590" s="1029"/>
      <c r="V590" s="1068"/>
      <c r="W590" s="1254"/>
    </row>
    <row r="591" spans="1:23">
      <c r="A591" s="1029"/>
      <c r="B591" s="1088"/>
      <c r="C591" s="1029"/>
      <c r="D591" s="1029"/>
      <c r="E591" s="1029"/>
      <c r="F591" s="1029"/>
      <c r="G591" s="1029"/>
      <c r="H591" s="1029"/>
      <c r="I591" s="1029"/>
      <c r="J591" s="1029"/>
      <c r="K591" s="1029"/>
      <c r="L591" s="1029"/>
      <c r="M591" s="1029"/>
      <c r="N591" s="1089"/>
      <c r="O591" s="1029"/>
      <c r="P591" s="1029"/>
      <c r="Q591" s="1029"/>
      <c r="R591" s="1029"/>
      <c r="S591" s="1029"/>
      <c r="T591" s="1029"/>
      <c r="U591" s="1029"/>
      <c r="V591" s="1068"/>
      <c r="W591" s="1254"/>
    </row>
    <row r="592" spans="1:23">
      <c r="A592" s="1029"/>
      <c r="B592" s="1088"/>
      <c r="C592" s="1029"/>
      <c r="D592" s="1029"/>
      <c r="E592" s="1029"/>
      <c r="F592" s="1029"/>
      <c r="G592" s="1029"/>
      <c r="H592" s="1029"/>
      <c r="I592" s="1029"/>
      <c r="J592" s="1029"/>
      <c r="K592" s="1029"/>
      <c r="L592" s="1029"/>
      <c r="M592" s="1029"/>
      <c r="N592" s="1089"/>
      <c r="O592" s="1029"/>
      <c r="P592" s="1029"/>
      <c r="Q592" s="1029"/>
      <c r="R592" s="1029"/>
      <c r="S592" s="1029"/>
      <c r="T592" s="1029"/>
      <c r="U592" s="1029"/>
      <c r="V592" s="1068"/>
      <c r="W592" s="1254"/>
    </row>
    <row r="593" spans="1:23">
      <c r="A593" s="1029"/>
      <c r="B593" s="1088"/>
      <c r="C593" s="1029"/>
      <c r="D593" s="1029"/>
      <c r="E593" s="1029"/>
      <c r="F593" s="1029"/>
      <c r="G593" s="1029"/>
      <c r="H593" s="1029"/>
      <c r="I593" s="1029"/>
      <c r="J593" s="1029"/>
      <c r="K593" s="1029"/>
      <c r="L593" s="1029"/>
      <c r="M593" s="1029"/>
      <c r="N593" s="1089"/>
      <c r="O593" s="1029"/>
      <c r="P593" s="1029"/>
      <c r="Q593" s="1029"/>
      <c r="R593" s="1029"/>
      <c r="S593" s="1029"/>
      <c r="T593" s="1029"/>
      <c r="U593" s="1029"/>
      <c r="V593" s="1068"/>
      <c r="W593" s="1254"/>
    </row>
    <row r="594" spans="1:23">
      <c r="A594" s="1029"/>
      <c r="B594" s="1088"/>
      <c r="C594" s="1029"/>
      <c r="D594" s="1029"/>
      <c r="E594" s="1029"/>
      <c r="F594" s="1029"/>
      <c r="G594" s="1029"/>
      <c r="H594" s="1029"/>
      <c r="I594" s="1029"/>
      <c r="J594" s="1029"/>
      <c r="K594" s="1029"/>
      <c r="L594" s="1029"/>
      <c r="M594" s="1029"/>
      <c r="N594" s="1089"/>
      <c r="O594" s="1029"/>
      <c r="P594" s="1029"/>
      <c r="Q594" s="1029"/>
      <c r="R594" s="1029"/>
      <c r="S594" s="1029"/>
      <c r="T594" s="1029"/>
      <c r="U594" s="1029"/>
      <c r="V594" s="1068"/>
      <c r="W594" s="1254"/>
    </row>
    <row r="595" spans="1:23">
      <c r="A595" s="1029"/>
      <c r="B595" s="1088"/>
      <c r="C595" s="1029"/>
      <c r="D595" s="1029"/>
      <c r="E595" s="1029"/>
      <c r="F595" s="1029"/>
      <c r="G595" s="1029"/>
      <c r="H595" s="1029"/>
      <c r="I595" s="1029"/>
      <c r="J595" s="1029"/>
      <c r="K595" s="1029"/>
      <c r="L595" s="1029"/>
      <c r="M595" s="1029"/>
      <c r="N595" s="1089"/>
      <c r="O595" s="1029"/>
      <c r="P595" s="1029"/>
      <c r="Q595" s="1029"/>
      <c r="R595" s="1029"/>
      <c r="S595" s="1029"/>
      <c r="T595" s="1029"/>
      <c r="U595" s="1029"/>
      <c r="V595" s="1068"/>
      <c r="W595" s="1254"/>
    </row>
    <row r="596" spans="1:23">
      <c r="A596" s="1029"/>
      <c r="B596" s="1088"/>
      <c r="C596" s="1029"/>
      <c r="D596" s="1029"/>
      <c r="E596" s="1029"/>
      <c r="F596" s="1029"/>
      <c r="G596" s="1029"/>
      <c r="H596" s="1029"/>
      <c r="I596" s="1029"/>
      <c r="J596" s="1029"/>
      <c r="K596" s="1029"/>
      <c r="L596" s="1029"/>
      <c r="M596" s="1029"/>
      <c r="N596" s="1089"/>
      <c r="O596" s="1029"/>
      <c r="P596" s="1029"/>
      <c r="Q596" s="1029"/>
      <c r="R596" s="1029"/>
      <c r="S596" s="1029"/>
      <c r="T596" s="1029"/>
      <c r="U596" s="1029"/>
      <c r="V596" s="1068"/>
      <c r="W596" s="1254"/>
    </row>
    <row r="597" spans="1:23">
      <c r="A597" s="1029"/>
      <c r="B597" s="1088"/>
      <c r="C597" s="1029"/>
      <c r="D597" s="1029"/>
      <c r="E597" s="1029"/>
      <c r="F597" s="1029"/>
      <c r="G597" s="1029"/>
      <c r="H597" s="1029"/>
      <c r="I597" s="1029"/>
      <c r="J597" s="1029"/>
      <c r="K597" s="1029"/>
      <c r="L597" s="1029"/>
      <c r="M597" s="1029"/>
      <c r="N597" s="1089"/>
      <c r="O597" s="1029"/>
      <c r="P597" s="1029"/>
      <c r="Q597" s="1029"/>
      <c r="R597" s="1029"/>
      <c r="S597" s="1029"/>
      <c r="T597" s="1029"/>
      <c r="U597" s="1029"/>
      <c r="V597" s="1068"/>
      <c r="W597" s="1254"/>
    </row>
    <row r="598" spans="1:23">
      <c r="A598" s="1029"/>
      <c r="B598" s="1088"/>
      <c r="C598" s="1029"/>
      <c r="D598" s="1029"/>
      <c r="E598" s="1029"/>
      <c r="F598" s="1029"/>
      <c r="G598" s="1029"/>
      <c r="H598" s="1029"/>
      <c r="I598" s="1029"/>
      <c r="J598" s="1029"/>
      <c r="K598" s="1029"/>
      <c r="L598" s="1029"/>
      <c r="M598" s="1029"/>
      <c r="N598" s="1089"/>
      <c r="O598" s="1029"/>
      <c r="P598" s="1029"/>
      <c r="Q598" s="1029"/>
      <c r="R598" s="1029"/>
      <c r="S598" s="1029"/>
      <c r="T598" s="1029"/>
      <c r="U598" s="1029"/>
      <c r="V598" s="1068"/>
      <c r="W598" s="1254"/>
    </row>
    <row r="599" spans="1:23">
      <c r="A599" s="1029"/>
      <c r="B599" s="1088"/>
      <c r="C599" s="1029"/>
      <c r="D599" s="1029"/>
      <c r="E599" s="1029"/>
      <c r="F599" s="1029"/>
      <c r="G599" s="1029"/>
      <c r="H599" s="1029"/>
      <c r="I599" s="1029"/>
      <c r="J599" s="1029"/>
      <c r="K599" s="1029"/>
      <c r="L599" s="1029"/>
      <c r="M599" s="1029"/>
      <c r="N599" s="1089"/>
      <c r="O599" s="1029"/>
      <c r="P599" s="1029"/>
      <c r="Q599" s="1029"/>
      <c r="R599" s="1029"/>
      <c r="S599" s="1029"/>
      <c r="T599" s="1029"/>
      <c r="U599" s="1029"/>
      <c r="V599" s="1068"/>
      <c r="W599" s="1254"/>
    </row>
    <row r="600" spans="1:23">
      <c r="A600" s="1029"/>
      <c r="B600" s="1088"/>
      <c r="C600" s="1029"/>
      <c r="D600" s="1029"/>
      <c r="E600" s="1029"/>
      <c r="F600" s="1029"/>
      <c r="G600" s="1029"/>
      <c r="H600" s="1029"/>
      <c r="I600" s="1029"/>
      <c r="J600" s="1029"/>
      <c r="K600" s="1029"/>
      <c r="L600" s="1029"/>
      <c r="M600" s="1029"/>
      <c r="N600" s="1089"/>
      <c r="O600" s="1029"/>
      <c r="P600" s="1029"/>
      <c r="Q600" s="1029"/>
      <c r="R600" s="1029"/>
      <c r="S600" s="1029"/>
      <c r="T600" s="1029"/>
      <c r="U600" s="1029"/>
      <c r="V600" s="1068"/>
      <c r="W600" s="1254"/>
    </row>
    <row r="601" spans="1:23">
      <c r="A601" s="1029"/>
      <c r="B601" s="1088"/>
      <c r="C601" s="1029"/>
      <c r="D601" s="1029"/>
      <c r="E601" s="1029"/>
      <c r="F601" s="1029"/>
      <c r="G601" s="1029"/>
      <c r="H601" s="1029"/>
      <c r="I601" s="1029"/>
      <c r="J601" s="1029"/>
      <c r="K601" s="1029"/>
      <c r="L601" s="1029"/>
      <c r="M601" s="1029"/>
      <c r="N601" s="1089"/>
      <c r="O601" s="1029"/>
      <c r="P601" s="1029"/>
      <c r="Q601" s="1029"/>
      <c r="R601" s="1029"/>
      <c r="S601" s="1029"/>
      <c r="T601" s="1029"/>
      <c r="U601" s="1029"/>
      <c r="V601" s="1068"/>
      <c r="W601" s="1254"/>
    </row>
    <row r="602" spans="1:23">
      <c r="A602" s="1029"/>
      <c r="B602" s="1088"/>
      <c r="C602" s="1029"/>
      <c r="D602" s="1029"/>
      <c r="E602" s="1029"/>
      <c r="F602" s="1029"/>
      <c r="G602" s="1029"/>
      <c r="H602" s="1029"/>
      <c r="I602" s="1029"/>
      <c r="J602" s="1029"/>
      <c r="K602" s="1029"/>
      <c r="L602" s="1029"/>
      <c r="M602" s="1029"/>
      <c r="N602" s="1089"/>
      <c r="O602" s="1029"/>
      <c r="P602" s="1029"/>
      <c r="Q602" s="1029"/>
      <c r="R602" s="1029"/>
      <c r="S602" s="1029"/>
      <c r="T602" s="1029"/>
      <c r="U602" s="1029"/>
      <c r="V602" s="1068"/>
      <c r="W602" s="1254"/>
    </row>
    <row r="603" spans="1:23">
      <c r="A603" s="1029"/>
      <c r="B603" s="1088"/>
      <c r="C603" s="1029"/>
      <c r="D603" s="1029"/>
      <c r="E603" s="1029"/>
      <c r="F603" s="1029"/>
      <c r="G603" s="1029"/>
      <c r="H603" s="1029"/>
      <c r="I603" s="1029"/>
      <c r="J603" s="1029"/>
      <c r="K603" s="1029"/>
      <c r="L603" s="1029"/>
      <c r="M603" s="1029"/>
      <c r="N603" s="1089"/>
      <c r="O603" s="1029"/>
      <c r="P603" s="1029"/>
      <c r="Q603" s="1029"/>
      <c r="R603" s="1029"/>
      <c r="S603" s="1029"/>
      <c r="T603" s="1029"/>
      <c r="U603" s="1029"/>
      <c r="V603" s="1068"/>
      <c r="W603" s="1254"/>
    </row>
    <row r="604" spans="1:23">
      <c r="A604" s="1029"/>
      <c r="B604" s="1088"/>
      <c r="C604" s="1029"/>
      <c r="D604" s="1029"/>
      <c r="E604" s="1029"/>
      <c r="F604" s="1029"/>
      <c r="G604" s="1029"/>
      <c r="H604" s="1029"/>
      <c r="I604" s="1029"/>
      <c r="J604" s="1029"/>
      <c r="K604" s="1029"/>
      <c r="L604" s="1029"/>
      <c r="M604" s="1029"/>
      <c r="N604" s="1089"/>
      <c r="O604" s="1029"/>
      <c r="P604" s="1029"/>
      <c r="Q604" s="1029"/>
      <c r="R604" s="1029"/>
      <c r="S604" s="1029"/>
      <c r="T604" s="1029"/>
      <c r="U604" s="1029"/>
      <c r="V604" s="1068"/>
      <c r="W604" s="1254"/>
    </row>
    <row r="605" spans="1:23">
      <c r="A605" s="1029"/>
      <c r="B605" s="1088"/>
      <c r="C605" s="1029"/>
      <c r="D605" s="1029"/>
      <c r="E605" s="1029"/>
      <c r="F605" s="1029"/>
      <c r="G605" s="1029"/>
      <c r="H605" s="1029"/>
      <c r="I605" s="1029"/>
      <c r="J605" s="1029"/>
      <c r="K605" s="1029"/>
      <c r="L605" s="1029"/>
      <c r="M605" s="1029"/>
      <c r="N605" s="1089"/>
      <c r="O605" s="1029"/>
      <c r="P605" s="1029"/>
      <c r="Q605" s="1029"/>
      <c r="R605" s="1029"/>
      <c r="S605" s="1029"/>
      <c r="T605" s="1029"/>
      <c r="U605" s="1029"/>
      <c r="V605" s="1068"/>
      <c r="W605" s="1254"/>
    </row>
    <row r="606" spans="1:23">
      <c r="A606" s="1029"/>
      <c r="B606" s="1088"/>
      <c r="C606" s="1029"/>
      <c r="D606" s="1029"/>
      <c r="E606" s="1029"/>
      <c r="F606" s="1029"/>
      <c r="G606" s="1029"/>
      <c r="H606" s="1029"/>
      <c r="I606" s="1029"/>
      <c r="J606" s="1029"/>
      <c r="K606" s="1029"/>
      <c r="L606" s="1029"/>
      <c r="M606" s="1029"/>
      <c r="N606" s="1089"/>
      <c r="O606" s="1029"/>
      <c r="P606" s="1029"/>
      <c r="Q606" s="1029"/>
      <c r="R606" s="1029"/>
      <c r="S606" s="1029"/>
      <c r="T606" s="1029"/>
      <c r="U606" s="1029"/>
      <c r="V606" s="1068"/>
      <c r="W606" s="1254"/>
    </row>
    <row r="607" spans="1:23">
      <c r="A607" s="1029"/>
      <c r="B607" s="1088"/>
      <c r="C607" s="1029"/>
      <c r="D607" s="1029"/>
      <c r="E607" s="1029"/>
      <c r="F607" s="1029"/>
      <c r="G607" s="1029"/>
      <c r="H607" s="1029"/>
      <c r="I607" s="1029"/>
      <c r="J607" s="1029"/>
      <c r="K607" s="1029"/>
      <c r="L607" s="1029"/>
      <c r="M607" s="1029"/>
      <c r="N607" s="1089"/>
      <c r="O607" s="1029"/>
      <c r="P607" s="1029"/>
      <c r="Q607" s="1029"/>
      <c r="R607" s="1029"/>
      <c r="S607" s="1029"/>
      <c r="T607" s="1029"/>
      <c r="U607" s="1029"/>
      <c r="V607" s="1068"/>
      <c r="W607" s="1254"/>
    </row>
    <row r="608" spans="1:23">
      <c r="A608" s="1029"/>
      <c r="B608" s="1088"/>
      <c r="C608" s="1029"/>
      <c r="D608" s="1029"/>
      <c r="E608" s="1029"/>
      <c r="F608" s="1029"/>
      <c r="G608" s="1029"/>
      <c r="H608" s="1029"/>
      <c r="I608" s="1029"/>
      <c r="J608" s="1029"/>
      <c r="K608" s="1029"/>
      <c r="L608" s="1029"/>
      <c r="M608" s="1029"/>
      <c r="N608" s="1089"/>
      <c r="O608" s="1029"/>
      <c r="P608" s="1029"/>
      <c r="Q608" s="1029"/>
      <c r="R608" s="1029"/>
      <c r="S608" s="1029"/>
      <c r="T608" s="1029"/>
      <c r="U608" s="1029"/>
      <c r="V608" s="1068"/>
      <c r="W608" s="1254"/>
    </row>
    <row r="609" spans="1:23">
      <c r="A609" s="1029"/>
      <c r="B609" s="1088"/>
      <c r="C609" s="1029"/>
      <c r="D609" s="1029"/>
      <c r="E609" s="1029"/>
      <c r="F609" s="1029"/>
      <c r="G609" s="1029"/>
      <c r="H609" s="1029"/>
      <c r="I609" s="1029"/>
      <c r="J609" s="1029"/>
      <c r="K609" s="1029"/>
      <c r="L609" s="1029"/>
      <c r="M609" s="1029"/>
      <c r="N609" s="1089"/>
      <c r="O609" s="1029"/>
      <c r="P609" s="1029"/>
      <c r="Q609" s="1029"/>
      <c r="R609" s="1029"/>
      <c r="S609" s="1029"/>
      <c r="T609" s="1029"/>
      <c r="U609" s="1029"/>
      <c r="V609" s="1068"/>
      <c r="W609" s="1254"/>
    </row>
    <row r="610" spans="1:23">
      <c r="A610" s="1029"/>
      <c r="B610" s="1088"/>
      <c r="C610" s="1029"/>
      <c r="D610" s="1029"/>
      <c r="E610" s="1029"/>
      <c r="F610" s="1029"/>
      <c r="G610" s="1029"/>
      <c r="H610" s="1029"/>
      <c r="I610" s="1029"/>
      <c r="J610" s="1029"/>
      <c r="K610" s="1029"/>
      <c r="L610" s="1029"/>
      <c r="M610" s="1029"/>
      <c r="N610" s="1089"/>
      <c r="O610" s="1029"/>
      <c r="P610" s="1029"/>
      <c r="Q610" s="1029"/>
      <c r="R610" s="1029"/>
      <c r="S610" s="1029"/>
      <c r="T610" s="1029"/>
      <c r="U610" s="1029"/>
      <c r="V610" s="1068"/>
      <c r="W610" s="1254"/>
    </row>
    <row r="611" spans="1:23">
      <c r="A611" s="1029"/>
      <c r="B611" s="1088"/>
      <c r="C611" s="1029"/>
      <c r="D611" s="1029"/>
      <c r="E611" s="1029"/>
      <c r="F611" s="1029"/>
      <c r="G611" s="1029"/>
      <c r="H611" s="1029"/>
      <c r="I611" s="1029"/>
      <c r="J611" s="1029"/>
      <c r="K611" s="1029"/>
      <c r="L611" s="1029"/>
      <c r="M611" s="1029"/>
      <c r="N611" s="1089"/>
      <c r="O611" s="1029"/>
      <c r="P611" s="1029"/>
      <c r="Q611" s="1029"/>
      <c r="R611" s="1029"/>
      <c r="S611" s="1029"/>
      <c r="T611" s="1029"/>
      <c r="U611" s="1029"/>
      <c r="V611" s="1068"/>
      <c r="W611" s="1254"/>
    </row>
    <row r="612" spans="1:23">
      <c r="A612" s="1029"/>
      <c r="B612" s="1088"/>
      <c r="C612" s="1029"/>
      <c r="D612" s="1029"/>
      <c r="E612" s="1029"/>
      <c r="F612" s="1029"/>
      <c r="G612" s="1029"/>
      <c r="H612" s="1029"/>
      <c r="I612" s="1029"/>
      <c r="J612" s="1029"/>
      <c r="K612" s="1029"/>
      <c r="L612" s="1029"/>
      <c r="M612" s="1029"/>
      <c r="N612" s="1089"/>
      <c r="O612" s="1029"/>
      <c r="P612" s="1029"/>
      <c r="Q612" s="1029"/>
      <c r="R612" s="1029"/>
      <c r="S612" s="1029"/>
      <c r="T612" s="1029"/>
      <c r="U612" s="1029"/>
      <c r="V612" s="1068"/>
      <c r="W612" s="1254"/>
    </row>
    <row r="613" spans="1:23">
      <c r="A613" s="1029"/>
      <c r="B613" s="1088"/>
      <c r="C613" s="1029"/>
      <c r="D613" s="1029"/>
      <c r="E613" s="1029"/>
      <c r="F613" s="1029"/>
      <c r="G613" s="1029"/>
      <c r="H613" s="1029"/>
      <c r="I613" s="1029"/>
      <c r="J613" s="1029"/>
      <c r="K613" s="1029"/>
      <c r="L613" s="1029"/>
      <c r="M613" s="1029"/>
      <c r="N613" s="1089"/>
      <c r="O613" s="1029"/>
      <c r="P613" s="1029"/>
      <c r="Q613" s="1029"/>
      <c r="R613" s="1029"/>
      <c r="S613" s="1029"/>
      <c r="T613" s="1029"/>
      <c r="U613" s="1029"/>
      <c r="V613" s="1068"/>
      <c r="W613" s="1254"/>
    </row>
    <row r="614" spans="1:23">
      <c r="A614" s="1029"/>
      <c r="B614" s="1088"/>
      <c r="C614" s="1029"/>
      <c r="D614" s="1029"/>
      <c r="E614" s="1029"/>
      <c r="F614" s="1029"/>
      <c r="G614" s="1029"/>
      <c r="H614" s="1029"/>
      <c r="I614" s="1029"/>
      <c r="J614" s="1029"/>
      <c r="K614" s="1029"/>
      <c r="L614" s="1029"/>
      <c r="M614" s="1029"/>
      <c r="N614" s="1089"/>
      <c r="O614" s="1029"/>
      <c r="P614" s="1029"/>
      <c r="Q614" s="1029"/>
      <c r="R614" s="1029"/>
      <c r="S614" s="1029"/>
      <c r="T614" s="1029"/>
      <c r="U614" s="1029"/>
      <c r="V614" s="1068"/>
      <c r="W614" s="1254"/>
    </row>
    <row r="615" spans="1:23">
      <c r="A615" s="1029"/>
      <c r="B615" s="1088"/>
      <c r="C615" s="1029"/>
      <c r="D615" s="1029"/>
      <c r="E615" s="1029"/>
      <c r="F615" s="1029"/>
      <c r="G615" s="1029"/>
      <c r="H615" s="1029"/>
      <c r="I615" s="1029"/>
      <c r="J615" s="1029"/>
      <c r="K615" s="1029"/>
      <c r="L615" s="1029"/>
      <c r="M615" s="1029"/>
      <c r="N615" s="1089"/>
      <c r="O615" s="1029"/>
      <c r="P615" s="1029"/>
      <c r="Q615" s="1029"/>
      <c r="R615" s="1029"/>
      <c r="S615" s="1029"/>
      <c r="T615" s="1029"/>
      <c r="U615" s="1029"/>
      <c r="V615" s="1068"/>
      <c r="W615" s="1254"/>
    </row>
    <row r="616" spans="1:23">
      <c r="A616" s="1029"/>
      <c r="B616" s="1088"/>
      <c r="C616" s="1029"/>
      <c r="D616" s="1029"/>
      <c r="E616" s="1029"/>
      <c r="F616" s="1029"/>
      <c r="G616" s="1029"/>
      <c r="H616" s="1029"/>
      <c r="I616" s="1029"/>
      <c r="J616" s="1029"/>
      <c r="K616" s="1029"/>
      <c r="L616" s="1029"/>
      <c r="M616" s="1029"/>
      <c r="N616" s="1089"/>
      <c r="O616" s="1029"/>
      <c r="P616" s="1029"/>
      <c r="Q616" s="1029"/>
      <c r="R616" s="1029"/>
      <c r="S616" s="1029"/>
      <c r="T616" s="1029"/>
      <c r="U616" s="1029"/>
      <c r="V616" s="1068"/>
      <c r="W616" s="1254"/>
    </row>
    <row r="617" spans="1:23">
      <c r="A617" s="1029"/>
      <c r="B617" s="1088"/>
      <c r="C617" s="1029"/>
      <c r="D617" s="1029"/>
      <c r="E617" s="1029"/>
      <c r="F617" s="1029"/>
      <c r="G617" s="1029"/>
      <c r="H617" s="1029"/>
      <c r="I617" s="1029"/>
      <c r="J617" s="1029"/>
      <c r="K617" s="1029"/>
      <c r="L617" s="1029"/>
      <c r="M617" s="1029"/>
      <c r="N617" s="1089"/>
      <c r="O617" s="1029"/>
      <c r="P617" s="1029"/>
      <c r="Q617" s="1029"/>
      <c r="R617" s="1029"/>
      <c r="S617" s="1029"/>
      <c r="T617" s="1029"/>
      <c r="U617" s="1029"/>
      <c r="V617" s="1068"/>
      <c r="W617" s="1254"/>
    </row>
    <row r="618" spans="1:23">
      <c r="A618" s="1029"/>
      <c r="B618" s="1088"/>
      <c r="C618" s="1029"/>
      <c r="D618" s="1029"/>
      <c r="E618" s="1029"/>
      <c r="F618" s="1029"/>
      <c r="G618" s="1029"/>
      <c r="H618" s="1029"/>
      <c r="I618" s="1029"/>
      <c r="J618" s="1029"/>
      <c r="K618" s="1029"/>
      <c r="L618" s="1029"/>
      <c r="M618" s="1029"/>
      <c r="N618" s="1089"/>
      <c r="O618" s="1029"/>
      <c r="P618" s="1029"/>
      <c r="Q618" s="1029"/>
      <c r="R618" s="1029"/>
      <c r="S618" s="1029"/>
      <c r="T618" s="1029"/>
      <c r="U618" s="1029"/>
      <c r="V618" s="1068"/>
      <c r="W618" s="1254"/>
    </row>
    <row r="619" spans="1:23">
      <c r="A619" s="1029"/>
      <c r="B619" s="1088"/>
      <c r="C619" s="1029"/>
      <c r="D619" s="1029"/>
      <c r="E619" s="1029"/>
      <c r="F619" s="1029"/>
      <c r="G619" s="1029"/>
      <c r="H619" s="1029"/>
      <c r="I619" s="1029"/>
      <c r="J619" s="1029"/>
      <c r="K619" s="1029"/>
      <c r="L619" s="1029"/>
      <c r="M619" s="1029"/>
      <c r="N619" s="1089"/>
      <c r="O619" s="1029"/>
      <c r="P619" s="1029"/>
      <c r="Q619" s="1029"/>
      <c r="R619" s="1029"/>
      <c r="S619" s="1029"/>
      <c r="T619" s="1029"/>
      <c r="U619" s="1029"/>
      <c r="V619" s="1068"/>
      <c r="W619" s="1254"/>
    </row>
    <row r="620" spans="1:23">
      <c r="A620" s="1029"/>
      <c r="B620" s="1088"/>
      <c r="C620" s="1029"/>
      <c r="D620" s="1029"/>
      <c r="E620" s="1029"/>
      <c r="F620" s="1029"/>
      <c r="G620" s="1029"/>
      <c r="H620" s="1029"/>
      <c r="I620" s="1029"/>
      <c r="J620" s="1029"/>
      <c r="K620" s="1029"/>
      <c r="L620" s="1029"/>
      <c r="M620" s="1029"/>
      <c r="N620" s="1089"/>
      <c r="O620" s="1029"/>
      <c r="P620" s="1029"/>
      <c r="Q620" s="1029"/>
      <c r="R620" s="1029"/>
      <c r="S620" s="1029"/>
      <c r="T620" s="1029"/>
      <c r="U620" s="1029"/>
      <c r="V620" s="1068"/>
      <c r="W620" s="1254"/>
    </row>
    <row r="621" spans="1:23">
      <c r="A621" s="1029"/>
      <c r="B621" s="1088"/>
      <c r="C621" s="1029"/>
      <c r="D621" s="1029"/>
      <c r="E621" s="1029"/>
      <c r="F621" s="1029"/>
      <c r="G621" s="1029"/>
      <c r="H621" s="1029"/>
      <c r="I621" s="1029"/>
      <c r="J621" s="1029"/>
      <c r="K621" s="1029"/>
      <c r="L621" s="1029"/>
      <c r="M621" s="1029"/>
      <c r="N621" s="1089"/>
      <c r="O621" s="1029"/>
      <c r="P621" s="1029"/>
      <c r="Q621" s="1029"/>
      <c r="R621" s="1029"/>
      <c r="S621" s="1029"/>
      <c r="T621" s="1029"/>
      <c r="U621" s="1029"/>
      <c r="V621" s="1068"/>
      <c r="W621" s="1254"/>
    </row>
    <row r="622" spans="1:23">
      <c r="A622" s="1029"/>
      <c r="B622" s="1088"/>
      <c r="C622" s="1029"/>
      <c r="D622" s="1029"/>
      <c r="E622" s="1029"/>
      <c r="F622" s="1029"/>
      <c r="G622" s="1029"/>
      <c r="H622" s="1029"/>
      <c r="I622" s="1029"/>
      <c r="J622" s="1029"/>
      <c r="K622" s="1029"/>
      <c r="L622" s="1029"/>
      <c r="M622" s="1029"/>
      <c r="N622" s="1089"/>
      <c r="O622" s="1029"/>
      <c r="P622" s="1029"/>
      <c r="Q622" s="1029"/>
      <c r="R622" s="1029"/>
      <c r="S622" s="1029"/>
      <c r="T622" s="1029"/>
      <c r="U622" s="1029"/>
      <c r="V622" s="1068"/>
      <c r="W622" s="1254"/>
    </row>
    <row r="623" spans="1:23">
      <c r="A623" s="1029"/>
      <c r="B623" s="1088"/>
      <c r="C623" s="1029"/>
      <c r="D623" s="1029"/>
      <c r="E623" s="1029"/>
      <c r="F623" s="1029"/>
      <c r="G623" s="1029"/>
      <c r="H623" s="1029"/>
      <c r="I623" s="1029"/>
      <c r="J623" s="1029"/>
      <c r="K623" s="1029"/>
      <c r="L623" s="1029"/>
      <c r="M623" s="1029"/>
      <c r="N623" s="1089"/>
      <c r="O623" s="1029"/>
      <c r="P623" s="1029"/>
      <c r="Q623" s="1029"/>
      <c r="R623" s="1029"/>
      <c r="S623" s="1029"/>
      <c r="T623" s="1029"/>
      <c r="U623" s="1029"/>
      <c r="V623" s="1068"/>
      <c r="W623" s="1254"/>
    </row>
    <row r="624" spans="1:23">
      <c r="A624" s="1029"/>
      <c r="B624" s="1088"/>
      <c r="C624" s="1029"/>
      <c r="D624" s="1029"/>
      <c r="E624" s="1029"/>
      <c r="F624" s="1029"/>
      <c r="G624" s="1029"/>
      <c r="H624" s="1029"/>
      <c r="I624" s="1029"/>
      <c r="J624" s="1029"/>
      <c r="K624" s="1029"/>
      <c r="L624" s="1029"/>
      <c r="M624" s="1029"/>
      <c r="N624" s="1089"/>
      <c r="O624" s="1029"/>
      <c r="P624" s="1029"/>
      <c r="Q624" s="1029"/>
      <c r="R624" s="1029"/>
      <c r="S624" s="1029"/>
      <c r="T624" s="1029"/>
      <c r="U624" s="1029"/>
      <c r="V624" s="1068"/>
      <c r="W624" s="1254"/>
    </row>
    <row r="625" spans="1:23">
      <c r="A625" s="1029"/>
      <c r="B625" s="1088"/>
      <c r="C625" s="1029"/>
      <c r="D625" s="1029"/>
      <c r="E625" s="1029"/>
      <c r="F625" s="1029"/>
      <c r="G625" s="1029"/>
      <c r="H625" s="1029"/>
      <c r="I625" s="1029"/>
      <c r="J625" s="1029"/>
      <c r="K625" s="1029"/>
      <c r="L625" s="1029"/>
      <c r="M625" s="1029"/>
      <c r="N625" s="1089"/>
      <c r="O625" s="1029"/>
      <c r="P625" s="1029"/>
      <c r="Q625" s="1029"/>
      <c r="R625" s="1029"/>
      <c r="S625" s="1029"/>
      <c r="T625" s="1029"/>
      <c r="U625" s="1029"/>
      <c r="V625" s="1068"/>
      <c r="W625" s="1254"/>
    </row>
    <row r="626" spans="1:23">
      <c r="A626" s="1029"/>
      <c r="B626" s="1088"/>
      <c r="C626" s="1029"/>
      <c r="D626" s="1029"/>
      <c r="E626" s="1029"/>
      <c r="F626" s="1029"/>
      <c r="G626" s="1029"/>
      <c r="H626" s="1029"/>
      <c r="I626" s="1029"/>
      <c r="J626" s="1029"/>
      <c r="K626" s="1029"/>
      <c r="L626" s="1029"/>
      <c r="M626" s="1029"/>
      <c r="N626" s="1089"/>
      <c r="O626" s="1029"/>
      <c r="P626" s="1029"/>
      <c r="Q626" s="1029"/>
      <c r="R626" s="1029"/>
      <c r="S626" s="1029"/>
      <c r="T626" s="1029"/>
      <c r="U626" s="1029"/>
      <c r="V626" s="1068"/>
      <c r="W626" s="1254"/>
    </row>
    <row r="627" spans="1:23">
      <c r="A627" s="1029"/>
      <c r="B627" s="1088"/>
      <c r="C627" s="1029"/>
      <c r="D627" s="1029"/>
      <c r="E627" s="1029"/>
      <c r="F627" s="1029"/>
      <c r="G627" s="1029"/>
      <c r="H627" s="1029"/>
      <c r="I627" s="1029"/>
      <c r="J627" s="1029"/>
      <c r="K627" s="1029"/>
      <c r="L627" s="1029"/>
      <c r="M627" s="1029"/>
      <c r="N627" s="1089"/>
      <c r="O627" s="1029"/>
      <c r="P627" s="1029"/>
      <c r="Q627" s="1029"/>
      <c r="R627" s="1029"/>
      <c r="S627" s="1029"/>
      <c r="T627" s="1029"/>
      <c r="U627" s="1029"/>
      <c r="V627" s="1068"/>
      <c r="W627" s="1254"/>
    </row>
    <row r="628" spans="1:23">
      <c r="A628" s="1029"/>
      <c r="B628" s="1088"/>
      <c r="C628" s="1029"/>
      <c r="D628" s="1029"/>
      <c r="E628" s="1029"/>
      <c r="F628" s="1029"/>
      <c r="G628" s="1029"/>
      <c r="H628" s="1029"/>
      <c r="I628" s="1029"/>
      <c r="J628" s="1029"/>
      <c r="K628" s="1029"/>
      <c r="L628" s="1029"/>
      <c r="M628" s="1029"/>
      <c r="N628" s="1089"/>
      <c r="O628" s="1029"/>
      <c r="P628" s="1029"/>
      <c r="Q628" s="1029"/>
      <c r="R628" s="1029"/>
      <c r="S628" s="1029"/>
      <c r="T628" s="1029"/>
      <c r="U628" s="1029"/>
      <c r="V628" s="1068"/>
      <c r="W628" s="1254"/>
    </row>
    <row r="629" spans="1:23">
      <c r="A629" s="1029"/>
      <c r="B629" s="1088"/>
      <c r="C629" s="1029"/>
      <c r="D629" s="1029"/>
      <c r="E629" s="1029"/>
      <c r="F629" s="1029"/>
      <c r="G629" s="1029"/>
      <c r="H629" s="1029"/>
      <c r="I629" s="1029"/>
      <c r="J629" s="1029"/>
      <c r="K629" s="1029"/>
      <c r="L629" s="1029"/>
      <c r="M629" s="1029"/>
      <c r="N629" s="1089"/>
      <c r="O629" s="1029"/>
      <c r="P629" s="1029"/>
      <c r="Q629" s="1029"/>
      <c r="R629" s="1029"/>
      <c r="S629" s="1029"/>
      <c r="T629" s="1029"/>
      <c r="U629" s="1029"/>
      <c r="V629" s="1068"/>
      <c r="W629" s="1254"/>
    </row>
    <row r="630" spans="1:23">
      <c r="A630" s="1029"/>
      <c r="B630" s="1088"/>
      <c r="C630" s="1029"/>
      <c r="D630" s="1029"/>
      <c r="E630" s="1029"/>
      <c r="F630" s="1029"/>
      <c r="G630" s="1029"/>
      <c r="H630" s="1029"/>
      <c r="I630" s="1029"/>
      <c r="J630" s="1029"/>
      <c r="K630" s="1029"/>
      <c r="L630" s="1029"/>
      <c r="M630" s="1029"/>
      <c r="N630" s="1089"/>
      <c r="O630" s="1029"/>
      <c r="P630" s="1029"/>
      <c r="Q630" s="1029"/>
      <c r="R630" s="1029"/>
      <c r="S630" s="1029"/>
      <c r="T630" s="1029"/>
      <c r="U630" s="1029"/>
      <c r="V630" s="1068"/>
      <c r="W630" s="1254"/>
    </row>
    <row r="631" spans="1:23">
      <c r="A631" s="1029"/>
      <c r="B631" s="1088"/>
      <c r="C631" s="1029"/>
      <c r="D631" s="1029"/>
      <c r="E631" s="1029"/>
      <c r="F631" s="1029"/>
      <c r="G631" s="1029"/>
      <c r="H631" s="1029"/>
      <c r="I631" s="1029"/>
      <c r="J631" s="1029"/>
      <c r="K631" s="1029"/>
      <c r="L631" s="1029"/>
      <c r="M631" s="1029"/>
      <c r="N631" s="1089"/>
      <c r="O631" s="1029"/>
      <c r="P631" s="1029"/>
      <c r="Q631" s="1029"/>
      <c r="R631" s="1029"/>
      <c r="S631" s="1029"/>
      <c r="T631" s="1029"/>
      <c r="U631" s="1029"/>
      <c r="V631" s="1068"/>
      <c r="W631" s="1254"/>
    </row>
    <row r="632" spans="1:23">
      <c r="A632" s="1029"/>
      <c r="B632" s="1088"/>
      <c r="C632" s="1029"/>
      <c r="D632" s="1029"/>
      <c r="E632" s="1029"/>
      <c r="F632" s="1029"/>
      <c r="G632" s="1029"/>
      <c r="H632" s="1029"/>
      <c r="I632" s="1029"/>
      <c r="J632" s="1029"/>
      <c r="K632" s="1029"/>
      <c r="L632" s="1029"/>
      <c r="M632" s="1029"/>
      <c r="N632" s="1089"/>
      <c r="O632" s="1029"/>
      <c r="P632" s="1029"/>
      <c r="Q632" s="1029"/>
      <c r="R632" s="1029"/>
      <c r="S632" s="1029"/>
      <c r="T632" s="1029"/>
      <c r="U632" s="1029"/>
      <c r="V632" s="1068"/>
      <c r="W632" s="1254"/>
    </row>
    <row r="633" spans="1:23">
      <c r="A633" s="1029"/>
      <c r="B633" s="1088"/>
      <c r="C633" s="1029"/>
      <c r="D633" s="1029"/>
      <c r="E633" s="1029"/>
      <c r="F633" s="1029"/>
      <c r="G633" s="1029"/>
      <c r="H633" s="1029"/>
      <c r="I633" s="1029"/>
      <c r="J633" s="1029"/>
      <c r="K633" s="1029"/>
      <c r="L633" s="1029"/>
      <c r="M633" s="1029"/>
      <c r="N633" s="1089"/>
      <c r="O633" s="1029"/>
      <c r="P633" s="1029"/>
      <c r="Q633" s="1029"/>
      <c r="R633" s="1029"/>
      <c r="S633" s="1029"/>
      <c r="T633" s="1029"/>
      <c r="U633" s="1029"/>
      <c r="V633" s="1068"/>
      <c r="W633" s="1254"/>
    </row>
    <row r="634" spans="1:23">
      <c r="A634" s="1029"/>
      <c r="B634" s="1088"/>
      <c r="C634" s="1029"/>
      <c r="D634" s="1029"/>
      <c r="E634" s="1029"/>
      <c r="F634" s="1029"/>
      <c r="G634" s="1029"/>
      <c r="H634" s="1029"/>
      <c r="I634" s="1029"/>
      <c r="J634" s="1029"/>
      <c r="K634" s="1029"/>
      <c r="L634" s="1029"/>
      <c r="M634" s="1029"/>
      <c r="N634" s="1089"/>
      <c r="O634" s="1029"/>
      <c r="P634" s="1029"/>
      <c r="Q634" s="1029"/>
      <c r="R634" s="1029"/>
      <c r="S634" s="1029"/>
      <c r="T634" s="1029"/>
      <c r="U634" s="1029"/>
      <c r="V634" s="1068"/>
      <c r="W634" s="1254"/>
    </row>
    <row r="635" spans="1:23">
      <c r="A635" s="1029"/>
      <c r="B635" s="1088"/>
      <c r="C635" s="1029"/>
      <c r="D635" s="1029"/>
      <c r="E635" s="1029"/>
      <c r="F635" s="1029"/>
      <c r="G635" s="1029"/>
      <c r="H635" s="1029"/>
      <c r="I635" s="1029"/>
      <c r="J635" s="1029"/>
      <c r="K635" s="1029"/>
      <c r="L635" s="1029"/>
      <c r="M635" s="1029"/>
      <c r="N635" s="1089"/>
      <c r="O635" s="1029"/>
      <c r="P635" s="1029"/>
      <c r="Q635" s="1029"/>
      <c r="R635" s="1029"/>
      <c r="S635" s="1029"/>
      <c r="T635" s="1029"/>
      <c r="U635" s="1029"/>
      <c r="V635" s="1068"/>
      <c r="W635" s="1254"/>
    </row>
    <row r="636" spans="1:23">
      <c r="A636" s="1029"/>
      <c r="B636" s="1088"/>
      <c r="C636" s="1029"/>
      <c r="D636" s="1029"/>
      <c r="E636" s="1029"/>
      <c r="F636" s="1029"/>
      <c r="G636" s="1029"/>
      <c r="H636" s="1029"/>
      <c r="I636" s="1029"/>
      <c r="J636" s="1029"/>
      <c r="K636" s="1029"/>
      <c r="L636" s="1029"/>
      <c r="M636" s="1029"/>
      <c r="N636" s="1089"/>
      <c r="O636" s="1029"/>
      <c r="P636" s="1029"/>
      <c r="Q636" s="1029"/>
      <c r="R636" s="1029"/>
      <c r="S636" s="1029"/>
      <c r="T636" s="1029"/>
      <c r="U636" s="1029"/>
      <c r="V636" s="1068"/>
      <c r="W636" s="1254"/>
    </row>
    <row r="637" spans="1:23">
      <c r="A637" s="1029"/>
      <c r="B637" s="1088"/>
      <c r="C637" s="1029"/>
      <c r="D637" s="1029"/>
      <c r="E637" s="1029"/>
      <c r="F637" s="1029"/>
      <c r="G637" s="1029"/>
      <c r="H637" s="1029"/>
      <c r="I637" s="1029"/>
      <c r="J637" s="1029"/>
      <c r="K637" s="1029"/>
      <c r="L637" s="1029"/>
      <c r="M637" s="1029"/>
      <c r="N637" s="1089"/>
      <c r="O637" s="1029"/>
      <c r="P637" s="1029"/>
      <c r="Q637" s="1029"/>
      <c r="R637" s="1029"/>
      <c r="S637" s="1029"/>
      <c r="T637" s="1029"/>
      <c r="U637" s="1029"/>
      <c r="V637" s="1068"/>
      <c r="W637" s="1254"/>
    </row>
    <row r="638" spans="1:23">
      <c r="A638" s="1029"/>
      <c r="B638" s="1088"/>
      <c r="C638" s="1029"/>
      <c r="D638" s="1029"/>
      <c r="E638" s="1029"/>
      <c r="F638" s="1029"/>
      <c r="G638" s="1029"/>
      <c r="H638" s="1029"/>
      <c r="I638" s="1029"/>
      <c r="J638" s="1029"/>
      <c r="K638" s="1029"/>
      <c r="L638" s="1029"/>
      <c r="M638" s="1029"/>
      <c r="N638" s="1089"/>
      <c r="O638" s="1029"/>
      <c r="P638" s="1029"/>
      <c r="Q638" s="1029"/>
      <c r="R638" s="1029"/>
      <c r="S638" s="1029"/>
      <c r="T638" s="1029"/>
      <c r="U638" s="1029"/>
      <c r="V638" s="1068"/>
      <c r="W638" s="1254"/>
    </row>
    <row r="639" spans="1:23">
      <c r="A639" s="1029"/>
      <c r="B639" s="1088"/>
      <c r="C639" s="1029"/>
      <c r="D639" s="1029"/>
      <c r="E639" s="1029"/>
      <c r="F639" s="1029"/>
      <c r="G639" s="1029"/>
      <c r="H639" s="1029"/>
      <c r="I639" s="1029"/>
      <c r="J639" s="1029"/>
      <c r="K639" s="1029"/>
      <c r="L639" s="1029"/>
      <c r="M639" s="1029"/>
      <c r="N639" s="1089"/>
      <c r="O639" s="1029"/>
      <c r="P639" s="1029"/>
      <c r="Q639" s="1029"/>
      <c r="R639" s="1029"/>
      <c r="S639" s="1029"/>
      <c r="T639" s="1029"/>
      <c r="U639" s="1029"/>
      <c r="V639" s="1068"/>
      <c r="W639" s="1254"/>
    </row>
    <row r="640" spans="1:23">
      <c r="A640" s="1029"/>
      <c r="B640" s="1088"/>
      <c r="C640" s="1029"/>
      <c r="D640" s="1029"/>
      <c r="E640" s="1029"/>
      <c r="F640" s="1029"/>
      <c r="G640" s="1029"/>
      <c r="H640" s="1029"/>
      <c r="I640" s="1029"/>
      <c r="J640" s="1029"/>
      <c r="K640" s="1029"/>
      <c r="L640" s="1029"/>
      <c r="M640" s="1029"/>
      <c r="N640" s="1089"/>
      <c r="O640" s="1029"/>
      <c r="P640" s="1029"/>
      <c r="Q640" s="1029"/>
      <c r="R640" s="1029"/>
      <c r="S640" s="1029"/>
      <c r="T640" s="1029"/>
      <c r="U640" s="1029"/>
      <c r="V640" s="1068"/>
      <c r="W640" s="1254"/>
    </row>
    <row r="641" spans="1:23">
      <c r="A641" s="1029"/>
      <c r="B641" s="1088"/>
      <c r="C641" s="1029"/>
      <c r="D641" s="1029"/>
      <c r="E641" s="1029"/>
      <c r="F641" s="1029"/>
      <c r="G641" s="1029"/>
      <c r="H641" s="1029"/>
      <c r="I641" s="1029"/>
      <c r="J641" s="1029"/>
      <c r="K641" s="1029"/>
      <c r="L641" s="1029"/>
      <c r="M641" s="1029"/>
      <c r="N641" s="1089"/>
      <c r="O641" s="1029"/>
      <c r="P641" s="1029"/>
      <c r="Q641" s="1029"/>
      <c r="R641" s="1029"/>
      <c r="S641" s="1029"/>
      <c r="T641" s="1029"/>
      <c r="U641" s="1029"/>
      <c r="V641" s="1068"/>
      <c r="W641" s="1254"/>
    </row>
    <row r="642" spans="1:23">
      <c r="A642" s="1029"/>
      <c r="B642" s="1088"/>
      <c r="C642" s="1029"/>
      <c r="D642" s="1029"/>
      <c r="E642" s="1029"/>
      <c r="F642" s="1029"/>
      <c r="G642" s="1029"/>
      <c r="H642" s="1029"/>
      <c r="I642" s="1029"/>
      <c r="J642" s="1029"/>
      <c r="K642" s="1029"/>
      <c r="L642" s="1029"/>
      <c r="M642" s="1029"/>
      <c r="N642" s="1089"/>
      <c r="O642" s="1029"/>
      <c r="P642" s="1029"/>
      <c r="Q642" s="1029"/>
      <c r="R642" s="1029"/>
      <c r="S642" s="1029"/>
      <c r="T642" s="1029"/>
      <c r="U642" s="1029"/>
      <c r="V642" s="1068"/>
      <c r="W642" s="1254"/>
    </row>
    <row r="643" spans="1:23">
      <c r="A643" s="1029"/>
      <c r="B643" s="1088"/>
      <c r="C643" s="1029"/>
      <c r="D643" s="1029"/>
      <c r="E643" s="1029"/>
      <c r="F643" s="1029"/>
      <c r="G643" s="1029"/>
      <c r="H643" s="1029"/>
      <c r="I643" s="1029"/>
      <c r="J643" s="1029"/>
      <c r="K643" s="1029"/>
      <c r="L643" s="1029"/>
      <c r="M643" s="1029"/>
      <c r="N643" s="1089"/>
      <c r="O643" s="1029"/>
      <c r="P643" s="1029"/>
      <c r="Q643" s="1029"/>
      <c r="R643" s="1029"/>
      <c r="S643" s="1029"/>
      <c r="T643" s="1029"/>
      <c r="U643" s="1029"/>
      <c r="V643" s="1068"/>
      <c r="W643" s="1254"/>
    </row>
    <row r="644" spans="1:23">
      <c r="A644" s="1029"/>
      <c r="B644" s="1088"/>
      <c r="C644" s="1029"/>
      <c r="D644" s="1029"/>
      <c r="E644" s="1029"/>
      <c r="F644" s="1029"/>
      <c r="G644" s="1029"/>
      <c r="H644" s="1029"/>
      <c r="I644" s="1029"/>
      <c r="J644" s="1029"/>
      <c r="K644" s="1029"/>
      <c r="L644" s="1029"/>
      <c r="M644" s="1029"/>
      <c r="N644" s="1089"/>
      <c r="O644" s="1029"/>
      <c r="P644" s="1029"/>
      <c r="Q644" s="1029"/>
      <c r="R644" s="1029"/>
      <c r="S644" s="1029"/>
      <c r="T644" s="1029"/>
      <c r="U644" s="1029"/>
      <c r="V644" s="1068"/>
      <c r="W644" s="1254"/>
    </row>
    <row r="645" spans="1:23">
      <c r="A645" s="1029"/>
      <c r="B645" s="1088"/>
      <c r="C645" s="1029"/>
      <c r="D645" s="1029"/>
      <c r="E645" s="1029"/>
      <c r="F645" s="1029"/>
      <c r="G645" s="1029"/>
      <c r="H645" s="1029"/>
      <c r="I645" s="1029"/>
      <c r="J645" s="1029"/>
      <c r="K645" s="1029"/>
      <c r="L645" s="1029"/>
      <c r="M645" s="1029"/>
      <c r="N645" s="1089"/>
      <c r="O645" s="1029"/>
      <c r="P645" s="1029"/>
      <c r="Q645" s="1029"/>
      <c r="R645" s="1029"/>
      <c r="S645" s="1029"/>
      <c r="T645" s="1029"/>
      <c r="U645" s="1029"/>
      <c r="V645" s="1068"/>
      <c r="W645" s="1254"/>
    </row>
    <row r="646" spans="1:23">
      <c r="A646" s="1029"/>
      <c r="B646" s="1088"/>
      <c r="C646" s="1029"/>
      <c r="D646" s="1029"/>
      <c r="E646" s="1029"/>
      <c r="F646" s="1029"/>
      <c r="G646" s="1029"/>
      <c r="H646" s="1029"/>
      <c r="I646" s="1029"/>
      <c r="J646" s="1029"/>
      <c r="K646" s="1029"/>
      <c r="L646" s="1029"/>
      <c r="M646" s="1029"/>
      <c r="N646" s="1089"/>
      <c r="O646" s="1029"/>
      <c r="P646" s="1029"/>
      <c r="Q646" s="1029"/>
      <c r="R646" s="1029"/>
      <c r="S646" s="1029"/>
      <c r="T646" s="1029"/>
      <c r="U646" s="1029"/>
      <c r="V646" s="1068"/>
      <c r="W646" s="1254"/>
    </row>
    <row r="647" spans="1:23">
      <c r="A647" s="1029"/>
      <c r="B647" s="1088"/>
      <c r="C647" s="1029"/>
      <c r="D647" s="1029"/>
      <c r="E647" s="1029"/>
      <c r="F647" s="1029"/>
      <c r="G647" s="1029"/>
      <c r="H647" s="1029"/>
      <c r="I647" s="1029"/>
      <c r="J647" s="1029"/>
      <c r="K647" s="1029"/>
      <c r="L647" s="1029"/>
      <c r="M647" s="1029"/>
      <c r="N647" s="1089"/>
      <c r="O647" s="1029"/>
      <c r="P647" s="1029"/>
      <c r="Q647" s="1029"/>
      <c r="R647" s="1029"/>
      <c r="S647" s="1029"/>
      <c r="T647" s="1029"/>
      <c r="U647" s="1029"/>
      <c r="V647" s="1068"/>
      <c r="W647" s="1254"/>
    </row>
    <row r="648" spans="1:23">
      <c r="A648" s="1029"/>
      <c r="B648" s="1088"/>
      <c r="C648" s="1029"/>
      <c r="D648" s="1029"/>
      <c r="E648" s="1029"/>
      <c r="F648" s="1029"/>
      <c r="G648" s="1029"/>
      <c r="H648" s="1029"/>
      <c r="I648" s="1029"/>
      <c r="J648" s="1029"/>
      <c r="K648" s="1029"/>
      <c r="L648" s="1029"/>
      <c r="M648" s="1029"/>
      <c r="N648" s="1089"/>
      <c r="O648" s="1029"/>
      <c r="P648" s="1029"/>
      <c r="Q648" s="1029"/>
      <c r="R648" s="1029"/>
      <c r="S648" s="1029"/>
      <c r="T648" s="1029"/>
      <c r="U648" s="1029"/>
      <c r="V648" s="1068"/>
      <c r="W648" s="1254"/>
    </row>
    <row r="649" spans="1:23">
      <c r="A649" s="1029"/>
      <c r="B649" s="1088"/>
      <c r="C649" s="1029"/>
      <c r="D649" s="1029"/>
      <c r="E649" s="1029"/>
      <c r="F649" s="1029"/>
      <c r="G649" s="1029"/>
      <c r="H649" s="1029"/>
      <c r="I649" s="1029"/>
      <c r="J649" s="1029"/>
      <c r="K649" s="1029"/>
      <c r="L649" s="1029"/>
      <c r="M649" s="1029"/>
      <c r="N649" s="1089"/>
      <c r="O649" s="1029"/>
      <c r="P649" s="1029"/>
      <c r="Q649" s="1029"/>
      <c r="R649" s="1029"/>
      <c r="S649" s="1029"/>
      <c r="T649" s="1029"/>
      <c r="U649" s="1029"/>
      <c r="V649" s="1068"/>
      <c r="W649" s="1254"/>
    </row>
    <row r="650" spans="1:23">
      <c r="A650" s="1029"/>
      <c r="B650" s="1088"/>
      <c r="C650" s="1029"/>
      <c r="D650" s="1029"/>
      <c r="E650" s="1029"/>
      <c r="F650" s="1029"/>
      <c r="G650" s="1029"/>
      <c r="H650" s="1029"/>
      <c r="I650" s="1029"/>
      <c r="J650" s="1029"/>
      <c r="K650" s="1029"/>
      <c r="L650" s="1029"/>
      <c r="M650" s="1029"/>
      <c r="N650" s="1089"/>
      <c r="O650" s="1029"/>
      <c r="P650" s="1029"/>
      <c r="Q650" s="1029"/>
      <c r="R650" s="1029"/>
      <c r="S650" s="1029"/>
      <c r="T650" s="1029"/>
      <c r="U650" s="1029"/>
      <c r="V650" s="1068"/>
      <c r="W650" s="1254"/>
    </row>
    <row r="651" spans="1:23">
      <c r="A651" s="1029"/>
      <c r="B651" s="1088"/>
      <c r="C651" s="1029"/>
      <c r="D651" s="1029"/>
      <c r="E651" s="1029"/>
      <c r="F651" s="1029"/>
      <c r="G651" s="1029"/>
      <c r="H651" s="1029"/>
      <c r="I651" s="1029"/>
      <c r="J651" s="1029"/>
      <c r="K651" s="1029"/>
      <c r="L651" s="1029"/>
      <c r="M651" s="1029"/>
      <c r="N651" s="1089"/>
      <c r="O651" s="1029"/>
      <c r="P651" s="1029"/>
      <c r="Q651" s="1029"/>
      <c r="R651" s="1029"/>
      <c r="S651" s="1029"/>
      <c r="T651" s="1029"/>
      <c r="U651" s="1029"/>
      <c r="V651" s="1068"/>
      <c r="W651" s="1254"/>
    </row>
    <row r="652" spans="1:23">
      <c r="A652" s="1029"/>
      <c r="B652" s="1088"/>
      <c r="C652" s="1029"/>
      <c r="D652" s="1029"/>
      <c r="E652" s="1029"/>
      <c r="F652" s="1029"/>
      <c r="G652" s="1029"/>
      <c r="H652" s="1029"/>
      <c r="I652" s="1029"/>
      <c r="J652" s="1029"/>
      <c r="K652" s="1029"/>
      <c r="L652" s="1029"/>
      <c r="M652" s="1029"/>
      <c r="N652" s="1089"/>
      <c r="O652" s="1029"/>
      <c r="P652" s="1029"/>
      <c r="Q652" s="1029"/>
      <c r="R652" s="1029"/>
      <c r="S652" s="1029"/>
      <c r="T652" s="1029"/>
      <c r="U652" s="1029"/>
      <c r="V652" s="1068"/>
      <c r="W652" s="1254"/>
    </row>
    <row r="653" spans="1:23">
      <c r="A653" s="1029"/>
      <c r="B653" s="1088"/>
      <c r="C653" s="1029"/>
      <c r="D653" s="1029"/>
      <c r="E653" s="1029"/>
      <c r="F653" s="1029"/>
      <c r="G653" s="1029"/>
      <c r="H653" s="1029"/>
      <c r="I653" s="1029"/>
      <c r="J653" s="1029"/>
      <c r="K653" s="1029"/>
      <c r="L653" s="1029"/>
      <c r="M653" s="1029"/>
      <c r="N653" s="1089"/>
      <c r="O653" s="1029"/>
      <c r="P653" s="1029"/>
      <c r="Q653" s="1029"/>
      <c r="R653" s="1029"/>
      <c r="S653" s="1029"/>
      <c r="T653" s="1029"/>
      <c r="U653" s="1029"/>
      <c r="V653" s="1068"/>
      <c r="W653" s="1254"/>
    </row>
    <row r="654" spans="1:23">
      <c r="A654" s="1029"/>
      <c r="B654" s="1088"/>
      <c r="C654" s="1029"/>
      <c r="D654" s="1029"/>
      <c r="E654" s="1029"/>
      <c r="F654" s="1029"/>
      <c r="G654" s="1029"/>
      <c r="H654" s="1029"/>
      <c r="I654" s="1029"/>
      <c r="J654" s="1029"/>
      <c r="K654" s="1029"/>
      <c r="L654" s="1029"/>
      <c r="M654" s="1029"/>
      <c r="N654" s="1089"/>
      <c r="O654" s="1029"/>
      <c r="P654" s="1029"/>
      <c r="Q654" s="1029"/>
      <c r="R654" s="1029"/>
      <c r="S654" s="1029"/>
      <c r="T654" s="1029"/>
      <c r="U654" s="1029"/>
      <c r="V654" s="1068"/>
      <c r="W654" s="1254"/>
    </row>
    <row r="655" spans="1:23">
      <c r="A655" s="1029"/>
      <c r="B655" s="1088"/>
      <c r="C655" s="1029"/>
      <c r="D655" s="1029"/>
      <c r="E655" s="1029"/>
      <c r="F655" s="1029"/>
      <c r="G655" s="1029"/>
      <c r="H655" s="1029"/>
      <c r="I655" s="1029"/>
      <c r="J655" s="1029"/>
      <c r="K655" s="1029"/>
      <c r="L655" s="1029"/>
      <c r="M655" s="1029"/>
      <c r="N655" s="1089"/>
      <c r="O655" s="1029"/>
      <c r="P655" s="1029"/>
      <c r="Q655" s="1029"/>
      <c r="R655" s="1029"/>
      <c r="S655" s="1029"/>
      <c r="T655" s="1029"/>
      <c r="U655" s="1029"/>
      <c r="V655" s="1068"/>
      <c r="W655" s="1254"/>
    </row>
    <row r="656" spans="1:23">
      <c r="A656" s="1029"/>
      <c r="B656" s="1088"/>
      <c r="C656" s="1029"/>
      <c r="D656" s="1029"/>
      <c r="E656" s="1029"/>
      <c r="F656" s="1029"/>
      <c r="G656" s="1029"/>
      <c r="H656" s="1029"/>
      <c r="I656" s="1029"/>
      <c r="J656" s="1029"/>
      <c r="K656" s="1029"/>
      <c r="L656" s="1029"/>
      <c r="M656" s="1029"/>
      <c r="N656" s="1089"/>
      <c r="O656" s="1029"/>
      <c r="P656" s="1029"/>
      <c r="Q656" s="1029"/>
      <c r="R656" s="1029"/>
      <c r="S656" s="1029"/>
      <c r="T656" s="1029"/>
      <c r="U656" s="1029"/>
      <c r="V656" s="1068"/>
      <c r="W656" s="1254"/>
    </row>
    <row r="657" spans="1:23">
      <c r="A657" s="1029"/>
      <c r="B657" s="1088"/>
      <c r="C657" s="1029"/>
      <c r="D657" s="1029"/>
      <c r="E657" s="1029"/>
      <c r="F657" s="1029"/>
      <c r="G657" s="1029"/>
      <c r="H657" s="1029"/>
      <c r="I657" s="1029"/>
      <c r="J657" s="1029"/>
      <c r="K657" s="1029"/>
      <c r="L657" s="1029"/>
      <c r="M657" s="1029"/>
      <c r="N657" s="1089"/>
      <c r="O657" s="1029"/>
      <c r="P657" s="1029"/>
      <c r="Q657" s="1029"/>
      <c r="R657" s="1029"/>
      <c r="S657" s="1029"/>
      <c r="T657" s="1029"/>
      <c r="U657" s="1029"/>
      <c r="V657" s="1068"/>
      <c r="W657" s="1254"/>
    </row>
    <row r="658" spans="1:23">
      <c r="A658" s="1029"/>
      <c r="B658" s="1088"/>
      <c r="C658" s="1029"/>
      <c r="D658" s="1029"/>
      <c r="E658" s="1029"/>
      <c r="F658" s="1029"/>
      <c r="G658" s="1029"/>
      <c r="H658" s="1029"/>
      <c r="I658" s="1029"/>
      <c r="J658" s="1029"/>
      <c r="K658" s="1029"/>
      <c r="L658" s="1029"/>
      <c r="M658" s="1029"/>
      <c r="N658" s="1089"/>
      <c r="O658" s="1029"/>
      <c r="P658" s="1029"/>
      <c r="Q658" s="1029"/>
      <c r="R658" s="1029"/>
      <c r="S658" s="1029"/>
      <c r="T658" s="1029"/>
      <c r="U658" s="1029"/>
      <c r="V658" s="1068"/>
      <c r="W658" s="1254"/>
    </row>
    <row r="659" spans="1:23">
      <c r="A659" s="1029"/>
      <c r="B659" s="1088"/>
      <c r="C659" s="1029"/>
      <c r="D659" s="1029"/>
      <c r="E659" s="1029"/>
      <c r="F659" s="1029"/>
      <c r="G659" s="1029"/>
      <c r="H659" s="1029"/>
      <c r="I659" s="1029"/>
      <c r="J659" s="1029"/>
      <c r="K659" s="1029"/>
      <c r="L659" s="1029"/>
      <c r="M659" s="1029"/>
      <c r="N659" s="1089"/>
      <c r="O659" s="1029"/>
      <c r="P659" s="1029"/>
      <c r="Q659" s="1029"/>
      <c r="R659" s="1029"/>
      <c r="S659" s="1029"/>
      <c r="T659" s="1029"/>
      <c r="U659" s="1029"/>
      <c r="V659" s="1068"/>
      <c r="W659" s="1254"/>
    </row>
    <row r="660" spans="1:23">
      <c r="A660" s="1029"/>
      <c r="B660" s="1088"/>
      <c r="C660" s="1029"/>
      <c r="D660" s="1029"/>
      <c r="E660" s="1029"/>
      <c r="F660" s="1029"/>
      <c r="G660" s="1029"/>
      <c r="H660" s="1029"/>
      <c r="I660" s="1029"/>
      <c r="J660" s="1029"/>
      <c r="K660" s="1029"/>
      <c r="L660" s="1029"/>
      <c r="M660" s="1029"/>
      <c r="N660" s="1089"/>
      <c r="O660" s="1029"/>
      <c r="P660" s="1029"/>
      <c r="Q660" s="1029"/>
      <c r="R660" s="1029"/>
      <c r="S660" s="1029"/>
      <c r="T660" s="1029"/>
      <c r="U660" s="1029"/>
      <c r="V660" s="1068"/>
      <c r="W660" s="1254"/>
    </row>
    <row r="661" spans="1:23">
      <c r="A661" s="1029"/>
      <c r="B661" s="1088"/>
      <c r="C661" s="1029"/>
      <c r="D661" s="1029"/>
      <c r="E661" s="1029"/>
      <c r="F661" s="1029"/>
      <c r="G661" s="1029"/>
      <c r="H661" s="1029"/>
      <c r="I661" s="1029"/>
      <c r="J661" s="1029"/>
      <c r="K661" s="1029"/>
      <c r="L661" s="1029"/>
      <c r="M661" s="1029"/>
      <c r="N661" s="1089"/>
      <c r="O661" s="1029"/>
      <c r="P661" s="1029"/>
      <c r="Q661" s="1029"/>
      <c r="R661" s="1029"/>
      <c r="S661" s="1029"/>
      <c r="T661" s="1029"/>
      <c r="U661" s="1029"/>
      <c r="V661" s="1068"/>
      <c r="W661" s="1254"/>
    </row>
    <row r="662" spans="1:23">
      <c r="A662" s="1029"/>
      <c r="B662" s="1088"/>
      <c r="C662" s="1029"/>
      <c r="D662" s="1029"/>
      <c r="E662" s="1029"/>
      <c r="F662" s="1029"/>
      <c r="G662" s="1029"/>
      <c r="H662" s="1029"/>
      <c r="I662" s="1029"/>
      <c r="J662" s="1029"/>
      <c r="K662" s="1029"/>
      <c r="L662" s="1029"/>
      <c r="M662" s="1029"/>
      <c r="N662" s="1089"/>
      <c r="O662" s="1029"/>
      <c r="P662" s="1029"/>
      <c r="Q662" s="1029"/>
      <c r="R662" s="1029"/>
      <c r="S662" s="1029"/>
      <c r="T662" s="1029"/>
      <c r="U662" s="1029"/>
      <c r="V662" s="1068"/>
      <c r="W662" s="1254"/>
    </row>
    <row r="663" spans="1:23">
      <c r="A663" s="1029"/>
      <c r="B663" s="1088"/>
      <c r="C663" s="1029"/>
      <c r="D663" s="1029"/>
      <c r="E663" s="1029"/>
      <c r="F663" s="1029"/>
      <c r="G663" s="1029"/>
      <c r="H663" s="1029"/>
      <c r="I663" s="1029"/>
      <c r="J663" s="1029"/>
      <c r="K663" s="1029"/>
      <c r="L663" s="1029"/>
      <c r="M663" s="1029"/>
      <c r="N663" s="1089"/>
      <c r="O663" s="1029"/>
      <c r="P663" s="1029"/>
      <c r="Q663" s="1029"/>
      <c r="R663" s="1029"/>
      <c r="S663" s="1029"/>
      <c r="T663" s="1029"/>
      <c r="U663" s="1029"/>
      <c r="V663" s="1068"/>
      <c r="W663" s="1254"/>
    </row>
    <row r="664" spans="1:23">
      <c r="A664" s="1029"/>
      <c r="B664" s="1088"/>
      <c r="C664" s="1029"/>
      <c r="D664" s="1029"/>
      <c r="E664" s="1029"/>
      <c r="F664" s="1029"/>
      <c r="G664" s="1029"/>
      <c r="H664" s="1029"/>
      <c r="I664" s="1029"/>
      <c r="J664" s="1029"/>
      <c r="K664" s="1029"/>
      <c r="L664" s="1029"/>
      <c r="M664" s="1029"/>
      <c r="N664" s="1089"/>
      <c r="O664" s="1029"/>
      <c r="P664" s="1029"/>
      <c r="Q664" s="1029"/>
      <c r="R664" s="1029"/>
      <c r="S664" s="1029"/>
      <c r="T664" s="1029"/>
      <c r="U664" s="1029"/>
      <c r="V664" s="1068"/>
      <c r="W664" s="1254"/>
    </row>
    <row r="665" spans="1:23">
      <c r="A665" s="1029"/>
      <c r="B665" s="1088"/>
      <c r="C665" s="1029"/>
      <c r="D665" s="1029"/>
      <c r="E665" s="1029"/>
      <c r="F665" s="1029"/>
      <c r="G665" s="1029"/>
      <c r="H665" s="1029"/>
      <c r="I665" s="1029"/>
      <c r="J665" s="1029"/>
      <c r="K665" s="1029"/>
      <c r="L665" s="1029"/>
      <c r="M665" s="1029"/>
      <c r="N665" s="1089"/>
      <c r="O665" s="1029"/>
      <c r="P665" s="1029"/>
      <c r="Q665" s="1029"/>
      <c r="R665" s="1029"/>
      <c r="S665" s="1029"/>
      <c r="T665" s="1029"/>
      <c r="U665" s="1029"/>
      <c r="V665" s="1068"/>
      <c r="W665" s="1254"/>
    </row>
    <row r="666" spans="1:23">
      <c r="A666" s="1029"/>
      <c r="B666" s="1088"/>
      <c r="C666" s="1029"/>
      <c r="D666" s="1029"/>
      <c r="E666" s="1029"/>
      <c r="F666" s="1029"/>
      <c r="G666" s="1029"/>
      <c r="H666" s="1029"/>
      <c r="I666" s="1029"/>
      <c r="J666" s="1029"/>
      <c r="K666" s="1029"/>
      <c r="L666" s="1029"/>
      <c r="M666" s="1029"/>
      <c r="N666" s="1089"/>
      <c r="O666" s="1029"/>
      <c r="P666" s="1029"/>
      <c r="Q666" s="1029"/>
      <c r="R666" s="1029"/>
      <c r="S666" s="1029"/>
      <c r="T666" s="1029"/>
      <c r="U666" s="1029"/>
      <c r="V666" s="1068"/>
      <c r="W666" s="1254"/>
    </row>
    <row r="667" spans="1:23">
      <c r="A667" s="1029"/>
      <c r="B667" s="1088"/>
      <c r="C667" s="1029"/>
      <c r="D667" s="1029"/>
      <c r="E667" s="1029"/>
      <c r="F667" s="1029"/>
      <c r="G667" s="1029"/>
      <c r="H667" s="1029"/>
      <c r="I667" s="1029"/>
      <c r="J667" s="1029"/>
      <c r="K667" s="1029"/>
      <c r="L667" s="1029"/>
      <c r="M667" s="1029"/>
      <c r="N667" s="1089"/>
      <c r="O667" s="1029"/>
      <c r="P667" s="1029"/>
      <c r="Q667" s="1029"/>
      <c r="R667" s="1029"/>
      <c r="S667" s="1029"/>
      <c r="T667" s="1029"/>
      <c r="U667" s="1029"/>
      <c r="V667" s="1068"/>
      <c r="W667" s="1254"/>
    </row>
    <row r="668" spans="1:23">
      <c r="A668" s="1029"/>
      <c r="B668" s="1088"/>
      <c r="C668" s="1029"/>
      <c r="D668" s="1029"/>
      <c r="E668" s="1029"/>
      <c r="F668" s="1029"/>
      <c r="G668" s="1029"/>
      <c r="H668" s="1029"/>
      <c r="I668" s="1029"/>
      <c r="J668" s="1029"/>
      <c r="K668" s="1029"/>
      <c r="L668" s="1029"/>
      <c r="M668" s="1029"/>
      <c r="N668" s="1089"/>
      <c r="O668" s="1029"/>
      <c r="P668" s="1029"/>
      <c r="Q668" s="1029"/>
      <c r="R668" s="1029"/>
      <c r="S668" s="1029"/>
      <c r="T668" s="1029"/>
      <c r="U668" s="1029"/>
      <c r="V668" s="1068"/>
      <c r="W668" s="1254"/>
    </row>
    <row r="669" spans="1:23">
      <c r="A669" s="1029"/>
      <c r="B669" s="1088"/>
      <c r="C669" s="1029"/>
      <c r="D669" s="1029"/>
      <c r="E669" s="1029"/>
      <c r="F669" s="1029"/>
      <c r="G669" s="1029"/>
      <c r="H669" s="1029"/>
      <c r="I669" s="1029"/>
      <c r="J669" s="1029"/>
      <c r="K669" s="1029"/>
      <c r="L669" s="1029"/>
      <c r="M669" s="1029"/>
      <c r="N669" s="1089"/>
      <c r="O669" s="1029"/>
      <c r="P669" s="1029"/>
      <c r="Q669" s="1029"/>
      <c r="R669" s="1029"/>
      <c r="S669" s="1029"/>
      <c r="T669" s="1029"/>
      <c r="U669" s="1029"/>
      <c r="V669" s="1068"/>
      <c r="W669" s="1254"/>
    </row>
    <row r="670" spans="1:23">
      <c r="A670" s="1029"/>
      <c r="B670" s="1088"/>
      <c r="C670" s="1029"/>
      <c r="D670" s="1029"/>
      <c r="E670" s="1029"/>
      <c r="F670" s="1029"/>
      <c r="G670" s="1029"/>
      <c r="H670" s="1029"/>
      <c r="I670" s="1029"/>
      <c r="J670" s="1029"/>
      <c r="K670" s="1029"/>
      <c r="L670" s="1029"/>
      <c r="M670" s="1029"/>
      <c r="N670" s="1089"/>
      <c r="O670" s="1029"/>
      <c r="P670" s="1029"/>
      <c r="Q670" s="1029"/>
      <c r="R670" s="1029"/>
      <c r="S670" s="1029"/>
      <c r="T670" s="1029"/>
      <c r="U670" s="1029"/>
      <c r="V670" s="1068"/>
      <c r="W670" s="1254"/>
    </row>
    <row r="671" spans="1:23">
      <c r="A671" s="1029"/>
      <c r="B671" s="1088"/>
      <c r="C671" s="1029"/>
      <c r="D671" s="1029"/>
      <c r="E671" s="1029"/>
      <c r="F671" s="1029"/>
      <c r="G671" s="1029"/>
      <c r="H671" s="1029"/>
      <c r="I671" s="1029"/>
      <c r="J671" s="1029"/>
      <c r="K671" s="1029"/>
      <c r="L671" s="1029"/>
      <c r="M671" s="1029"/>
      <c r="N671" s="1089"/>
      <c r="O671" s="1029"/>
      <c r="P671" s="1029"/>
      <c r="Q671" s="1029"/>
      <c r="R671" s="1029"/>
      <c r="S671" s="1029"/>
      <c r="T671" s="1029"/>
      <c r="U671" s="1029"/>
      <c r="V671" s="1068"/>
      <c r="W671" s="1254"/>
    </row>
    <row r="672" spans="1:23">
      <c r="A672" s="1029"/>
      <c r="B672" s="1088"/>
      <c r="C672" s="1029"/>
      <c r="D672" s="1029"/>
      <c r="E672" s="1029"/>
      <c r="F672" s="1029"/>
      <c r="G672" s="1029"/>
      <c r="H672" s="1029"/>
      <c r="I672" s="1029"/>
      <c r="J672" s="1029"/>
      <c r="K672" s="1029"/>
      <c r="L672" s="1029"/>
      <c r="M672" s="1029"/>
      <c r="N672" s="1089"/>
      <c r="O672" s="1029"/>
      <c r="P672" s="1029"/>
      <c r="Q672" s="1029"/>
      <c r="R672" s="1029"/>
      <c r="S672" s="1029"/>
      <c r="T672" s="1029"/>
      <c r="U672" s="1029"/>
      <c r="V672" s="1068"/>
      <c r="W672" s="1254"/>
    </row>
    <row r="673" spans="1:23">
      <c r="A673" s="1029"/>
      <c r="B673" s="1088"/>
      <c r="C673" s="1029"/>
      <c r="D673" s="1029"/>
      <c r="E673" s="1029"/>
      <c r="F673" s="1029"/>
      <c r="G673" s="1029"/>
      <c r="H673" s="1029"/>
      <c r="I673" s="1029"/>
      <c r="J673" s="1029"/>
      <c r="K673" s="1029"/>
      <c r="L673" s="1029"/>
      <c r="M673" s="1029"/>
      <c r="N673" s="1089"/>
      <c r="O673" s="1029"/>
      <c r="P673" s="1029"/>
      <c r="Q673" s="1029"/>
      <c r="R673" s="1029"/>
      <c r="S673" s="1029"/>
      <c r="T673" s="1029"/>
      <c r="U673" s="1029"/>
      <c r="V673" s="1068"/>
      <c r="W673" s="1254"/>
    </row>
    <row r="674" spans="1:23">
      <c r="A674" s="1029"/>
      <c r="B674" s="1088"/>
      <c r="C674" s="1029"/>
      <c r="D674" s="1029"/>
      <c r="E674" s="1029"/>
      <c r="F674" s="1029"/>
      <c r="G674" s="1029"/>
      <c r="H674" s="1029"/>
      <c r="I674" s="1029"/>
      <c r="J674" s="1029"/>
      <c r="K674" s="1029"/>
      <c r="L674" s="1029"/>
      <c r="M674" s="1029"/>
      <c r="N674" s="1089"/>
      <c r="O674" s="1029"/>
      <c r="P674" s="1029"/>
      <c r="Q674" s="1029"/>
      <c r="R674" s="1029"/>
      <c r="S674" s="1029"/>
      <c r="T674" s="1029"/>
      <c r="U674" s="1029"/>
      <c r="V674" s="1068"/>
      <c r="W674" s="1254"/>
    </row>
    <row r="675" spans="1:23">
      <c r="A675" s="1029"/>
      <c r="B675" s="1088"/>
      <c r="C675" s="1029"/>
      <c r="D675" s="1029"/>
      <c r="E675" s="1029"/>
      <c r="F675" s="1029"/>
      <c r="G675" s="1029"/>
      <c r="H675" s="1029"/>
      <c r="I675" s="1029"/>
      <c r="J675" s="1029"/>
      <c r="K675" s="1029"/>
      <c r="L675" s="1029"/>
      <c r="M675" s="1029"/>
      <c r="N675" s="1089"/>
      <c r="O675" s="1029"/>
      <c r="P675" s="1029"/>
      <c r="Q675" s="1029"/>
      <c r="R675" s="1029"/>
      <c r="S675" s="1029"/>
      <c r="T675" s="1029"/>
      <c r="U675" s="1029"/>
      <c r="V675" s="1068"/>
      <c r="W675" s="1254"/>
    </row>
    <row r="676" spans="1:23">
      <c r="A676" s="1029"/>
      <c r="B676" s="1088"/>
      <c r="C676" s="1029"/>
      <c r="D676" s="1029"/>
      <c r="E676" s="1029"/>
      <c r="F676" s="1029"/>
      <c r="G676" s="1029"/>
      <c r="H676" s="1029"/>
      <c r="I676" s="1029"/>
      <c r="J676" s="1029"/>
      <c r="K676" s="1029"/>
      <c r="L676" s="1029"/>
      <c r="M676" s="1029"/>
      <c r="N676" s="1089"/>
      <c r="O676" s="1029"/>
      <c r="P676" s="1029"/>
      <c r="Q676" s="1029"/>
      <c r="R676" s="1029"/>
      <c r="S676" s="1029"/>
      <c r="T676" s="1029"/>
      <c r="U676" s="1029"/>
      <c r="V676" s="1068"/>
      <c r="W676" s="1254"/>
    </row>
    <row r="677" spans="1:23">
      <c r="A677" s="1029"/>
      <c r="B677" s="1088"/>
      <c r="C677" s="1029"/>
      <c r="D677" s="1029"/>
      <c r="E677" s="1029"/>
      <c r="F677" s="1029"/>
      <c r="G677" s="1029"/>
      <c r="H677" s="1029"/>
      <c r="I677" s="1029"/>
      <c r="J677" s="1029"/>
      <c r="K677" s="1029"/>
      <c r="L677" s="1029"/>
      <c r="M677" s="1029"/>
      <c r="N677" s="1089"/>
      <c r="O677" s="1029"/>
      <c r="P677" s="1029"/>
      <c r="Q677" s="1029"/>
      <c r="R677" s="1029"/>
      <c r="S677" s="1029"/>
      <c r="T677" s="1029"/>
      <c r="U677" s="1029"/>
      <c r="V677" s="1068"/>
      <c r="W677" s="1254"/>
    </row>
    <row r="678" spans="1:23">
      <c r="A678" s="1029"/>
      <c r="B678" s="1088"/>
      <c r="C678" s="1029"/>
      <c r="D678" s="1029"/>
      <c r="E678" s="1029"/>
      <c r="F678" s="1029"/>
      <c r="G678" s="1029"/>
      <c r="H678" s="1029"/>
      <c r="I678" s="1029"/>
      <c r="J678" s="1029"/>
      <c r="K678" s="1029"/>
      <c r="L678" s="1029"/>
      <c r="M678" s="1029"/>
      <c r="N678" s="1089"/>
      <c r="O678" s="1029"/>
      <c r="P678" s="1029"/>
      <c r="Q678" s="1029"/>
      <c r="R678" s="1029"/>
      <c r="S678" s="1029"/>
      <c r="T678" s="1029"/>
      <c r="U678" s="1029"/>
      <c r="V678" s="1068"/>
      <c r="W678" s="1254"/>
    </row>
    <row r="679" spans="1:23">
      <c r="A679" s="1029"/>
      <c r="B679" s="1088"/>
      <c r="C679" s="1029"/>
      <c r="D679" s="1029"/>
      <c r="E679" s="1029"/>
      <c r="F679" s="1029"/>
      <c r="G679" s="1029"/>
      <c r="H679" s="1029"/>
      <c r="I679" s="1029"/>
      <c r="J679" s="1029"/>
      <c r="K679" s="1029"/>
      <c r="L679" s="1029"/>
      <c r="M679" s="1029"/>
      <c r="N679" s="1089"/>
      <c r="O679" s="1029"/>
      <c r="P679" s="1029"/>
      <c r="Q679" s="1029"/>
      <c r="R679" s="1029"/>
      <c r="S679" s="1029"/>
      <c r="T679" s="1029"/>
      <c r="U679" s="1029"/>
      <c r="V679" s="1068"/>
      <c r="W679" s="1254"/>
    </row>
    <row r="680" spans="1:23">
      <c r="A680" s="1029"/>
      <c r="B680" s="1088"/>
      <c r="C680" s="1029"/>
      <c r="D680" s="1029"/>
      <c r="E680" s="1029"/>
      <c r="F680" s="1029"/>
      <c r="G680" s="1029"/>
      <c r="H680" s="1029"/>
      <c r="I680" s="1029"/>
      <c r="J680" s="1029"/>
      <c r="K680" s="1029"/>
      <c r="L680" s="1029"/>
      <c r="M680" s="1029"/>
      <c r="N680" s="1089"/>
      <c r="O680" s="1029"/>
      <c r="P680" s="1029"/>
      <c r="Q680" s="1029"/>
      <c r="R680" s="1029"/>
      <c r="S680" s="1029"/>
      <c r="T680" s="1029"/>
      <c r="U680" s="1029"/>
      <c r="V680" s="1068"/>
      <c r="W680" s="1254"/>
    </row>
    <row r="681" spans="1:23">
      <c r="A681" s="1029"/>
      <c r="B681" s="1088"/>
      <c r="C681" s="1029"/>
      <c r="D681" s="1029"/>
      <c r="E681" s="1029"/>
      <c r="F681" s="1029"/>
      <c r="G681" s="1029"/>
      <c r="H681" s="1029"/>
      <c r="I681" s="1029"/>
      <c r="J681" s="1029"/>
      <c r="K681" s="1029"/>
      <c r="L681" s="1029"/>
      <c r="M681" s="1029"/>
      <c r="N681" s="1089"/>
      <c r="O681" s="1029"/>
      <c r="P681" s="1029"/>
      <c r="Q681" s="1029"/>
      <c r="R681" s="1029"/>
      <c r="S681" s="1029"/>
      <c r="T681" s="1029"/>
      <c r="U681" s="1029"/>
      <c r="V681" s="1068"/>
      <c r="W681" s="1254"/>
    </row>
    <row r="682" spans="1:23">
      <c r="A682" s="1029"/>
      <c r="B682" s="1088"/>
      <c r="C682" s="1029"/>
      <c r="D682" s="1029"/>
      <c r="E682" s="1029"/>
      <c r="F682" s="1029"/>
      <c r="G682" s="1029"/>
      <c r="H682" s="1029"/>
      <c r="I682" s="1029"/>
      <c r="J682" s="1029"/>
      <c r="K682" s="1029"/>
      <c r="L682" s="1029"/>
      <c r="M682" s="1029"/>
      <c r="N682" s="1089"/>
      <c r="O682" s="1029"/>
      <c r="P682" s="1029"/>
      <c r="Q682" s="1029"/>
      <c r="R682" s="1029"/>
      <c r="S682" s="1029"/>
      <c r="T682" s="1029"/>
      <c r="U682" s="1029"/>
      <c r="V682" s="1068"/>
      <c r="W682" s="1254"/>
    </row>
    <row r="683" spans="1:23">
      <c r="A683" s="1029"/>
      <c r="B683" s="1088"/>
      <c r="C683" s="1029"/>
      <c r="D683" s="1029"/>
      <c r="E683" s="1029"/>
      <c r="F683" s="1029"/>
      <c r="G683" s="1029"/>
      <c r="H683" s="1029"/>
      <c r="I683" s="1029"/>
      <c r="J683" s="1029"/>
      <c r="K683" s="1029"/>
      <c r="L683" s="1029"/>
      <c r="M683" s="1029"/>
      <c r="N683" s="1089"/>
      <c r="O683" s="1029"/>
      <c r="P683" s="1029"/>
      <c r="Q683" s="1029"/>
      <c r="R683" s="1029"/>
      <c r="S683" s="1029"/>
      <c r="T683" s="1029"/>
      <c r="U683" s="1029"/>
      <c r="V683" s="1068"/>
      <c r="W683" s="1254"/>
    </row>
    <row r="684" spans="1:23">
      <c r="A684" s="1029"/>
      <c r="B684" s="1088"/>
      <c r="C684" s="1029"/>
      <c r="D684" s="1029"/>
      <c r="E684" s="1029"/>
      <c r="F684" s="1029"/>
      <c r="G684" s="1029"/>
      <c r="H684" s="1029"/>
      <c r="I684" s="1029"/>
      <c r="J684" s="1029"/>
      <c r="K684" s="1029"/>
      <c r="L684" s="1029"/>
      <c r="M684" s="1029"/>
      <c r="N684" s="1089"/>
      <c r="O684" s="1029"/>
      <c r="P684" s="1029"/>
      <c r="Q684" s="1029"/>
      <c r="R684" s="1029"/>
      <c r="S684" s="1029"/>
      <c r="T684" s="1029"/>
      <c r="U684" s="1029"/>
      <c r="V684" s="1068"/>
      <c r="W684" s="1254"/>
    </row>
    <row r="685" spans="1:23">
      <c r="A685" s="1029"/>
      <c r="B685" s="1088"/>
      <c r="C685" s="1029"/>
      <c r="D685" s="1029"/>
      <c r="E685" s="1029"/>
      <c r="F685" s="1029"/>
      <c r="G685" s="1029"/>
      <c r="H685" s="1029"/>
      <c r="I685" s="1029"/>
      <c r="J685" s="1029"/>
      <c r="K685" s="1029"/>
      <c r="L685" s="1029"/>
      <c r="M685" s="1029"/>
      <c r="N685" s="1089"/>
      <c r="O685" s="1029"/>
      <c r="P685" s="1029"/>
      <c r="Q685" s="1029"/>
      <c r="R685" s="1029"/>
      <c r="S685" s="1029"/>
      <c r="T685" s="1029"/>
      <c r="U685" s="1029"/>
      <c r="V685" s="1068"/>
      <c r="W685" s="1254"/>
    </row>
    <row r="686" spans="1:23">
      <c r="A686" s="1029"/>
      <c r="B686" s="1088"/>
      <c r="C686" s="1029"/>
      <c r="D686" s="1029"/>
      <c r="E686" s="1029"/>
      <c r="F686" s="1029"/>
      <c r="G686" s="1029"/>
      <c r="H686" s="1029"/>
      <c r="I686" s="1029"/>
      <c r="J686" s="1029"/>
      <c r="K686" s="1029"/>
      <c r="L686" s="1029"/>
      <c r="M686" s="1029"/>
      <c r="N686" s="1089"/>
      <c r="O686" s="1029"/>
      <c r="P686" s="1029"/>
      <c r="Q686" s="1029"/>
      <c r="R686" s="1029"/>
      <c r="S686" s="1029"/>
      <c r="T686" s="1029"/>
      <c r="U686" s="1029"/>
      <c r="V686" s="1068"/>
      <c r="W686" s="1254"/>
    </row>
    <row r="687" spans="1:23">
      <c r="A687" s="1029"/>
      <c r="B687" s="1088"/>
      <c r="C687" s="1029"/>
      <c r="D687" s="1029"/>
      <c r="E687" s="1029"/>
      <c r="F687" s="1029"/>
      <c r="G687" s="1029"/>
      <c r="H687" s="1029"/>
      <c r="I687" s="1029"/>
      <c r="J687" s="1029"/>
      <c r="K687" s="1029"/>
      <c r="L687" s="1029"/>
      <c r="M687" s="1029"/>
      <c r="N687" s="1089"/>
      <c r="O687" s="1029"/>
      <c r="P687" s="1029"/>
      <c r="Q687" s="1029"/>
      <c r="R687" s="1029"/>
      <c r="S687" s="1029"/>
      <c r="T687" s="1029"/>
      <c r="U687" s="1029"/>
      <c r="V687" s="1068"/>
      <c r="W687" s="1254"/>
    </row>
    <row r="688" spans="1:23">
      <c r="A688" s="1029"/>
      <c r="B688" s="1088"/>
      <c r="C688" s="1029"/>
      <c r="D688" s="1029"/>
      <c r="E688" s="1029"/>
      <c r="F688" s="1029"/>
      <c r="G688" s="1029"/>
      <c r="H688" s="1029"/>
      <c r="I688" s="1029"/>
      <c r="J688" s="1029"/>
      <c r="K688" s="1029"/>
      <c r="L688" s="1029"/>
      <c r="M688" s="1029"/>
      <c r="N688" s="1089"/>
      <c r="O688" s="1029"/>
      <c r="P688" s="1029"/>
      <c r="Q688" s="1029"/>
      <c r="R688" s="1029"/>
      <c r="S688" s="1029"/>
      <c r="T688" s="1029"/>
      <c r="U688" s="1029"/>
      <c r="V688" s="1068"/>
      <c r="W688" s="1254"/>
    </row>
    <row r="689" spans="1:23">
      <c r="A689" s="1029"/>
      <c r="B689" s="1088"/>
      <c r="C689" s="1029"/>
      <c r="D689" s="1029"/>
      <c r="E689" s="1029"/>
      <c r="F689" s="1029"/>
      <c r="G689" s="1029"/>
      <c r="H689" s="1029"/>
      <c r="I689" s="1029"/>
      <c r="J689" s="1029"/>
      <c r="K689" s="1029"/>
      <c r="L689" s="1029"/>
      <c r="M689" s="1029"/>
      <c r="N689" s="1089"/>
      <c r="O689" s="1029"/>
      <c r="P689" s="1029"/>
      <c r="Q689" s="1029"/>
      <c r="R689" s="1029"/>
      <c r="S689" s="1029"/>
      <c r="T689" s="1029"/>
      <c r="U689" s="1029"/>
      <c r="V689" s="1068"/>
      <c r="W689" s="1254"/>
    </row>
    <row r="690" spans="1:23">
      <c r="A690" s="1029"/>
      <c r="B690" s="1088"/>
      <c r="C690" s="1029"/>
      <c r="D690" s="1029"/>
      <c r="E690" s="1029"/>
      <c r="F690" s="1029"/>
      <c r="G690" s="1029"/>
      <c r="H690" s="1029"/>
      <c r="I690" s="1029"/>
      <c r="J690" s="1029"/>
      <c r="K690" s="1029"/>
      <c r="L690" s="1029"/>
      <c r="M690" s="1029"/>
      <c r="N690" s="1089"/>
      <c r="O690" s="1029"/>
      <c r="P690" s="1029"/>
      <c r="Q690" s="1029"/>
      <c r="R690" s="1029"/>
      <c r="S690" s="1029"/>
      <c r="T690" s="1029"/>
      <c r="U690" s="1029"/>
      <c r="V690" s="1068"/>
      <c r="W690" s="1254"/>
    </row>
    <row r="691" spans="1:23">
      <c r="A691" s="1029"/>
      <c r="B691" s="1088"/>
      <c r="C691" s="1029"/>
      <c r="D691" s="1029"/>
      <c r="E691" s="1029"/>
      <c r="F691" s="1029"/>
      <c r="G691" s="1029"/>
      <c r="H691" s="1029"/>
      <c r="I691" s="1029"/>
      <c r="J691" s="1029"/>
      <c r="K691" s="1029"/>
      <c r="L691" s="1029"/>
      <c r="M691" s="1029"/>
      <c r="N691" s="1089"/>
      <c r="O691" s="1029"/>
      <c r="P691" s="1029"/>
      <c r="Q691" s="1029"/>
      <c r="R691" s="1029"/>
      <c r="S691" s="1029"/>
      <c r="T691" s="1029"/>
      <c r="U691" s="1029"/>
      <c r="V691" s="1068"/>
      <c r="W691" s="1254"/>
    </row>
    <row r="692" spans="1:23">
      <c r="A692" s="1029"/>
      <c r="B692" s="1088"/>
      <c r="C692" s="1029"/>
      <c r="D692" s="1029"/>
      <c r="E692" s="1029"/>
      <c r="F692" s="1029"/>
      <c r="G692" s="1029"/>
      <c r="H692" s="1029"/>
      <c r="I692" s="1029"/>
      <c r="J692" s="1029"/>
      <c r="K692" s="1029"/>
      <c r="L692" s="1029"/>
      <c r="M692" s="1029"/>
      <c r="N692" s="1089"/>
      <c r="O692" s="1029"/>
      <c r="P692" s="1029"/>
      <c r="Q692" s="1029"/>
      <c r="R692" s="1029"/>
      <c r="S692" s="1029"/>
      <c r="T692" s="1029"/>
      <c r="U692" s="1029"/>
      <c r="V692" s="1068"/>
      <c r="W692" s="1254"/>
    </row>
    <row r="693" spans="1:23">
      <c r="A693" s="1029"/>
      <c r="B693" s="1088"/>
      <c r="C693" s="1029"/>
      <c r="D693" s="1029"/>
      <c r="E693" s="1029"/>
      <c r="F693" s="1029"/>
      <c r="G693" s="1029"/>
      <c r="H693" s="1029"/>
      <c r="I693" s="1029"/>
      <c r="J693" s="1029"/>
      <c r="K693" s="1029"/>
      <c r="L693" s="1029"/>
      <c r="M693" s="1029"/>
      <c r="N693" s="1089"/>
      <c r="O693" s="1029"/>
      <c r="P693" s="1029"/>
      <c r="Q693" s="1029"/>
      <c r="R693" s="1029"/>
      <c r="S693" s="1029"/>
      <c r="T693" s="1029"/>
      <c r="U693" s="1029"/>
      <c r="V693" s="1068"/>
      <c r="W693" s="1254"/>
    </row>
    <row r="694" spans="1:23">
      <c r="A694" s="1029"/>
      <c r="B694" s="1088"/>
      <c r="C694" s="1029"/>
      <c r="D694" s="1029"/>
      <c r="E694" s="1029"/>
      <c r="F694" s="1029"/>
      <c r="G694" s="1029"/>
      <c r="H694" s="1029"/>
      <c r="I694" s="1029"/>
      <c r="J694" s="1029"/>
      <c r="K694" s="1029"/>
      <c r="L694" s="1029"/>
      <c r="M694" s="1029"/>
      <c r="N694" s="1089"/>
      <c r="O694" s="1029"/>
      <c r="P694" s="1029"/>
      <c r="Q694" s="1029"/>
      <c r="R694" s="1029"/>
      <c r="S694" s="1029"/>
      <c r="T694" s="1029"/>
      <c r="U694" s="1029"/>
      <c r="V694" s="1068"/>
      <c r="W694" s="1254"/>
    </row>
    <row r="695" spans="1:23">
      <c r="A695" s="1029"/>
      <c r="B695" s="1088"/>
      <c r="C695" s="1029"/>
      <c r="D695" s="1029"/>
      <c r="E695" s="1029"/>
      <c r="F695" s="1029"/>
      <c r="G695" s="1029"/>
      <c r="H695" s="1029"/>
      <c r="I695" s="1029"/>
      <c r="J695" s="1029"/>
      <c r="K695" s="1029"/>
      <c r="L695" s="1029"/>
      <c r="M695" s="1029"/>
      <c r="N695" s="1089"/>
      <c r="O695" s="1029"/>
      <c r="P695" s="1029"/>
      <c r="Q695" s="1029"/>
      <c r="R695" s="1029"/>
      <c r="S695" s="1029"/>
      <c r="T695" s="1029"/>
      <c r="U695" s="1029"/>
      <c r="V695" s="1068"/>
      <c r="W695" s="1254"/>
    </row>
    <row r="696" spans="1:23">
      <c r="A696" s="1029"/>
      <c r="B696" s="1088"/>
      <c r="C696" s="1029"/>
      <c r="D696" s="1029"/>
      <c r="E696" s="1029"/>
      <c r="F696" s="1029"/>
      <c r="G696" s="1029"/>
      <c r="H696" s="1029"/>
      <c r="I696" s="1029"/>
      <c r="J696" s="1029"/>
      <c r="K696" s="1029"/>
      <c r="L696" s="1029"/>
      <c r="M696" s="1029"/>
      <c r="N696" s="1089"/>
      <c r="O696" s="1029"/>
      <c r="P696" s="1029"/>
      <c r="Q696" s="1029"/>
      <c r="R696" s="1029"/>
      <c r="S696" s="1029"/>
      <c r="T696" s="1029"/>
      <c r="U696" s="1029"/>
      <c r="V696" s="1068"/>
      <c r="W696" s="1254"/>
    </row>
    <row r="697" spans="1:23">
      <c r="A697" s="1029"/>
      <c r="B697" s="1088"/>
      <c r="C697" s="1029"/>
      <c r="D697" s="1029"/>
      <c r="E697" s="1029"/>
      <c r="F697" s="1029"/>
      <c r="G697" s="1029"/>
      <c r="H697" s="1029"/>
      <c r="I697" s="1029"/>
      <c r="J697" s="1029"/>
      <c r="K697" s="1029"/>
      <c r="L697" s="1029"/>
      <c r="M697" s="1029"/>
      <c r="N697" s="1089"/>
      <c r="O697" s="1029"/>
      <c r="P697" s="1029"/>
      <c r="Q697" s="1029"/>
      <c r="R697" s="1029"/>
      <c r="S697" s="1029"/>
      <c r="T697" s="1029"/>
      <c r="U697" s="1029"/>
      <c r="V697" s="1068"/>
      <c r="W697" s="1254"/>
    </row>
    <row r="698" spans="1:23">
      <c r="A698" s="1029"/>
      <c r="B698" s="1088"/>
      <c r="C698" s="1029"/>
      <c r="D698" s="1029"/>
      <c r="E698" s="1029"/>
      <c r="F698" s="1029"/>
      <c r="G698" s="1029"/>
      <c r="H698" s="1029"/>
      <c r="I698" s="1029"/>
      <c r="J698" s="1029"/>
      <c r="K698" s="1029"/>
      <c r="L698" s="1029"/>
      <c r="M698" s="1029"/>
      <c r="N698" s="1089"/>
      <c r="O698" s="1029"/>
      <c r="P698" s="1029"/>
      <c r="Q698" s="1029"/>
      <c r="R698" s="1029"/>
      <c r="S698" s="1029"/>
      <c r="T698" s="1029"/>
      <c r="U698" s="1029"/>
      <c r="V698" s="1068"/>
      <c r="W698" s="1254"/>
    </row>
    <row r="699" spans="1:23">
      <c r="A699" s="1029"/>
      <c r="B699" s="1088"/>
      <c r="C699" s="1029"/>
      <c r="D699" s="1029"/>
      <c r="E699" s="1029"/>
      <c r="F699" s="1029"/>
      <c r="G699" s="1029"/>
      <c r="H699" s="1029"/>
      <c r="I699" s="1029"/>
      <c r="J699" s="1029"/>
      <c r="K699" s="1029"/>
      <c r="L699" s="1029"/>
      <c r="M699" s="1029"/>
      <c r="N699" s="1089"/>
      <c r="O699" s="1029"/>
      <c r="P699" s="1029"/>
      <c r="Q699" s="1029"/>
      <c r="R699" s="1029"/>
      <c r="S699" s="1029"/>
      <c r="T699" s="1029"/>
      <c r="U699" s="1029"/>
      <c r="V699" s="1068"/>
      <c r="W699" s="1254"/>
    </row>
    <row r="700" spans="1:23">
      <c r="A700" s="1029"/>
      <c r="B700" s="1088"/>
      <c r="C700" s="1029"/>
      <c r="D700" s="1029"/>
      <c r="E700" s="1029"/>
      <c r="F700" s="1029"/>
      <c r="G700" s="1029"/>
      <c r="H700" s="1029"/>
      <c r="I700" s="1029"/>
      <c r="J700" s="1029"/>
      <c r="K700" s="1029"/>
      <c r="L700" s="1029"/>
      <c r="M700" s="1029"/>
      <c r="N700" s="1089"/>
      <c r="O700" s="1029"/>
      <c r="P700" s="1029"/>
      <c r="Q700" s="1029"/>
      <c r="R700" s="1029"/>
      <c r="S700" s="1029"/>
      <c r="T700" s="1029"/>
      <c r="U700" s="1029"/>
      <c r="V700" s="1068"/>
      <c r="W700" s="1254"/>
    </row>
    <row r="701" spans="1:23">
      <c r="A701" s="1029"/>
      <c r="B701" s="1088"/>
      <c r="C701" s="1029"/>
      <c r="D701" s="1029"/>
      <c r="E701" s="1029"/>
      <c r="F701" s="1029"/>
      <c r="G701" s="1029"/>
      <c r="H701" s="1029"/>
      <c r="I701" s="1029"/>
      <c r="J701" s="1029"/>
      <c r="K701" s="1029"/>
      <c r="L701" s="1029"/>
      <c r="M701" s="1029"/>
      <c r="N701" s="1089"/>
      <c r="O701" s="1029"/>
      <c r="P701" s="1029"/>
      <c r="Q701" s="1029"/>
      <c r="R701" s="1029"/>
      <c r="S701" s="1029"/>
      <c r="T701" s="1029"/>
      <c r="U701" s="1029"/>
      <c r="V701" s="1068"/>
      <c r="W701" s="1254"/>
    </row>
    <row r="702" spans="1:23">
      <c r="A702" s="1029"/>
      <c r="B702" s="1088"/>
      <c r="C702" s="1029"/>
      <c r="D702" s="1029"/>
      <c r="E702" s="1029"/>
      <c r="F702" s="1029"/>
      <c r="G702" s="1029"/>
      <c r="H702" s="1029"/>
      <c r="I702" s="1029"/>
      <c r="J702" s="1029"/>
      <c r="K702" s="1029"/>
      <c r="L702" s="1029"/>
      <c r="M702" s="1029"/>
      <c r="N702" s="1089"/>
      <c r="O702" s="1029"/>
      <c r="P702" s="1029"/>
      <c r="Q702" s="1029"/>
      <c r="R702" s="1029"/>
      <c r="S702" s="1029"/>
      <c r="T702" s="1029"/>
      <c r="U702" s="1029"/>
      <c r="V702" s="1068"/>
      <c r="W702" s="1254"/>
    </row>
    <row r="703" spans="1:23">
      <c r="A703" s="1029"/>
      <c r="B703" s="1088"/>
      <c r="C703" s="1029"/>
      <c r="D703" s="1029"/>
      <c r="E703" s="1029"/>
      <c r="F703" s="1029"/>
      <c r="G703" s="1029"/>
      <c r="H703" s="1029"/>
      <c r="I703" s="1029"/>
      <c r="J703" s="1029"/>
      <c r="K703" s="1029"/>
      <c r="L703" s="1029"/>
      <c r="M703" s="1029"/>
      <c r="N703" s="1089"/>
      <c r="O703" s="1029"/>
      <c r="P703" s="1029"/>
      <c r="Q703" s="1029"/>
      <c r="R703" s="1029"/>
      <c r="S703" s="1029"/>
      <c r="T703" s="1029"/>
      <c r="U703" s="1029"/>
      <c r="V703" s="1068"/>
      <c r="W703" s="1254"/>
    </row>
    <row r="704" spans="1:23">
      <c r="A704" s="1029"/>
      <c r="B704" s="1088"/>
      <c r="C704" s="1029"/>
      <c r="D704" s="1029"/>
      <c r="E704" s="1029"/>
      <c r="F704" s="1029"/>
      <c r="G704" s="1029"/>
      <c r="H704" s="1029"/>
      <c r="I704" s="1029"/>
      <c r="J704" s="1029"/>
      <c r="K704" s="1029"/>
      <c r="L704" s="1029"/>
      <c r="M704" s="1029"/>
      <c r="N704" s="1089"/>
      <c r="O704" s="1029"/>
      <c r="P704" s="1029"/>
      <c r="Q704" s="1029"/>
      <c r="R704" s="1029"/>
      <c r="S704" s="1029"/>
      <c r="T704" s="1029"/>
      <c r="U704" s="1029"/>
      <c r="V704" s="1068"/>
      <c r="W704" s="1254"/>
    </row>
    <row r="705" spans="1:23">
      <c r="A705" s="1029"/>
      <c r="B705" s="1088"/>
      <c r="C705" s="1029"/>
      <c r="D705" s="1029"/>
      <c r="E705" s="1029"/>
      <c r="F705" s="1029"/>
      <c r="G705" s="1029"/>
      <c r="H705" s="1029"/>
      <c r="I705" s="1029"/>
      <c r="J705" s="1029"/>
      <c r="K705" s="1029"/>
      <c r="L705" s="1029"/>
      <c r="M705" s="1029"/>
      <c r="N705" s="1089"/>
      <c r="O705" s="1029"/>
      <c r="P705" s="1029"/>
      <c r="Q705" s="1029"/>
      <c r="R705" s="1029"/>
      <c r="S705" s="1029"/>
      <c r="T705" s="1029"/>
      <c r="U705" s="1029"/>
      <c r="V705" s="1068"/>
      <c r="W705" s="1254"/>
    </row>
    <row r="706" spans="1:23">
      <c r="A706" s="1029"/>
      <c r="B706" s="1088"/>
      <c r="C706" s="1029"/>
      <c r="D706" s="1029"/>
      <c r="E706" s="1029"/>
      <c r="F706" s="1029"/>
      <c r="G706" s="1029"/>
      <c r="H706" s="1029"/>
      <c r="I706" s="1029"/>
      <c r="J706" s="1029"/>
      <c r="K706" s="1029"/>
      <c r="L706" s="1029"/>
      <c r="M706" s="1029"/>
      <c r="N706" s="1089"/>
      <c r="O706" s="1029"/>
      <c r="P706" s="1029"/>
      <c r="Q706" s="1029"/>
      <c r="R706" s="1029"/>
      <c r="S706" s="1029"/>
      <c r="T706" s="1029"/>
      <c r="U706" s="1029"/>
      <c r="V706" s="1068"/>
      <c r="W706" s="1254"/>
    </row>
    <row r="707" spans="1:23">
      <c r="A707" s="1029"/>
      <c r="B707" s="1088"/>
      <c r="C707" s="1029"/>
      <c r="D707" s="1029"/>
      <c r="E707" s="1029"/>
      <c r="F707" s="1029"/>
      <c r="G707" s="1029"/>
      <c r="H707" s="1029"/>
      <c r="I707" s="1029"/>
      <c r="J707" s="1029"/>
      <c r="K707" s="1029"/>
      <c r="L707" s="1029"/>
      <c r="M707" s="1029"/>
      <c r="N707" s="1089"/>
      <c r="O707" s="1029"/>
      <c r="P707" s="1029"/>
      <c r="Q707" s="1029"/>
      <c r="R707" s="1029"/>
      <c r="S707" s="1029"/>
      <c r="T707" s="1029"/>
      <c r="U707" s="1029"/>
      <c r="V707" s="1068"/>
      <c r="W707" s="1254"/>
    </row>
    <row r="708" spans="1:23">
      <c r="A708" s="1029"/>
      <c r="B708" s="1088"/>
      <c r="C708" s="1029"/>
      <c r="D708" s="1029"/>
      <c r="E708" s="1029"/>
      <c r="F708" s="1029"/>
      <c r="G708" s="1029"/>
      <c r="H708" s="1029"/>
      <c r="I708" s="1029"/>
      <c r="J708" s="1029"/>
      <c r="K708" s="1029"/>
      <c r="L708" s="1029"/>
      <c r="M708" s="1029"/>
      <c r="N708" s="1089"/>
      <c r="O708" s="1029"/>
      <c r="P708" s="1029"/>
      <c r="Q708" s="1029"/>
      <c r="R708" s="1029"/>
      <c r="S708" s="1029"/>
      <c r="T708" s="1029"/>
      <c r="U708" s="1029"/>
      <c r="V708" s="1068"/>
      <c r="W708" s="1254"/>
    </row>
    <row r="709" spans="1:23">
      <c r="A709" s="1029"/>
      <c r="B709" s="1088"/>
      <c r="C709" s="1029"/>
      <c r="D709" s="1029"/>
      <c r="E709" s="1029"/>
      <c r="F709" s="1029"/>
      <c r="G709" s="1029"/>
      <c r="H709" s="1029"/>
      <c r="I709" s="1029"/>
      <c r="J709" s="1029"/>
      <c r="K709" s="1029"/>
      <c r="L709" s="1029"/>
      <c r="M709" s="1029"/>
      <c r="N709" s="1089"/>
      <c r="O709" s="1029"/>
      <c r="P709" s="1029"/>
      <c r="Q709" s="1029"/>
      <c r="R709" s="1029"/>
      <c r="S709" s="1029"/>
      <c r="T709" s="1029"/>
      <c r="U709" s="1029"/>
      <c r="V709" s="1068"/>
      <c r="W709" s="1254"/>
    </row>
    <row r="710" spans="1:23">
      <c r="A710" s="1029"/>
      <c r="B710" s="1088"/>
      <c r="C710" s="1029"/>
      <c r="D710" s="1029"/>
      <c r="E710" s="1029"/>
      <c r="F710" s="1029"/>
      <c r="G710" s="1029"/>
      <c r="H710" s="1029"/>
      <c r="I710" s="1029"/>
      <c r="J710" s="1029"/>
      <c r="K710" s="1029"/>
      <c r="L710" s="1029"/>
      <c r="M710" s="1029"/>
      <c r="N710" s="1089"/>
      <c r="O710" s="1029"/>
      <c r="P710" s="1029"/>
      <c r="Q710" s="1029"/>
      <c r="R710" s="1029"/>
      <c r="S710" s="1029"/>
      <c r="T710" s="1029"/>
      <c r="U710" s="1029"/>
      <c r="V710" s="1068"/>
      <c r="W710" s="1254"/>
    </row>
    <row r="711" spans="1:23">
      <c r="A711" s="1029"/>
      <c r="B711" s="1088"/>
      <c r="C711" s="1029"/>
      <c r="D711" s="1029"/>
      <c r="E711" s="1029"/>
      <c r="F711" s="1029"/>
      <c r="G711" s="1029"/>
      <c r="H711" s="1029"/>
      <c r="I711" s="1029"/>
      <c r="J711" s="1029"/>
      <c r="K711" s="1029"/>
      <c r="L711" s="1029"/>
      <c r="M711" s="1029"/>
      <c r="N711" s="1089"/>
      <c r="O711" s="1029"/>
      <c r="P711" s="1029"/>
      <c r="Q711" s="1029"/>
      <c r="R711" s="1029"/>
      <c r="S711" s="1029"/>
      <c r="T711" s="1029"/>
      <c r="U711" s="1029"/>
      <c r="V711" s="1068"/>
      <c r="W711" s="1254"/>
    </row>
    <row r="712" spans="1:23">
      <c r="A712" s="1029"/>
      <c r="B712" s="1088"/>
      <c r="C712" s="1029"/>
      <c r="D712" s="1029"/>
      <c r="E712" s="1029"/>
      <c r="F712" s="1029"/>
      <c r="G712" s="1029"/>
      <c r="H712" s="1029"/>
      <c r="I712" s="1029"/>
      <c r="J712" s="1029"/>
      <c r="K712" s="1029"/>
      <c r="L712" s="1029"/>
      <c r="M712" s="1029"/>
      <c r="N712" s="1089"/>
      <c r="O712" s="1029"/>
      <c r="P712" s="1029"/>
      <c r="Q712" s="1029"/>
      <c r="R712" s="1029"/>
      <c r="S712" s="1029"/>
      <c r="T712" s="1029"/>
      <c r="U712" s="1029"/>
      <c r="V712" s="1068"/>
      <c r="W712" s="1254"/>
    </row>
    <row r="713" spans="1:23">
      <c r="A713" s="1029"/>
      <c r="B713" s="1088"/>
      <c r="C713" s="1029"/>
      <c r="D713" s="1029"/>
      <c r="E713" s="1029"/>
      <c r="F713" s="1029"/>
      <c r="G713" s="1029"/>
      <c r="H713" s="1029"/>
      <c r="I713" s="1029"/>
      <c r="J713" s="1029"/>
      <c r="K713" s="1029"/>
      <c r="L713" s="1029"/>
      <c r="M713" s="1029"/>
      <c r="N713" s="1089"/>
      <c r="O713" s="1029"/>
      <c r="P713" s="1029"/>
      <c r="Q713" s="1029"/>
      <c r="R713" s="1029"/>
      <c r="S713" s="1029"/>
      <c r="T713" s="1029"/>
      <c r="U713" s="1029"/>
      <c r="V713" s="1068"/>
      <c r="W713" s="1254"/>
    </row>
    <row r="714" spans="1:23">
      <c r="A714" s="1029"/>
      <c r="B714" s="1088"/>
      <c r="C714" s="1029"/>
      <c r="D714" s="1029"/>
      <c r="E714" s="1029"/>
      <c r="F714" s="1029"/>
      <c r="G714" s="1029"/>
      <c r="H714" s="1029"/>
      <c r="I714" s="1029"/>
      <c r="J714" s="1029"/>
      <c r="K714" s="1029"/>
      <c r="L714" s="1029"/>
      <c r="M714" s="1029"/>
      <c r="N714" s="1089"/>
      <c r="O714" s="1029"/>
      <c r="P714" s="1029"/>
      <c r="Q714" s="1029"/>
      <c r="R714" s="1029"/>
      <c r="S714" s="1029"/>
      <c r="T714" s="1029"/>
      <c r="U714" s="1029"/>
      <c r="V714" s="1068"/>
      <c r="W714" s="1254"/>
    </row>
    <row r="715" spans="1:23">
      <c r="A715" s="1029"/>
      <c r="B715" s="1088"/>
      <c r="C715" s="1029"/>
      <c r="D715" s="1029"/>
      <c r="E715" s="1029"/>
      <c r="F715" s="1029"/>
      <c r="G715" s="1029"/>
      <c r="H715" s="1029"/>
      <c r="I715" s="1029"/>
      <c r="J715" s="1029"/>
      <c r="K715" s="1029"/>
      <c r="L715" s="1029"/>
      <c r="M715" s="1029"/>
      <c r="N715" s="1089"/>
      <c r="O715" s="1029"/>
      <c r="P715" s="1029"/>
      <c r="Q715" s="1029"/>
      <c r="R715" s="1029"/>
      <c r="S715" s="1029"/>
      <c r="T715" s="1029"/>
      <c r="U715" s="1029"/>
      <c r="V715" s="1068"/>
      <c r="W715" s="1254"/>
    </row>
    <row r="716" spans="1:23">
      <c r="A716" s="1029"/>
      <c r="B716" s="1088"/>
      <c r="C716" s="1029"/>
      <c r="D716" s="1029"/>
      <c r="E716" s="1029"/>
      <c r="F716" s="1029"/>
      <c r="G716" s="1029"/>
      <c r="H716" s="1029"/>
      <c r="I716" s="1029"/>
      <c r="J716" s="1029"/>
      <c r="K716" s="1029"/>
      <c r="L716" s="1029"/>
      <c r="M716" s="1029"/>
      <c r="N716" s="1089"/>
      <c r="O716" s="1029"/>
      <c r="P716" s="1029"/>
      <c r="Q716" s="1029"/>
      <c r="R716" s="1029"/>
      <c r="S716" s="1029"/>
      <c r="T716" s="1029"/>
      <c r="U716" s="1029"/>
      <c r="V716" s="1068"/>
      <c r="W716" s="1254"/>
    </row>
  </sheetData>
  <sheetProtection algorithmName="SHA-512" hashValue="nnGDgzSLB8CHoABEVStOQ/7Jkt0yoqPrm7V+xOmlPRQG3MN514D8Ow73G6TEk6q4UjjODAs34xwG0wwlxk1VSA==" saltValue="UrKYw44xu//MG6OBmWKFAg==" spinCount="100000" sheet="1" objects="1" scenarios="1" formatColumns="0" formatRows="0"/>
  <mergeCells count="11">
    <mergeCell ref="B58:U58"/>
    <mergeCell ref="B53:U53"/>
    <mergeCell ref="B54:U54"/>
    <mergeCell ref="B55:U55"/>
    <mergeCell ref="B56:U56"/>
    <mergeCell ref="B57:U57"/>
    <mergeCell ref="B12:M12"/>
    <mergeCell ref="O12:U12"/>
    <mergeCell ref="B13:B14"/>
    <mergeCell ref="C13:C14"/>
    <mergeCell ref="D13:D14"/>
  </mergeCells>
  <pageMargins left="0.7" right="0.7" top="0.75" bottom="0.75" header="0.3" footer="0.3"/>
  <pageSetup orientation="portrait" horizontalDpi="1200" verticalDpi="1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525BC-199F-3F44-93B3-90F4F6509AC7}">
  <sheetPr codeName="Sheet14">
    <tabColor theme="1"/>
  </sheetPr>
  <dimension ref="A1:B16"/>
  <sheetViews>
    <sheetView zoomScale="90" zoomScaleNormal="90" workbookViewId="0"/>
  </sheetViews>
  <sheetFormatPr defaultColWidth="11" defaultRowHeight="12.5"/>
  <cols>
    <col min="1" max="1" width="4.81640625" customWidth="1"/>
    <col min="2" max="2" width="140" customWidth="1"/>
  </cols>
  <sheetData>
    <row r="1" spans="1:2" ht="14">
      <c r="A1" s="34"/>
    </row>
    <row r="2" spans="1:2" ht="14">
      <c r="A2" s="34"/>
    </row>
    <row r="3" spans="1:2" ht="14">
      <c r="A3" s="34"/>
    </row>
    <row r="4" spans="1:2" ht="14">
      <c r="A4" s="34"/>
    </row>
    <row r="5" spans="1:2" ht="14">
      <c r="A5" s="34"/>
    </row>
    <row r="6" spans="1:2" ht="14">
      <c r="A6" s="34"/>
    </row>
    <row r="7" spans="1:2" ht="14">
      <c r="A7" s="34"/>
    </row>
    <row r="8" spans="1:2" ht="14.5" thickBot="1">
      <c r="A8" s="34"/>
      <c r="B8" s="46"/>
    </row>
    <row r="9" spans="1:2" ht="21" customHeight="1" thickTop="1" thickBot="1">
      <c r="A9" s="34"/>
      <c r="B9" s="47" t="s">
        <v>508</v>
      </c>
    </row>
    <row r="10" spans="1:2" ht="14.5" thickTop="1">
      <c r="A10" s="34"/>
    </row>
    <row r="11" spans="1:2" ht="14">
      <c r="A11" s="34"/>
      <c r="B11" s="55" t="s">
        <v>23</v>
      </c>
    </row>
    <row r="12" spans="1:2" ht="14">
      <c r="B12" s="55" t="s">
        <v>22</v>
      </c>
    </row>
    <row r="13" spans="1:2" ht="14">
      <c r="B13" s="55" t="s">
        <v>21</v>
      </c>
    </row>
    <row r="14" spans="1:2" ht="14">
      <c r="B14" s="55" t="s">
        <v>24</v>
      </c>
    </row>
    <row r="15" spans="1:2" ht="14">
      <c r="B15" s="55" t="s">
        <v>25</v>
      </c>
    </row>
    <row r="16" spans="1:2" ht="14">
      <c r="B16" s="55" t="s">
        <v>94</v>
      </c>
    </row>
  </sheetData>
  <sheetProtection algorithmName="SHA-512" hashValue="47rQl+Y+ynzVmmfxk1CSkfKA4ye8psvkvaoDjqSWKTO2KU5D28DzGbTcXFQSuERzPW6VcuGBN89XKG7vHrkWKQ==" saltValue="O3G/4JI4GlTqELauRbhG4Q==" spinCount="100000" sheet="1" objects="1" scenarios="1" formatColumns="0" formatRows="0"/>
  <hyperlinks>
    <hyperlink ref="B13" location="'Pinto Valley'!A1" display="Pinto Valley" xr:uid="{02B58317-F6E6-4009-A492-EE25F322F2AB}"/>
    <hyperlink ref="B12" location="'Mantos Blancos'!A1" display="Mantos Blancos" xr:uid="{4D0B22A7-5B84-44D8-B5D1-4B8C9E34E5D4}"/>
    <hyperlink ref="B11" location="Mantoverde!A1" display="Mantoverde" xr:uid="{F687E3B4-7019-4E62-B02B-BE03CDA13D1B}"/>
    <hyperlink ref="B14" location="Cozamin!A1" display="Cozamin" xr:uid="{5E114ADD-5D9B-425F-B939-075E0CA4C528}"/>
    <hyperlink ref="B16" location="'Oficina Corporativa'!A1" display="Oficina Corporativa" xr:uid="{C7A0EF5C-0795-409E-881F-8F5ABED4DEE3}"/>
    <hyperlink ref="B15" location="'Santo Domingo'!A1" display="Santo Domingo" xr:uid="{BD448878-5F8E-4B95-BDA9-FDAE958490D1}"/>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EA9EB-A2D0-EE49-945A-6C954A3C29E7}">
  <sheetPr codeName="Sheet15">
    <tabColor theme="3" tint="0.89999084444715716"/>
  </sheetPr>
  <dimension ref="A1:AF393"/>
  <sheetViews>
    <sheetView zoomScaleNormal="100" workbookViewId="0">
      <pane xSplit="2" topLeftCell="C1" activePane="topRight" state="frozen"/>
      <selection pane="topRight"/>
    </sheetView>
  </sheetViews>
  <sheetFormatPr defaultColWidth="10.81640625" defaultRowHeight="14"/>
  <cols>
    <col min="1" max="1" width="3" style="85" customWidth="1"/>
    <col min="2" max="2" width="82.90625" style="719" customWidth="1"/>
    <col min="3" max="4" width="15.1796875" style="482" customWidth="1"/>
    <col min="5" max="5" width="13" style="482" customWidth="1"/>
    <col min="6" max="8" width="15.1796875" style="482" customWidth="1"/>
    <col min="9" max="12" width="15.1796875" style="483" customWidth="1"/>
    <col min="13" max="20" width="15.1796875" style="85" customWidth="1"/>
    <col min="21" max="21" width="19.1796875" style="85" customWidth="1"/>
    <col min="22" max="16384" width="10.81640625" style="85"/>
  </cols>
  <sheetData>
    <row r="1" spans="1:20" s="74" customFormat="1">
      <c r="A1" s="330"/>
      <c r="B1" s="480"/>
      <c r="C1" s="330"/>
      <c r="D1" s="330"/>
      <c r="E1" s="330"/>
      <c r="F1" s="330"/>
      <c r="G1" s="330"/>
      <c r="H1" s="330"/>
      <c r="I1" s="330"/>
      <c r="J1" s="330"/>
      <c r="K1" s="330"/>
      <c r="L1" s="330"/>
    </row>
    <row r="2" spans="1:20" s="74" customFormat="1">
      <c r="B2" s="480"/>
      <c r="C2" s="330"/>
      <c r="D2" s="330"/>
      <c r="E2" s="330"/>
      <c r="F2" s="330"/>
      <c r="G2" s="330"/>
      <c r="H2" s="330"/>
      <c r="I2" s="330"/>
      <c r="J2" s="330"/>
      <c r="K2" s="330"/>
      <c r="L2" s="330"/>
    </row>
    <row r="3" spans="1:20" s="74" customFormat="1" ht="15" customHeight="1">
      <c r="B3" s="480"/>
      <c r="C3" s="330"/>
      <c r="D3" s="330"/>
      <c r="E3" s="330"/>
      <c r="F3" s="330"/>
      <c r="G3" s="330"/>
      <c r="H3" s="330"/>
      <c r="I3" s="330"/>
      <c r="J3" s="330"/>
      <c r="K3" s="330"/>
      <c r="L3" s="330"/>
    </row>
    <row r="4" spans="1:20" s="74" customFormat="1" ht="15" customHeight="1">
      <c r="B4" s="480"/>
      <c r="C4" s="330"/>
      <c r="D4" s="330"/>
      <c r="E4" s="330"/>
      <c r="F4" s="330"/>
      <c r="G4" s="330"/>
      <c r="H4" s="330"/>
      <c r="I4" s="330"/>
      <c r="J4" s="330"/>
      <c r="K4" s="330"/>
      <c r="L4" s="330"/>
    </row>
    <row r="5" spans="1:20" s="74" customFormat="1" ht="15" customHeight="1">
      <c r="B5" s="480"/>
      <c r="C5" s="330"/>
      <c r="D5" s="330"/>
      <c r="E5" s="330"/>
      <c r="F5" s="330"/>
      <c r="G5" s="330"/>
      <c r="H5" s="330"/>
      <c r="I5" s="330"/>
      <c r="J5" s="330"/>
      <c r="K5" s="330"/>
      <c r="L5" s="330"/>
    </row>
    <row r="6" spans="1:20" s="74" customFormat="1" ht="15" customHeight="1">
      <c r="B6" s="480"/>
      <c r="C6" s="330"/>
      <c r="D6" s="330"/>
      <c r="E6" s="330"/>
      <c r="F6" s="330"/>
      <c r="G6" s="330"/>
      <c r="H6" s="330"/>
      <c r="I6" s="330"/>
      <c r="J6" s="330"/>
      <c r="K6" s="330"/>
      <c r="L6" s="330"/>
    </row>
    <row r="7" spans="1:20" s="74" customFormat="1" ht="15" customHeight="1">
      <c r="B7" s="480"/>
      <c r="C7" s="330"/>
      <c r="D7" s="330"/>
      <c r="E7" s="330"/>
      <c r="F7" s="330"/>
      <c r="G7" s="330"/>
      <c r="H7" s="330"/>
      <c r="I7" s="330"/>
      <c r="J7" s="330"/>
      <c r="K7" s="330"/>
      <c r="L7" s="330"/>
    </row>
    <row r="8" spans="1:20" ht="18">
      <c r="B8" s="185" t="s">
        <v>476</v>
      </c>
      <c r="C8" s="80"/>
      <c r="D8" s="80"/>
      <c r="E8" s="80"/>
      <c r="F8" s="80"/>
      <c r="G8" s="80"/>
      <c r="H8" s="80"/>
      <c r="I8" s="85"/>
      <c r="J8" s="85"/>
      <c r="K8" s="85"/>
      <c r="L8" s="85"/>
    </row>
    <row r="9" spans="1:20" ht="14.5" thickBot="1">
      <c r="B9" s="481"/>
    </row>
    <row r="10" spans="1:20" s="484" customFormat="1" ht="16.5" thickTop="1" thickBot="1">
      <c r="B10" s="485" t="s">
        <v>26</v>
      </c>
      <c r="C10" s="486"/>
      <c r="D10" s="486"/>
      <c r="E10" s="486"/>
      <c r="F10" s="486"/>
      <c r="G10" s="486"/>
      <c r="H10" s="486"/>
      <c r="I10" s="487"/>
      <c r="J10" s="487"/>
      <c r="K10" s="487"/>
      <c r="L10" s="487"/>
      <c r="P10" s="487"/>
      <c r="Q10" s="487"/>
      <c r="R10" s="487"/>
      <c r="S10" s="487"/>
      <c r="T10" s="487"/>
    </row>
    <row r="11" spans="1:20" ht="14.5" thickTop="1">
      <c r="B11" s="488"/>
      <c r="C11" s="489"/>
      <c r="P11" s="483"/>
      <c r="Q11" s="483"/>
      <c r="R11" s="483"/>
      <c r="S11" s="483"/>
      <c r="T11" s="483"/>
    </row>
    <row r="12" spans="1:20" s="490" customFormat="1" ht="26">
      <c r="B12" s="133" t="s">
        <v>230</v>
      </c>
      <c r="C12" s="97">
        <v>2025</v>
      </c>
      <c r="D12" s="98">
        <v>2024</v>
      </c>
      <c r="E12" s="320" t="s">
        <v>452</v>
      </c>
      <c r="F12" s="98">
        <v>2023</v>
      </c>
      <c r="G12" s="98">
        <v>2022</v>
      </c>
      <c r="H12" s="98">
        <v>2021</v>
      </c>
      <c r="M12" s="491"/>
      <c r="N12" s="491"/>
      <c r="O12" s="491"/>
    </row>
    <row r="13" spans="1:20" ht="14.5">
      <c r="B13" s="139" t="s">
        <v>28</v>
      </c>
      <c r="C13" s="492">
        <v>10432000</v>
      </c>
      <c r="D13" s="493">
        <v>3975000</v>
      </c>
      <c r="E13" s="674">
        <v>1.62</v>
      </c>
      <c r="F13" s="493">
        <v>0</v>
      </c>
      <c r="G13" s="493">
        <v>0</v>
      </c>
      <c r="H13" s="493">
        <v>0</v>
      </c>
    </row>
    <row r="14" spans="1:20" ht="14.5">
      <c r="B14" s="139" t="s">
        <v>29</v>
      </c>
      <c r="C14" s="492">
        <v>18905000</v>
      </c>
      <c r="D14" s="493">
        <v>24415000</v>
      </c>
      <c r="E14" s="674">
        <v>-0.23</v>
      </c>
      <c r="F14" s="493">
        <v>25561000</v>
      </c>
      <c r="G14" s="493">
        <v>23248000</v>
      </c>
      <c r="H14" s="493">
        <v>24026000</v>
      </c>
    </row>
    <row r="15" spans="1:20" s="494" customFormat="1">
      <c r="B15" s="142" t="s">
        <v>32</v>
      </c>
      <c r="C15" s="495">
        <v>29337000</v>
      </c>
      <c r="D15" s="496">
        <v>28390000</v>
      </c>
      <c r="E15" s="677">
        <v>0.03</v>
      </c>
      <c r="F15" s="496">
        <v>25561000</v>
      </c>
      <c r="G15" s="496">
        <v>23248000</v>
      </c>
      <c r="H15" s="496">
        <v>24026000</v>
      </c>
      <c r="I15" s="497"/>
      <c r="J15" s="497"/>
      <c r="K15" s="497"/>
      <c r="L15" s="497"/>
    </row>
    <row r="16" spans="1:20">
      <c r="B16" s="139" t="s">
        <v>34</v>
      </c>
      <c r="C16" s="492">
        <v>62308</v>
      </c>
      <c r="D16" s="493">
        <v>21777</v>
      </c>
      <c r="E16" s="674">
        <v>1.86</v>
      </c>
      <c r="F16" s="493">
        <v>0</v>
      </c>
      <c r="G16" s="493">
        <v>0</v>
      </c>
      <c r="H16" s="493">
        <v>0</v>
      </c>
    </row>
    <row r="17" spans="2:20">
      <c r="B17" s="139" t="s">
        <v>35</v>
      </c>
      <c r="C17" s="492">
        <v>32807</v>
      </c>
      <c r="D17" s="493">
        <v>35930</v>
      </c>
      <c r="E17" s="674">
        <v>-0.09</v>
      </c>
      <c r="F17" s="493">
        <v>35401</v>
      </c>
      <c r="G17" s="493">
        <v>47364</v>
      </c>
      <c r="H17" s="493">
        <v>49013</v>
      </c>
    </row>
    <row r="18" spans="2:20" s="494" customFormat="1">
      <c r="B18" s="408" t="s">
        <v>36</v>
      </c>
      <c r="C18" s="495">
        <v>95115</v>
      </c>
      <c r="D18" s="496">
        <v>57707</v>
      </c>
      <c r="E18" s="677">
        <v>0.65</v>
      </c>
      <c r="F18" s="496">
        <v>35401</v>
      </c>
      <c r="G18" s="496">
        <v>47364</v>
      </c>
      <c r="H18" s="496">
        <v>49013</v>
      </c>
      <c r="I18" s="497"/>
      <c r="J18" s="497"/>
      <c r="K18" s="497"/>
      <c r="L18" s="497"/>
    </row>
    <row r="19" spans="2:20" s="494" customFormat="1" ht="15">
      <c r="B19" s="142" t="s">
        <v>37</v>
      </c>
      <c r="C19" s="495">
        <v>101050</v>
      </c>
      <c r="D19" s="496">
        <v>59278</v>
      </c>
      <c r="E19" s="677">
        <v>0.7</v>
      </c>
      <c r="F19" s="496">
        <v>35401</v>
      </c>
      <c r="G19" s="496">
        <v>47364</v>
      </c>
      <c r="H19" s="496">
        <v>49013</v>
      </c>
      <c r="I19" s="497"/>
      <c r="J19" s="497"/>
      <c r="K19" s="497"/>
      <c r="L19" s="497"/>
    </row>
    <row r="20" spans="2:20">
      <c r="B20" s="483"/>
    </row>
    <row r="21" spans="2:20" s="128" customFormat="1" ht="12.5">
      <c r="B21" s="147" t="s">
        <v>38</v>
      </c>
      <c r="I21" s="172"/>
      <c r="J21" s="172"/>
      <c r="K21" s="172"/>
      <c r="L21" s="172"/>
      <c r="N21" s="172"/>
    </row>
    <row r="22" spans="2:20" s="74" customFormat="1" ht="22" customHeight="1">
      <c r="B22" s="1353" t="s">
        <v>39</v>
      </c>
      <c r="C22" s="1353"/>
      <c r="D22" s="1353"/>
      <c r="E22" s="1353"/>
      <c r="F22" s="1353"/>
      <c r="G22" s="1353"/>
      <c r="H22" s="1353"/>
      <c r="I22" s="330"/>
      <c r="J22" s="330"/>
      <c r="K22" s="330"/>
      <c r="L22" s="330"/>
    </row>
    <row r="23" spans="2:20" s="74" customFormat="1" ht="14.25" customHeight="1">
      <c r="B23" s="1353" t="s">
        <v>514</v>
      </c>
      <c r="C23" s="1353"/>
      <c r="D23" s="1353"/>
      <c r="E23" s="1353"/>
      <c r="F23" s="1353"/>
      <c r="G23" s="1353"/>
      <c r="H23" s="1353"/>
      <c r="I23" s="330"/>
      <c r="J23" s="330"/>
      <c r="K23" s="330"/>
      <c r="L23" s="330"/>
    </row>
    <row r="24" spans="2:20" s="74" customFormat="1" ht="14.25" customHeight="1">
      <c r="B24" s="1353" t="s">
        <v>515</v>
      </c>
      <c r="C24" s="1353"/>
      <c r="D24" s="1353"/>
      <c r="E24" s="1353"/>
      <c r="F24" s="1353"/>
      <c r="G24" s="1353"/>
      <c r="H24" s="1353"/>
      <c r="I24" s="330"/>
      <c r="J24" s="330"/>
      <c r="K24" s="330"/>
      <c r="L24" s="330"/>
    </row>
    <row r="25" spans="2:20">
      <c r="B25" s="489"/>
      <c r="C25" s="489"/>
      <c r="P25" s="483"/>
      <c r="Q25" s="483"/>
      <c r="R25" s="483"/>
      <c r="S25" s="483"/>
      <c r="T25" s="483"/>
    </row>
    <row r="26" spans="2:20" s="74" customFormat="1" ht="14.5" thickBot="1">
      <c r="B26" s="327"/>
      <c r="C26" s="330"/>
      <c r="D26" s="330"/>
      <c r="E26" s="330"/>
      <c r="F26" s="330"/>
      <c r="G26" s="330"/>
      <c r="H26" s="330"/>
      <c r="I26" s="330"/>
      <c r="J26" s="330"/>
      <c r="K26" s="330"/>
      <c r="L26" s="330"/>
    </row>
    <row r="27" spans="2:20" s="484" customFormat="1" ht="16.5" thickTop="1" thickBot="1">
      <c r="B27" s="485" t="s">
        <v>40</v>
      </c>
      <c r="C27" s="486"/>
      <c r="D27" s="486"/>
      <c r="E27" s="486"/>
      <c r="F27" s="486"/>
      <c r="G27" s="486"/>
      <c r="H27" s="486"/>
      <c r="I27" s="487"/>
      <c r="J27" s="487"/>
      <c r="K27" s="487"/>
      <c r="L27" s="487"/>
      <c r="M27" s="487"/>
      <c r="N27" s="487"/>
      <c r="O27" s="487"/>
    </row>
    <row r="28" spans="2:20" s="502" customFormat="1" ht="14.5" thickTop="1">
      <c r="B28" s="498"/>
      <c r="C28" s="499"/>
      <c r="D28" s="500"/>
      <c r="E28" s="500"/>
      <c r="F28" s="500"/>
      <c r="G28" s="482"/>
      <c r="H28" s="482"/>
      <c r="I28" s="483"/>
      <c r="J28" s="483"/>
      <c r="K28" s="483"/>
      <c r="L28" s="501"/>
      <c r="M28" s="501"/>
      <c r="N28" s="501"/>
      <c r="O28" s="501"/>
    </row>
    <row r="29" spans="2:20" s="491" customFormat="1" ht="26">
      <c r="B29" s="503" t="s">
        <v>516</v>
      </c>
      <c r="C29" s="97">
        <v>2025</v>
      </c>
      <c r="D29" s="98">
        <v>2024</v>
      </c>
      <c r="E29" s="320" t="s">
        <v>452</v>
      </c>
      <c r="F29" s="98">
        <v>2023</v>
      </c>
      <c r="G29" s="98">
        <v>2022</v>
      </c>
      <c r="H29" s="98">
        <v>2021</v>
      </c>
      <c r="I29" s="504"/>
      <c r="J29" s="504"/>
      <c r="K29" s="490"/>
      <c r="L29" s="490"/>
    </row>
    <row r="30" spans="2:20" s="502" customFormat="1">
      <c r="B30" s="167" t="s">
        <v>570</v>
      </c>
      <c r="C30" s="505">
        <v>2985317</v>
      </c>
      <c r="D30" s="506">
        <v>2499496</v>
      </c>
      <c r="E30" s="1109">
        <v>0.19</v>
      </c>
      <c r="F30" s="506">
        <v>2488181</v>
      </c>
      <c r="G30" s="506">
        <v>2322081</v>
      </c>
      <c r="H30" s="506">
        <v>1655857</v>
      </c>
      <c r="I30" s="482"/>
      <c r="J30" s="482"/>
      <c r="K30" s="483"/>
      <c r="L30" s="483"/>
      <c r="M30" s="85"/>
    </row>
    <row r="31" spans="2:20" s="502" customFormat="1" ht="12.5">
      <c r="B31" s="167" t="s">
        <v>571</v>
      </c>
      <c r="C31" s="505">
        <v>8</v>
      </c>
      <c r="D31" s="506">
        <v>1012</v>
      </c>
      <c r="E31" s="1109">
        <v>-0.99</v>
      </c>
      <c r="F31" s="506">
        <v>0</v>
      </c>
      <c r="G31" s="506">
        <v>0</v>
      </c>
      <c r="H31" s="506">
        <v>34</v>
      </c>
      <c r="I31" s="500"/>
      <c r="J31" s="500"/>
      <c r="K31" s="501"/>
      <c r="L31" s="501"/>
    </row>
    <row r="32" spans="2:20" s="502" customFormat="1" ht="12.5">
      <c r="B32" s="167" t="s">
        <v>572</v>
      </c>
      <c r="C32" s="1111">
        <v>0</v>
      </c>
      <c r="D32" s="506">
        <v>0</v>
      </c>
      <c r="E32" s="506" t="s">
        <v>30</v>
      </c>
      <c r="F32" s="506">
        <v>0</v>
      </c>
      <c r="G32" s="506">
        <v>0</v>
      </c>
      <c r="H32" s="506">
        <v>0</v>
      </c>
      <c r="I32" s="500"/>
      <c r="J32" s="500"/>
      <c r="K32" s="501"/>
      <c r="L32" s="501"/>
    </row>
    <row r="33" spans="1:21" s="502" customFormat="1" ht="12.5">
      <c r="B33" s="167" t="s">
        <v>573</v>
      </c>
      <c r="C33" s="507">
        <v>2044</v>
      </c>
      <c r="D33" s="506">
        <v>3066</v>
      </c>
      <c r="E33" s="1109">
        <v>-0.33</v>
      </c>
      <c r="F33" s="506">
        <v>0</v>
      </c>
      <c r="G33" s="506">
        <v>0</v>
      </c>
      <c r="H33" s="506">
        <v>0</v>
      </c>
      <c r="I33" s="500"/>
      <c r="J33" s="500"/>
      <c r="K33" s="501"/>
      <c r="L33" s="501"/>
      <c r="M33" s="501"/>
    </row>
    <row r="34" spans="1:21" s="491" customFormat="1" ht="15">
      <c r="B34" s="168" t="s">
        <v>577</v>
      </c>
      <c r="C34" s="505">
        <v>2987369</v>
      </c>
      <c r="D34" s="506">
        <v>2503575</v>
      </c>
      <c r="E34" s="1109">
        <v>0.19</v>
      </c>
      <c r="F34" s="506">
        <v>2488181</v>
      </c>
      <c r="G34" s="506">
        <v>2322081</v>
      </c>
      <c r="H34" s="506">
        <v>1655892</v>
      </c>
      <c r="I34" s="504"/>
      <c r="J34" s="504"/>
      <c r="K34" s="490"/>
      <c r="L34" s="490"/>
      <c r="M34" s="490"/>
    </row>
    <row r="35" spans="1:21" s="491" customFormat="1" ht="13">
      <c r="B35" s="168" t="s">
        <v>574</v>
      </c>
      <c r="C35" s="508">
        <v>1656636</v>
      </c>
      <c r="D35" s="509">
        <v>1129993</v>
      </c>
      <c r="E35" s="843">
        <v>0.47</v>
      </c>
      <c r="F35" s="509">
        <v>632446</v>
      </c>
      <c r="G35" s="509">
        <v>691918</v>
      </c>
      <c r="H35" s="509">
        <v>590123</v>
      </c>
      <c r="I35" s="504"/>
      <c r="J35" s="504"/>
      <c r="K35" s="490"/>
      <c r="L35" s="490"/>
      <c r="M35" s="490"/>
    </row>
    <row r="36" spans="1:21" s="491" customFormat="1" ht="13">
      <c r="B36" s="168" t="s">
        <v>576</v>
      </c>
      <c r="C36" s="510">
        <v>4644005</v>
      </c>
      <c r="D36" s="509">
        <v>3633568</v>
      </c>
      <c r="E36" s="843">
        <v>0.28000000000000003</v>
      </c>
      <c r="F36" s="509">
        <v>3120627</v>
      </c>
      <c r="G36" s="509">
        <v>3013998</v>
      </c>
      <c r="H36" s="509">
        <v>2246015</v>
      </c>
      <c r="I36" s="504"/>
      <c r="J36" s="504"/>
      <c r="K36" s="490"/>
      <c r="L36" s="490"/>
    </row>
    <row r="37" spans="1:21" s="502" customFormat="1" ht="13">
      <c r="B37" s="167" t="s">
        <v>575</v>
      </c>
      <c r="C37" s="510">
        <v>1656636</v>
      </c>
      <c r="D37" s="509">
        <v>1129993</v>
      </c>
      <c r="E37" s="843">
        <v>0.47</v>
      </c>
      <c r="F37" s="509">
        <v>632446</v>
      </c>
      <c r="G37" s="509">
        <v>691918</v>
      </c>
      <c r="H37" s="509">
        <v>590123</v>
      </c>
      <c r="I37" s="500"/>
      <c r="J37" s="500"/>
      <c r="K37" s="501"/>
      <c r="L37" s="501"/>
    </row>
    <row r="38" spans="1:21" s="502" customFormat="1" ht="14.5">
      <c r="B38" s="167" t="s">
        <v>578</v>
      </c>
      <c r="C38" s="1110">
        <v>0.36</v>
      </c>
      <c r="D38" s="1109">
        <v>0.31</v>
      </c>
      <c r="E38" s="1109">
        <v>0.15</v>
      </c>
      <c r="F38" s="1109">
        <v>0.2</v>
      </c>
      <c r="G38" s="1109">
        <v>0.23</v>
      </c>
      <c r="H38" s="1109">
        <v>0.26</v>
      </c>
      <c r="I38" s="500"/>
      <c r="J38" s="500"/>
      <c r="K38" s="501"/>
      <c r="L38" s="501"/>
    </row>
    <row r="39" spans="1:21" s="502" customFormat="1" ht="14.5">
      <c r="B39" s="167" t="s">
        <v>579</v>
      </c>
      <c r="C39" s="511">
        <v>1656636</v>
      </c>
      <c r="D39" s="506">
        <v>1129993</v>
      </c>
      <c r="E39" s="1109">
        <v>0.47</v>
      </c>
      <c r="F39" s="506">
        <v>0</v>
      </c>
      <c r="G39" s="506">
        <v>0</v>
      </c>
      <c r="H39" s="506">
        <v>0</v>
      </c>
      <c r="I39" s="500"/>
      <c r="J39" s="500"/>
      <c r="K39" s="501"/>
      <c r="L39" s="501"/>
    </row>
    <row r="40" spans="1:21" s="502" customFormat="1" ht="14.5">
      <c r="B40" s="167" t="s">
        <v>580</v>
      </c>
      <c r="C40" s="1110">
        <v>0.35672999999999999</v>
      </c>
      <c r="D40" s="1109">
        <v>0.31098999999999999</v>
      </c>
      <c r="E40" s="1109">
        <v>0.14707999999999999</v>
      </c>
      <c r="F40" s="553">
        <v>0</v>
      </c>
      <c r="G40" s="1109">
        <v>0</v>
      </c>
      <c r="H40" s="1109">
        <v>0</v>
      </c>
      <c r="I40" s="500"/>
      <c r="J40" s="500"/>
      <c r="K40" s="501"/>
      <c r="L40" s="501"/>
      <c r="O40" s="501"/>
      <c r="U40" s="501"/>
    </row>
    <row r="41" spans="1:21" s="502" customFormat="1" ht="12.5">
      <c r="B41" s="512"/>
      <c r="C41" s="512"/>
      <c r="D41" s="512"/>
      <c r="E41" s="512"/>
      <c r="F41" s="512"/>
      <c r="G41" s="512"/>
      <c r="H41" s="512"/>
      <c r="I41" s="512"/>
      <c r="J41" s="501"/>
      <c r="K41" s="501"/>
      <c r="L41" s="501"/>
      <c r="M41" s="501"/>
      <c r="S41" s="501"/>
    </row>
    <row r="42" spans="1:21" s="128" customFormat="1" ht="13">
      <c r="B42" s="147" t="s">
        <v>38</v>
      </c>
      <c r="I42" s="513"/>
      <c r="J42" s="513"/>
      <c r="K42" s="513"/>
      <c r="L42" s="513"/>
      <c r="M42" s="514"/>
      <c r="N42" s="514"/>
      <c r="O42" s="515"/>
      <c r="P42" s="515"/>
      <c r="Q42" s="515"/>
      <c r="R42" s="515"/>
      <c r="S42" s="515"/>
      <c r="T42" s="515"/>
      <c r="U42" s="516"/>
    </row>
    <row r="43" spans="1:21" s="518" customFormat="1" ht="18" customHeight="1">
      <c r="A43" s="183"/>
      <c r="B43" s="1354" t="s">
        <v>581</v>
      </c>
      <c r="C43" s="1354"/>
      <c r="D43" s="1354"/>
      <c r="E43" s="1354"/>
      <c r="F43" s="1354"/>
      <c r="G43" s="1354"/>
      <c r="H43" s="1354"/>
      <c r="I43" s="1163"/>
      <c r="J43" s="1163"/>
      <c r="K43" s="1163"/>
      <c r="L43" s="1163"/>
    </row>
    <row r="44" spans="1:21" s="518" customFormat="1" ht="28" customHeight="1">
      <c r="A44" s="183"/>
      <c r="B44" s="1355" t="s">
        <v>722</v>
      </c>
      <c r="C44" s="1355"/>
      <c r="D44" s="1355"/>
      <c r="E44" s="1355"/>
      <c r="F44" s="1355"/>
      <c r="G44" s="1355"/>
      <c r="H44" s="1355"/>
      <c r="I44" s="1162"/>
      <c r="J44" s="1162"/>
      <c r="K44" s="1162"/>
      <c r="L44" s="1162"/>
    </row>
    <row r="45" spans="1:21" s="518" customFormat="1" ht="19.5" customHeight="1">
      <c r="A45" s="183"/>
      <c r="B45" s="1354" t="s">
        <v>582</v>
      </c>
      <c r="C45" s="1354"/>
      <c r="D45" s="1354"/>
      <c r="E45" s="1354"/>
      <c r="F45" s="1354"/>
      <c r="G45" s="1354"/>
      <c r="H45" s="1354"/>
      <c r="I45" s="1163"/>
      <c r="J45" s="1163"/>
      <c r="K45" s="1163"/>
      <c r="L45" s="1163"/>
    </row>
    <row r="46" spans="1:21" s="183" customFormat="1" ht="24" customHeight="1">
      <c r="B46" s="1354" t="s">
        <v>723</v>
      </c>
      <c r="C46" s="1354"/>
      <c r="D46" s="1354"/>
      <c r="E46" s="1354"/>
      <c r="F46" s="1354"/>
      <c r="G46" s="1354"/>
      <c r="H46" s="1354"/>
      <c r="I46" s="1135"/>
      <c r="J46" s="1135"/>
      <c r="K46" s="1135"/>
      <c r="L46" s="1135"/>
    </row>
    <row r="47" spans="1:21" s="183" customFormat="1" ht="24" customHeight="1">
      <c r="B47" s="1354" t="s">
        <v>583</v>
      </c>
      <c r="C47" s="1354"/>
      <c r="D47" s="1354"/>
      <c r="E47" s="1354"/>
      <c r="F47" s="1354"/>
      <c r="G47" s="1354"/>
      <c r="H47" s="1354"/>
      <c r="I47" s="1163"/>
      <c r="J47" s="1163"/>
      <c r="K47" s="1163"/>
      <c r="L47" s="1163"/>
    </row>
    <row r="48" spans="1:21" s="183" customFormat="1" ht="24" customHeight="1">
      <c r="B48" s="1353"/>
      <c r="C48" s="1353"/>
      <c r="D48" s="1353"/>
      <c r="E48" s="1353"/>
      <c r="F48" s="1353"/>
      <c r="G48" s="1353"/>
      <c r="H48" s="1353"/>
      <c r="I48" s="517"/>
      <c r="J48" s="517"/>
      <c r="K48" s="517"/>
    </row>
    <row r="49" spans="1:21" s="518" customFormat="1" ht="12">
      <c r="A49" s="183"/>
      <c r="B49" s="59"/>
      <c r="C49" s="517"/>
      <c r="D49" s="517"/>
      <c r="E49" s="517"/>
      <c r="F49" s="517"/>
      <c r="G49" s="183"/>
      <c r="H49" s="517"/>
      <c r="I49" s="517"/>
      <c r="J49" s="517"/>
      <c r="K49" s="517"/>
      <c r="L49" s="183"/>
    </row>
    <row r="50" spans="1:21" s="491" customFormat="1" ht="26">
      <c r="B50" s="166" t="s">
        <v>517</v>
      </c>
      <c r="C50" s="97">
        <v>2025</v>
      </c>
      <c r="D50" s="98">
        <v>2024</v>
      </c>
      <c r="E50" s="320" t="s">
        <v>452</v>
      </c>
      <c r="F50" s="98">
        <v>2023</v>
      </c>
      <c r="G50" s="98">
        <v>2022</v>
      </c>
      <c r="H50" s="98">
        <v>2021</v>
      </c>
      <c r="I50" s="504"/>
      <c r="J50" s="519"/>
      <c r="K50" s="490"/>
      <c r="L50" s="490"/>
    </row>
    <row r="51" spans="1:21" s="502" customFormat="1" ht="12.5">
      <c r="B51" s="167" t="s">
        <v>44</v>
      </c>
      <c r="C51" s="520">
        <v>0.158</v>
      </c>
      <c r="D51" s="521">
        <v>0.128</v>
      </c>
      <c r="E51" s="833">
        <v>0.24</v>
      </c>
      <c r="F51" s="522">
        <v>0.122</v>
      </c>
      <c r="G51" s="522">
        <v>0.13</v>
      </c>
      <c r="H51" s="522">
        <v>9.2999999999999999E-2</v>
      </c>
      <c r="I51" s="500"/>
      <c r="J51" s="523"/>
      <c r="K51" s="501"/>
      <c r="L51" s="501"/>
      <c r="P51" s="501"/>
      <c r="Q51" s="501"/>
      <c r="R51" s="501"/>
    </row>
    <row r="52" spans="1:21" s="502" customFormat="1" ht="12.5">
      <c r="B52" s="167" t="s">
        <v>45</v>
      </c>
      <c r="C52" s="524">
        <v>48.8</v>
      </c>
      <c r="D52" s="525">
        <v>63</v>
      </c>
      <c r="E52" s="833">
        <v>-0.22</v>
      </c>
      <c r="F52" s="526">
        <v>88.2</v>
      </c>
      <c r="G52" s="526">
        <v>63.6</v>
      </c>
      <c r="H52" s="526">
        <v>45.8</v>
      </c>
      <c r="I52" s="500"/>
      <c r="J52" s="523"/>
      <c r="K52" s="501"/>
      <c r="L52" s="501"/>
      <c r="P52" s="501"/>
      <c r="Q52" s="501"/>
      <c r="R52" s="501"/>
    </row>
    <row r="53" spans="1:21" s="502" customFormat="1" ht="12.5">
      <c r="B53" s="167" t="s">
        <v>46</v>
      </c>
      <c r="C53" s="524">
        <v>46</v>
      </c>
      <c r="D53" s="525">
        <v>61.3</v>
      </c>
      <c r="E53" s="833">
        <v>-0.25</v>
      </c>
      <c r="F53" s="526">
        <v>88.2</v>
      </c>
      <c r="G53" s="526">
        <v>63.6</v>
      </c>
      <c r="H53" s="526">
        <v>45.8</v>
      </c>
      <c r="I53" s="500"/>
      <c r="J53" s="523"/>
      <c r="K53" s="501"/>
      <c r="L53" s="501"/>
      <c r="P53" s="501"/>
      <c r="Q53" s="501"/>
      <c r="R53" s="501"/>
      <c r="U53" s="501"/>
    </row>
    <row r="54" spans="1:21" s="502" customFormat="1" ht="12.5">
      <c r="B54" s="527"/>
      <c r="C54" s="512"/>
      <c r="D54" s="512"/>
      <c r="E54" s="512"/>
      <c r="F54" s="512"/>
      <c r="G54" s="512"/>
      <c r="H54" s="512"/>
      <c r="I54" s="501"/>
      <c r="J54" s="523"/>
      <c r="K54" s="501"/>
      <c r="L54" s="501"/>
      <c r="M54" s="501"/>
      <c r="N54" s="501"/>
      <c r="O54" s="501"/>
      <c r="P54" s="501"/>
      <c r="Q54" s="501"/>
      <c r="R54" s="501"/>
      <c r="S54" s="501"/>
      <c r="T54" s="501"/>
    </row>
    <row r="55" spans="1:21" s="128" customFormat="1" ht="13">
      <c r="B55" s="147" t="s">
        <v>38</v>
      </c>
      <c r="C55" s="108"/>
      <c r="D55" s="108"/>
      <c r="E55" s="108"/>
      <c r="F55" s="108"/>
      <c r="G55" s="108"/>
      <c r="H55" s="108"/>
      <c r="I55" s="513"/>
      <c r="J55" s="513"/>
      <c r="K55" s="513"/>
      <c r="L55" s="513"/>
      <c r="M55" s="514"/>
      <c r="N55" s="514"/>
      <c r="O55" s="515"/>
      <c r="P55" s="515"/>
      <c r="Q55" s="515"/>
      <c r="R55" s="515"/>
      <c r="S55" s="515"/>
      <c r="T55" s="515"/>
      <c r="U55" s="516"/>
    </row>
    <row r="56" spans="1:21" s="183" customFormat="1" ht="26.25" customHeight="1">
      <c r="B56" s="1352" t="s">
        <v>599</v>
      </c>
      <c r="C56" s="1352"/>
      <c r="D56" s="1352"/>
      <c r="E56" s="1352"/>
      <c r="F56" s="1352"/>
      <c r="G56" s="1352"/>
      <c r="H56" s="1352"/>
      <c r="I56" s="517"/>
      <c r="J56" s="517"/>
      <c r="K56" s="517"/>
    </row>
    <row r="57" spans="1:21">
      <c r="B57" s="489"/>
      <c r="C57" s="489"/>
      <c r="P57" s="483"/>
      <c r="Q57" s="483"/>
      <c r="R57" s="483"/>
      <c r="S57" s="483"/>
      <c r="T57" s="483"/>
    </row>
    <row r="58" spans="1:21" s="128" customFormat="1" ht="13" thickBot="1">
      <c r="B58" s="528"/>
      <c r="C58" s="172"/>
      <c r="D58" s="172"/>
      <c r="E58" s="172"/>
      <c r="F58" s="172"/>
      <c r="G58" s="172"/>
      <c r="H58" s="172"/>
      <c r="I58" s="172"/>
      <c r="J58" s="172"/>
      <c r="K58" s="172"/>
      <c r="L58" s="172"/>
      <c r="M58" s="172"/>
      <c r="N58" s="172"/>
      <c r="O58" s="172"/>
    </row>
    <row r="59" spans="1:21" s="484" customFormat="1" ht="16.5" thickTop="1" thickBot="1">
      <c r="B59" s="529" t="s">
        <v>47</v>
      </c>
      <c r="C59" s="486"/>
      <c r="D59" s="486"/>
      <c r="E59" s="486"/>
      <c r="F59" s="486"/>
      <c r="G59" s="486"/>
      <c r="H59" s="486"/>
      <c r="I59" s="487"/>
      <c r="J59" s="487"/>
      <c r="K59" s="487"/>
      <c r="L59" s="487"/>
      <c r="M59" s="487"/>
      <c r="N59" s="487"/>
      <c r="O59" s="487"/>
    </row>
    <row r="60" spans="1:21" ht="14.5" thickTop="1">
      <c r="B60" s="530"/>
      <c r="G60" s="500"/>
      <c r="H60" s="500"/>
      <c r="I60" s="501"/>
      <c r="J60" s="501"/>
      <c r="K60" s="501"/>
    </row>
    <row r="61" spans="1:21" s="491" customFormat="1" ht="26">
      <c r="B61" s="531" t="s">
        <v>519</v>
      </c>
      <c r="C61" s="97">
        <v>2025</v>
      </c>
      <c r="D61" s="98">
        <v>2024</v>
      </c>
      <c r="E61" s="320" t="s">
        <v>452</v>
      </c>
      <c r="F61" s="98">
        <v>2023</v>
      </c>
      <c r="G61" s="98">
        <v>2022</v>
      </c>
      <c r="H61" s="98">
        <v>2021</v>
      </c>
      <c r="I61" s="504"/>
      <c r="J61" s="504"/>
      <c r="K61" s="490"/>
      <c r="L61" s="490"/>
    </row>
    <row r="62" spans="1:21" ht="14.5">
      <c r="B62" s="277" t="s">
        <v>245</v>
      </c>
      <c r="C62" s="532">
        <v>205518</v>
      </c>
      <c r="D62" s="533">
        <v>174141</v>
      </c>
      <c r="E62" s="833">
        <v>0.18</v>
      </c>
      <c r="F62" s="534">
        <v>173165</v>
      </c>
      <c r="G62" s="534">
        <v>161605</v>
      </c>
      <c r="H62" s="534">
        <v>115242</v>
      </c>
      <c r="I62" s="500"/>
      <c r="J62" s="535"/>
      <c r="K62" s="535"/>
      <c r="L62" s="535"/>
      <c r="M62" s="536"/>
      <c r="N62" s="536"/>
      <c r="O62" s="536"/>
      <c r="P62" s="537"/>
      <c r="Q62" s="538"/>
    </row>
    <row r="63" spans="1:21" ht="14.5">
      <c r="B63" s="277" t="s">
        <v>246</v>
      </c>
      <c r="C63" s="532">
        <v>115044</v>
      </c>
      <c r="D63" s="533">
        <v>63437</v>
      </c>
      <c r="E63" s="833">
        <v>0.81</v>
      </c>
      <c r="F63" s="534">
        <v>41882</v>
      </c>
      <c r="G63" s="534">
        <v>57852</v>
      </c>
      <c r="H63" s="534">
        <v>64045</v>
      </c>
      <c r="I63" s="482"/>
      <c r="J63" s="535"/>
      <c r="K63" s="535"/>
      <c r="L63" s="535"/>
      <c r="M63" s="536"/>
      <c r="N63" s="536"/>
      <c r="O63" s="536"/>
      <c r="P63" s="537"/>
      <c r="Q63" s="538"/>
    </row>
    <row r="64" spans="1:21" ht="14.5">
      <c r="B64" s="277" t="s">
        <v>247</v>
      </c>
      <c r="C64" s="532">
        <v>0</v>
      </c>
      <c r="D64" s="533">
        <v>0</v>
      </c>
      <c r="E64" s="533" t="s">
        <v>30</v>
      </c>
      <c r="F64" s="534">
        <v>41882</v>
      </c>
      <c r="G64" s="534">
        <v>57852</v>
      </c>
      <c r="H64" s="534">
        <v>64045</v>
      </c>
      <c r="I64" s="482"/>
      <c r="J64" s="535"/>
      <c r="K64" s="535"/>
      <c r="L64" s="535"/>
      <c r="M64" s="536"/>
      <c r="N64" s="536"/>
      <c r="O64" s="536"/>
      <c r="P64" s="537"/>
      <c r="Q64" s="538"/>
    </row>
    <row r="65" spans="2:20" s="494" customFormat="1">
      <c r="B65" s="276" t="s">
        <v>49</v>
      </c>
      <c r="C65" s="539">
        <v>320562</v>
      </c>
      <c r="D65" s="540">
        <v>237578</v>
      </c>
      <c r="E65" s="544">
        <v>0.35</v>
      </c>
      <c r="F65" s="541">
        <v>215047</v>
      </c>
      <c r="G65" s="541">
        <v>219457</v>
      </c>
      <c r="H65" s="541">
        <v>179286</v>
      </c>
      <c r="I65" s="482"/>
      <c r="J65" s="535"/>
      <c r="K65" s="535"/>
      <c r="L65" s="535"/>
      <c r="M65" s="536"/>
      <c r="N65" s="536"/>
      <c r="O65" s="536"/>
      <c r="P65" s="537"/>
      <c r="Q65" s="538"/>
      <c r="R65" s="85"/>
    </row>
    <row r="66" spans="2:20" s="494" customFormat="1">
      <c r="B66" s="542" t="s">
        <v>51</v>
      </c>
      <c r="C66" s="539">
        <v>205518</v>
      </c>
      <c r="D66" s="540">
        <v>174141</v>
      </c>
      <c r="E66" s="544">
        <v>0.18</v>
      </c>
      <c r="F66" s="541">
        <v>215047</v>
      </c>
      <c r="G66" s="541">
        <v>219457</v>
      </c>
      <c r="H66" s="541">
        <v>179286</v>
      </c>
      <c r="I66" s="482"/>
      <c r="J66" s="535"/>
      <c r="K66" s="535"/>
      <c r="L66" s="535"/>
      <c r="M66" s="536"/>
      <c r="N66" s="536"/>
      <c r="O66" s="536"/>
      <c r="P66" s="537"/>
      <c r="Q66" s="538"/>
      <c r="R66" s="85"/>
    </row>
    <row r="67" spans="2:20" s="494" customFormat="1">
      <c r="B67" s="276" t="s">
        <v>52</v>
      </c>
      <c r="C67" s="543">
        <v>0</v>
      </c>
      <c r="D67" s="544">
        <v>0</v>
      </c>
      <c r="E67" s="544">
        <v>0</v>
      </c>
      <c r="F67" s="545">
        <v>0</v>
      </c>
      <c r="G67" s="545">
        <v>0</v>
      </c>
      <c r="H67" s="545">
        <v>0</v>
      </c>
      <c r="I67" s="546"/>
      <c r="J67" s="535"/>
      <c r="K67" s="535"/>
      <c r="L67" s="535"/>
      <c r="M67" s="536"/>
      <c r="N67" s="536"/>
      <c r="O67" s="536"/>
      <c r="P67" s="536"/>
      <c r="Q67" s="538"/>
    </row>
    <row r="68" spans="2:20">
      <c r="B68" s="527"/>
      <c r="C68" s="512"/>
      <c r="D68" s="512"/>
      <c r="E68" s="512"/>
      <c r="F68" s="512"/>
      <c r="G68" s="512"/>
      <c r="H68" s="512"/>
      <c r="Q68" s="483"/>
      <c r="R68" s="483"/>
      <c r="S68" s="483"/>
      <c r="T68" s="483"/>
    </row>
    <row r="69" spans="2:20" s="74" customFormat="1">
      <c r="B69" s="147" t="s">
        <v>38</v>
      </c>
      <c r="C69" s="547"/>
      <c r="D69" s="547"/>
      <c r="E69" s="547"/>
      <c r="F69" s="547"/>
      <c r="G69" s="547"/>
      <c r="H69" s="547"/>
      <c r="I69" s="330"/>
      <c r="J69" s="330"/>
      <c r="K69" s="330"/>
      <c r="L69" s="330"/>
    </row>
    <row r="70" spans="2:20" s="329" customFormat="1" ht="37" customHeight="1">
      <c r="B70" s="1413" t="s">
        <v>731</v>
      </c>
      <c r="C70" s="1413"/>
      <c r="D70" s="1413"/>
      <c r="E70" s="1413"/>
      <c r="F70" s="1413"/>
      <c r="G70" s="1413"/>
      <c r="H70" s="1413"/>
      <c r="I70" s="1183"/>
      <c r="J70" s="1183"/>
      <c r="K70" s="1183"/>
      <c r="L70" s="1183"/>
    </row>
    <row r="71" spans="2:20" s="329" customFormat="1" ht="29" customHeight="1">
      <c r="B71" s="1413" t="s">
        <v>724</v>
      </c>
      <c r="C71" s="1413"/>
      <c r="D71" s="1413"/>
      <c r="E71" s="1413"/>
      <c r="F71" s="1413"/>
      <c r="G71" s="1413"/>
      <c r="H71" s="1413"/>
      <c r="I71" s="1183"/>
      <c r="J71" s="1183"/>
      <c r="K71" s="1183"/>
      <c r="L71" s="1183"/>
    </row>
    <row r="72" spans="2:20" s="329" customFormat="1" ht="21.5" customHeight="1">
      <c r="B72" s="1413" t="s">
        <v>642</v>
      </c>
      <c r="C72" s="1413"/>
      <c r="D72" s="1413"/>
      <c r="E72" s="1413"/>
      <c r="F72" s="1413"/>
      <c r="G72" s="1413"/>
      <c r="H72" s="1413"/>
      <c r="I72" s="68"/>
      <c r="J72" s="68"/>
      <c r="K72" s="68"/>
      <c r="L72" s="68"/>
    </row>
    <row r="73" spans="2:20" s="329" customFormat="1" ht="39.5" customHeight="1">
      <c r="B73" s="1408" t="s">
        <v>640</v>
      </c>
      <c r="C73" s="1408"/>
      <c r="D73" s="1408"/>
      <c r="E73" s="1408"/>
      <c r="F73" s="1408"/>
      <c r="G73" s="1408"/>
      <c r="H73" s="1408"/>
      <c r="I73" s="68"/>
      <c r="J73" s="68"/>
      <c r="K73" s="68"/>
      <c r="L73" s="68"/>
    </row>
    <row r="74" spans="2:20">
      <c r="B74" s="549"/>
      <c r="C74" s="550"/>
      <c r="D74" s="550"/>
      <c r="E74" s="550"/>
      <c r="F74" s="550"/>
    </row>
    <row r="75" spans="2:20" s="491" customFormat="1" ht="26">
      <c r="B75" s="276" t="s">
        <v>231</v>
      </c>
      <c r="C75" s="97">
        <v>2025</v>
      </c>
      <c r="D75" s="98">
        <v>2024</v>
      </c>
      <c r="E75" s="320" t="s">
        <v>452</v>
      </c>
      <c r="F75" s="98">
        <v>2023</v>
      </c>
      <c r="G75" s="98">
        <v>2022</v>
      </c>
      <c r="H75" s="98">
        <v>2021</v>
      </c>
      <c r="I75" s="504"/>
      <c r="J75" s="504"/>
      <c r="K75" s="490"/>
      <c r="L75" s="490"/>
    </row>
    <row r="76" spans="2:20" s="554" customFormat="1" ht="17.25" customHeight="1">
      <c r="B76" s="309" t="s">
        <v>445</v>
      </c>
      <c r="C76" s="551">
        <v>1.09E-2</v>
      </c>
      <c r="D76" s="552">
        <v>8.3999999999999995E-3</v>
      </c>
      <c r="E76" s="1108">
        <v>0.30573800000000001</v>
      </c>
      <c r="F76" s="552">
        <v>8.3999999999999995E-3</v>
      </c>
      <c r="G76" s="552">
        <v>9.4000000000000004E-3</v>
      </c>
      <c r="H76" s="552">
        <v>7.4999999999999997E-3</v>
      </c>
      <c r="I76" s="482"/>
      <c r="J76" s="535"/>
      <c r="K76" s="535"/>
      <c r="L76" s="535"/>
      <c r="M76" s="536"/>
      <c r="N76" s="536"/>
      <c r="O76" s="536"/>
      <c r="P76" s="537"/>
      <c r="Q76" s="85"/>
      <c r="R76" s="85"/>
    </row>
    <row r="77" spans="2:20" s="554" customFormat="1" ht="17.25" customHeight="1">
      <c r="B77" s="309" t="s">
        <v>446</v>
      </c>
      <c r="C77" s="551">
        <v>7.0000000000000001E-3</v>
      </c>
      <c r="D77" s="552">
        <v>6.1000000000000004E-3</v>
      </c>
      <c r="E77" s="1108">
        <v>0.14208299999999999</v>
      </c>
      <c r="F77" s="552">
        <v>8.3999999999999995E-3</v>
      </c>
      <c r="G77" s="552">
        <v>9.4000000000000004E-3</v>
      </c>
      <c r="H77" s="552">
        <v>7.4999999999999997E-3</v>
      </c>
      <c r="I77" s="482"/>
      <c r="J77" s="535"/>
      <c r="K77" s="535"/>
      <c r="L77" s="535"/>
      <c r="M77" s="536"/>
      <c r="N77" s="536"/>
      <c r="O77" s="536"/>
      <c r="P77" s="537"/>
      <c r="Q77" s="85"/>
      <c r="R77" s="85"/>
    </row>
    <row r="78" spans="2:20" s="554" customFormat="1" ht="17.25" customHeight="1">
      <c r="B78" s="309" t="s">
        <v>447</v>
      </c>
      <c r="C78" s="555">
        <v>3.37</v>
      </c>
      <c r="D78" s="556">
        <v>4.12</v>
      </c>
      <c r="E78" s="1108">
        <v>-0.18140000000000001</v>
      </c>
      <c r="F78" s="556">
        <v>6.07</v>
      </c>
      <c r="G78" s="556">
        <v>4.63</v>
      </c>
      <c r="H78" s="556">
        <v>3.66</v>
      </c>
      <c r="I78" s="482"/>
      <c r="J78" s="535"/>
      <c r="K78" s="535"/>
      <c r="L78" s="535"/>
      <c r="M78" s="536"/>
      <c r="N78" s="536"/>
      <c r="O78" s="536"/>
      <c r="P78" s="537"/>
      <c r="Q78" s="85"/>
      <c r="R78" s="85"/>
    </row>
    <row r="79" spans="2:20" s="554" customFormat="1" ht="15.5">
      <c r="B79" s="309" t="s">
        <v>448</v>
      </c>
      <c r="C79" s="555">
        <v>2.16</v>
      </c>
      <c r="D79" s="556">
        <v>3.02</v>
      </c>
      <c r="E79" s="1108">
        <v>-0.28399999999999997</v>
      </c>
      <c r="F79" s="556">
        <v>6.07</v>
      </c>
      <c r="G79" s="556">
        <v>4.63</v>
      </c>
      <c r="H79" s="556">
        <v>3.66</v>
      </c>
      <c r="I79" s="482"/>
      <c r="J79" s="535"/>
      <c r="K79" s="535"/>
      <c r="L79" s="535"/>
      <c r="M79" s="536"/>
      <c r="N79" s="536"/>
      <c r="O79" s="536"/>
      <c r="P79" s="537"/>
      <c r="Q79" s="85"/>
      <c r="R79" s="85"/>
    </row>
    <row r="80" spans="2:20" s="554" customFormat="1" ht="18.399999999999999" customHeight="1">
      <c r="B80" s="309" t="s">
        <v>450</v>
      </c>
      <c r="C80" s="555">
        <v>3.17</v>
      </c>
      <c r="D80" s="556">
        <v>4.01</v>
      </c>
      <c r="E80" s="1108">
        <v>-0.20849999999999999</v>
      </c>
      <c r="F80" s="556">
        <v>6.07</v>
      </c>
      <c r="G80" s="556">
        <v>4.63</v>
      </c>
      <c r="H80" s="556">
        <v>3.66</v>
      </c>
      <c r="I80" s="482"/>
      <c r="J80" s="535"/>
      <c r="K80" s="535"/>
      <c r="L80" s="535"/>
      <c r="M80" s="536"/>
      <c r="N80" s="536"/>
      <c r="O80" s="536"/>
      <c r="P80" s="537"/>
      <c r="Q80" s="85"/>
      <c r="R80" s="85"/>
    </row>
    <row r="81" spans="1:21" s="554" customFormat="1" ht="18.399999999999999" customHeight="1">
      <c r="B81" s="309" t="s">
        <v>449</v>
      </c>
      <c r="C81" s="555">
        <v>2.0299999999999998</v>
      </c>
      <c r="D81" s="556">
        <v>2.94</v>
      </c>
      <c r="E81" s="1108">
        <v>-0.30769999999999997</v>
      </c>
      <c r="F81" s="556">
        <v>6.07</v>
      </c>
      <c r="G81" s="556">
        <v>4.63</v>
      </c>
      <c r="H81" s="556">
        <v>3.66</v>
      </c>
      <c r="I81" s="482"/>
      <c r="J81" s="535"/>
      <c r="K81" s="535"/>
      <c r="L81" s="535"/>
      <c r="M81" s="536"/>
      <c r="N81" s="536"/>
      <c r="O81" s="536"/>
      <c r="P81" s="537"/>
      <c r="Q81" s="85"/>
      <c r="R81" s="85"/>
    </row>
    <row r="82" spans="1:21">
      <c r="B82" s="483"/>
      <c r="C82" s="512"/>
      <c r="D82" s="512"/>
      <c r="E82" s="512"/>
      <c r="F82" s="512"/>
      <c r="G82" s="512"/>
      <c r="H82" s="512"/>
    </row>
    <row r="83" spans="1:21" s="128" customFormat="1">
      <c r="B83" s="147" t="s">
        <v>38</v>
      </c>
      <c r="C83" s="512"/>
      <c r="D83" s="512"/>
      <c r="E83" s="512"/>
      <c r="F83" s="512"/>
      <c r="G83" s="512"/>
      <c r="H83" s="512"/>
      <c r="I83" s="172"/>
      <c r="J83" s="172"/>
      <c r="K83" s="172"/>
      <c r="L83" s="172"/>
      <c r="N83" s="172"/>
      <c r="O83" s="74"/>
      <c r="P83" s="74"/>
      <c r="Q83" s="74"/>
    </row>
    <row r="84" spans="1:21" s="178" customFormat="1" ht="24" customHeight="1">
      <c r="B84" s="1353" t="s">
        <v>600</v>
      </c>
      <c r="C84" s="1353"/>
      <c r="D84" s="1353"/>
      <c r="E84" s="1353"/>
      <c r="F84" s="1353"/>
      <c r="G84" s="1353"/>
      <c r="H84" s="1353"/>
      <c r="I84" s="329"/>
      <c r="J84" s="329"/>
      <c r="K84" s="329"/>
      <c r="L84" s="329"/>
      <c r="O84" s="74"/>
      <c r="P84" s="74"/>
      <c r="Q84" s="74"/>
    </row>
    <row r="85" spans="1:21" s="178" customFormat="1" ht="14.5" thickBot="1">
      <c r="B85" s="59"/>
      <c r="C85" s="329"/>
      <c r="D85" s="329"/>
      <c r="E85" s="329"/>
      <c r="F85" s="329"/>
      <c r="G85" s="329"/>
      <c r="H85" s="329"/>
      <c r="I85" s="329"/>
      <c r="J85" s="329"/>
      <c r="K85" s="329"/>
      <c r="L85" s="329"/>
      <c r="O85" s="74"/>
      <c r="P85" s="74"/>
      <c r="Q85" s="74"/>
    </row>
    <row r="86" spans="1:21" s="487" customFormat="1" ht="16.5" customHeight="1" thickTop="1" thickBot="1">
      <c r="B86" s="485" t="s">
        <v>569</v>
      </c>
      <c r="C86" s="486"/>
      <c r="D86" s="486"/>
      <c r="E86" s="486"/>
      <c r="F86" s="486"/>
      <c r="G86" s="486"/>
      <c r="H86" s="486"/>
      <c r="I86" s="557"/>
      <c r="J86" s="557"/>
      <c r="K86" s="557"/>
      <c r="L86" s="557"/>
      <c r="M86" s="557"/>
      <c r="N86" s="557"/>
      <c r="O86" s="558"/>
      <c r="P86" s="558"/>
      <c r="Q86" s="558"/>
    </row>
    <row r="87" spans="1:21" ht="14.5" thickTop="1">
      <c r="B87" s="488"/>
      <c r="C87" s="489"/>
      <c r="M87" s="483"/>
      <c r="N87" s="483"/>
      <c r="O87" s="554"/>
      <c r="P87" s="554"/>
      <c r="Q87" s="554"/>
    </row>
    <row r="88" spans="1:21" s="491" customFormat="1" ht="13">
      <c r="B88" s="1411" t="s">
        <v>439</v>
      </c>
      <c r="C88" s="559">
        <v>2024</v>
      </c>
      <c r="D88" s="560">
        <v>2025</v>
      </c>
      <c r="E88" s="561">
        <v>2025</v>
      </c>
      <c r="F88" s="562">
        <v>2023</v>
      </c>
      <c r="G88" s="563">
        <v>2024</v>
      </c>
      <c r="H88" s="564">
        <v>2023</v>
      </c>
      <c r="I88" s="1405" t="s">
        <v>452</v>
      </c>
      <c r="J88" s="1406"/>
      <c r="K88" s="1407"/>
      <c r="L88" s="562">
        <v>2022</v>
      </c>
      <c r="M88" s="563">
        <v>2023</v>
      </c>
      <c r="N88" s="564">
        <v>2022</v>
      </c>
      <c r="O88" s="562">
        <v>2021</v>
      </c>
      <c r="P88" s="563">
        <v>2022</v>
      </c>
      <c r="Q88" s="564">
        <v>2021</v>
      </c>
      <c r="R88" s="562">
        <v>2020</v>
      </c>
      <c r="S88" s="563">
        <v>2021</v>
      </c>
      <c r="T88" s="564">
        <v>2020</v>
      </c>
    </row>
    <row r="89" spans="1:21" s="565" customFormat="1" ht="15">
      <c r="B89" s="1412"/>
      <c r="C89" s="207" t="s">
        <v>55</v>
      </c>
      <c r="D89" s="208" t="s">
        <v>56</v>
      </c>
      <c r="E89" s="566" t="s">
        <v>57</v>
      </c>
      <c r="F89" s="207" t="s">
        <v>58</v>
      </c>
      <c r="G89" s="208" t="s">
        <v>59</v>
      </c>
      <c r="H89" s="567" t="s">
        <v>57</v>
      </c>
      <c r="I89" s="207" t="s">
        <v>58</v>
      </c>
      <c r="J89" s="208" t="s">
        <v>59</v>
      </c>
      <c r="K89" s="567" t="s">
        <v>57</v>
      </c>
      <c r="L89" s="207" t="s">
        <v>58</v>
      </c>
      <c r="M89" s="208" t="s">
        <v>59</v>
      </c>
      <c r="N89" s="568" t="s">
        <v>57</v>
      </c>
      <c r="O89" s="207" t="s">
        <v>58</v>
      </c>
      <c r="P89" s="208" t="s">
        <v>59</v>
      </c>
      <c r="Q89" s="568" t="s">
        <v>57</v>
      </c>
      <c r="R89" s="207" t="s">
        <v>58</v>
      </c>
      <c r="S89" s="208" t="s">
        <v>59</v>
      </c>
      <c r="T89" s="568" t="s">
        <v>57</v>
      </c>
      <c r="U89" s="569"/>
    </row>
    <row r="90" spans="1:21" ht="14.5">
      <c r="A90" s="502"/>
      <c r="B90" s="155" t="s">
        <v>198</v>
      </c>
      <c r="C90" s="570">
        <v>0</v>
      </c>
      <c r="D90" s="571">
        <v>0</v>
      </c>
      <c r="E90" s="572">
        <v>0</v>
      </c>
      <c r="F90" s="570">
        <v>0</v>
      </c>
      <c r="G90" s="571">
        <v>0</v>
      </c>
      <c r="H90" s="573">
        <v>0</v>
      </c>
      <c r="I90" s="1112" t="s">
        <v>30</v>
      </c>
      <c r="J90" s="1113" t="s">
        <v>30</v>
      </c>
      <c r="K90" s="403" t="s">
        <v>30</v>
      </c>
      <c r="L90" s="570">
        <v>0</v>
      </c>
      <c r="M90" s="574">
        <v>0</v>
      </c>
      <c r="N90" s="575">
        <v>0</v>
      </c>
      <c r="O90" s="576">
        <v>0</v>
      </c>
      <c r="P90" s="574">
        <v>0</v>
      </c>
      <c r="Q90" s="575">
        <v>0</v>
      </c>
      <c r="R90" s="576">
        <v>0</v>
      </c>
      <c r="S90" s="574">
        <v>0</v>
      </c>
      <c r="T90" s="575">
        <v>0</v>
      </c>
      <c r="U90" s="577"/>
    </row>
    <row r="91" spans="1:21" ht="14.5">
      <c r="A91" s="491"/>
      <c r="B91" s="223" t="s">
        <v>60</v>
      </c>
      <c r="C91" s="570">
        <v>0</v>
      </c>
      <c r="D91" s="571">
        <v>0</v>
      </c>
      <c r="E91" s="572">
        <v>0</v>
      </c>
      <c r="F91" s="570">
        <v>0</v>
      </c>
      <c r="G91" s="571">
        <v>0</v>
      </c>
      <c r="H91" s="573">
        <v>0</v>
      </c>
      <c r="I91" s="1112" t="s">
        <v>30</v>
      </c>
      <c r="J91" s="1113" t="s">
        <v>30</v>
      </c>
      <c r="K91" s="403" t="s">
        <v>30</v>
      </c>
      <c r="L91" s="570">
        <v>0</v>
      </c>
      <c r="M91" s="574">
        <v>0</v>
      </c>
      <c r="N91" s="575">
        <v>0</v>
      </c>
      <c r="O91" s="576">
        <v>0</v>
      </c>
      <c r="P91" s="574">
        <v>0</v>
      </c>
      <c r="Q91" s="575">
        <v>0</v>
      </c>
      <c r="R91" s="576">
        <v>0</v>
      </c>
      <c r="S91" s="574">
        <v>0</v>
      </c>
      <c r="T91" s="575">
        <v>0</v>
      </c>
      <c r="U91" s="577"/>
    </row>
    <row r="92" spans="1:21">
      <c r="A92" s="502"/>
      <c r="B92" s="223" t="s">
        <v>199</v>
      </c>
      <c r="C92" s="570">
        <v>0</v>
      </c>
      <c r="D92" s="571">
        <v>20454998</v>
      </c>
      <c r="E92" s="572">
        <v>20454998</v>
      </c>
      <c r="F92" s="570">
        <v>0</v>
      </c>
      <c r="G92" s="578">
        <v>14553658</v>
      </c>
      <c r="H92" s="579">
        <v>14553658</v>
      </c>
      <c r="I92" s="1112" t="s">
        <v>30</v>
      </c>
      <c r="J92" s="1113">
        <v>0.41</v>
      </c>
      <c r="K92" s="403">
        <v>0.41</v>
      </c>
      <c r="L92" s="570">
        <v>0</v>
      </c>
      <c r="M92" s="574">
        <v>7916101</v>
      </c>
      <c r="N92" s="575">
        <v>7916101</v>
      </c>
      <c r="O92" s="576">
        <v>0</v>
      </c>
      <c r="P92" s="574">
        <v>6758867</v>
      </c>
      <c r="Q92" s="575">
        <v>6758867</v>
      </c>
      <c r="R92" s="576">
        <v>0</v>
      </c>
      <c r="S92" s="574">
        <v>7246090</v>
      </c>
      <c r="T92" s="575">
        <v>7246090</v>
      </c>
      <c r="U92" s="577"/>
    </row>
    <row r="93" spans="1:21">
      <c r="A93" s="580"/>
      <c r="B93" s="223" t="s">
        <v>232</v>
      </c>
      <c r="C93" s="570">
        <v>0</v>
      </c>
      <c r="D93" s="571">
        <v>0</v>
      </c>
      <c r="E93" s="572">
        <v>0</v>
      </c>
      <c r="F93" s="570">
        <v>0</v>
      </c>
      <c r="G93" s="571">
        <v>0</v>
      </c>
      <c r="H93" s="573">
        <v>0</v>
      </c>
      <c r="I93" s="1112" t="s">
        <v>30</v>
      </c>
      <c r="J93" s="1113" t="s">
        <v>30</v>
      </c>
      <c r="K93" s="403" t="s">
        <v>30</v>
      </c>
      <c r="L93" s="570">
        <v>0</v>
      </c>
      <c r="M93" s="574">
        <v>0</v>
      </c>
      <c r="N93" s="575">
        <v>0</v>
      </c>
      <c r="O93" s="576">
        <v>0</v>
      </c>
      <c r="P93" s="574">
        <v>0</v>
      </c>
      <c r="Q93" s="575">
        <v>0</v>
      </c>
      <c r="R93" s="576">
        <v>0</v>
      </c>
      <c r="S93" s="574">
        <v>0</v>
      </c>
      <c r="T93" s="575">
        <v>0</v>
      </c>
      <c r="U93" s="577"/>
    </row>
    <row r="94" spans="1:21" ht="15">
      <c r="A94" s="581"/>
      <c r="B94" s="133" t="s">
        <v>521</v>
      </c>
      <c r="C94" s="582">
        <v>0</v>
      </c>
      <c r="D94" s="578">
        <v>20454998</v>
      </c>
      <c r="E94" s="583">
        <v>20454998</v>
      </c>
      <c r="F94" s="582">
        <v>0</v>
      </c>
      <c r="G94" s="578">
        <v>14553658</v>
      </c>
      <c r="H94" s="579">
        <v>14553658</v>
      </c>
      <c r="I94" s="1114" t="s">
        <v>30</v>
      </c>
      <c r="J94" s="1115">
        <v>0.41</v>
      </c>
      <c r="K94" s="1116">
        <v>0.41</v>
      </c>
      <c r="L94" s="582">
        <v>0</v>
      </c>
      <c r="M94" s="584">
        <v>7916101</v>
      </c>
      <c r="N94" s="585">
        <v>7916101</v>
      </c>
      <c r="O94" s="586">
        <v>0</v>
      </c>
      <c r="P94" s="584">
        <v>6758867</v>
      </c>
      <c r="Q94" s="585">
        <v>6758867</v>
      </c>
      <c r="R94" s="586">
        <v>0</v>
      </c>
      <c r="S94" s="584">
        <v>7246090</v>
      </c>
      <c r="T94" s="585">
        <v>7246090</v>
      </c>
      <c r="U94" s="577"/>
    </row>
    <row r="95" spans="1:21">
      <c r="A95" s="502"/>
      <c r="B95" s="223" t="s">
        <v>63</v>
      </c>
      <c r="C95" s="587">
        <v>0</v>
      </c>
      <c r="D95" s="588">
        <v>1</v>
      </c>
      <c r="E95" s="589">
        <v>1</v>
      </c>
      <c r="F95" s="587">
        <v>0</v>
      </c>
      <c r="G95" s="588">
        <v>1</v>
      </c>
      <c r="H95" s="590">
        <v>1</v>
      </c>
      <c r="I95" s="1112" t="s">
        <v>30</v>
      </c>
      <c r="J95" s="1113">
        <v>0</v>
      </c>
      <c r="K95" s="403">
        <v>0</v>
      </c>
      <c r="L95" s="587">
        <v>0</v>
      </c>
      <c r="M95" s="117">
        <v>1</v>
      </c>
      <c r="N95" s="118">
        <v>1</v>
      </c>
      <c r="O95" s="116">
        <v>0</v>
      </c>
      <c r="P95" s="117">
        <v>1</v>
      </c>
      <c r="Q95" s="118">
        <v>1</v>
      </c>
      <c r="R95" s="116">
        <v>0</v>
      </c>
      <c r="S95" s="117">
        <v>1</v>
      </c>
      <c r="T95" s="118">
        <v>1</v>
      </c>
      <c r="U95" s="577"/>
    </row>
    <row r="96" spans="1:21" s="595" customFormat="1" ht="15">
      <c r="A96" s="491"/>
      <c r="B96" s="133" t="s">
        <v>233</v>
      </c>
      <c r="C96" s="591">
        <v>0</v>
      </c>
      <c r="D96" s="578">
        <v>11127202</v>
      </c>
      <c r="E96" s="583">
        <v>11127202</v>
      </c>
      <c r="F96" s="591">
        <v>0</v>
      </c>
      <c r="G96" s="578">
        <v>8238442</v>
      </c>
      <c r="H96" s="579">
        <v>8238442</v>
      </c>
      <c r="I96" s="1114" t="s">
        <v>30</v>
      </c>
      <c r="J96" s="1115">
        <v>0.35</v>
      </c>
      <c r="K96" s="1116">
        <v>0.35</v>
      </c>
      <c r="L96" s="592">
        <v>0</v>
      </c>
      <c r="M96" s="584">
        <v>4687860</v>
      </c>
      <c r="N96" s="585">
        <v>4687860</v>
      </c>
      <c r="O96" s="593">
        <v>0</v>
      </c>
      <c r="P96" s="584">
        <v>4061741</v>
      </c>
      <c r="Q96" s="585">
        <v>4061741</v>
      </c>
      <c r="R96" s="593" t="s">
        <v>30</v>
      </c>
      <c r="S96" s="584">
        <v>4263599</v>
      </c>
      <c r="T96" s="585">
        <v>4263599</v>
      </c>
      <c r="U96" s="594"/>
    </row>
    <row r="97" spans="1:18" s="595" customFormat="1">
      <c r="A97" s="491"/>
      <c r="B97" s="596"/>
      <c r="C97" s="597"/>
      <c r="D97" s="598"/>
      <c r="E97" s="598"/>
      <c r="F97" s="597"/>
      <c r="G97" s="598"/>
      <c r="H97" s="598"/>
      <c r="I97" s="478"/>
      <c r="J97" s="479"/>
      <c r="K97" s="479"/>
      <c r="L97" s="478"/>
      <c r="M97" s="599"/>
      <c r="N97" s="599"/>
      <c r="O97" s="594"/>
      <c r="P97" s="594"/>
      <c r="Q97" s="594"/>
      <c r="R97" s="594"/>
    </row>
    <row r="98" spans="1:18" s="241" customFormat="1">
      <c r="A98" s="240"/>
      <c r="B98" s="152" t="s">
        <v>38</v>
      </c>
      <c r="C98" s="237"/>
      <c r="D98" s="237"/>
      <c r="E98" s="237"/>
      <c r="F98" s="237"/>
      <c r="G98" s="237"/>
      <c r="H98" s="237"/>
      <c r="I98" s="237"/>
      <c r="J98" s="237"/>
      <c r="K98" s="237"/>
      <c r="L98" s="237"/>
      <c r="M98" s="600"/>
      <c r="N98" s="600"/>
      <c r="O98" s="601"/>
      <c r="P98" s="601"/>
      <c r="Q98" s="601"/>
      <c r="R98" s="601"/>
    </row>
    <row r="99" spans="1:18" s="241" customFormat="1" ht="14.25" customHeight="1">
      <c r="A99" s="240"/>
      <c r="B99" s="1353" t="s">
        <v>522</v>
      </c>
      <c r="C99" s="1353"/>
      <c r="D99" s="1353"/>
      <c r="E99" s="1353"/>
      <c r="F99" s="1353"/>
      <c r="G99" s="1353"/>
      <c r="H99" s="1353"/>
      <c r="I99" s="1353"/>
      <c r="J99" s="1353"/>
      <c r="K99" s="1353"/>
      <c r="L99" s="1353"/>
      <c r="M99" s="600"/>
      <c r="N99" s="600"/>
      <c r="O99" s="601"/>
      <c r="P99" s="601"/>
      <c r="Q99" s="601"/>
      <c r="R99" s="601"/>
    </row>
    <row r="100" spans="1:18" s="241" customFormat="1">
      <c r="A100" s="240"/>
      <c r="B100" s="1353" t="s">
        <v>523</v>
      </c>
      <c r="C100" s="1353"/>
      <c r="D100" s="1353"/>
      <c r="E100" s="1353"/>
      <c r="F100" s="1353"/>
      <c r="G100" s="1353"/>
      <c r="H100" s="1353"/>
      <c r="I100" s="1353"/>
      <c r="J100" s="1353"/>
      <c r="K100" s="1353"/>
      <c r="L100" s="1353"/>
      <c r="M100" s="600"/>
      <c r="N100" s="600"/>
      <c r="O100" s="601"/>
      <c r="P100" s="601"/>
      <c r="Q100" s="601"/>
      <c r="R100" s="601"/>
    </row>
    <row r="101" spans="1:18" s="241" customFormat="1">
      <c r="A101" s="240"/>
      <c r="B101" s="1353" t="s">
        <v>625</v>
      </c>
      <c r="C101" s="1353"/>
      <c r="D101" s="1353"/>
      <c r="E101" s="1353"/>
      <c r="F101" s="1353"/>
      <c r="G101" s="1353"/>
      <c r="H101" s="1353"/>
      <c r="I101" s="1353"/>
      <c r="J101" s="1353"/>
      <c r="K101" s="1353"/>
      <c r="L101" s="1353"/>
      <c r="M101" s="600"/>
      <c r="N101" s="600"/>
      <c r="O101" s="601"/>
      <c r="P101" s="601"/>
      <c r="Q101" s="601"/>
      <c r="R101" s="601"/>
    </row>
    <row r="102" spans="1:18" s="241" customFormat="1">
      <c r="A102" s="240"/>
      <c r="B102" s="1353" t="s">
        <v>524</v>
      </c>
      <c r="C102" s="1353"/>
      <c r="D102" s="1353"/>
      <c r="E102" s="1353"/>
      <c r="F102" s="1353"/>
      <c r="G102" s="1353"/>
      <c r="H102" s="1353"/>
      <c r="I102" s="1353"/>
      <c r="J102" s="1353"/>
      <c r="K102" s="1353"/>
      <c r="L102" s="1353"/>
      <c r="M102" s="600"/>
      <c r="N102" s="600"/>
      <c r="O102" s="601"/>
      <c r="P102" s="601"/>
      <c r="Q102" s="601"/>
      <c r="R102" s="601"/>
    </row>
    <row r="103" spans="1:18" s="241" customFormat="1">
      <c r="A103" s="240"/>
      <c r="B103" s="1353" t="s">
        <v>525</v>
      </c>
      <c r="C103" s="1353"/>
      <c r="D103" s="1353"/>
      <c r="E103" s="1353"/>
      <c r="F103" s="1353"/>
      <c r="G103" s="1353"/>
      <c r="H103" s="1353"/>
      <c r="I103" s="1353"/>
      <c r="J103" s="1353"/>
      <c r="K103" s="1353"/>
      <c r="L103" s="1353"/>
      <c r="M103" s="600"/>
      <c r="N103" s="600"/>
      <c r="O103" s="601"/>
      <c r="P103" s="601"/>
      <c r="Q103" s="601"/>
      <c r="R103" s="601"/>
    </row>
    <row r="104" spans="1:18" s="241" customFormat="1" ht="27.5" customHeight="1">
      <c r="A104" s="240"/>
      <c r="B104" s="1352" t="s">
        <v>604</v>
      </c>
      <c r="C104" s="1352"/>
      <c r="D104" s="1352"/>
      <c r="E104" s="1352"/>
      <c r="F104" s="1352"/>
      <c r="G104" s="1352"/>
      <c r="H104" s="1352"/>
      <c r="I104" s="1352"/>
      <c r="J104" s="1352"/>
      <c r="K104" s="1352"/>
      <c r="L104" s="1352"/>
      <c r="M104" s="600"/>
      <c r="N104" s="600"/>
      <c r="O104" s="601"/>
      <c r="P104" s="601"/>
      <c r="Q104" s="601"/>
      <c r="R104" s="601"/>
    </row>
    <row r="105" spans="1:18" s="241" customFormat="1" ht="13" customHeight="1">
      <c r="A105" s="240"/>
      <c r="B105" s="1353" t="s">
        <v>526</v>
      </c>
      <c r="C105" s="1353"/>
      <c r="D105" s="1353"/>
      <c r="E105" s="1353"/>
      <c r="F105" s="1353"/>
      <c r="G105" s="1353"/>
      <c r="H105" s="1353"/>
      <c r="I105" s="1353"/>
      <c r="J105" s="1353"/>
      <c r="K105" s="1353"/>
      <c r="L105" s="1353"/>
      <c r="M105" s="600"/>
      <c r="N105" s="600"/>
      <c r="O105" s="601"/>
      <c r="P105" s="601"/>
      <c r="Q105" s="601"/>
      <c r="R105" s="601"/>
    </row>
    <row r="106" spans="1:18" s="241" customFormat="1">
      <c r="A106" s="240"/>
      <c r="B106" s="602"/>
      <c r="C106" s="602"/>
      <c r="D106" s="602"/>
      <c r="E106" s="602"/>
      <c r="F106" s="602"/>
      <c r="G106" s="602"/>
      <c r="H106" s="602"/>
      <c r="I106" s="603"/>
      <c r="J106" s="602"/>
      <c r="K106" s="602"/>
      <c r="L106" s="603"/>
      <c r="M106" s="600"/>
      <c r="N106" s="600"/>
      <c r="O106" s="601"/>
      <c r="P106" s="601"/>
      <c r="Q106" s="601"/>
      <c r="R106" s="601"/>
    </row>
    <row r="107" spans="1:18" s="595" customFormat="1" ht="26">
      <c r="A107" s="491"/>
      <c r="B107" s="133" t="s">
        <v>628</v>
      </c>
      <c r="C107" s="97">
        <v>2025</v>
      </c>
      <c r="D107" s="98">
        <v>2024</v>
      </c>
      <c r="E107" s="320" t="s">
        <v>452</v>
      </c>
      <c r="F107" s="98">
        <v>2023</v>
      </c>
      <c r="G107" s="98">
        <v>2022</v>
      </c>
      <c r="H107" s="98">
        <v>2021</v>
      </c>
      <c r="I107" s="478"/>
      <c r="J107" s="479"/>
      <c r="K107" s="479"/>
      <c r="L107" s="478"/>
      <c r="M107" s="599"/>
      <c r="N107" s="599"/>
    </row>
    <row r="108" spans="1:18" s="595" customFormat="1" ht="14.5">
      <c r="A108" s="491"/>
      <c r="B108" s="248" t="s">
        <v>202</v>
      </c>
      <c r="C108" s="492">
        <v>0</v>
      </c>
      <c r="D108" s="493">
        <v>0</v>
      </c>
      <c r="E108" s="553" t="s">
        <v>30</v>
      </c>
      <c r="F108" s="493">
        <v>0</v>
      </c>
      <c r="G108" s="493">
        <v>0</v>
      </c>
      <c r="H108" s="493">
        <v>0</v>
      </c>
      <c r="I108" s="478"/>
      <c r="J108" s="479"/>
      <c r="K108" s="479"/>
      <c r="L108" s="478"/>
      <c r="M108" s="599"/>
      <c r="N108" s="599"/>
      <c r="O108" s="594"/>
      <c r="P108" s="594"/>
      <c r="Q108" s="594"/>
      <c r="R108" s="594"/>
    </row>
    <row r="109" spans="1:18" s="595" customFormat="1" ht="14.5">
      <c r="A109" s="491"/>
      <c r="B109" s="248" t="s">
        <v>602</v>
      </c>
      <c r="C109" s="492">
        <v>20454998</v>
      </c>
      <c r="D109" s="493">
        <v>14553658</v>
      </c>
      <c r="E109" s="553">
        <v>0.41</v>
      </c>
      <c r="F109" s="493">
        <v>7916101</v>
      </c>
      <c r="G109" s="493">
        <v>6758867</v>
      </c>
      <c r="H109" s="493">
        <v>7246090</v>
      </c>
      <c r="I109" s="478"/>
      <c r="J109" s="479"/>
      <c r="K109" s="479"/>
      <c r="L109" s="478"/>
      <c r="M109" s="599"/>
      <c r="N109" s="599"/>
      <c r="O109" s="594"/>
      <c r="P109" s="594"/>
      <c r="Q109" s="594"/>
      <c r="R109" s="594"/>
    </row>
    <row r="110" spans="1:18" s="595" customFormat="1">
      <c r="A110" s="491"/>
      <c r="B110" s="248" t="s">
        <v>61</v>
      </c>
      <c r="C110" s="492">
        <v>20454998</v>
      </c>
      <c r="D110" s="493">
        <v>14553658</v>
      </c>
      <c r="E110" s="553">
        <v>0.41</v>
      </c>
      <c r="F110" s="493">
        <v>7916101</v>
      </c>
      <c r="G110" s="493">
        <v>6758867</v>
      </c>
      <c r="H110" s="493">
        <v>7246090</v>
      </c>
      <c r="I110" s="478"/>
      <c r="J110" s="479"/>
      <c r="K110" s="479"/>
      <c r="L110" s="478"/>
      <c r="M110" s="599"/>
      <c r="N110" s="599"/>
      <c r="O110" s="594"/>
      <c r="P110" s="594"/>
      <c r="Q110" s="594"/>
      <c r="R110" s="594"/>
    </row>
    <row r="111" spans="1:18" s="595" customFormat="1">
      <c r="A111" s="491"/>
      <c r="B111" s="248" t="s">
        <v>65</v>
      </c>
      <c r="C111" s="678">
        <v>0</v>
      </c>
      <c r="D111" s="674">
        <v>0</v>
      </c>
      <c r="E111" s="553" t="s">
        <v>30</v>
      </c>
      <c r="F111" s="674">
        <v>0</v>
      </c>
      <c r="G111" s="674">
        <v>0</v>
      </c>
      <c r="H111" s="674">
        <v>0</v>
      </c>
      <c r="I111" s="478"/>
      <c r="J111" s="479"/>
      <c r="K111" s="479"/>
      <c r="L111" s="478"/>
      <c r="M111" s="599"/>
      <c r="N111" s="599"/>
      <c r="O111" s="594"/>
      <c r="P111" s="594"/>
      <c r="Q111" s="594"/>
      <c r="R111" s="594"/>
    </row>
    <row r="112" spans="1:18" s="595" customFormat="1">
      <c r="A112" s="491"/>
      <c r="B112" s="248" t="s">
        <v>597</v>
      </c>
      <c r="C112" s="678">
        <v>1</v>
      </c>
      <c r="D112" s="674">
        <v>1</v>
      </c>
      <c r="E112" s="553">
        <v>0</v>
      </c>
      <c r="F112" s="674">
        <v>1</v>
      </c>
      <c r="G112" s="674">
        <v>1</v>
      </c>
      <c r="H112" s="674">
        <v>1</v>
      </c>
      <c r="I112" s="478"/>
      <c r="J112" s="479"/>
      <c r="K112" s="479"/>
      <c r="L112" s="478"/>
      <c r="M112" s="599"/>
      <c r="N112" s="599"/>
      <c r="O112" s="594"/>
      <c r="P112" s="594"/>
      <c r="Q112" s="594"/>
      <c r="R112" s="594"/>
    </row>
    <row r="113" spans="1:21" s="595" customFormat="1">
      <c r="A113" s="491"/>
      <c r="B113" s="604"/>
      <c r="D113" s="605"/>
      <c r="E113" s="605"/>
      <c r="F113" s="605"/>
      <c r="G113" s="605"/>
      <c r="H113" s="605"/>
      <c r="I113" s="478"/>
      <c r="J113" s="479"/>
      <c r="K113" s="479"/>
      <c r="L113" s="478"/>
      <c r="M113" s="599"/>
      <c r="N113" s="599"/>
      <c r="O113" s="594"/>
      <c r="P113" s="594"/>
      <c r="Q113" s="594"/>
      <c r="R113" s="594"/>
    </row>
    <row r="114" spans="1:21" s="595" customFormat="1">
      <c r="A114" s="491"/>
      <c r="B114" s="1117" t="s">
        <v>38</v>
      </c>
      <c r="C114" s="1118"/>
      <c r="D114" s="1118"/>
      <c r="E114" s="1118"/>
      <c r="F114" s="1118"/>
      <c r="G114" s="1118"/>
      <c r="H114" s="1118"/>
      <c r="I114" s="1119"/>
      <c r="J114" s="479"/>
      <c r="K114" s="479"/>
      <c r="L114" s="1119"/>
      <c r="M114" s="599"/>
      <c r="N114" s="599"/>
      <c r="O114" s="594"/>
      <c r="P114" s="594"/>
      <c r="Q114" s="594"/>
      <c r="R114" s="594"/>
    </row>
    <row r="115" spans="1:21" s="595" customFormat="1" ht="20" customHeight="1">
      <c r="A115" s="491"/>
      <c r="B115" s="1354" t="s">
        <v>623</v>
      </c>
      <c r="C115" s="1354"/>
      <c r="D115" s="1354"/>
      <c r="E115" s="1354"/>
      <c r="F115" s="1354"/>
      <c r="G115" s="1354"/>
      <c r="H115" s="1354"/>
      <c r="I115" s="1119"/>
      <c r="J115" s="479"/>
      <c r="K115" s="479"/>
      <c r="L115" s="1119"/>
      <c r="M115" s="599"/>
      <c r="N115" s="599"/>
      <c r="O115" s="594"/>
      <c r="P115" s="594"/>
      <c r="Q115" s="594"/>
      <c r="R115" s="594"/>
    </row>
    <row r="116" spans="1:21" s="595" customFormat="1" ht="17" customHeight="1">
      <c r="A116" s="491"/>
      <c r="B116" s="1355" t="s">
        <v>603</v>
      </c>
      <c r="C116" s="1355"/>
      <c r="D116" s="1355"/>
      <c r="E116" s="1355"/>
      <c r="F116" s="1355"/>
      <c r="G116" s="1355"/>
      <c r="H116" s="1355"/>
      <c r="I116" s="1119"/>
      <c r="J116" s="479"/>
      <c r="K116" s="479"/>
      <c r="L116" s="1119"/>
      <c r="M116" s="599"/>
      <c r="N116" s="599"/>
      <c r="O116" s="594"/>
      <c r="P116" s="594"/>
      <c r="Q116" s="594"/>
      <c r="R116" s="594"/>
    </row>
    <row r="117" spans="1:21" s="595" customFormat="1" ht="17" customHeight="1">
      <c r="A117" s="491"/>
      <c r="B117" s="1353" t="s">
        <v>625</v>
      </c>
      <c r="C117" s="1353"/>
      <c r="D117" s="1353"/>
      <c r="E117" s="1353"/>
      <c r="F117" s="1353"/>
      <c r="G117" s="1353"/>
      <c r="H117" s="1353"/>
      <c r="I117" s="1353"/>
      <c r="J117" s="1353"/>
      <c r="K117" s="1353"/>
      <c r="L117" s="1353"/>
      <c r="M117" s="599"/>
      <c r="N117" s="599"/>
      <c r="O117" s="594"/>
      <c r="P117" s="594"/>
      <c r="Q117" s="594"/>
      <c r="R117" s="594"/>
    </row>
    <row r="118" spans="1:21" s="595" customFormat="1">
      <c r="A118" s="491"/>
      <c r="B118" s="1120"/>
      <c r="C118" s="1121"/>
      <c r="D118" s="1122"/>
      <c r="E118" s="1122"/>
      <c r="F118" s="1122"/>
      <c r="G118" s="1122"/>
      <c r="H118" s="1122"/>
      <c r="I118" s="1119"/>
      <c r="J118" s="479"/>
      <c r="K118" s="479"/>
      <c r="L118" s="1119"/>
      <c r="M118" s="599"/>
      <c r="N118" s="599"/>
      <c r="O118" s="594"/>
      <c r="P118" s="594"/>
      <c r="Q118" s="594"/>
      <c r="R118" s="594"/>
    </row>
    <row r="119" spans="1:21" s="491" customFormat="1" ht="16" customHeight="1">
      <c r="B119" s="1366" t="s">
        <v>234</v>
      </c>
      <c r="C119" s="559">
        <v>2024</v>
      </c>
      <c r="D119" s="560">
        <v>2025</v>
      </c>
      <c r="E119" s="561">
        <v>2025</v>
      </c>
      <c r="F119" s="562">
        <v>2023</v>
      </c>
      <c r="G119" s="563">
        <v>2024</v>
      </c>
      <c r="H119" s="564">
        <v>2023</v>
      </c>
      <c r="I119" s="1405" t="s">
        <v>452</v>
      </c>
      <c r="J119" s="1406"/>
      <c r="K119" s="1407"/>
      <c r="L119" s="562">
        <v>2022</v>
      </c>
      <c r="M119" s="563">
        <v>2023</v>
      </c>
      <c r="N119" s="564">
        <v>2022</v>
      </c>
      <c r="O119" s="562">
        <v>2021</v>
      </c>
      <c r="P119" s="563">
        <v>2022</v>
      </c>
      <c r="Q119" s="564">
        <v>2021</v>
      </c>
      <c r="R119" s="562">
        <v>2020</v>
      </c>
      <c r="S119" s="563">
        <v>2021</v>
      </c>
      <c r="T119" s="564">
        <v>2020</v>
      </c>
    </row>
    <row r="120" spans="1:21" s="565" customFormat="1" ht="13">
      <c r="B120" s="1367"/>
      <c r="C120" s="207" t="s">
        <v>58</v>
      </c>
      <c r="D120" s="208" t="s">
        <v>59</v>
      </c>
      <c r="E120" s="566" t="s">
        <v>57</v>
      </c>
      <c r="F120" s="207" t="s">
        <v>58</v>
      </c>
      <c r="G120" s="208" t="s">
        <v>59</v>
      </c>
      <c r="H120" s="567" t="s">
        <v>57</v>
      </c>
      <c r="I120" s="207" t="s">
        <v>58</v>
      </c>
      <c r="J120" s="208" t="s">
        <v>59</v>
      </c>
      <c r="K120" s="567" t="s">
        <v>57</v>
      </c>
      <c r="L120" s="207" t="s">
        <v>58</v>
      </c>
      <c r="M120" s="208" t="s">
        <v>59</v>
      </c>
      <c r="N120" s="568" t="s">
        <v>57</v>
      </c>
      <c r="O120" s="207" t="s">
        <v>58</v>
      </c>
      <c r="P120" s="208" t="s">
        <v>59</v>
      </c>
      <c r="Q120" s="568" t="s">
        <v>57</v>
      </c>
      <c r="R120" s="207" t="s">
        <v>58</v>
      </c>
      <c r="S120" s="208" t="s">
        <v>59</v>
      </c>
      <c r="T120" s="568" t="s">
        <v>57</v>
      </c>
      <c r="U120" s="569"/>
    </row>
    <row r="121" spans="1:21">
      <c r="A121" s="502"/>
      <c r="B121" s="223" t="s">
        <v>67</v>
      </c>
      <c r="C121" s="607">
        <v>0</v>
      </c>
      <c r="D121" s="608">
        <v>0.69699999999999995</v>
      </c>
      <c r="E121" s="609">
        <v>0.69699999999999995</v>
      </c>
      <c r="F121" s="607">
        <v>0</v>
      </c>
      <c r="G121" s="608">
        <v>0.51300000000000001</v>
      </c>
      <c r="H121" s="610">
        <v>0.51300000000000001</v>
      </c>
      <c r="I121" s="611" t="s">
        <v>30</v>
      </c>
      <c r="J121" s="612">
        <v>0.36</v>
      </c>
      <c r="K121" s="613">
        <v>0.36</v>
      </c>
      <c r="L121" s="607">
        <v>0</v>
      </c>
      <c r="M121" s="614">
        <v>0.31</v>
      </c>
      <c r="N121" s="615">
        <v>0.31</v>
      </c>
      <c r="O121" s="616">
        <v>0</v>
      </c>
      <c r="P121" s="614">
        <v>0.29099999999999998</v>
      </c>
      <c r="Q121" s="615">
        <v>0.29099999999999998</v>
      </c>
      <c r="R121" s="616">
        <v>0</v>
      </c>
      <c r="S121" s="614">
        <v>0.30199999999999999</v>
      </c>
      <c r="T121" s="615">
        <v>0.30199999999999999</v>
      </c>
      <c r="U121" s="577"/>
    </row>
    <row r="122" spans="1:21">
      <c r="A122" s="502"/>
      <c r="B122" s="223" t="s">
        <v>68</v>
      </c>
      <c r="C122" s="617">
        <v>0</v>
      </c>
      <c r="D122" s="618">
        <v>215.1</v>
      </c>
      <c r="E122" s="555">
        <v>215.1</v>
      </c>
      <c r="F122" s="617">
        <v>0</v>
      </c>
      <c r="G122" s="618">
        <v>252.2</v>
      </c>
      <c r="H122" s="556">
        <v>252.2</v>
      </c>
      <c r="I122" s="611" t="s">
        <v>30</v>
      </c>
      <c r="J122" s="612">
        <v>-0.15</v>
      </c>
      <c r="K122" s="613">
        <v>-0.15</v>
      </c>
      <c r="L122" s="617">
        <v>0</v>
      </c>
      <c r="M122" s="619">
        <v>223.6</v>
      </c>
      <c r="N122" s="620">
        <v>223.6</v>
      </c>
      <c r="O122" s="621">
        <v>0</v>
      </c>
      <c r="P122" s="619">
        <v>142.69999999999999</v>
      </c>
      <c r="Q122" s="620">
        <v>142.69999999999999</v>
      </c>
      <c r="R122" s="621">
        <v>0</v>
      </c>
      <c r="S122" s="619">
        <v>147.80000000000001</v>
      </c>
      <c r="T122" s="620">
        <v>147.80000000000001</v>
      </c>
      <c r="U122" s="577"/>
    </row>
    <row r="123" spans="1:21" ht="17.25" customHeight="1">
      <c r="A123" s="502"/>
      <c r="B123" s="223" t="s">
        <v>69</v>
      </c>
      <c r="C123" s="617">
        <v>0</v>
      </c>
      <c r="D123" s="618">
        <v>202.4</v>
      </c>
      <c r="E123" s="555">
        <v>202.4</v>
      </c>
      <c r="F123" s="617">
        <v>0</v>
      </c>
      <c r="G123" s="618">
        <v>245.5</v>
      </c>
      <c r="H123" s="556">
        <v>245.5</v>
      </c>
      <c r="I123" s="611" t="s">
        <v>30</v>
      </c>
      <c r="J123" s="612">
        <v>-0.18</v>
      </c>
      <c r="K123" s="613">
        <v>-0.18</v>
      </c>
      <c r="L123" s="617">
        <v>0</v>
      </c>
      <c r="M123" s="619">
        <v>223.6</v>
      </c>
      <c r="N123" s="620">
        <v>223.6</v>
      </c>
      <c r="O123" s="621">
        <v>0</v>
      </c>
      <c r="P123" s="619">
        <v>142.69999999999999</v>
      </c>
      <c r="Q123" s="620">
        <v>142.69999999999999</v>
      </c>
      <c r="R123" s="621">
        <v>0</v>
      </c>
      <c r="S123" s="619">
        <v>147.80000000000001</v>
      </c>
      <c r="T123" s="620">
        <v>147.80000000000001</v>
      </c>
      <c r="U123" s="577"/>
    </row>
    <row r="124" spans="1:21">
      <c r="A124" s="502"/>
      <c r="B124" s="622"/>
      <c r="C124" s="623"/>
      <c r="D124" s="623"/>
      <c r="E124" s="623"/>
      <c r="F124" s="623"/>
      <c r="G124" s="623"/>
      <c r="H124" s="623"/>
      <c r="I124" s="624"/>
      <c r="J124" s="624"/>
      <c r="K124" s="624"/>
      <c r="L124" s="624"/>
      <c r="M124" s="554"/>
      <c r="N124" s="554"/>
      <c r="O124" s="554"/>
      <c r="P124" s="554"/>
      <c r="Q124" s="554"/>
      <c r="R124" s="554"/>
      <c r="S124" s="554"/>
      <c r="T124" s="554"/>
      <c r="U124" s="554"/>
    </row>
    <row r="125" spans="1:21" s="128" customFormat="1" ht="13">
      <c r="B125" s="152" t="s">
        <v>38</v>
      </c>
      <c r="C125" s="625"/>
      <c r="D125" s="625"/>
      <c r="E125" s="625"/>
      <c r="F125" s="625"/>
      <c r="G125" s="625"/>
      <c r="H125" s="625"/>
      <c r="I125" s="626"/>
      <c r="J125" s="626"/>
      <c r="K125" s="626"/>
      <c r="L125" s="626"/>
      <c r="M125" s="627"/>
      <c r="N125" s="627"/>
      <c r="O125" s="628"/>
      <c r="P125" s="628"/>
      <c r="Q125" s="628"/>
      <c r="R125" s="628"/>
      <c r="S125" s="628"/>
      <c r="T125" s="628"/>
      <c r="U125" s="274"/>
    </row>
    <row r="126" spans="1:21" s="128" customFormat="1" ht="22.5" customHeight="1">
      <c r="B126" s="1353" t="s">
        <v>601</v>
      </c>
      <c r="C126" s="1353"/>
      <c r="D126" s="1353"/>
      <c r="E126" s="1353"/>
      <c r="F126" s="1353"/>
      <c r="G126" s="1353"/>
      <c r="H126" s="1353"/>
      <c r="I126" s="626"/>
      <c r="J126" s="626"/>
      <c r="K126" s="626"/>
      <c r="L126" s="626"/>
      <c r="M126" s="627"/>
      <c r="N126" s="627"/>
      <c r="O126" s="628"/>
      <c r="P126" s="628"/>
      <c r="Q126" s="628"/>
      <c r="R126" s="628"/>
      <c r="S126" s="628"/>
      <c r="T126" s="628"/>
      <c r="U126" s="274"/>
    </row>
    <row r="127" spans="1:21" s="74" customFormat="1">
      <c r="B127" s="480"/>
      <c r="C127" s="629"/>
      <c r="D127" s="629"/>
      <c r="E127" s="629"/>
      <c r="F127" s="629"/>
      <c r="G127" s="629"/>
      <c r="H127" s="629"/>
      <c r="I127" s="629"/>
      <c r="J127" s="629"/>
      <c r="K127" s="629"/>
      <c r="L127" s="629"/>
      <c r="M127" s="630"/>
      <c r="N127" s="630"/>
      <c r="O127" s="630"/>
      <c r="P127" s="630"/>
      <c r="Q127" s="630"/>
      <c r="R127" s="630"/>
      <c r="S127" s="630"/>
      <c r="T127" s="630"/>
    </row>
    <row r="128" spans="1:21" s="595" customFormat="1" ht="14.25" customHeight="1" thickBot="1">
      <c r="A128" s="491"/>
      <c r="B128" s="631"/>
      <c r="C128" s="597"/>
      <c r="D128" s="598"/>
      <c r="E128" s="598"/>
      <c r="F128" s="597"/>
      <c r="G128" s="598"/>
      <c r="H128" s="598"/>
      <c r="I128" s="478"/>
      <c r="J128" s="479"/>
      <c r="K128" s="479"/>
      <c r="L128" s="478"/>
      <c r="M128" s="599"/>
      <c r="N128" s="599"/>
      <c r="O128" s="594"/>
      <c r="P128" s="594"/>
      <c r="Q128" s="594"/>
      <c r="R128" s="594"/>
    </row>
    <row r="129" spans="1:17" s="484" customFormat="1" ht="16.5" thickTop="1" thickBot="1">
      <c r="B129" s="485" t="s">
        <v>71</v>
      </c>
      <c r="C129" s="486"/>
      <c r="D129" s="486"/>
      <c r="E129" s="486"/>
      <c r="F129" s="486"/>
      <c r="G129" s="486"/>
      <c r="H129" s="486"/>
      <c r="I129" s="487"/>
      <c r="J129" s="487"/>
      <c r="K129" s="487"/>
      <c r="L129" s="487"/>
    </row>
    <row r="130" spans="1:17" ht="14.5" thickTop="1">
      <c r="B130" s="632"/>
      <c r="C130" s="546"/>
      <c r="D130" s="546"/>
      <c r="E130" s="546"/>
      <c r="F130" s="546"/>
    </row>
    <row r="131" spans="1:17" s="491" customFormat="1" ht="26">
      <c r="B131" s="633" t="s">
        <v>527</v>
      </c>
      <c r="C131" s="97">
        <v>2025</v>
      </c>
      <c r="D131" s="98">
        <v>2024</v>
      </c>
      <c r="E131" s="320" t="s">
        <v>452</v>
      </c>
      <c r="F131" s="98">
        <v>2023</v>
      </c>
      <c r="G131" s="98">
        <v>2022</v>
      </c>
      <c r="H131" s="98">
        <v>2021</v>
      </c>
      <c r="I131" s="504"/>
      <c r="J131" s="504"/>
      <c r="K131" s="490"/>
      <c r="L131" s="490"/>
    </row>
    <row r="132" spans="1:17" ht="17.25" customHeight="1">
      <c r="A132" s="502"/>
      <c r="B132" s="277" t="s">
        <v>73</v>
      </c>
      <c r="C132" s="555">
        <v>10.4</v>
      </c>
      <c r="D132" s="556">
        <v>4.2</v>
      </c>
      <c r="E132" s="613">
        <v>1.47</v>
      </c>
      <c r="F132" s="556">
        <v>0</v>
      </c>
      <c r="G132" s="556">
        <v>0</v>
      </c>
      <c r="H132" s="556">
        <v>0</v>
      </c>
      <c r="I132" s="635"/>
      <c r="J132" s="623"/>
    </row>
    <row r="133" spans="1:17" ht="17.25" customHeight="1">
      <c r="A133" s="502"/>
      <c r="B133" s="277" t="s">
        <v>205</v>
      </c>
      <c r="C133" s="555">
        <v>84.3</v>
      </c>
      <c r="D133" s="556">
        <v>72.8</v>
      </c>
      <c r="E133" s="613">
        <v>0.16</v>
      </c>
      <c r="F133" s="556">
        <v>83</v>
      </c>
      <c r="G133" s="556">
        <v>57</v>
      </c>
      <c r="H133" s="556">
        <v>35.700000000000003</v>
      </c>
      <c r="I133" s="635"/>
      <c r="J133" s="623"/>
    </row>
    <row r="134" spans="1:17" ht="17.25" customHeight="1">
      <c r="A134" s="502"/>
      <c r="B134" s="277" t="s">
        <v>206</v>
      </c>
      <c r="C134" s="555">
        <v>14.8</v>
      </c>
      <c r="D134" s="556">
        <v>29.6</v>
      </c>
      <c r="E134" s="613">
        <v>-0.5</v>
      </c>
      <c r="F134" s="556">
        <v>63.3</v>
      </c>
      <c r="G134" s="556">
        <v>44.5</v>
      </c>
      <c r="H134" s="556">
        <v>69.900000000000006</v>
      </c>
      <c r="I134" s="635"/>
      <c r="J134" s="623"/>
    </row>
    <row r="135" spans="1:17" ht="17.25" customHeight="1">
      <c r="A135" s="502"/>
      <c r="B135" s="624"/>
      <c r="C135" s="624"/>
      <c r="D135" s="624"/>
      <c r="E135" s="624"/>
      <c r="F135" s="624"/>
      <c r="G135" s="624"/>
      <c r="H135" s="624"/>
      <c r="I135" s="624"/>
      <c r="J135" s="623"/>
    </row>
    <row r="136" spans="1:17" s="128" customFormat="1">
      <c r="B136" s="152" t="s">
        <v>38</v>
      </c>
      <c r="C136" s="172"/>
      <c r="D136" s="172"/>
      <c r="E136" s="172"/>
      <c r="F136" s="172"/>
      <c r="G136" s="330"/>
      <c r="H136" s="172"/>
      <c r="I136" s="172"/>
      <c r="J136" s="172"/>
      <c r="K136" s="172"/>
      <c r="L136" s="483"/>
      <c r="M136" s="85"/>
      <c r="N136" s="85"/>
      <c r="O136" s="85"/>
      <c r="P136" s="85"/>
      <c r="Q136" s="85"/>
    </row>
    <row r="137" spans="1:17" s="74" customFormat="1">
      <c r="A137" s="128"/>
      <c r="B137" s="1353" t="s">
        <v>649</v>
      </c>
      <c r="C137" s="1353"/>
      <c r="D137" s="1353"/>
      <c r="E137" s="1353"/>
      <c r="F137" s="1353"/>
      <c r="G137" s="1353"/>
      <c r="H137" s="1353"/>
      <c r="I137" s="329"/>
      <c r="J137" s="329"/>
      <c r="K137" s="328"/>
      <c r="L137" s="483"/>
      <c r="M137" s="85"/>
      <c r="N137" s="85"/>
      <c r="O137" s="85"/>
      <c r="P137" s="85"/>
      <c r="Q137" s="85"/>
    </row>
    <row r="138" spans="1:17" s="74" customFormat="1">
      <c r="A138" s="128"/>
      <c r="B138" s="59"/>
      <c r="C138" s="329"/>
      <c r="D138" s="329"/>
      <c r="E138" s="329"/>
      <c r="F138" s="329"/>
      <c r="G138" s="329"/>
      <c r="H138" s="329"/>
      <c r="I138" s="329"/>
      <c r="J138" s="329"/>
      <c r="K138" s="636"/>
      <c r="L138" s="483"/>
      <c r="M138" s="85"/>
      <c r="N138" s="85"/>
      <c r="O138" s="85"/>
      <c r="P138" s="85"/>
      <c r="Q138" s="85"/>
    </row>
    <row r="139" spans="1:17" s="491" customFormat="1" ht="26">
      <c r="B139" s="142" t="s">
        <v>235</v>
      </c>
      <c r="C139" s="97">
        <v>2025</v>
      </c>
      <c r="D139" s="98">
        <v>2024</v>
      </c>
      <c r="E139" s="320" t="s">
        <v>452</v>
      </c>
      <c r="F139" s="98">
        <v>2023</v>
      </c>
      <c r="G139" s="98">
        <v>2022</v>
      </c>
      <c r="H139" s="98">
        <v>2021</v>
      </c>
      <c r="I139" s="490"/>
      <c r="J139" s="490"/>
      <c r="K139" s="490"/>
      <c r="L139" s="501"/>
      <c r="M139" s="502"/>
      <c r="N139" s="502"/>
      <c r="O139" s="502"/>
      <c r="P139" s="502"/>
      <c r="Q139" s="502"/>
    </row>
    <row r="140" spans="1:17">
      <c r="A140" s="502"/>
      <c r="B140" s="281" t="s">
        <v>76</v>
      </c>
      <c r="C140" s="637">
        <v>1801.47</v>
      </c>
      <c r="D140" s="638">
        <v>1672</v>
      </c>
      <c r="E140" s="1108">
        <v>7.6999999999999999E-2</v>
      </c>
      <c r="F140" s="638">
        <v>2096.41</v>
      </c>
      <c r="G140" s="638">
        <v>1519.51</v>
      </c>
      <c r="H140" s="638">
        <v>248.9</v>
      </c>
      <c r="I140" s="624"/>
    </row>
    <row r="141" spans="1:17">
      <c r="A141" s="502"/>
      <c r="B141" s="281" t="s">
        <v>77</v>
      </c>
      <c r="C141" s="637">
        <v>2046.8</v>
      </c>
      <c r="D141" s="638">
        <v>2290.5</v>
      </c>
      <c r="E141" s="1108">
        <v>-0.106</v>
      </c>
      <c r="F141" s="638">
        <v>3810.8</v>
      </c>
      <c r="G141" s="638">
        <v>935.7</v>
      </c>
      <c r="H141" s="638">
        <v>1033.8</v>
      </c>
      <c r="I141" s="624"/>
    </row>
    <row r="142" spans="1:17" s="595" customFormat="1">
      <c r="A142" s="491"/>
      <c r="B142" s="282" t="s">
        <v>78</v>
      </c>
      <c r="C142" s="639">
        <v>3848.2</v>
      </c>
      <c r="D142" s="640">
        <v>3962.5</v>
      </c>
      <c r="E142" s="1123">
        <v>-2.9000000000000001E-2</v>
      </c>
      <c r="F142" s="640">
        <v>5907.3</v>
      </c>
      <c r="G142" s="640">
        <v>2455.1999999999998</v>
      </c>
      <c r="H142" s="640">
        <v>1282.7</v>
      </c>
      <c r="I142" s="642"/>
      <c r="J142" s="642"/>
      <c r="K142" s="642"/>
      <c r="L142" s="483"/>
      <c r="M142" s="85"/>
      <c r="N142" s="85"/>
      <c r="O142" s="85"/>
      <c r="P142" s="85"/>
      <c r="Q142" s="85"/>
    </row>
    <row r="143" spans="1:17">
      <c r="A143" s="565"/>
      <c r="B143" s="281" t="s">
        <v>79</v>
      </c>
      <c r="C143" s="637">
        <v>0</v>
      </c>
      <c r="D143" s="638">
        <v>0</v>
      </c>
      <c r="E143" s="1108" t="s">
        <v>30</v>
      </c>
      <c r="F143" s="638">
        <v>0</v>
      </c>
      <c r="G143" s="638">
        <v>0</v>
      </c>
      <c r="H143" s="638">
        <v>0</v>
      </c>
      <c r="I143" s="624"/>
    </row>
    <row r="144" spans="1:17">
      <c r="A144" s="565"/>
      <c r="B144" s="281" t="s">
        <v>80</v>
      </c>
      <c r="C144" s="637">
        <v>1877</v>
      </c>
      <c r="D144" s="638">
        <v>761</v>
      </c>
      <c r="E144" s="1108">
        <v>1.466</v>
      </c>
      <c r="F144" s="638">
        <v>191.54</v>
      </c>
      <c r="G144" s="638">
        <v>0</v>
      </c>
      <c r="H144" s="638">
        <v>0</v>
      </c>
      <c r="I144" s="624"/>
    </row>
    <row r="145" spans="1:21" s="494" customFormat="1">
      <c r="A145" s="565"/>
      <c r="B145" s="282" t="s">
        <v>81</v>
      </c>
      <c r="C145" s="639">
        <v>1877</v>
      </c>
      <c r="D145" s="640">
        <v>761</v>
      </c>
      <c r="E145" s="1123">
        <v>1.466</v>
      </c>
      <c r="F145" s="640">
        <v>191.5</v>
      </c>
      <c r="G145" s="640">
        <v>0</v>
      </c>
      <c r="H145" s="640">
        <v>0</v>
      </c>
      <c r="I145" s="643"/>
      <c r="J145" s="643"/>
      <c r="K145" s="497"/>
      <c r="L145" s="483"/>
      <c r="M145" s="85"/>
      <c r="N145" s="85"/>
      <c r="O145" s="85"/>
      <c r="P145" s="85"/>
      <c r="Q145" s="85"/>
    </row>
    <row r="146" spans="1:21">
      <c r="A146" s="565"/>
      <c r="B146" s="281" t="s">
        <v>82</v>
      </c>
      <c r="C146" s="1124">
        <v>0</v>
      </c>
      <c r="D146" s="1108">
        <v>0</v>
      </c>
      <c r="E146" s="1108" t="s">
        <v>30</v>
      </c>
      <c r="F146" s="1108">
        <v>0</v>
      </c>
      <c r="G146" s="1108">
        <v>0</v>
      </c>
      <c r="H146" s="1108">
        <v>0</v>
      </c>
      <c r="I146" s="645"/>
      <c r="J146" s="645"/>
    </row>
    <row r="147" spans="1:21">
      <c r="A147" s="565"/>
      <c r="B147" s="281" t="s">
        <v>83</v>
      </c>
      <c r="C147" s="1124">
        <v>0.92</v>
      </c>
      <c r="D147" s="1108">
        <v>0.33</v>
      </c>
      <c r="E147" s="1108">
        <v>1.76</v>
      </c>
      <c r="F147" s="1108">
        <v>0.05</v>
      </c>
      <c r="G147" s="553">
        <v>0</v>
      </c>
      <c r="H147" s="553">
        <v>0</v>
      </c>
      <c r="I147" s="645"/>
      <c r="J147" s="645"/>
    </row>
    <row r="148" spans="1:21">
      <c r="A148" s="565"/>
      <c r="B148" s="281" t="s">
        <v>84</v>
      </c>
      <c r="C148" s="1124">
        <v>0.49</v>
      </c>
      <c r="D148" s="1108">
        <v>0.19</v>
      </c>
      <c r="E148" s="1108">
        <v>1.54</v>
      </c>
      <c r="F148" s="1108">
        <v>0.03</v>
      </c>
      <c r="G148" s="1108">
        <v>0</v>
      </c>
      <c r="H148" s="1108">
        <v>0</v>
      </c>
      <c r="I148" s="645"/>
      <c r="J148" s="645"/>
    </row>
    <row r="149" spans="1:21">
      <c r="B149" s="489"/>
      <c r="C149" s="489"/>
      <c r="P149" s="483"/>
      <c r="Q149" s="483"/>
      <c r="R149" s="483"/>
      <c r="S149" s="483"/>
      <c r="T149" s="483"/>
    </row>
    <row r="150" spans="1:21" ht="14.5" thickBot="1">
      <c r="A150" s="565"/>
      <c r="B150" s="645"/>
      <c r="C150" s="645"/>
      <c r="D150" s="645"/>
      <c r="E150" s="645"/>
      <c r="F150" s="645"/>
      <c r="G150" s="645"/>
      <c r="H150" s="645"/>
      <c r="I150" s="645"/>
      <c r="J150" s="645"/>
    </row>
    <row r="151" spans="1:21" s="484" customFormat="1" ht="16.5" thickTop="1" thickBot="1">
      <c r="B151" s="485" t="s">
        <v>16</v>
      </c>
      <c r="C151" s="486"/>
      <c r="D151" s="486"/>
      <c r="E151" s="486"/>
      <c r="F151" s="486"/>
      <c r="G151" s="486"/>
      <c r="H151" s="486"/>
      <c r="I151" s="557"/>
      <c r="J151" s="557"/>
      <c r="K151" s="557"/>
      <c r="L151" s="557"/>
      <c r="M151" s="92"/>
      <c r="N151" s="92"/>
      <c r="O151" s="92"/>
      <c r="P151" s="92"/>
      <c r="Q151" s="92"/>
      <c r="R151" s="92"/>
      <c r="S151" s="92"/>
      <c r="T151" s="92"/>
    </row>
    <row r="152" spans="1:21" ht="14.5" thickTop="1">
      <c r="B152" s="646"/>
      <c r="C152" s="546"/>
      <c r="D152" s="546"/>
      <c r="E152" s="546"/>
      <c r="F152" s="546"/>
      <c r="G152" s="546"/>
      <c r="H152" s="546"/>
    </row>
    <row r="153" spans="1:21" s="647" customFormat="1" ht="13" customHeight="1">
      <c r="A153" s="490"/>
      <c r="B153" s="1409" t="s">
        <v>740</v>
      </c>
      <c r="C153" s="559">
        <v>2024</v>
      </c>
      <c r="D153" s="560">
        <v>2025</v>
      </c>
      <c r="E153" s="561">
        <v>2025</v>
      </c>
      <c r="F153" s="562">
        <v>2023</v>
      </c>
      <c r="G153" s="563">
        <v>2024</v>
      </c>
      <c r="H153" s="564">
        <v>2023</v>
      </c>
      <c r="I153" s="1405" t="s">
        <v>452</v>
      </c>
      <c r="J153" s="1406"/>
      <c r="K153" s="1407"/>
      <c r="L153" s="562">
        <v>2022</v>
      </c>
      <c r="M153" s="563">
        <v>2023</v>
      </c>
      <c r="N153" s="564">
        <v>2022</v>
      </c>
      <c r="O153" s="562">
        <v>2021</v>
      </c>
      <c r="P153" s="563">
        <v>2022</v>
      </c>
      <c r="Q153" s="564">
        <v>2021</v>
      </c>
      <c r="R153" s="562">
        <v>2020</v>
      </c>
      <c r="S153" s="563">
        <v>2021</v>
      </c>
      <c r="T153" s="564">
        <v>2020</v>
      </c>
      <c r="U153" s="491"/>
    </row>
    <row r="154" spans="1:21" s="647" customFormat="1" ht="30" customHeight="1">
      <c r="A154" s="490"/>
      <c r="B154" s="1410"/>
      <c r="C154" s="302" t="s">
        <v>85</v>
      </c>
      <c r="D154" s="303" t="s">
        <v>86</v>
      </c>
      <c r="E154" s="210" t="s">
        <v>773</v>
      </c>
      <c r="F154" s="302" t="s">
        <v>85</v>
      </c>
      <c r="G154" s="303" t="s">
        <v>86</v>
      </c>
      <c r="H154" s="211" t="s">
        <v>773</v>
      </c>
      <c r="I154" s="302" t="s">
        <v>85</v>
      </c>
      <c r="J154" s="303" t="s">
        <v>86</v>
      </c>
      <c r="K154" s="211" t="s">
        <v>773</v>
      </c>
      <c r="L154" s="302" t="s">
        <v>85</v>
      </c>
      <c r="M154" s="303" t="s">
        <v>86</v>
      </c>
      <c r="N154" s="211" t="s">
        <v>773</v>
      </c>
      <c r="O154" s="302" t="s">
        <v>85</v>
      </c>
      <c r="P154" s="303" t="s">
        <v>86</v>
      </c>
      <c r="Q154" s="211" t="s">
        <v>773</v>
      </c>
      <c r="R154" s="302" t="s">
        <v>85</v>
      </c>
      <c r="S154" s="303" t="s">
        <v>86</v>
      </c>
      <c r="T154" s="211" t="s">
        <v>773</v>
      </c>
    </row>
    <row r="155" spans="1:21" s="554" customFormat="1" ht="16.5" customHeight="1">
      <c r="A155" s="502"/>
      <c r="B155" s="223" t="s">
        <v>87</v>
      </c>
      <c r="C155" s="648">
        <v>0</v>
      </c>
      <c r="D155" s="649">
        <v>0</v>
      </c>
      <c r="E155" s="492">
        <v>0</v>
      </c>
      <c r="F155" s="648">
        <v>0</v>
      </c>
      <c r="G155" s="649">
        <v>0</v>
      </c>
      <c r="H155" s="493">
        <v>0</v>
      </c>
      <c r="I155" s="611" t="s">
        <v>30</v>
      </c>
      <c r="J155" s="650" t="s">
        <v>30</v>
      </c>
      <c r="K155" s="553" t="s">
        <v>30</v>
      </c>
      <c r="L155" s="648">
        <v>0</v>
      </c>
      <c r="M155" s="388">
        <v>0</v>
      </c>
      <c r="N155" s="102">
        <v>0</v>
      </c>
      <c r="O155" s="387">
        <v>0</v>
      </c>
      <c r="P155" s="388">
        <v>0</v>
      </c>
      <c r="Q155" s="102">
        <v>0</v>
      </c>
      <c r="R155" s="387">
        <v>0</v>
      </c>
      <c r="S155" s="388">
        <v>0</v>
      </c>
      <c r="T155" s="102">
        <v>0</v>
      </c>
    </row>
    <row r="156" spans="1:21" s="554" customFormat="1" ht="16.5" customHeight="1">
      <c r="A156" s="502"/>
      <c r="B156" s="223" t="s">
        <v>88</v>
      </c>
      <c r="C156" s="648">
        <v>2</v>
      </c>
      <c r="D156" s="649">
        <v>0</v>
      </c>
      <c r="E156" s="492">
        <v>2</v>
      </c>
      <c r="F156" s="648">
        <v>1</v>
      </c>
      <c r="G156" s="649">
        <v>0</v>
      </c>
      <c r="H156" s="493">
        <v>1</v>
      </c>
      <c r="I156" s="611">
        <v>1</v>
      </c>
      <c r="J156" s="650" t="s">
        <v>30</v>
      </c>
      <c r="K156" s="553">
        <v>1</v>
      </c>
      <c r="L156" s="648">
        <v>5</v>
      </c>
      <c r="M156" s="388">
        <v>1</v>
      </c>
      <c r="N156" s="102">
        <v>6</v>
      </c>
      <c r="O156" s="387">
        <v>5</v>
      </c>
      <c r="P156" s="388">
        <v>2</v>
      </c>
      <c r="Q156" s="102">
        <v>7</v>
      </c>
      <c r="R156" s="387">
        <v>6</v>
      </c>
      <c r="S156" s="388">
        <v>2</v>
      </c>
      <c r="T156" s="102">
        <v>8</v>
      </c>
    </row>
    <row r="157" spans="1:21" s="554" customFormat="1" ht="16.5" customHeight="1">
      <c r="A157" s="565"/>
      <c r="B157" s="223" t="s">
        <v>89</v>
      </c>
      <c r="C157" s="648">
        <v>0</v>
      </c>
      <c r="D157" s="649">
        <v>0</v>
      </c>
      <c r="E157" s="492">
        <v>0</v>
      </c>
      <c r="F157" s="648">
        <v>0</v>
      </c>
      <c r="G157" s="649">
        <v>0</v>
      </c>
      <c r="H157" s="493">
        <v>0</v>
      </c>
      <c r="I157" s="611" t="s">
        <v>30</v>
      </c>
      <c r="J157" s="650" t="s">
        <v>30</v>
      </c>
      <c r="K157" s="553" t="s">
        <v>30</v>
      </c>
      <c r="L157" s="648">
        <v>0</v>
      </c>
      <c r="M157" s="388">
        <v>0</v>
      </c>
      <c r="N157" s="102">
        <v>0</v>
      </c>
      <c r="O157" s="387">
        <v>0</v>
      </c>
      <c r="P157" s="388">
        <v>0</v>
      </c>
      <c r="Q157" s="102">
        <v>0</v>
      </c>
      <c r="R157" s="387">
        <v>0</v>
      </c>
      <c r="S157" s="388">
        <v>0</v>
      </c>
      <c r="T157" s="102">
        <v>0</v>
      </c>
    </row>
    <row r="158" spans="1:21" s="554" customFormat="1" ht="16.5" customHeight="1">
      <c r="A158" s="502"/>
      <c r="B158" s="223" t="s">
        <v>442</v>
      </c>
      <c r="C158" s="648">
        <v>0</v>
      </c>
      <c r="D158" s="649">
        <v>0</v>
      </c>
      <c r="E158" s="492">
        <v>0</v>
      </c>
      <c r="F158" s="648">
        <v>0</v>
      </c>
      <c r="G158" s="649">
        <v>0</v>
      </c>
      <c r="H158" s="493">
        <v>0</v>
      </c>
      <c r="I158" s="611" t="s">
        <v>30</v>
      </c>
      <c r="J158" s="650" t="s">
        <v>30</v>
      </c>
      <c r="K158" s="553" t="s">
        <v>30</v>
      </c>
      <c r="L158" s="648">
        <v>0</v>
      </c>
      <c r="M158" s="388">
        <v>1</v>
      </c>
      <c r="N158" s="102">
        <v>1</v>
      </c>
      <c r="O158" s="387" t="s">
        <v>453</v>
      </c>
      <c r="P158" s="388" t="s">
        <v>453</v>
      </c>
      <c r="Q158" s="102" t="s">
        <v>453</v>
      </c>
      <c r="R158" s="387" t="s">
        <v>453</v>
      </c>
      <c r="S158" s="388" t="s">
        <v>453</v>
      </c>
      <c r="T158" s="102" t="s">
        <v>453</v>
      </c>
    </row>
    <row r="159" spans="1:21" s="554" customFormat="1" ht="16.5" customHeight="1">
      <c r="A159" s="502"/>
      <c r="B159" s="139" t="s">
        <v>733</v>
      </c>
      <c r="C159" s="651">
        <v>0</v>
      </c>
      <c r="D159" s="652">
        <v>0</v>
      </c>
      <c r="E159" s="653">
        <v>0</v>
      </c>
      <c r="F159" s="651">
        <v>0</v>
      </c>
      <c r="G159" s="652">
        <v>0</v>
      </c>
      <c r="H159" s="654">
        <v>0</v>
      </c>
      <c r="I159" s="611" t="s">
        <v>30</v>
      </c>
      <c r="J159" s="650" t="s">
        <v>30</v>
      </c>
      <c r="K159" s="553" t="s">
        <v>30</v>
      </c>
      <c r="L159" s="651">
        <v>0</v>
      </c>
      <c r="M159" s="655">
        <v>0.11</v>
      </c>
      <c r="N159" s="105">
        <v>0.02</v>
      </c>
      <c r="O159" s="387" t="s">
        <v>453</v>
      </c>
      <c r="P159" s="388" t="s">
        <v>453</v>
      </c>
      <c r="Q159" s="102" t="s">
        <v>453</v>
      </c>
      <c r="R159" s="387" t="s">
        <v>453</v>
      </c>
      <c r="S159" s="388" t="s">
        <v>453</v>
      </c>
      <c r="T159" s="102" t="s">
        <v>453</v>
      </c>
    </row>
    <row r="160" spans="1:21" s="554" customFormat="1" ht="16.5" customHeight="1">
      <c r="A160" s="502"/>
      <c r="B160" s="223" t="s">
        <v>90</v>
      </c>
      <c r="C160" s="648">
        <v>0</v>
      </c>
      <c r="D160" s="649">
        <v>0</v>
      </c>
      <c r="E160" s="492">
        <v>0</v>
      </c>
      <c r="F160" s="648">
        <v>0</v>
      </c>
      <c r="G160" s="649">
        <v>0</v>
      </c>
      <c r="H160" s="493">
        <v>0</v>
      </c>
      <c r="I160" s="611" t="s">
        <v>30</v>
      </c>
      <c r="J160" s="650" t="s">
        <v>30</v>
      </c>
      <c r="K160" s="553" t="s">
        <v>30</v>
      </c>
      <c r="L160" s="648">
        <v>0</v>
      </c>
      <c r="M160" s="388">
        <v>0</v>
      </c>
      <c r="N160" s="102">
        <v>0</v>
      </c>
      <c r="O160" s="387">
        <v>0</v>
      </c>
      <c r="P160" s="388">
        <v>0</v>
      </c>
      <c r="Q160" s="102">
        <v>0</v>
      </c>
      <c r="R160" s="387">
        <v>0</v>
      </c>
      <c r="S160" s="388">
        <v>0</v>
      </c>
      <c r="T160" s="102">
        <v>0</v>
      </c>
    </row>
    <row r="161" spans="1:32" s="554" customFormat="1" ht="16.5" customHeight="1">
      <c r="A161" s="502"/>
      <c r="B161" s="223" t="s">
        <v>713</v>
      </c>
      <c r="C161" s="651">
        <v>0</v>
      </c>
      <c r="D161" s="652">
        <v>0</v>
      </c>
      <c r="E161" s="653">
        <v>0</v>
      </c>
      <c r="F161" s="651">
        <v>0</v>
      </c>
      <c r="G161" s="652">
        <v>0</v>
      </c>
      <c r="H161" s="654">
        <v>0</v>
      </c>
      <c r="I161" s="611" t="s">
        <v>30</v>
      </c>
      <c r="J161" s="650" t="s">
        <v>30</v>
      </c>
      <c r="K161" s="553" t="s">
        <v>30</v>
      </c>
      <c r="L161" s="651">
        <v>0</v>
      </c>
      <c r="M161" s="655">
        <v>0</v>
      </c>
      <c r="N161" s="105">
        <v>0</v>
      </c>
      <c r="O161" s="656">
        <v>0</v>
      </c>
      <c r="P161" s="655">
        <v>0</v>
      </c>
      <c r="Q161" s="105">
        <v>0</v>
      </c>
      <c r="R161" s="656">
        <v>0</v>
      </c>
      <c r="S161" s="655">
        <v>0</v>
      </c>
      <c r="T161" s="105">
        <v>0</v>
      </c>
    </row>
    <row r="162" spans="1:32" s="554" customFormat="1" ht="16.5" customHeight="1">
      <c r="A162" s="491"/>
      <c r="B162" s="139" t="s">
        <v>734</v>
      </c>
      <c r="C162" s="651">
        <v>0.11</v>
      </c>
      <c r="D162" s="652">
        <v>0</v>
      </c>
      <c r="E162" s="653">
        <v>0.06</v>
      </c>
      <c r="F162" s="651">
        <v>0.05</v>
      </c>
      <c r="G162" s="652">
        <v>0</v>
      </c>
      <c r="H162" s="654">
        <v>0.03</v>
      </c>
      <c r="I162" s="611">
        <v>1.4171</v>
      </c>
      <c r="J162" s="650" t="s">
        <v>30</v>
      </c>
      <c r="K162" s="553">
        <v>1.1492</v>
      </c>
      <c r="L162" s="651">
        <v>0.11</v>
      </c>
      <c r="M162" s="655">
        <v>0.11</v>
      </c>
      <c r="N162" s="105">
        <v>0.11</v>
      </c>
      <c r="O162" s="656">
        <v>0.14000000000000001</v>
      </c>
      <c r="P162" s="655">
        <v>0.26</v>
      </c>
      <c r="Q162" s="105">
        <v>0.16</v>
      </c>
      <c r="R162" s="656">
        <v>0.49</v>
      </c>
      <c r="S162" s="655">
        <v>0.32</v>
      </c>
      <c r="T162" s="105">
        <v>0.43</v>
      </c>
    </row>
    <row r="163" spans="1:32" s="554" customFormat="1" ht="16.5" customHeight="1">
      <c r="A163" s="491"/>
      <c r="B163" s="139" t="s">
        <v>735</v>
      </c>
      <c r="C163" s="651">
        <v>0.11</v>
      </c>
      <c r="D163" s="652">
        <v>0</v>
      </c>
      <c r="E163" s="653">
        <v>0.06</v>
      </c>
      <c r="F163" s="651">
        <v>0.05</v>
      </c>
      <c r="G163" s="652">
        <v>0</v>
      </c>
      <c r="H163" s="654">
        <v>0.03</v>
      </c>
      <c r="I163" s="611">
        <v>1.4171</v>
      </c>
      <c r="J163" s="650" t="s">
        <v>30</v>
      </c>
      <c r="K163" s="553">
        <v>1.1492</v>
      </c>
      <c r="L163" s="651">
        <v>0.11</v>
      </c>
      <c r="M163" s="655">
        <v>0.11</v>
      </c>
      <c r="N163" s="105">
        <v>0.11</v>
      </c>
      <c r="O163" s="656">
        <v>0.14000000000000001</v>
      </c>
      <c r="P163" s="655">
        <v>0.26</v>
      </c>
      <c r="Q163" s="105">
        <v>0.16</v>
      </c>
      <c r="R163" s="656">
        <v>0.49</v>
      </c>
      <c r="S163" s="655">
        <v>0.32</v>
      </c>
      <c r="T163" s="105">
        <v>0.43</v>
      </c>
    </row>
    <row r="164" spans="1:32" s="554" customFormat="1" ht="16.5" customHeight="1">
      <c r="A164" s="491"/>
      <c r="B164" s="139" t="s">
        <v>877</v>
      </c>
      <c r="C164" s="648">
        <v>4</v>
      </c>
      <c r="D164" s="649">
        <v>6</v>
      </c>
      <c r="E164" s="492">
        <v>10</v>
      </c>
      <c r="F164" s="648">
        <v>7</v>
      </c>
      <c r="G164" s="649">
        <v>2</v>
      </c>
      <c r="H164" s="493">
        <v>9</v>
      </c>
      <c r="I164" s="611">
        <v>-0.43</v>
      </c>
      <c r="J164" s="650">
        <v>2</v>
      </c>
      <c r="K164" s="553">
        <v>0.11</v>
      </c>
      <c r="L164" s="648" t="s">
        <v>453</v>
      </c>
      <c r="M164" s="388" t="s">
        <v>453</v>
      </c>
      <c r="N164" s="102" t="s">
        <v>453</v>
      </c>
      <c r="O164" s="387" t="s">
        <v>453</v>
      </c>
      <c r="P164" s="388" t="s">
        <v>453</v>
      </c>
      <c r="Q164" s="102" t="s">
        <v>453</v>
      </c>
      <c r="R164" s="387" t="s">
        <v>453</v>
      </c>
      <c r="S164" s="388" t="s">
        <v>453</v>
      </c>
      <c r="T164" s="102" t="s">
        <v>453</v>
      </c>
    </row>
    <row r="165" spans="1:32" s="554" customFormat="1" ht="16.5" customHeight="1">
      <c r="A165" s="502"/>
      <c r="B165" s="139" t="s">
        <v>736</v>
      </c>
      <c r="C165" s="651">
        <v>0.22</v>
      </c>
      <c r="D165" s="652">
        <v>0.47</v>
      </c>
      <c r="E165" s="653">
        <v>0.32</v>
      </c>
      <c r="F165" s="1126">
        <v>0.32</v>
      </c>
      <c r="G165" s="652">
        <v>0.18</v>
      </c>
      <c r="H165" s="654">
        <v>0.27</v>
      </c>
      <c r="I165" s="611">
        <v>-0.30940000000000001</v>
      </c>
      <c r="J165" s="650">
        <v>1.6455</v>
      </c>
      <c r="K165" s="553">
        <v>0.19400000000000001</v>
      </c>
      <c r="L165" s="648" t="s">
        <v>453</v>
      </c>
      <c r="M165" s="388" t="s">
        <v>453</v>
      </c>
      <c r="N165" s="102" t="s">
        <v>453</v>
      </c>
      <c r="O165" s="387" t="s">
        <v>453</v>
      </c>
      <c r="P165" s="388" t="s">
        <v>453</v>
      </c>
      <c r="Q165" s="102" t="s">
        <v>453</v>
      </c>
      <c r="R165" s="387" t="s">
        <v>453</v>
      </c>
      <c r="S165" s="388" t="s">
        <v>453</v>
      </c>
      <c r="T165" s="102" t="s">
        <v>453</v>
      </c>
    </row>
    <row r="166" spans="1:32" s="554" customFormat="1" ht="16.5" customHeight="1">
      <c r="A166" s="502"/>
      <c r="B166" s="223" t="s">
        <v>208</v>
      </c>
      <c r="C166" s="648">
        <v>3663379</v>
      </c>
      <c r="D166" s="649">
        <v>2545902</v>
      </c>
      <c r="E166" s="492">
        <v>6209281</v>
      </c>
      <c r="F166" s="648">
        <v>4427423</v>
      </c>
      <c r="G166" s="649">
        <v>2245032</v>
      </c>
      <c r="H166" s="493">
        <v>6672455</v>
      </c>
      <c r="I166" s="611">
        <v>-0.17</v>
      </c>
      <c r="J166" s="650">
        <v>0.13</v>
      </c>
      <c r="K166" s="553">
        <v>-7.0000000000000007E-2</v>
      </c>
      <c r="L166" s="648">
        <v>9467082</v>
      </c>
      <c r="M166" s="388">
        <v>1860760</v>
      </c>
      <c r="N166" s="102">
        <v>11327842</v>
      </c>
      <c r="O166" s="387">
        <v>7154193</v>
      </c>
      <c r="P166" s="388">
        <v>1522303</v>
      </c>
      <c r="Q166" s="102">
        <v>8676496</v>
      </c>
      <c r="R166" s="387">
        <v>2462732</v>
      </c>
      <c r="S166" s="388">
        <v>1268701</v>
      </c>
      <c r="T166" s="102">
        <v>3731433</v>
      </c>
    </row>
    <row r="167" spans="1:32" s="554" customFormat="1" ht="16.5" customHeight="1">
      <c r="A167" s="502"/>
      <c r="B167" s="223" t="s">
        <v>444</v>
      </c>
      <c r="C167" s="648">
        <v>0</v>
      </c>
      <c r="D167" s="649">
        <v>0</v>
      </c>
      <c r="E167" s="492">
        <v>0</v>
      </c>
      <c r="F167" s="648">
        <v>0</v>
      </c>
      <c r="G167" s="649">
        <v>0</v>
      </c>
      <c r="H167" s="493">
        <v>0</v>
      </c>
      <c r="I167" s="611" t="s">
        <v>30</v>
      </c>
      <c r="J167" s="650" t="s">
        <v>30</v>
      </c>
      <c r="K167" s="553" t="s">
        <v>30</v>
      </c>
      <c r="L167" s="648">
        <v>0</v>
      </c>
      <c r="M167" s="388">
        <v>0</v>
      </c>
      <c r="N167" s="102">
        <v>0</v>
      </c>
      <c r="O167" s="387">
        <v>0</v>
      </c>
      <c r="P167" s="388">
        <v>0</v>
      </c>
      <c r="Q167" s="102">
        <v>0</v>
      </c>
      <c r="R167" s="387">
        <v>0</v>
      </c>
      <c r="S167" s="388">
        <v>0</v>
      </c>
      <c r="T167" s="102">
        <v>0</v>
      </c>
    </row>
    <row r="168" spans="1:32" s="554" customFormat="1" ht="16.5" customHeight="1">
      <c r="A168" s="502"/>
      <c r="B168" s="223" t="s">
        <v>443</v>
      </c>
      <c r="C168" s="648">
        <v>0</v>
      </c>
      <c r="D168" s="649">
        <v>0</v>
      </c>
      <c r="E168" s="492">
        <v>0</v>
      </c>
      <c r="F168" s="648">
        <v>0</v>
      </c>
      <c r="G168" s="649">
        <v>0</v>
      </c>
      <c r="H168" s="493">
        <v>0</v>
      </c>
      <c r="I168" s="611" t="s">
        <v>30</v>
      </c>
      <c r="J168" s="650" t="s">
        <v>30</v>
      </c>
      <c r="K168" s="553" t="s">
        <v>30</v>
      </c>
      <c r="L168" s="648">
        <v>0</v>
      </c>
      <c r="M168" s="388">
        <v>0</v>
      </c>
      <c r="N168" s="102">
        <v>0</v>
      </c>
      <c r="O168" s="387">
        <v>0</v>
      </c>
      <c r="P168" s="388">
        <v>0</v>
      </c>
      <c r="Q168" s="102">
        <v>0</v>
      </c>
      <c r="R168" s="387">
        <v>0</v>
      </c>
      <c r="S168" s="388">
        <v>0</v>
      </c>
      <c r="T168" s="102">
        <v>0</v>
      </c>
    </row>
    <row r="169" spans="1:32" s="554" customFormat="1" ht="12.5">
      <c r="A169" s="502"/>
      <c r="B169" s="657"/>
      <c r="C169" s="512"/>
      <c r="D169" s="512"/>
      <c r="E169" s="512"/>
      <c r="F169" s="512"/>
      <c r="G169" s="512"/>
      <c r="H169" s="512"/>
      <c r="I169" s="624"/>
      <c r="J169" s="624"/>
      <c r="K169" s="624"/>
      <c r="L169" s="624"/>
    </row>
    <row r="170" spans="1:32" s="128" customFormat="1" ht="12.5">
      <c r="B170" s="152" t="s">
        <v>38</v>
      </c>
      <c r="C170" s="658"/>
      <c r="D170" s="658"/>
      <c r="E170" s="658"/>
      <c r="F170" s="658"/>
      <c r="G170" s="658"/>
      <c r="H170" s="658"/>
      <c r="I170" s="659"/>
      <c r="J170" s="659"/>
      <c r="K170" s="659"/>
      <c r="L170" s="624"/>
      <c r="N170" s="172"/>
    </row>
    <row r="171" spans="1:32" s="330" customFormat="1" ht="14.25" customHeight="1">
      <c r="A171" s="128"/>
      <c r="B171" s="1353" t="s">
        <v>528</v>
      </c>
      <c r="C171" s="1353"/>
      <c r="D171" s="1353"/>
      <c r="E171" s="1353"/>
      <c r="F171" s="1353"/>
      <c r="G171" s="1353"/>
      <c r="H171" s="1353"/>
      <c r="I171" s="59"/>
      <c r="J171" s="59"/>
      <c r="K171" s="59"/>
      <c r="L171" s="59"/>
      <c r="M171" s="329"/>
      <c r="N171" s="329"/>
      <c r="O171" s="329"/>
      <c r="P171" s="329"/>
      <c r="Q171" s="329"/>
    </row>
    <row r="172" spans="1:32" s="330" customFormat="1" ht="23.5" customHeight="1">
      <c r="A172" s="128"/>
      <c r="B172" s="1353" t="s">
        <v>529</v>
      </c>
      <c r="C172" s="1353"/>
      <c r="D172" s="1353"/>
      <c r="E172" s="1353"/>
      <c r="F172" s="1353"/>
      <c r="G172" s="1353"/>
      <c r="H172" s="1353"/>
      <c r="I172" s="59"/>
      <c r="J172" s="59"/>
      <c r="K172" s="59"/>
      <c r="L172" s="59"/>
      <c r="M172" s="329"/>
      <c r="N172" s="329"/>
      <c r="O172" s="329"/>
      <c r="P172" s="329"/>
      <c r="Q172" s="329"/>
    </row>
    <row r="173" spans="1:32" s="330" customFormat="1" ht="27" customHeight="1">
      <c r="A173" s="128"/>
      <c r="B173" s="1353" t="s">
        <v>210</v>
      </c>
      <c r="C173" s="1353"/>
      <c r="D173" s="1353"/>
      <c r="E173" s="1353"/>
      <c r="F173" s="1353"/>
      <c r="G173" s="1353"/>
      <c r="H173" s="1353"/>
      <c r="I173" s="59"/>
      <c r="J173" s="59"/>
      <c r="K173" s="59"/>
      <c r="L173" s="59"/>
      <c r="M173" s="329"/>
      <c r="N173" s="329"/>
      <c r="O173" s="329"/>
      <c r="P173" s="329"/>
      <c r="Q173" s="329"/>
    </row>
    <row r="174" spans="1:32" s="330" customFormat="1" ht="29.5" customHeight="1">
      <c r="A174" s="128"/>
      <c r="B174" s="1352" t="s">
        <v>741</v>
      </c>
      <c r="C174" s="1352"/>
      <c r="D174" s="1352"/>
      <c r="E174" s="1352"/>
      <c r="F174" s="1352"/>
      <c r="G174" s="1352"/>
      <c r="H174" s="1352"/>
      <c r="I174" s="183"/>
      <c r="J174" s="183"/>
      <c r="K174" s="183"/>
      <c r="L174" s="59"/>
      <c r="M174" s="329"/>
      <c r="N174" s="329"/>
      <c r="O174" s="329"/>
      <c r="P174" s="329"/>
      <c r="Q174" s="329"/>
    </row>
    <row r="175" spans="1:32" s="178" customFormat="1" ht="21" customHeight="1">
      <c r="A175" s="128"/>
      <c r="B175" s="1353" t="s">
        <v>737</v>
      </c>
      <c r="C175" s="1353"/>
      <c r="D175" s="1353"/>
      <c r="E175" s="1353"/>
      <c r="F175" s="1353"/>
      <c r="G175" s="1353"/>
      <c r="H175" s="1353"/>
      <c r="I175" s="59"/>
      <c r="J175" s="59"/>
      <c r="K175" s="59"/>
      <c r="L175" s="59"/>
      <c r="M175" s="183"/>
      <c r="N175" s="183"/>
      <c r="O175" s="183"/>
      <c r="P175" s="183"/>
      <c r="Q175" s="183"/>
      <c r="R175" s="183"/>
      <c r="S175" s="183"/>
      <c r="T175" s="183"/>
      <c r="AE175" s="329"/>
      <c r="AF175" s="329"/>
    </row>
    <row r="176" spans="1:32" s="330" customFormat="1" ht="22.5" customHeight="1">
      <c r="A176" s="128"/>
      <c r="B176" s="1353" t="s">
        <v>738</v>
      </c>
      <c r="C176" s="1353"/>
      <c r="D176" s="1353"/>
      <c r="E176" s="1353"/>
      <c r="F176" s="1353"/>
      <c r="G176" s="1353"/>
      <c r="H176" s="1353"/>
      <c r="I176" s="59"/>
      <c r="J176" s="59"/>
      <c r="K176" s="59"/>
      <c r="L176" s="59"/>
      <c r="M176" s="329"/>
      <c r="N176" s="329"/>
      <c r="O176" s="329"/>
      <c r="P176" s="329"/>
      <c r="Q176" s="329"/>
    </row>
    <row r="177" spans="1:20" s="330" customFormat="1" ht="16" customHeight="1">
      <c r="A177" s="128"/>
      <c r="B177" s="1353" t="s">
        <v>530</v>
      </c>
      <c r="C177" s="1353"/>
      <c r="D177" s="1353"/>
      <c r="E177" s="1353"/>
      <c r="F177" s="1353"/>
      <c r="G177" s="1353"/>
      <c r="H177" s="1353"/>
      <c r="I177" s="59"/>
      <c r="J177" s="59"/>
      <c r="K177" s="59"/>
      <c r="L177" s="59"/>
      <c r="M177" s="329"/>
      <c r="N177" s="329"/>
      <c r="O177" s="329"/>
      <c r="P177" s="329"/>
      <c r="Q177" s="329"/>
    </row>
    <row r="178" spans="1:20" s="330" customFormat="1" ht="15.75" customHeight="1">
      <c r="A178" s="128"/>
      <c r="B178" s="1353" t="s">
        <v>739</v>
      </c>
      <c r="C178" s="1353"/>
      <c r="D178" s="1353"/>
      <c r="E178" s="1353"/>
      <c r="F178" s="1353"/>
      <c r="G178" s="1353"/>
      <c r="H178" s="1353"/>
      <c r="I178" s="59"/>
      <c r="J178" s="59"/>
      <c r="K178" s="59"/>
      <c r="L178" s="59"/>
      <c r="M178" s="329"/>
      <c r="N178" s="329"/>
      <c r="O178" s="329"/>
      <c r="P178" s="329"/>
      <c r="Q178" s="329"/>
    </row>
    <row r="179" spans="1:20">
      <c r="B179" s="489"/>
      <c r="C179" s="489"/>
      <c r="P179" s="483"/>
      <c r="Q179" s="483"/>
      <c r="R179" s="483"/>
      <c r="S179" s="483"/>
      <c r="T179" s="483"/>
    </row>
    <row r="180" spans="1:20" ht="14.5" thickBot="1">
      <c r="A180" s="565"/>
      <c r="B180" s="660"/>
      <c r="C180" s="59"/>
      <c r="D180" s="59"/>
      <c r="E180" s="59"/>
      <c r="F180" s="59"/>
      <c r="G180" s="59"/>
      <c r="H180" s="59"/>
      <c r="I180" s="624"/>
      <c r="J180" s="624"/>
      <c r="K180" s="624"/>
      <c r="L180" s="624"/>
    </row>
    <row r="181" spans="1:20" s="484" customFormat="1" ht="16.5" thickTop="1" thickBot="1">
      <c r="B181" s="485" t="s">
        <v>91</v>
      </c>
      <c r="C181" s="486"/>
      <c r="D181" s="486"/>
      <c r="E181" s="486"/>
      <c r="F181" s="486"/>
      <c r="G181" s="486"/>
      <c r="H181" s="486"/>
      <c r="I181" s="557"/>
      <c r="J181" s="557"/>
      <c r="K181" s="557"/>
      <c r="L181" s="557"/>
      <c r="M181" s="92"/>
      <c r="N181" s="92"/>
      <c r="O181" s="92"/>
      <c r="P181" s="92"/>
      <c r="Q181" s="92"/>
      <c r="R181" s="92"/>
      <c r="S181" s="92"/>
      <c r="T181" s="92"/>
    </row>
    <row r="182" spans="1:20" s="483" customFormat="1" ht="14.5" thickTop="1">
      <c r="A182" s="502"/>
      <c r="B182" s="480"/>
      <c r="C182" s="661"/>
      <c r="D182" s="661"/>
      <c r="E182" s="661"/>
      <c r="F182" s="661"/>
      <c r="G182" s="482"/>
      <c r="H182" s="482"/>
    </row>
    <row r="183" spans="1:20" s="662" customFormat="1" ht="13" customHeight="1">
      <c r="A183" s="224"/>
      <c r="B183" s="1366" t="s">
        <v>236</v>
      </c>
      <c r="C183" s="559">
        <v>2024</v>
      </c>
      <c r="D183" s="560">
        <v>2025</v>
      </c>
      <c r="E183" s="561">
        <v>2025</v>
      </c>
      <c r="F183" s="562">
        <v>2023</v>
      </c>
      <c r="G183" s="563">
        <v>2024</v>
      </c>
      <c r="H183" s="564">
        <v>2023</v>
      </c>
      <c r="I183" s="1405" t="s">
        <v>452</v>
      </c>
      <c r="J183" s="1406"/>
      <c r="K183" s="1407"/>
      <c r="L183" s="562">
        <v>2022</v>
      </c>
      <c r="M183" s="563">
        <v>2023</v>
      </c>
      <c r="N183" s="564">
        <v>2022</v>
      </c>
      <c r="O183" s="562">
        <v>2021</v>
      </c>
      <c r="P183" s="563">
        <v>2022</v>
      </c>
      <c r="Q183" s="564">
        <v>2021</v>
      </c>
      <c r="R183" s="562">
        <v>2020</v>
      </c>
      <c r="S183" s="563">
        <v>2021</v>
      </c>
      <c r="T183" s="564">
        <v>2020</v>
      </c>
    </row>
    <row r="184" spans="1:20" s="662" customFormat="1" ht="26">
      <c r="A184" s="224"/>
      <c r="B184" s="1367"/>
      <c r="C184" s="302" t="s">
        <v>85</v>
      </c>
      <c r="D184" s="303" t="s">
        <v>86</v>
      </c>
      <c r="E184" s="210" t="s">
        <v>773</v>
      </c>
      <c r="F184" s="302" t="s">
        <v>85</v>
      </c>
      <c r="G184" s="303" t="s">
        <v>86</v>
      </c>
      <c r="H184" s="211" t="s">
        <v>773</v>
      </c>
      <c r="I184" s="302" t="s">
        <v>85</v>
      </c>
      <c r="J184" s="303" t="s">
        <v>86</v>
      </c>
      <c r="K184" s="211" t="s">
        <v>773</v>
      </c>
      <c r="L184" s="302" t="s">
        <v>85</v>
      </c>
      <c r="M184" s="303" t="s">
        <v>86</v>
      </c>
      <c r="N184" s="211" t="s">
        <v>773</v>
      </c>
      <c r="O184" s="302" t="s">
        <v>85</v>
      </c>
      <c r="P184" s="303" t="s">
        <v>86</v>
      </c>
      <c r="Q184" s="211" t="s">
        <v>773</v>
      </c>
      <c r="R184" s="302" t="s">
        <v>85</v>
      </c>
      <c r="S184" s="303" t="s">
        <v>86</v>
      </c>
      <c r="T184" s="211" t="s">
        <v>773</v>
      </c>
    </row>
    <row r="185" spans="1:20" s="662" customFormat="1" ht="14.25" customHeight="1">
      <c r="A185" s="224"/>
      <c r="B185" s="308" t="s">
        <v>93</v>
      </c>
      <c r="C185" s="663">
        <v>79239</v>
      </c>
      <c r="D185" s="664">
        <v>18019</v>
      </c>
      <c r="E185" s="495">
        <v>97258</v>
      </c>
      <c r="F185" s="663">
        <v>60535</v>
      </c>
      <c r="G185" s="664">
        <v>10546</v>
      </c>
      <c r="H185" s="496">
        <v>71081</v>
      </c>
      <c r="I185" s="665">
        <v>0.31</v>
      </c>
      <c r="J185" s="666">
        <v>0.71</v>
      </c>
      <c r="K185" s="641">
        <v>0.37</v>
      </c>
      <c r="L185" s="663">
        <v>5832</v>
      </c>
      <c r="M185" s="311">
        <v>6591</v>
      </c>
      <c r="N185" s="144">
        <v>12423</v>
      </c>
      <c r="O185" s="310">
        <v>7286</v>
      </c>
      <c r="P185" s="311">
        <v>1759</v>
      </c>
      <c r="Q185" s="144">
        <v>9045</v>
      </c>
      <c r="R185" s="310">
        <v>5422</v>
      </c>
      <c r="S185" s="311">
        <v>2748</v>
      </c>
      <c r="T185" s="144">
        <v>8170</v>
      </c>
    </row>
    <row r="186" spans="1:20" s="249" customFormat="1" ht="14.5" customHeight="1">
      <c r="A186" s="108"/>
      <c r="B186" s="309" t="s">
        <v>212</v>
      </c>
      <c r="C186" s="667">
        <v>44</v>
      </c>
      <c r="D186" s="668">
        <v>14</v>
      </c>
      <c r="E186" s="669">
        <v>31</v>
      </c>
      <c r="F186" s="667">
        <v>44</v>
      </c>
      <c r="G186" s="668">
        <v>9</v>
      </c>
      <c r="H186" s="670">
        <v>28</v>
      </c>
      <c r="I186" s="671">
        <v>0.01</v>
      </c>
      <c r="J186" s="612">
        <v>0.57999999999999996</v>
      </c>
      <c r="K186" s="613">
        <v>0.14000000000000001</v>
      </c>
      <c r="L186" s="667">
        <v>1</v>
      </c>
      <c r="M186" s="289">
        <v>7</v>
      </c>
      <c r="N186" s="292">
        <v>2</v>
      </c>
      <c r="O186" s="288">
        <v>2</v>
      </c>
      <c r="P186" s="289">
        <v>2</v>
      </c>
      <c r="Q186" s="292">
        <v>2</v>
      </c>
      <c r="R186" s="288">
        <v>3</v>
      </c>
      <c r="S186" s="289">
        <v>4</v>
      </c>
      <c r="T186" s="292">
        <v>3</v>
      </c>
    </row>
    <row r="187" spans="1:20">
      <c r="B187" s="489"/>
      <c r="C187" s="489"/>
      <c r="P187" s="483"/>
      <c r="Q187" s="483"/>
      <c r="R187" s="483"/>
      <c r="S187" s="483"/>
      <c r="T187" s="483"/>
    </row>
    <row r="188" spans="1:20" s="249" customFormat="1" ht="13" thickBot="1">
      <c r="A188" s="108"/>
      <c r="B188" s="672"/>
      <c r="C188" s="321"/>
      <c r="D188" s="321"/>
      <c r="E188" s="321"/>
      <c r="F188" s="321"/>
      <c r="G188" s="321"/>
      <c r="H188" s="321"/>
      <c r="I188" s="321"/>
      <c r="J188" s="321"/>
      <c r="K188" s="321"/>
      <c r="L188" s="321"/>
    </row>
    <row r="189" spans="1:20" s="484" customFormat="1" ht="16.5" thickTop="1" thickBot="1">
      <c r="B189" s="1127" t="s">
        <v>764</v>
      </c>
      <c r="C189" s="486"/>
      <c r="D189" s="486"/>
      <c r="E189" s="486"/>
      <c r="F189" s="486"/>
      <c r="G189" s="486"/>
      <c r="H189" s="486"/>
      <c r="I189" s="487"/>
      <c r="J189" s="487"/>
      <c r="K189" s="487"/>
      <c r="L189" s="487"/>
      <c r="M189" s="487"/>
      <c r="N189" s="487"/>
      <c r="O189" s="487"/>
    </row>
    <row r="190" spans="1:20" ht="14.5" thickTop="1">
      <c r="B190" s="673"/>
    </row>
    <row r="191" spans="1:20" s="491" customFormat="1" ht="26">
      <c r="B191" s="133" t="s">
        <v>796</v>
      </c>
      <c r="C191" s="97">
        <v>2025</v>
      </c>
      <c r="D191" s="98">
        <v>2024</v>
      </c>
      <c r="E191" s="320" t="s">
        <v>452</v>
      </c>
      <c r="F191" s="98">
        <v>2023</v>
      </c>
      <c r="G191" s="98">
        <v>2022</v>
      </c>
      <c r="H191" s="98">
        <v>2021</v>
      </c>
      <c r="I191" s="490"/>
      <c r="J191" s="490"/>
      <c r="K191" s="490"/>
      <c r="L191" s="490"/>
    </row>
    <row r="192" spans="1:20" ht="14.5">
      <c r="A192" s="502"/>
      <c r="B192" s="277" t="s">
        <v>495</v>
      </c>
      <c r="C192" s="492">
        <v>1175</v>
      </c>
      <c r="D192" s="493">
        <v>1122</v>
      </c>
      <c r="E192" s="674">
        <v>0.05</v>
      </c>
      <c r="F192" s="493">
        <v>944</v>
      </c>
      <c r="G192" s="493">
        <v>774</v>
      </c>
      <c r="H192" s="493">
        <v>636</v>
      </c>
      <c r="M192" s="675"/>
      <c r="N192" s="676"/>
      <c r="O192" s="624"/>
      <c r="P192" s="554"/>
    </row>
    <row r="193" spans="1:21" ht="14.5">
      <c r="A193" s="502"/>
      <c r="B193" s="277" t="s">
        <v>496</v>
      </c>
      <c r="C193" s="492">
        <v>122</v>
      </c>
      <c r="D193" s="493">
        <v>79</v>
      </c>
      <c r="E193" s="674">
        <v>0.54</v>
      </c>
      <c r="F193" s="493">
        <v>67</v>
      </c>
      <c r="G193" s="493">
        <v>33</v>
      </c>
      <c r="H193" s="493">
        <v>3</v>
      </c>
      <c r="M193" s="675"/>
      <c r="N193" s="676"/>
      <c r="O193" s="624"/>
      <c r="P193" s="554"/>
    </row>
    <row r="194" spans="1:21" s="595" customFormat="1">
      <c r="A194" s="491"/>
      <c r="B194" s="276" t="s">
        <v>97</v>
      </c>
      <c r="C194" s="495">
        <v>1297</v>
      </c>
      <c r="D194" s="496">
        <v>1201</v>
      </c>
      <c r="E194" s="677">
        <v>0.08</v>
      </c>
      <c r="F194" s="496">
        <v>1011</v>
      </c>
      <c r="G194" s="496">
        <v>807</v>
      </c>
      <c r="H194" s="496">
        <v>639</v>
      </c>
      <c r="I194" s="497"/>
      <c r="J194" s="497"/>
      <c r="K194" s="497"/>
      <c r="L194" s="497"/>
      <c r="M194" s="569"/>
      <c r="N194" s="647"/>
      <c r="O194" s="642"/>
    </row>
    <row r="195" spans="1:21" s="595" customFormat="1" ht="15">
      <c r="A195" s="491"/>
      <c r="B195" s="276" t="s">
        <v>531</v>
      </c>
      <c r="C195" s="495">
        <v>1791</v>
      </c>
      <c r="D195" s="496">
        <v>1382</v>
      </c>
      <c r="E195" s="677">
        <v>0.3</v>
      </c>
      <c r="F195" s="496">
        <v>4002</v>
      </c>
      <c r="G195" s="496">
        <v>4025</v>
      </c>
      <c r="H195" s="496">
        <v>1718</v>
      </c>
      <c r="I195" s="497"/>
      <c r="J195" s="497"/>
      <c r="K195" s="497"/>
      <c r="L195" s="497"/>
      <c r="M195" s="647"/>
      <c r="N195" s="569"/>
      <c r="O195" s="642"/>
    </row>
    <row r="196" spans="1:21" s="595" customFormat="1">
      <c r="A196" s="491"/>
      <c r="B196" s="276" t="s">
        <v>773</v>
      </c>
      <c r="C196" s="495">
        <v>3088</v>
      </c>
      <c r="D196" s="496">
        <v>2583</v>
      </c>
      <c r="E196" s="677">
        <v>0.2</v>
      </c>
      <c r="F196" s="496">
        <v>5013</v>
      </c>
      <c r="G196" s="496">
        <v>4832</v>
      </c>
      <c r="H196" s="496">
        <v>2357</v>
      </c>
      <c r="I196" s="497"/>
      <c r="J196" s="497"/>
      <c r="K196" s="497"/>
      <c r="L196" s="497"/>
      <c r="M196" s="647"/>
      <c r="N196" s="569"/>
      <c r="O196" s="642"/>
    </row>
    <row r="197" spans="1:21">
      <c r="A197" s="502"/>
      <c r="B197" s="277" t="s">
        <v>788</v>
      </c>
      <c r="C197" s="678">
        <v>0.57999999999999996</v>
      </c>
      <c r="D197" s="674">
        <v>0.54</v>
      </c>
      <c r="E197" s="674">
        <v>0.08</v>
      </c>
      <c r="F197" s="674">
        <v>0.8</v>
      </c>
      <c r="G197" s="674">
        <v>0.83</v>
      </c>
      <c r="H197" s="674">
        <v>0.73</v>
      </c>
      <c r="M197" s="676"/>
      <c r="N197" s="675"/>
      <c r="O197" s="624"/>
      <c r="P197" s="554"/>
    </row>
    <row r="198" spans="1:21">
      <c r="A198" s="502"/>
      <c r="B198" s="679"/>
      <c r="C198" s="680"/>
      <c r="D198" s="680"/>
      <c r="E198" s="680"/>
      <c r="F198" s="680"/>
      <c r="G198" s="680"/>
      <c r="H198" s="623"/>
      <c r="M198" s="675"/>
      <c r="N198" s="676"/>
      <c r="O198" s="675"/>
      <c r="P198" s="624"/>
      <c r="Q198" s="554"/>
    </row>
    <row r="199" spans="1:21" s="128" customFormat="1">
      <c r="B199" s="147" t="s">
        <v>38</v>
      </c>
      <c r="I199" s="483"/>
      <c r="J199" s="483"/>
      <c r="K199" s="483"/>
      <c r="L199" s="483"/>
      <c r="N199" s="172"/>
    </row>
    <row r="200" spans="1:21" s="330" customFormat="1">
      <c r="A200" s="128"/>
      <c r="B200" s="1353" t="s">
        <v>766</v>
      </c>
      <c r="C200" s="1353"/>
      <c r="D200" s="1353"/>
      <c r="E200" s="1353"/>
      <c r="F200" s="1353"/>
      <c r="G200" s="1353"/>
      <c r="H200" s="1353"/>
      <c r="I200" s="483"/>
      <c r="J200" s="483"/>
      <c r="K200" s="483"/>
      <c r="L200" s="483"/>
      <c r="M200" s="329"/>
      <c r="N200" s="329"/>
      <c r="O200" s="329"/>
      <c r="P200" s="329"/>
      <c r="Q200" s="329"/>
    </row>
    <row r="201" spans="1:21" s="330" customFormat="1">
      <c r="A201" s="128"/>
      <c r="B201" s="1353" t="s">
        <v>498</v>
      </c>
      <c r="C201" s="1353"/>
      <c r="D201" s="1353"/>
      <c r="E201" s="1353"/>
      <c r="F201" s="1353"/>
      <c r="G201" s="1353"/>
      <c r="H201" s="1353"/>
      <c r="I201" s="329"/>
      <c r="J201" s="329"/>
      <c r="K201" s="329"/>
      <c r="L201" s="329"/>
      <c r="M201" s="329"/>
      <c r="N201" s="329"/>
      <c r="O201" s="329"/>
      <c r="P201" s="329"/>
      <c r="Q201" s="329"/>
    </row>
    <row r="202" spans="1:21" s="330" customFormat="1" ht="14.25" customHeight="1">
      <c r="A202" s="128"/>
      <c r="B202" s="1353" t="s">
        <v>532</v>
      </c>
      <c r="C202" s="1353"/>
      <c r="D202" s="1353"/>
      <c r="E202" s="1353"/>
      <c r="F202" s="1353"/>
      <c r="G202" s="1353"/>
      <c r="H202" s="1353"/>
      <c r="I202" s="329"/>
      <c r="J202" s="329"/>
      <c r="K202" s="329"/>
      <c r="L202" s="329"/>
      <c r="M202" s="329"/>
      <c r="N202" s="329"/>
      <c r="O202" s="329"/>
      <c r="P202" s="329"/>
      <c r="Q202" s="329"/>
    </row>
    <row r="203" spans="1:21" s="330" customFormat="1" ht="14.25" customHeight="1">
      <c r="A203" s="128"/>
      <c r="B203" s="1353" t="s">
        <v>533</v>
      </c>
      <c r="C203" s="1353"/>
      <c r="D203" s="1353"/>
      <c r="E203" s="1353"/>
      <c r="F203" s="1353"/>
      <c r="G203" s="1353"/>
      <c r="H203" s="1353"/>
      <c r="I203" s="329"/>
      <c r="J203" s="329"/>
      <c r="K203" s="329"/>
      <c r="L203" s="329"/>
      <c r="M203" s="329"/>
      <c r="N203" s="329"/>
      <c r="O203" s="329"/>
      <c r="P203" s="329"/>
      <c r="Q203" s="329"/>
    </row>
    <row r="204" spans="1:21" s="74" customFormat="1">
      <c r="A204" s="128"/>
      <c r="B204" s="330"/>
      <c r="C204" s="330"/>
      <c r="D204" s="330"/>
      <c r="E204" s="330"/>
      <c r="F204" s="330"/>
      <c r="G204" s="330"/>
      <c r="H204" s="330"/>
      <c r="I204" s="330"/>
      <c r="J204" s="330"/>
      <c r="K204" s="330"/>
      <c r="L204" s="330"/>
      <c r="O204" s="330"/>
    </row>
    <row r="205" spans="1:21" s="490" customFormat="1" ht="15" customHeight="1">
      <c r="B205" s="1366" t="s">
        <v>797</v>
      </c>
      <c r="C205" s="559">
        <v>2024</v>
      </c>
      <c r="D205" s="560">
        <v>2025</v>
      </c>
      <c r="E205" s="561">
        <v>2025</v>
      </c>
      <c r="F205" s="562">
        <v>2023</v>
      </c>
      <c r="G205" s="563">
        <v>2024</v>
      </c>
      <c r="H205" s="564">
        <v>2023</v>
      </c>
      <c r="I205" s="1405" t="s">
        <v>452</v>
      </c>
      <c r="J205" s="1406"/>
      <c r="K205" s="1407"/>
      <c r="L205" s="562">
        <v>2022</v>
      </c>
      <c r="M205" s="563">
        <v>2023</v>
      </c>
      <c r="N205" s="564">
        <v>2022</v>
      </c>
      <c r="O205" s="562">
        <v>2021</v>
      </c>
      <c r="P205" s="563">
        <v>2022</v>
      </c>
      <c r="Q205" s="564">
        <v>2021</v>
      </c>
      <c r="R205" s="562">
        <v>2020</v>
      </c>
      <c r="S205" s="563">
        <v>2021</v>
      </c>
      <c r="T205" s="564">
        <v>2020</v>
      </c>
      <c r="U205" s="642"/>
    </row>
    <row r="206" spans="1:21" s="569" customFormat="1" ht="18" customHeight="1">
      <c r="A206" s="491"/>
      <c r="B206" s="1367"/>
      <c r="C206" s="681" t="s">
        <v>99</v>
      </c>
      <c r="D206" s="682" t="s">
        <v>100</v>
      </c>
      <c r="E206" s="683" t="s">
        <v>57</v>
      </c>
      <c r="F206" s="681" t="s">
        <v>99</v>
      </c>
      <c r="G206" s="682" t="s">
        <v>100</v>
      </c>
      <c r="H206" s="684" t="s">
        <v>57</v>
      </c>
      <c r="I206" s="681" t="s">
        <v>99</v>
      </c>
      <c r="J206" s="682" t="s">
        <v>100</v>
      </c>
      <c r="K206" s="684" t="s">
        <v>57</v>
      </c>
      <c r="L206" s="681" t="s">
        <v>99</v>
      </c>
      <c r="M206" s="682" t="s">
        <v>100</v>
      </c>
      <c r="N206" s="684" t="s">
        <v>57</v>
      </c>
      <c r="O206" s="681" t="s">
        <v>99</v>
      </c>
      <c r="P206" s="682" t="s">
        <v>100</v>
      </c>
      <c r="Q206" s="684" t="s">
        <v>57</v>
      </c>
      <c r="R206" s="681" t="s">
        <v>99</v>
      </c>
      <c r="S206" s="682" t="s">
        <v>100</v>
      </c>
      <c r="T206" s="684" t="s">
        <v>57</v>
      </c>
      <c r="U206" s="642"/>
    </row>
    <row r="207" spans="1:21" ht="14.5">
      <c r="A207" s="502"/>
      <c r="B207" s="277" t="s">
        <v>95</v>
      </c>
      <c r="C207" s="648">
        <v>1071</v>
      </c>
      <c r="D207" s="649">
        <v>104</v>
      </c>
      <c r="E207" s="492">
        <v>1175</v>
      </c>
      <c r="F207" s="648">
        <v>1044</v>
      </c>
      <c r="G207" s="649">
        <v>78</v>
      </c>
      <c r="H207" s="493">
        <v>1122</v>
      </c>
      <c r="I207" s="648">
        <v>0.03</v>
      </c>
      <c r="J207" s="649">
        <v>0.33</v>
      </c>
      <c r="K207" s="493">
        <v>0.05</v>
      </c>
      <c r="L207" s="648">
        <v>897</v>
      </c>
      <c r="M207" s="388">
        <v>47</v>
      </c>
      <c r="N207" s="102">
        <v>944</v>
      </c>
      <c r="O207" s="387">
        <v>739</v>
      </c>
      <c r="P207" s="388">
        <v>35</v>
      </c>
      <c r="Q207" s="102">
        <v>774</v>
      </c>
      <c r="R207" s="387">
        <v>611</v>
      </c>
      <c r="S207" s="388">
        <v>25</v>
      </c>
      <c r="T207" s="102">
        <v>636</v>
      </c>
      <c r="U207" s="624"/>
    </row>
    <row r="208" spans="1:21" ht="17.5" customHeight="1">
      <c r="A208" s="502"/>
      <c r="B208" s="277" t="s">
        <v>96</v>
      </c>
      <c r="C208" s="685">
        <v>84</v>
      </c>
      <c r="D208" s="686">
        <v>38</v>
      </c>
      <c r="E208" s="687">
        <v>122</v>
      </c>
      <c r="F208" s="685">
        <v>54</v>
      </c>
      <c r="G208" s="686">
        <v>25</v>
      </c>
      <c r="H208" s="688">
        <v>79</v>
      </c>
      <c r="I208" s="685">
        <v>0.56000000000000005</v>
      </c>
      <c r="J208" s="686">
        <v>0.52</v>
      </c>
      <c r="K208" s="688">
        <v>0.54</v>
      </c>
      <c r="L208" s="685">
        <v>47</v>
      </c>
      <c r="M208" s="689">
        <v>20</v>
      </c>
      <c r="N208" s="690">
        <v>67</v>
      </c>
      <c r="O208" s="691">
        <v>25</v>
      </c>
      <c r="P208" s="689">
        <v>8</v>
      </c>
      <c r="Q208" s="690">
        <v>33</v>
      </c>
      <c r="R208" s="691">
        <v>3</v>
      </c>
      <c r="S208" s="689">
        <v>0</v>
      </c>
      <c r="T208" s="690">
        <v>3</v>
      </c>
      <c r="U208" s="624"/>
    </row>
    <row r="209" spans="1:21">
      <c r="A209" s="502"/>
      <c r="B209" s="277" t="s">
        <v>101</v>
      </c>
      <c r="C209" s="648">
        <v>1155</v>
      </c>
      <c r="D209" s="649">
        <v>142</v>
      </c>
      <c r="E209" s="492">
        <v>1297</v>
      </c>
      <c r="F209" s="648">
        <v>1098</v>
      </c>
      <c r="G209" s="649">
        <v>103</v>
      </c>
      <c r="H209" s="493">
        <v>1201</v>
      </c>
      <c r="I209" s="648">
        <v>0.05</v>
      </c>
      <c r="J209" s="649">
        <v>0.38</v>
      </c>
      <c r="K209" s="493">
        <v>0.08</v>
      </c>
      <c r="L209" s="648">
        <v>944</v>
      </c>
      <c r="M209" s="388">
        <v>67</v>
      </c>
      <c r="N209" s="102">
        <v>1011</v>
      </c>
      <c r="O209" s="387">
        <v>764</v>
      </c>
      <c r="P209" s="388">
        <v>43</v>
      </c>
      <c r="Q209" s="102">
        <v>807</v>
      </c>
      <c r="R209" s="387">
        <v>614</v>
      </c>
      <c r="S209" s="388">
        <v>25</v>
      </c>
      <c r="T209" s="102">
        <v>639</v>
      </c>
      <c r="U209" s="624"/>
    </row>
    <row r="210" spans="1:21">
      <c r="A210" s="502"/>
      <c r="B210" s="277" t="s">
        <v>103</v>
      </c>
      <c r="C210" s="692">
        <v>0.89</v>
      </c>
      <c r="D210" s="693">
        <v>0.11</v>
      </c>
      <c r="E210" s="678">
        <v>1</v>
      </c>
      <c r="F210" s="692">
        <v>0.91</v>
      </c>
      <c r="G210" s="693">
        <v>0.09</v>
      </c>
      <c r="H210" s="674">
        <v>1</v>
      </c>
      <c r="I210" s="692">
        <v>-0.03</v>
      </c>
      <c r="J210" s="693">
        <v>0.28000000000000003</v>
      </c>
      <c r="K210" s="674">
        <v>0</v>
      </c>
      <c r="L210" s="692">
        <v>0.93</v>
      </c>
      <c r="M210" s="694">
        <v>7.0000000000000007E-2</v>
      </c>
      <c r="N210" s="165">
        <v>1</v>
      </c>
      <c r="O210" s="695">
        <v>0.95</v>
      </c>
      <c r="P210" s="694">
        <v>0.05</v>
      </c>
      <c r="Q210" s="165">
        <v>1</v>
      </c>
      <c r="R210" s="695">
        <v>0.96</v>
      </c>
      <c r="S210" s="694">
        <v>0.04</v>
      </c>
      <c r="T210" s="165">
        <v>1</v>
      </c>
      <c r="U210" s="624"/>
    </row>
    <row r="211" spans="1:21" ht="16.5" customHeight="1">
      <c r="A211" s="502"/>
      <c r="B211" s="277" t="s">
        <v>104</v>
      </c>
      <c r="C211" s="648">
        <v>1625</v>
      </c>
      <c r="D211" s="649">
        <v>166</v>
      </c>
      <c r="E211" s="492">
        <v>1791</v>
      </c>
      <c r="F211" s="648">
        <v>1233</v>
      </c>
      <c r="G211" s="649">
        <v>149</v>
      </c>
      <c r="H211" s="493">
        <v>1382</v>
      </c>
      <c r="I211" s="648">
        <v>0.32</v>
      </c>
      <c r="J211" s="649">
        <v>0.11</v>
      </c>
      <c r="K211" s="493">
        <v>0.3</v>
      </c>
      <c r="L211" s="648">
        <v>3734</v>
      </c>
      <c r="M211" s="388">
        <v>268</v>
      </c>
      <c r="N211" s="102">
        <v>4002</v>
      </c>
      <c r="O211" s="387">
        <v>3582</v>
      </c>
      <c r="P211" s="388">
        <v>443</v>
      </c>
      <c r="Q211" s="102">
        <v>4025</v>
      </c>
      <c r="R211" s="387">
        <v>1529</v>
      </c>
      <c r="S211" s="388">
        <v>189</v>
      </c>
      <c r="T211" s="102">
        <v>1718</v>
      </c>
      <c r="U211" s="624"/>
    </row>
    <row r="212" spans="1:21" ht="16.5" customHeight="1">
      <c r="A212" s="502"/>
      <c r="B212" s="277" t="s">
        <v>105</v>
      </c>
      <c r="C212" s="692">
        <v>0.91</v>
      </c>
      <c r="D212" s="693">
        <v>0.09</v>
      </c>
      <c r="E212" s="678">
        <v>1</v>
      </c>
      <c r="F212" s="692">
        <v>0.89</v>
      </c>
      <c r="G212" s="693">
        <v>0.11</v>
      </c>
      <c r="H212" s="674">
        <v>1</v>
      </c>
      <c r="I212" s="692">
        <v>0.02</v>
      </c>
      <c r="J212" s="693">
        <v>-0.14000000000000001</v>
      </c>
      <c r="K212" s="674">
        <v>0</v>
      </c>
      <c r="L212" s="692">
        <v>0.93</v>
      </c>
      <c r="M212" s="694">
        <v>7.0000000000000007E-2</v>
      </c>
      <c r="N212" s="165">
        <v>1</v>
      </c>
      <c r="O212" s="695">
        <v>0.89</v>
      </c>
      <c r="P212" s="694">
        <v>0.11</v>
      </c>
      <c r="Q212" s="165">
        <v>1</v>
      </c>
      <c r="R212" s="695">
        <v>0.89</v>
      </c>
      <c r="S212" s="694">
        <v>0.11</v>
      </c>
      <c r="T212" s="165">
        <v>1</v>
      </c>
      <c r="U212" s="624"/>
    </row>
    <row r="213" spans="1:21" ht="16.5" customHeight="1">
      <c r="A213" s="502"/>
      <c r="B213" s="277" t="s">
        <v>768</v>
      </c>
      <c r="C213" s="648">
        <v>2780</v>
      </c>
      <c r="D213" s="649">
        <v>308</v>
      </c>
      <c r="E213" s="492">
        <v>3088</v>
      </c>
      <c r="F213" s="648">
        <v>2331</v>
      </c>
      <c r="G213" s="649">
        <v>252</v>
      </c>
      <c r="H213" s="493">
        <v>2583</v>
      </c>
      <c r="I213" s="648">
        <v>0.19</v>
      </c>
      <c r="J213" s="649">
        <v>0.22</v>
      </c>
      <c r="K213" s="493">
        <v>0.2</v>
      </c>
      <c r="L213" s="648">
        <v>4678</v>
      </c>
      <c r="M213" s="388">
        <v>335</v>
      </c>
      <c r="N213" s="102">
        <v>5013</v>
      </c>
      <c r="O213" s="387">
        <v>4346</v>
      </c>
      <c r="P213" s="388">
        <v>486</v>
      </c>
      <c r="Q213" s="102">
        <v>4832</v>
      </c>
      <c r="R213" s="387">
        <v>2143</v>
      </c>
      <c r="S213" s="388">
        <v>214</v>
      </c>
      <c r="T213" s="102">
        <v>2357</v>
      </c>
      <c r="U213" s="624"/>
    </row>
    <row r="214" spans="1:21" ht="15.75" customHeight="1">
      <c r="A214" s="502"/>
      <c r="B214" s="277" t="s">
        <v>769</v>
      </c>
      <c r="C214" s="692">
        <v>0.9</v>
      </c>
      <c r="D214" s="693">
        <v>0.1</v>
      </c>
      <c r="E214" s="678">
        <v>1</v>
      </c>
      <c r="F214" s="692">
        <v>0.9</v>
      </c>
      <c r="G214" s="693">
        <v>0.1</v>
      </c>
      <c r="H214" s="674">
        <v>1</v>
      </c>
      <c r="I214" s="692">
        <v>0</v>
      </c>
      <c r="J214" s="693">
        <v>0.02</v>
      </c>
      <c r="K214" s="674">
        <v>0</v>
      </c>
      <c r="L214" s="692">
        <v>0.93</v>
      </c>
      <c r="M214" s="694">
        <v>7.0000000000000007E-2</v>
      </c>
      <c r="N214" s="165">
        <v>1</v>
      </c>
      <c r="O214" s="695">
        <v>0.9</v>
      </c>
      <c r="P214" s="694">
        <v>0.1</v>
      </c>
      <c r="Q214" s="165">
        <v>1</v>
      </c>
      <c r="R214" s="695">
        <v>0.91</v>
      </c>
      <c r="S214" s="694">
        <v>0.09</v>
      </c>
      <c r="T214" s="165">
        <v>1</v>
      </c>
      <c r="U214" s="624"/>
    </row>
    <row r="215" spans="1:21">
      <c r="A215" s="502"/>
      <c r="B215" s="624"/>
      <c r="C215" s="680"/>
      <c r="D215" s="680"/>
      <c r="E215" s="680"/>
      <c r="F215" s="680"/>
      <c r="G215" s="680"/>
      <c r="H215" s="680"/>
      <c r="I215" s="696"/>
      <c r="J215" s="696"/>
      <c r="K215" s="696"/>
      <c r="L215" s="696"/>
      <c r="M215" s="675"/>
      <c r="N215" s="624"/>
      <c r="O215" s="554"/>
      <c r="P215" s="483"/>
      <c r="S215" s="624"/>
      <c r="T215" s="624"/>
      <c r="U215" s="624"/>
    </row>
    <row r="216" spans="1:21" s="128" customFormat="1" ht="12.5">
      <c r="B216" s="147" t="s">
        <v>38</v>
      </c>
      <c r="N216" s="172"/>
    </row>
    <row r="217" spans="1:21" s="128" customFormat="1" ht="17.5" customHeight="1">
      <c r="B217" s="1353" t="s">
        <v>534</v>
      </c>
      <c r="C217" s="1353"/>
      <c r="D217" s="1353"/>
      <c r="E217" s="1353"/>
      <c r="F217" s="1353"/>
      <c r="G217" s="1353"/>
      <c r="H217" s="1353"/>
      <c r="I217" s="1353"/>
      <c r="J217" s="1353"/>
      <c r="K217" s="1353"/>
      <c r="L217" s="1353"/>
      <c r="N217" s="172"/>
    </row>
    <row r="218" spans="1:21" s="128" customFormat="1" ht="15.5" customHeight="1">
      <c r="B218" s="1353" t="s">
        <v>213</v>
      </c>
      <c r="C218" s="1353"/>
      <c r="D218" s="1353"/>
      <c r="E218" s="1353"/>
      <c r="F218" s="1353"/>
      <c r="G218" s="1353"/>
      <c r="H218" s="1353"/>
      <c r="I218" s="59"/>
      <c r="J218" s="59"/>
      <c r="K218" s="59"/>
      <c r="L218" s="59"/>
      <c r="N218" s="172"/>
    </row>
    <row r="219" spans="1:21" s="128" customFormat="1" ht="16" customHeight="1">
      <c r="B219" s="1352" t="s">
        <v>669</v>
      </c>
      <c r="C219" s="1352"/>
      <c r="D219" s="1352"/>
      <c r="E219" s="1352"/>
      <c r="F219" s="1352"/>
      <c r="G219" s="1352"/>
      <c r="H219" s="1352"/>
      <c r="I219" s="329"/>
      <c r="J219" s="329"/>
      <c r="K219" s="329"/>
      <c r="L219" s="329"/>
      <c r="N219" s="172"/>
    </row>
    <row r="220" spans="1:21" s="330" customFormat="1">
      <c r="A220" s="697"/>
      <c r="B220" s="329"/>
      <c r="C220" s="329"/>
      <c r="D220" s="329"/>
      <c r="E220" s="329"/>
      <c r="F220" s="329"/>
      <c r="G220" s="329"/>
      <c r="H220" s="329"/>
      <c r="I220" s="329"/>
      <c r="J220" s="329"/>
      <c r="K220" s="329"/>
      <c r="L220" s="329"/>
      <c r="M220" s="329"/>
      <c r="N220" s="329"/>
      <c r="O220" s="329"/>
      <c r="P220" s="329"/>
      <c r="Q220" s="329"/>
      <c r="R220" s="329"/>
      <c r="S220" s="329"/>
      <c r="T220" s="329"/>
      <c r="U220" s="329"/>
    </row>
    <row r="221" spans="1:21" s="491" customFormat="1" ht="26">
      <c r="B221" s="343" t="s">
        <v>798</v>
      </c>
      <c r="C221" s="97">
        <v>2025</v>
      </c>
      <c r="D221" s="98">
        <v>2024</v>
      </c>
      <c r="E221" s="320" t="s">
        <v>452</v>
      </c>
      <c r="F221" s="98">
        <v>2023</v>
      </c>
      <c r="G221" s="98">
        <v>2022</v>
      </c>
      <c r="H221" s="98">
        <v>2021</v>
      </c>
      <c r="I221" s="490"/>
      <c r="J221" s="490"/>
      <c r="K221" s="490"/>
      <c r="L221" s="490"/>
    </row>
    <row r="222" spans="1:21">
      <c r="A222" s="502"/>
      <c r="B222" s="345" t="s">
        <v>106</v>
      </c>
      <c r="C222" s="492">
        <v>1155</v>
      </c>
      <c r="D222" s="493">
        <v>1098</v>
      </c>
      <c r="E222" s="674">
        <v>0.05</v>
      </c>
      <c r="F222" s="493">
        <v>944</v>
      </c>
      <c r="G222" s="493">
        <v>764</v>
      </c>
      <c r="H222" s="493">
        <v>614</v>
      </c>
      <c r="I222" s="501"/>
      <c r="J222" s="501"/>
      <c r="K222" s="501"/>
      <c r="L222" s="501"/>
      <c r="M222" s="502"/>
      <c r="N222" s="676"/>
      <c r="O222" s="624"/>
      <c r="P222" s="554"/>
    </row>
    <row r="223" spans="1:21">
      <c r="A223" s="502"/>
      <c r="B223" s="345" t="s">
        <v>107</v>
      </c>
      <c r="C223" s="492">
        <v>142</v>
      </c>
      <c r="D223" s="493">
        <v>103</v>
      </c>
      <c r="E223" s="674">
        <v>0.38</v>
      </c>
      <c r="F223" s="493">
        <v>67</v>
      </c>
      <c r="G223" s="493">
        <v>43</v>
      </c>
      <c r="H223" s="493">
        <v>25</v>
      </c>
      <c r="I223" s="501"/>
      <c r="J223" s="501"/>
      <c r="K223" s="501"/>
      <c r="L223" s="501"/>
      <c r="M223" s="502"/>
      <c r="N223" s="676"/>
      <c r="O223" s="624"/>
      <c r="P223" s="554"/>
    </row>
    <row r="224" spans="1:21">
      <c r="A224" s="502"/>
      <c r="B224" s="345" t="s">
        <v>108</v>
      </c>
      <c r="C224" s="1124">
        <v>0.89</v>
      </c>
      <c r="D224" s="1108">
        <v>0.91</v>
      </c>
      <c r="E224" s="1108">
        <v>-0.03</v>
      </c>
      <c r="F224" s="1108">
        <v>0.93</v>
      </c>
      <c r="G224" s="1108">
        <v>0.95</v>
      </c>
      <c r="H224" s="1108">
        <v>0.96</v>
      </c>
      <c r="I224" s="624"/>
      <c r="J224" s="624"/>
      <c r="K224" s="624"/>
      <c r="L224" s="676"/>
      <c r="M224" s="675"/>
      <c r="N224" s="676"/>
      <c r="O224" s="624"/>
      <c r="P224" s="554"/>
    </row>
    <row r="225" spans="1:20">
      <c r="A225" s="502"/>
      <c r="B225" s="345" t="s">
        <v>109</v>
      </c>
      <c r="C225" s="1124">
        <v>0.11</v>
      </c>
      <c r="D225" s="1108">
        <v>0.09</v>
      </c>
      <c r="E225" s="1108">
        <v>0.28000000000000003</v>
      </c>
      <c r="F225" s="1108">
        <v>7.0000000000000007E-2</v>
      </c>
      <c r="G225" s="1108">
        <v>0.05</v>
      </c>
      <c r="H225" s="1108">
        <v>0.04</v>
      </c>
      <c r="I225" s="624"/>
      <c r="J225" s="624"/>
      <c r="K225" s="624"/>
      <c r="L225" s="676"/>
      <c r="M225" s="675"/>
      <c r="N225" s="676"/>
      <c r="O225" s="624"/>
      <c r="P225" s="554"/>
    </row>
    <row r="226" spans="1:20">
      <c r="A226" s="502"/>
      <c r="B226" s="346" t="s">
        <v>110</v>
      </c>
      <c r="C226" s="492">
        <v>1625</v>
      </c>
      <c r="D226" s="493">
        <v>1233</v>
      </c>
      <c r="E226" s="674">
        <v>0.32</v>
      </c>
      <c r="F226" s="493">
        <v>3734</v>
      </c>
      <c r="G226" s="493">
        <v>3582</v>
      </c>
      <c r="H226" s="493">
        <v>1529</v>
      </c>
      <c r="I226" s="624"/>
      <c r="J226" s="624"/>
      <c r="K226" s="624"/>
      <c r="L226" s="676"/>
      <c r="M226" s="675"/>
      <c r="N226" s="676"/>
      <c r="O226" s="624"/>
      <c r="P226" s="554"/>
    </row>
    <row r="227" spans="1:20">
      <c r="A227" s="502"/>
      <c r="B227" s="346" t="s">
        <v>111</v>
      </c>
      <c r="C227" s="492">
        <v>166</v>
      </c>
      <c r="D227" s="493">
        <v>149</v>
      </c>
      <c r="E227" s="674">
        <v>0.11</v>
      </c>
      <c r="F227" s="493">
        <v>268</v>
      </c>
      <c r="G227" s="493">
        <v>443</v>
      </c>
      <c r="H227" s="493">
        <v>189</v>
      </c>
      <c r="I227" s="624"/>
      <c r="J227" s="624"/>
      <c r="K227" s="624"/>
      <c r="L227" s="676"/>
      <c r="M227" s="675"/>
      <c r="N227" s="676"/>
      <c r="O227" s="624"/>
      <c r="P227" s="554"/>
    </row>
    <row r="228" spans="1:20">
      <c r="A228" s="502"/>
      <c r="B228" s="345" t="s">
        <v>112</v>
      </c>
      <c r="C228" s="1124">
        <v>0.91</v>
      </c>
      <c r="D228" s="1108">
        <v>0.89</v>
      </c>
      <c r="E228" s="1108">
        <v>0.02</v>
      </c>
      <c r="F228" s="1108">
        <v>0.93</v>
      </c>
      <c r="G228" s="1108">
        <v>0.89</v>
      </c>
      <c r="H228" s="1108">
        <v>0.89</v>
      </c>
      <c r="I228" s="624"/>
      <c r="J228" s="624"/>
      <c r="K228" s="624"/>
      <c r="L228" s="676"/>
      <c r="M228" s="675"/>
      <c r="N228" s="676"/>
      <c r="O228" s="624"/>
      <c r="P228" s="554"/>
    </row>
    <row r="229" spans="1:20">
      <c r="A229" s="502"/>
      <c r="B229" s="345" t="s">
        <v>113</v>
      </c>
      <c r="C229" s="1124">
        <v>0.09</v>
      </c>
      <c r="D229" s="1108">
        <v>0.11</v>
      </c>
      <c r="E229" s="1108">
        <v>-0.14000000000000001</v>
      </c>
      <c r="F229" s="1108">
        <v>7.0000000000000007E-2</v>
      </c>
      <c r="G229" s="1108">
        <v>0.11</v>
      </c>
      <c r="H229" s="1108">
        <v>0.11</v>
      </c>
      <c r="I229" s="624"/>
      <c r="J229" s="624"/>
      <c r="K229" s="624"/>
      <c r="L229" s="676"/>
      <c r="M229" s="675"/>
      <c r="N229" s="676"/>
      <c r="O229" s="624"/>
      <c r="P229" s="554"/>
    </row>
    <row r="230" spans="1:20" s="595" customFormat="1" ht="13">
      <c r="A230" s="491"/>
      <c r="B230" s="346" t="s">
        <v>778</v>
      </c>
      <c r="C230" s="492">
        <v>2780</v>
      </c>
      <c r="D230" s="493">
        <v>2331</v>
      </c>
      <c r="E230" s="674">
        <v>0.19</v>
      </c>
      <c r="F230" s="493">
        <v>4678</v>
      </c>
      <c r="G230" s="493">
        <v>4346</v>
      </c>
      <c r="H230" s="493">
        <v>2143</v>
      </c>
      <c r="I230" s="642"/>
      <c r="J230" s="642"/>
      <c r="K230" s="642"/>
      <c r="L230" s="647"/>
      <c r="M230" s="569"/>
      <c r="N230" s="647"/>
      <c r="O230" s="642"/>
    </row>
    <row r="231" spans="1:20">
      <c r="A231" s="502"/>
      <c r="B231" s="346" t="s">
        <v>779</v>
      </c>
      <c r="C231" s="492">
        <v>308</v>
      </c>
      <c r="D231" s="493">
        <v>252</v>
      </c>
      <c r="E231" s="674">
        <v>0.22</v>
      </c>
      <c r="F231" s="493">
        <v>335</v>
      </c>
      <c r="G231" s="493">
        <v>486</v>
      </c>
      <c r="H231" s="493">
        <v>214</v>
      </c>
      <c r="I231" s="624"/>
      <c r="J231" s="624"/>
      <c r="K231" s="624"/>
      <c r="L231" s="676"/>
      <c r="M231" s="675"/>
      <c r="N231" s="676"/>
      <c r="O231" s="624"/>
      <c r="P231" s="554"/>
    </row>
    <row r="232" spans="1:20" s="595" customFormat="1" ht="13">
      <c r="A232" s="491"/>
      <c r="B232" s="345" t="s">
        <v>780</v>
      </c>
      <c r="C232" s="1124">
        <v>0.9</v>
      </c>
      <c r="D232" s="1108">
        <v>0.9</v>
      </c>
      <c r="E232" s="1108">
        <v>0</v>
      </c>
      <c r="F232" s="1108">
        <v>0.93</v>
      </c>
      <c r="G232" s="1108">
        <v>0.9</v>
      </c>
      <c r="H232" s="1108">
        <v>0.91</v>
      </c>
      <c r="I232" s="642"/>
      <c r="J232" s="642"/>
      <c r="K232" s="642"/>
      <c r="L232" s="647"/>
      <c r="M232" s="647"/>
      <c r="N232" s="569"/>
      <c r="O232" s="642"/>
    </row>
    <row r="233" spans="1:20" s="595" customFormat="1" ht="13">
      <c r="A233" s="491"/>
      <c r="B233" s="345" t="s">
        <v>781</v>
      </c>
      <c r="C233" s="1124">
        <v>0.1</v>
      </c>
      <c r="D233" s="1108">
        <v>0.1</v>
      </c>
      <c r="E233" s="1108">
        <v>0.02</v>
      </c>
      <c r="F233" s="1108">
        <v>7.0000000000000007E-2</v>
      </c>
      <c r="G233" s="1108">
        <v>0.1</v>
      </c>
      <c r="H233" s="1108">
        <v>0.09</v>
      </c>
      <c r="I233" s="642"/>
      <c r="J233" s="642"/>
      <c r="K233" s="642"/>
      <c r="L233" s="647"/>
      <c r="M233" s="647"/>
      <c r="N233" s="569"/>
      <c r="O233" s="642"/>
    </row>
    <row r="234" spans="1:20" s="595" customFormat="1" ht="13">
      <c r="A234" s="491"/>
      <c r="B234" s="321"/>
      <c r="C234" s="642"/>
      <c r="D234" s="642"/>
      <c r="E234" s="642"/>
      <c r="F234" s="642"/>
      <c r="G234" s="642"/>
      <c r="H234" s="642"/>
      <c r="I234" s="642"/>
      <c r="J234" s="642"/>
      <c r="K234" s="642"/>
      <c r="L234" s="647"/>
      <c r="M234" s="647"/>
      <c r="N234" s="569"/>
      <c r="O234" s="642"/>
    </row>
    <row r="235" spans="1:20">
      <c r="A235" s="502"/>
      <c r="B235" s="642"/>
      <c r="C235" s="698"/>
      <c r="D235" s="698"/>
      <c r="E235" s="698"/>
      <c r="F235" s="698"/>
      <c r="G235" s="698"/>
      <c r="H235" s="698"/>
      <c r="I235" s="699"/>
      <c r="J235" s="699"/>
      <c r="K235" s="699"/>
      <c r="L235" s="699"/>
      <c r="M235" s="700"/>
      <c r="N235" s="700"/>
      <c r="O235" s="700"/>
      <c r="P235" s="700"/>
      <c r="Q235" s="700"/>
      <c r="R235" s="700"/>
    </row>
    <row r="236" spans="1:20" s="491" customFormat="1" ht="15" customHeight="1">
      <c r="B236" s="1391" t="s">
        <v>662</v>
      </c>
      <c r="C236" s="559">
        <v>2024</v>
      </c>
      <c r="D236" s="560">
        <v>2025</v>
      </c>
      <c r="E236" s="561">
        <v>2025</v>
      </c>
      <c r="F236" s="562">
        <v>2023</v>
      </c>
      <c r="G236" s="563">
        <v>2024</v>
      </c>
      <c r="H236" s="564">
        <v>2023</v>
      </c>
      <c r="I236" s="1405" t="s">
        <v>452</v>
      </c>
      <c r="J236" s="1406"/>
      <c r="K236" s="1407"/>
      <c r="L236" s="562">
        <v>2022</v>
      </c>
      <c r="M236" s="563">
        <v>2023</v>
      </c>
      <c r="N236" s="564">
        <v>2022</v>
      </c>
      <c r="O236" s="562">
        <v>2021</v>
      </c>
      <c r="P236" s="563">
        <v>2022</v>
      </c>
      <c r="Q236" s="564">
        <v>2021</v>
      </c>
      <c r="R236" s="562">
        <v>2020</v>
      </c>
      <c r="S236" s="563">
        <v>2021</v>
      </c>
      <c r="T236" s="564">
        <v>2020</v>
      </c>
    </row>
    <row r="237" spans="1:20" s="569" customFormat="1" ht="13">
      <c r="A237" s="491"/>
      <c r="B237" s="1391"/>
      <c r="C237" s="681" t="s">
        <v>99</v>
      </c>
      <c r="D237" s="682" t="s">
        <v>100</v>
      </c>
      <c r="E237" s="683" t="s">
        <v>57</v>
      </c>
      <c r="F237" s="681" t="s">
        <v>99</v>
      </c>
      <c r="G237" s="682" t="s">
        <v>100</v>
      </c>
      <c r="H237" s="99" t="s">
        <v>57</v>
      </c>
      <c r="I237" s="681" t="s">
        <v>99</v>
      </c>
      <c r="J237" s="682" t="s">
        <v>100</v>
      </c>
      <c r="K237" s="99" t="s">
        <v>57</v>
      </c>
      <c r="L237" s="681" t="s">
        <v>99</v>
      </c>
      <c r="M237" s="682" t="s">
        <v>100</v>
      </c>
      <c r="N237" s="99" t="s">
        <v>57</v>
      </c>
      <c r="O237" s="681" t="s">
        <v>99</v>
      </c>
      <c r="P237" s="682" t="s">
        <v>100</v>
      </c>
      <c r="Q237" s="99" t="s">
        <v>57</v>
      </c>
      <c r="R237" s="681" t="s">
        <v>99</v>
      </c>
      <c r="S237" s="682" t="s">
        <v>100</v>
      </c>
      <c r="T237" s="99" t="s">
        <v>57</v>
      </c>
    </row>
    <row r="238" spans="1:20">
      <c r="A238" s="502"/>
      <c r="B238" s="277" t="s">
        <v>114</v>
      </c>
      <c r="C238" s="648">
        <v>77</v>
      </c>
      <c r="D238" s="649">
        <v>25</v>
      </c>
      <c r="E238" s="492">
        <v>102</v>
      </c>
      <c r="F238" s="648">
        <v>88</v>
      </c>
      <c r="G238" s="649">
        <v>18</v>
      </c>
      <c r="H238" s="493">
        <v>106</v>
      </c>
      <c r="I238" s="648">
        <v>-0.13</v>
      </c>
      <c r="J238" s="649">
        <v>0.39</v>
      </c>
      <c r="K238" s="493">
        <v>-0.04</v>
      </c>
      <c r="L238" s="648">
        <v>69</v>
      </c>
      <c r="M238" s="388">
        <v>11</v>
      </c>
      <c r="N238" s="102">
        <v>80</v>
      </c>
      <c r="O238" s="387">
        <v>53</v>
      </c>
      <c r="P238" s="388">
        <v>7</v>
      </c>
      <c r="Q238" s="102">
        <v>60</v>
      </c>
      <c r="R238" s="387">
        <v>34</v>
      </c>
      <c r="S238" s="388">
        <v>2</v>
      </c>
      <c r="T238" s="102">
        <v>36</v>
      </c>
    </row>
    <row r="239" spans="1:20">
      <c r="A239" s="502"/>
      <c r="B239" s="277" t="s">
        <v>115</v>
      </c>
      <c r="C239" s="648">
        <v>736</v>
      </c>
      <c r="D239" s="649">
        <v>109</v>
      </c>
      <c r="E239" s="492">
        <v>845</v>
      </c>
      <c r="F239" s="648">
        <v>709</v>
      </c>
      <c r="G239" s="649">
        <v>77</v>
      </c>
      <c r="H239" s="493">
        <v>786</v>
      </c>
      <c r="I239" s="648">
        <v>0.04</v>
      </c>
      <c r="J239" s="649">
        <v>0.42</v>
      </c>
      <c r="K239" s="493">
        <v>0.08</v>
      </c>
      <c r="L239" s="648">
        <v>600</v>
      </c>
      <c r="M239" s="388">
        <v>53</v>
      </c>
      <c r="N239" s="102">
        <v>653</v>
      </c>
      <c r="O239" s="387">
        <v>478</v>
      </c>
      <c r="P239" s="388">
        <v>33</v>
      </c>
      <c r="Q239" s="102">
        <v>511</v>
      </c>
      <c r="R239" s="387">
        <v>385</v>
      </c>
      <c r="S239" s="388">
        <v>21</v>
      </c>
      <c r="T239" s="102">
        <v>406</v>
      </c>
    </row>
    <row r="240" spans="1:20">
      <c r="A240" s="502"/>
      <c r="B240" s="277" t="s">
        <v>116</v>
      </c>
      <c r="C240" s="648">
        <v>342</v>
      </c>
      <c r="D240" s="649">
        <v>8</v>
      </c>
      <c r="E240" s="492">
        <v>350</v>
      </c>
      <c r="F240" s="648">
        <v>301</v>
      </c>
      <c r="G240" s="649">
        <v>8</v>
      </c>
      <c r="H240" s="493">
        <v>309</v>
      </c>
      <c r="I240" s="648">
        <v>0.14000000000000001</v>
      </c>
      <c r="J240" s="649">
        <v>0</v>
      </c>
      <c r="K240" s="493">
        <v>0.13</v>
      </c>
      <c r="L240" s="648">
        <v>275</v>
      </c>
      <c r="M240" s="388">
        <v>3</v>
      </c>
      <c r="N240" s="102">
        <v>278</v>
      </c>
      <c r="O240" s="387">
        <v>233</v>
      </c>
      <c r="P240" s="388">
        <v>3</v>
      </c>
      <c r="Q240" s="102">
        <v>236</v>
      </c>
      <c r="R240" s="387">
        <v>195</v>
      </c>
      <c r="S240" s="388">
        <v>2</v>
      </c>
      <c r="T240" s="102">
        <v>197</v>
      </c>
    </row>
    <row r="241" spans="1:21" s="494" customFormat="1">
      <c r="A241" s="491"/>
      <c r="B241" s="355" t="s">
        <v>97</v>
      </c>
      <c r="C241" s="663">
        <v>1155</v>
      </c>
      <c r="D241" s="664">
        <v>142</v>
      </c>
      <c r="E241" s="495">
        <v>1297</v>
      </c>
      <c r="F241" s="663">
        <v>1098</v>
      </c>
      <c r="G241" s="664">
        <v>103</v>
      </c>
      <c r="H241" s="496">
        <v>1201</v>
      </c>
      <c r="I241" s="663">
        <v>0.05</v>
      </c>
      <c r="J241" s="664">
        <v>0.38</v>
      </c>
      <c r="K241" s="496">
        <v>0.08</v>
      </c>
      <c r="L241" s="663">
        <v>944</v>
      </c>
      <c r="M241" s="311">
        <v>67</v>
      </c>
      <c r="N241" s="144">
        <v>1011</v>
      </c>
      <c r="O241" s="310">
        <v>764</v>
      </c>
      <c r="P241" s="311">
        <v>43</v>
      </c>
      <c r="Q241" s="144">
        <v>807</v>
      </c>
      <c r="R241" s="310">
        <v>614</v>
      </c>
      <c r="S241" s="311">
        <v>25</v>
      </c>
      <c r="T241" s="144">
        <v>639</v>
      </c>
    </row>
    <row r="242" spans="1:21">
      <c r="A242" s="502"/>
      <c r="B242" s="277" t="s">
        <v>117</v>
      </c>
      <c r="C242" s="1125">
        <v>7.0000000000000007E-2</v>
      </c>
      <c r="D242" s="1132">
        <v>0.18</v>
      </c>
      <c r="E242" s="1124">
        <v>0.08</v>
      </c>
      <c r="F242" s="1125">
        <v>0.08</v>
      </c>
      <c r="G242" s="1132">
        <v>0.17</v>
      </c>
      <c r="H242" s="1108">
        <v>0.09</v>
      </c>
      <c r="I242" s="611">
        <v>-0.17</v>
      </c>
      <c r="J242" s="650">
        <v>0.01</v>
      </c>
      <c r="K242" s="553">
        <v>-0.11</v>
      </c>
      <c r="L242" s="1125">
        <v>7.0000000000000007E-2</v>
      </c>
      <c r="M242" s="1105">
        <v>0.16</v>
      </c>
      <c r="N242" s="1095">
        <v>0.08</v>
      </c>
      <c r="O242" s="1104">
        <v>7.0000000000000007E-2</v>
      </c>
      <c r="P242" s="1105">
        <v>0.16</v>
      </c>
      <c r="Q242" s="1095">
        <v>7.0000000000000007E-2</v>
      </c>
      <c r="R242" s="1104">
        <v>0.06</v>
      </c>
      <c r="S242" s="1105">
        <v>0.08</v>
      </c>
      <c r="T242" s="1095">
        <v>0.06</v>
      </c>
    </row>
    <row r="243" spans="1:21">
      <c r="A243" s="502"/>
      <c r="B243" s="277" t="s">
        <v>118</v>
      </c>
      <c r="C243" s="1125">
        <v>0.64</v>
      </c>
      <c r="D243" s="1132">
        <v>0.77</v>
      </c>
      <c r="E243" s="1124">
        <v>0.65</v>
      </c>
      <c r="F243" s="1125">
        <v>0.65</v>
      </c>
      <c r="G243" s="1132">
        <v>0.75</v>
      </c>
      <c r="H243" s="1108">
        <v>0.65</v>
      </c>
      <c r="I243" s="611">
        <v>-0.01</v>
      </c>
      <c r="J243" s="650">
        <v>0.03</v>
      </c>
      <c r="K243" s="553">
        <v>0</v>
      </c>
      <c r="L243" s="1125">
        <v>0.64</v>
      </c>
      <c r="M243" s="1105">
        <v>0.79</v>
      </c>
      <c r="N243" s="1095">
        <v>0.65</v>
      </c>
      <c r="O243" s="1104">
        <v>0.63</v>
      </c>
      <c r="P243" s="1105">
        <v>0.77</v>
      </c>
      <c r="Q243" s="1095">
        <v>0.63</v>
      </c>
      <c r="R243" s="1104">
        <v>0.63</v>
      </c>
      <c r="S243" s="1105">
        <v>0.84</v>
      </c>
      <c r="T243" s="1095">
        <v>0.64</v>
      </c>
    </row>
    <row r="244" spans="1:21">
      <c r="A244" s="502"/>
      <c r="B244" s="277" t="s">
        <v>121</v>
      </c>
      <c r="C244" s="1125">
        <v>0.3</v>
      </c>
      <c r="D244" s="1132">
        <v>0.06</v>
      </c>
      <c r="E244" s="1124">
        <v>0.27</v>
      </c>
      <c r="F244" s="1125">
        <v>0.27</v>
      </c>
      <c r="G244" s="1132">
        <v>0.08</v>
      </c>
      <c r="H244" s="1108">
        <v>0.26</v>
      </c>
      <c r="I244" s="611">
        <v>0.08</v>
      </c>
      <c r="J244" s="650">
        <v>-0.27</v>
      </c>
      <c r="K244" s="553">
        <v>0.05</v>
      </c>
      <c r="L244" s="1125">
        <v>0.28999999999999998</v>
      </c>
      <c r="M244" s="1105">
        <v>0.04</v>
      </c>
      <c r="N244" s="1095">
        <v>0.27</v>
      </c>
      <c r="O244" s="1104">
        <v>0.3</v>
      </c>
      <c r="P244" s="1105">
        <v>7.0000000000000007E-2</v>
      </c>
      <c r="Q244" s="1095">
        <v>0.28999999999999998</v>
      </c>
      <c r="R244" s="1104">
        <v>0.32</v>
      </c>
      <c r="S244" s="1105">
        <v>0.08</v>
      </c>
      <c r="T244" s="1095">
        <v>0.31</v>
      </c>
    </row>
    <row r="245" spans="1:21">
      <c r="B245" s="489"/>
      <c r="C245" s="489"/>
      <c r="P245" s="483"/>
      <c r="Q245" s="483"/>
      <c r="R245" s="483"/>
      <c r="S245" s="483"/>
      <c r="T245" s="483"/>
    </row>
    <row r="246" spans="1:21">
      <c r="B246" s="1210" t="s">
        <v>38</v>
      </c>
      <c r="C246" s="489"/>
      <c r="P246" s="483"/>
      <c r="Q246" s="483"/>
      <c r="R246" s="483"/>
      <c r="S246" s="483"/>
      <c r="T246" s="483"/>
    </row>
    <row r="247" spans="1:21">
      <c r="B247" s="1211" t="s">
        <v>659</v>
      </c>
      <c r="C247" s="489"/>
      <c r="P247" s="483"/>
      <c r="Q247" s="483"/>
      <c r="R247" s="483"/>
      <c r="S247" s="483"/>
      <c r="T247" s="483"/>
    </row>
    <row r="248" spans="1:21">
      <c r="B248" s="1211"/>
      <c r="C248" s="489"/>
      <c r="P248" s="483"/>
      <c r="Q248" s="483"/>
      <c r="R248" s="483"/>
      <c r="S248" s="483"/>
      <c r="T248" s="483"/>
    </row>
    <row r="249" spans="1:21" ht="14.5" thickBot="1">
      <c r="A249" s="502"/>
      <c r="B249" s="701"/>
      <c r="C249" s="698"/>
      <c r="D249" s="698"/>
      <c r="E249" s="698"/>
      <c r="F249" s="698"/>
      <c r="G249" s="698"/>
      <c r="H249" s="698"/>
      <c r="I249" s="699"/>
      <c r="J249" s="699"/>
      <c r="K249" s="699"/>
      <c r="L249" s="699"/>
      <c r="M249" s="700"/>
      <c r="N249" s="700"/>
      <c r="O249" s="700"/>
      <c r="P249" s="700"/>
      <c r="Q249" s="700"/>
      <c r="R249" s="700"/>
    </row>
    <row r="250" spans="1:21" s="558" customFormat="1" ht="19.5" customHeight="1" thickTop="1" thickBot="1">
      <c r="A250" s="484"/>
      <c r="B250" s="1127" t="s">
        <v>425</v>
      </c>
      <c r="C250" s="486"/>
      <c r="D250" s="486"/>
      <c r="E250" s="486"/>
      <c r="F250" s="486"/>
      <c r="G250" s="486"/>
      <c r="H250" s="486"/>
      <c r="I250" s="702"/>
      <c r="J250" s="702"/>
      <c r="K250" s="702"/>
      <c r="L250" s="702"/>
      <c r="M250" s="487"/>
      <c r="N250" s="487"/>
      <c r="O250" s="487"/>
      <c r="P250" s="484"/>
      <c r="Q250" s="484"/>
      <c r="R250" s="484"/>
      <c r="S250" s="484"/>
      <c r="T250" s="484"/>
      <c r="U250" s="484"/>
    </row>
    <row r="251" spans="1:21" ht="14.5" thickTop="1">
      <c r="A251" s="502"/>
      <c r="B251" s="659"/>
      <c r="C251" s="635"/>
      <c r="D251" s="635"/>
      <c r="E251" s="635"/>
      <c r="F251" s="635"/>
      <c r="G251" s="635"/>
      <c r="H251" s="635"/>
      <c r="I251" s="676"/>
      <c r="J251" s="676"/>
      <c r="K251" s="676"/>
      <c r="L251" s="676"/>
      <c r="M251" s="675"/>
      <c r="N251" s="675"/>
      <c r="O251" s="554"/>
      <c r="P251" s="554"/>
      <c r="Q251" s="554"/>
      <c r="R251" s="483"/>
    </row>
    <row r="252" spans="1:21" s="491" customFormat="1" ht="26">
      <c r="B252" s="347" t="s">
        <v>433</v>
      </c>
      <c r="C252" s="97">
        <v>2025</v>
      </c>
      <c r="D252" s="98">
        <v>2024</v>
      </c>
      <c r="E252" s="320" t="s">
        <v>452</v>
      </c>
      <c r="F252" s="98">
        <v>2023</v>
      </c>
      <c r="G252" s="98">
        <v>2022</v>
      </c>
      <c r="H252" s="98">
        <v>2021</v>
      </c>
      <c r="I252" s="647"/>
      <c r="J252" s="647"/>
      <c r="K252" s="647"/>
      <c r="L252" s="647"/>
      <c r="M252" s="569"/>
      <c r="N252" s="569"/>
    </row>
    <row r="253" spans="1:21" ht="14.5">
      <c r="A253" s="502"/>
      <c r="B253" s="277" t="s">
        <v>122</v>
      </c>
      <c r="C253" s="492">
        <v>1297</v>
      </c>
      <c r="D253" s="493">
        <v>1201</v>
      </c>
      <c r="E253" s="674">
        <v>0.08</v>
      </c>
      <c r="F253" s="493">
        <v>1011</v>
      </c>
      <c r="G253" s="493">
        <v>807</v>
      </c>
      <c r="H253" s="493">
        <v>639</v>
      </c>
      <c r="I253" s="676"/>
      <c r="J253" s="676"/>
      <c r="K253" s="676"/>
      <c r="L253" s="676"/>
      <c r="M253" s="675"/>
      <c r="N253" s="675"/>
      <c r="O253" s="675"/>
      <c r="P253" s="676"/>
      <c r="Q253" s="675"/>
      <c r="R253" s="624"/>
      <c r="S253" s="554"/>
    </row>
    <row r="254" spans="1:21" s="595" customFormat="1" ht="13">
      <c r="A254" s="491"/>
      <c r="B254" s="276" t="s">
        <v>430</v>
      </c>
      <c r="C254" s="495">
        <v>204</v>
      </c>
      <c r="D254" s="496">
        <v>305</v>
      </c>
      <c r="E254" s="677">
        <v>-0.33</v>
      </c>
      <c r="F254" s="496">
        <v>292</v>
      </c>
      <c r="G254" s="496">
        <v>213</v>
      </c>
      <c r="H254" s="496">
        <v>268</v>
      </c>
      <c r="I254" s="647"/>
      <c r="J254" s="647"/>
      <c r="K254" s="647"/>
      <c r="L254" s="647"/>
      <c r="M254" s="569"/>
      <c r="N254" s="569"/>
      <c r="O254" s="569"/>
      <c r="P254" s="647"/>
      <c r="Q254" s="569"/>
      <c r="R254" s="642"/>
    </row>
    <row r="255" spans="1:21" ht="14.5">
      <c r="A255" s="502"/>
      <c r="B255" s="277" t="s">
        <v>432</v>
      </c>
      <c r="C255" s="678">
        <v>0.16</v>
      </c>
      <c r="D255" s="674">
        <v>0.25</v>
      </c>
      <c r="E255" s="674">
        <v>-0.38</v>
      </c>
      <c r="F255" s="674">
        <v>0.28999999999999998</v>
      </c>
      <c r="G255" s="674">
        <v>0.26</v>
      </c>
      <c r="H255" s="674">
        <v>0.42</v>
      </c>
      <c r="I255" s="676"/>
      <c r="J255" s="624"/>
      <c r="K255" s="622"/>
      <c r="L255" s="624"/>
      <c r="M255" s="554"/>
      <c r="N255" s="554"/>
      <c r="O255" s="675"/>
      <c r="P255" s="676"/>
      <c r="Q255" s="675"/>
      <c r="R255" s="624"/>
      <c r="S255" s="554"/>
    </row>
    <row r="256" spans="1:21">
      <c r="A256" s="502"/>
      <c r="B256" s="376" t="s">
        <v>434</v>
      </c>
      <c r="C256" s="377"/>
      <c r="D256" s="377"/>
      <c r="E256" s="378"/>
      <c r="F256" s="377"/>
      <c r="G256" s="377"/>
      <c r="H256" s="379"/>
      <c r="I256" s="676"/>
      <c r="J256" s="624"/>
      <c r="K256" s="622"/>
      <c r="L256" s="624"/>
      <c r="M256" s="554"/>
      <c r="N256" s="554"/>
      <c r="O256" s="675"/>
      <c r="P256" s="676"/>
      <c r="Q256" s="675"/>
      <c r="R256" s="624"/>
      <c r="S256" s="554"/>
    </row>
    <row r="257" spans="1:20" ht="15" customHeight="1">
      <c r="A257" s="502"/>
      <c r="B257" s="277" t="s">
        <v>99</v>
      </c>
      <c r="C257" s="492">
        <v>148</v>
      </c>
      <c r="D257" s="493">
        <v>260</v>
      </c>
      <c r="E257" s="674">
        <v>-0.43</v>
      </c>
      <c r="F257" s="493">
        <v>257</v>
      </c>
      <c r="G257" s="493">
        <v>193</v>
      </c>
      <c r="H257" s="493">
        <v>264</v>
      </c>
      <c r="I257" s="676"/>
      <c r="J257" s="624"/>
      <c r="K257" s="622"/>
      <c r="L257" s="624"/>
      <c r="M257" s="554"/>
      <c r="N257" s="554"/>
      <c r="O257" s="675"/>
      <c r="P257" s="676"/>
      <c r="Q257" s="675"/>
      <c r="R257" s="622"/>
      <c r="S257" s="622"/>
    </row>
    <row r="258" spans="1:20" ht="15" customHeight="1">
      <c r="A258" s="502"/>
      <c r="B258" s="277" t="s">
        <v>100</v>
      </c>
      <c r="C258" s="492">
        <v>56</v>
      </c>
      <c r="D258" s="493">
        <v>45</v>
      </c>
      <c r="E258" s="674">
        <v>0.24</v>
      </c>
      <c r="F258" s="493">
        <v>35</v>
      </c>
      <c r="G258" s="493">
        <v>20</v>
      </c>
      <c r="H258" s="493">
        <v>4</v>
      </c>
      <c r="I258" s="676"/>
      <c r="J258" s="624"/>
      <c r="K258" s="622"/>
      <c r="L258" s="624"/>
      <c r="M258" s="554"/>
      <c r="N258" s="554"/>
      <c r="O258" s="675"/>
      <c r="P258" s="676"/>
      <c r="Q258" s="675"/>
      <c r="R258" s="624"/>
      <c r="S258" s="554"/>
    </row>
    <row r="259" spans="1:20">
      <c r="A259" s="502"/>
      <c r="B259" s="382" t="s">
        <v>435</v>
      </c>
      <c r="C259" s="703"/>
      <c r="D259" s="703"/>
      <c r="E259" s="704"/>
      <c r="F259" s="703"/>
      <c r="G259" s="703"/>
      <c r="H259" s="379"/>
      <c r="I259" s="676"/>
      <c r="J259" s="624"/>
      <c r="K259" s="622"/>
      <c r="L259" s="624"/>
      <c r="M259" s="554"/>
      <c r="N259" s="554"/>
      <c r="O259" s="675"/>
      <c r="P259" s="676"/>
      <c r="Q259" s="675"/>
      <c r="R259" s="554"/>
      <c r="S259" s="554"/>
    </row>
    <row r="260" spans="1:20">
      <c r="A260" s="502"/>
      <c r="B260" s="277" t="s">
        <v>123</v>
      </c>
      <c r="C260" s="492">
        <v>29</v>
      </c>
      <c r="D260" s="493">
        <v>48</v>
      </c>
      <c r="E260" s="674">
        <v>-0.4</v>
      </c>
      <c r="F260" s="493">
        <v>40</v>
      </c>
      <c r="G260" s="493">
        <v>33</v>
      </c>
      <c r="H260" s="493">
        <v>14</v>
      </c>
      <c r="I260" s="676"/>
      <c r="J260" s="624"/>
      <c r="K260" s="622"/>
      <c r="L260" s="624"/>
      <c r="M260" s="554"/>
      <c r="N260" s="554"/>
      <c r="O260" s="675"/>
      <c r="P260" s="676"/>
      <c r="Q260" s="675"/>
      <c r="R260" s="622"/>
      <c r="S260" s="705"/>
      <c r="T260" s="705"/>
    </row>
    <row r="261" spans="1:20">
      <c r="A261" s="502"/>
      <c r="B261" s="277" t="s">
        <v>115</v>
      </c>
      <c r="C261" s="492">
        <v>148</v>
      </c>
      <c r="D261" s="493">
        <v>218</v>
      </c>
      <c r="E261" s="674">
        <v>-0.32</v>
      </c>
      <c r="F261" s="493">
        <v>209</v>
      </c>
      <c r="G261" s="493">
        <v>151</v>
      </c>
      <c r="H261" s="493">
        <v>196</v>
      </c>
      <c r="I261" s="676"/>
      <c r="J261" s="624"/>
      <c r="K261" s="622"/>
      <c r="L261" s="624"/>
      <c r="M261" s="554"/>
      <c r="N261" s="554"/>
      <c r="O261" s="675"/>
      <c r="P261" s="676"/>
      <c r="Q261" s="675"/>
      <c r="R261" s="624"/>
      <c r="S261" s="554"/>
    </row>
    <row r="262" spans="1:20">
      <c r="A262" s="502"/>
      <c r="B262" s="277" t="s">
        <v>116</v>
      </c>
      <c r="C262" s="492">
        <v>27</v>
      </c>
      <c r="D262" s="493">
        <v>39</v>
      </c>
      <c r="E262" s="674">
        <v>-0.31</v>
      </c>
      <c r="F262" s="493">
        <v>43</v>
      </c>
      <c r="G262" s="493">
        <v>29</v>
      </c>
      <c r="H262" s="493">
        <v>58</v>
      </c>
      <c r="I262" s="676"/>
      <c r="J262" s="624"/>
      <c r="K262" s="622"/>
      <c r="L262" s="624"/>
      <c r="M262" s="554"/>
      <c r="N262" s="554"/>
      <c r="O262" s="675"/>
      <c r="P262" s="676"/>
      <c r="Q262" s="675"/>
      <c r="R262" s="624"/>
      <c r="S262" s="554"/>
    </row>
    <row r="263" spans="1:20">
      <c r="A263" s="502"/>
      <c r="B263" s="624"/>
      <c r="C263" s="635"/>
      <c r="D263" s="635"/>
      <c r="E263" s="635"/>
      <c r="F263" s="635"/>
      <c r="G263" s="635"/>
      <c r="H263" s="623"/>
      <c r="I263" s="622"/>
      <c r="J263" s="624"/>
      <c r="K263" s="624"/>
      <c r="L263" s="624"/>
      <c r="M263" s="675"/>
      <c r="N263" s="676"/>
      <c r="O263" s="675"/>
      <c r="P263" s="624"/>
      <c r="Q263" s="554"/>
    </row>
    <row r="264" spans="1:20" s="74" customFormat="1">
      <c r="A264" s="128"/>
      <c r="B264" s="147" t="s">
        <v>38</v>
      </c>
      <c r="C264" s="706"/>
      <c r="D264" s="707"/>
      <c r="E264" s="706"/>
      <c r="F264" s="707"/>
      <c r="G264" s="706"/>
      <c r="H264" s="707"/>
      <c r="I264" s="330"/>
      <c r="J264" s="330"/>
      <c r="K264" s="330"/>
      <c r="L264" s="330"/>
      <c r="N264" s="330"/>
    </row>
    <row r="265" spans="1:20" s="74" customFormat="1">
      <c r="A265" s="128"/>
      <c r="B265" s="1353" t="s">
        <v>534</v>
      </c>
      <c r="C265" s="1353"/>
      <c r="D265" s="1353"/>
      <c r="E265" s="1353"/>
      <c r="F265" s="1353"/>
      <c r="G265" s="1353"/>
      <c r="H265" s="1353"/>
      <c r="I265" s="330"/>
      <c r="J265" s="330"/>
      <c r="K265" s="330"/>
      <c r="L265" s="330"/>
      <c r="N265" s="330"/>
    </row>
    <row r="266" spans="1:20" s="74" customFormat="1" ht="14.25" customHeight="1">
      <c r="A266" s="128"/>
      <c r="B266" s="1404" t="s">
        <v>660</v>
      </c>
      <c r="C266" s="1352"/>
      <c r="D266" s="1352"/>
      <c r="E266" s="1352"/>
      <c r="F266" s="1352"/>
      <c r="G266" s="1352"/>
      <c r="H266" s="1352"/>
      <c r="I266" s="330"/>
      <c r="J266" s="330"/>
      <c r="K266" s="330"/>
      <c r="L266" s="330"/>
      <c r="N266" s="330"/>
    </row>
    <row r="267" spans="1:20" s="74" customFormat="1">
      <c r="A267" s="128"/>
      <c r="B267" s="329"/>
      <c r="C267" s="330"/>
      <c r="D267" s="330"/>
      <c r="E267" s="330"/>
      <c r="F267" s="330"/>
      <c r="G267" s="708"/>
      <c r="H267" s="330"/>
      <c r="I267" s="330"/>
      <c r="J267" s="330"/>
      <c r="K267" s="330"/>
      <c r="L267" s="330"/>
      <c r="N267" s="330"/>
    </row>
    <row r="268" spans="1:20" s="491" customFormat="1" ht="26">
      <c r="B268" s="133" t="s">
        <v>237</v>
      </c>
      <c r="C268" s="97">
        <v>2025</v>
      </c>
      <c r="D268" s="98">
        <v>2024</v>
      </c>
      <c r="E268" s="320" t="s">
        <v>452</v>
      </c>
      <c r="F268" s="98">
        <v>2023</v>
      </c>
      <c r="G268" s="98">
        <v>2022</v>
      </c>
      <c r="H268" s="98">
        <v>2021</v>
      </c>
      <c r="I268" s="490"/>
      <c r="J268" s="490"/>
      <c r="K268" s="490"/>
      <c r="L268" s="490"/>
    </row>
    <row r="269" spans="1:20" ht="15" customHeight="1">
      <c r="A269" s="502"/>
      <c r="B269" s="277" t="s">
        <v>122</v>
      </c>
      <c r="C269" s="492">
        <v>1297</v>
      </c>
      <c r="D269" s="493">
        <v>1201</v>
      </c>
      <c r="E269" s="674">
        <v>0.08</v>
      </c>
      <c r="F269" s="493">
        <v>1011</v>
      </c>
      <c r="G269" s="493">
        <v>807</v>
      </c>
      <c r="H269" s="493">
        <v>639</v>
      </c>
      <c r="I269" s="676"/>
      <c r="J269" s="624"/>
      <c r="K269" s="622"/>
      <c r="L269" s="624"/>
      <c r="M269" s="554"/>
      <c r="N269" s="554"/>
      <c r="O269" s="675"/>
      <c r="P269" s="675"/>
      <c r="Q269" s="675"/>
      <c r="R269" s="709"/>
      <c r="S269" s="554"/>
    </row>
    <row r="270" spans="1:20" s="595" customFormat="1" ht="15" customHeight="1">
      <c r="A270" s="491"/>
      <c r="B270" s="276" t="s">
        <v>125</v>
      </c>
      <c r="C270" s="495">
        <v>108</v>
      </c>
      <c r="D270" s="496">
        <v>118</v>
      </c>
      <c r="E270" s="677">
        <v>-0.08</v>
      </c>
      <c r="F270" s="496">
        <v>88</v>
      </c>
      <c r="G270" s="496">
        <v>60</v>
      </c>
      <c r="H270" s="496">
        <v>81</v>
      </c>
      <c r="I270" s="647"/>
      <c r="J270" s="642"/>
      <c r="K270" s="710"/>
      <c r="L270" s="642"/>
      <c r="O270" s="569"/>
      <c r="P270" s="569"/>
      <c r="Q270" s="569"/>
    </row>
    <row r="271" spans="1:20" ht="15" customHeight="1">
      <c r="A271" s="502"/>
      <c r="B271" s="277" t="s">
        <v>126</v>
      </c>
      <c r="C271" s="678">
        <v>0.08</v>
      </c>
      <c r="D271" s="674">
        <v>0.1</v>
      </c>
      <c r="E271" s="674">
        <v>-0.15</v>
      </c>
      <c r="F271" s="674">
        <v>0.09</v>
      </c>
      <c r="G271" s="674">
        <v>7.0000000000000007E-2</v>
      </c>
      <c r="H271" s="674">
        <v>0.13</v>
      </c>
      <c r="I271" s="676"/>
      <c r="J271" s="624"/>
      <c r="K271" s="622"/>
      <c r="L271" s="624"/>
      <c r="M271" s="554"/>
      <c r="N271" s="554"/>
      <c r="O271" s="675"/>
      <c r="P271" s="675"/>
      <c r="Q271" s="675"/>
      <c r="R271" s="554"/>
      <c r="S271" s="554"/>
    </row>
    <row r="272" spans="1:20" ht="15" customHeight="1">
      <c r="A272" s="502"/>
      <c r="B272" s="376" t="s">
        <v>127</v>
      </c>
      <c r="C272" s="377"/>
      <c r="D272" s="377"/>
      <c r="E272" s="377"/>
      <c r="F272" s="377"/>
      <c r="G272" s="377"/>
      <c r="H272" s="379"/>
      <c r="I272" s="676"/>
      <c r="J272" s="624"/>
      <c r="K272" s="622"/>
      <c r="L272" s="624"/>
      <c r="M272" s="554"/>
      <c r="N272" s="554"/>
      <c r="O272" s="675"/>
      <c r="P272" s="675"/>
      <c r="Q272" s="675"/>
      <c r="R272" s="554"/>
      <c r="S272" s="554"/>
    </row>
    <row r="273" spans="1:20" ht="15" customHeight="1">
      <c r="A273" s="502"/>
      <c r="B273" s="277" t="s">
        <v>99</v>
      </c>
      <c r="C273" s="492">
        <v>90</v>
      </c>
      <c r="D273" s="493">
        <v>102</v>
      </c>
      <c r="E273" s="674">
        <v>-0.12</v>
      </c>
      <c r="F273" s="493">
        <v>78</v>
      </c>
      <c r="G273" s="493">
        <v>57</v>
      </c>
      <c r="H273" s="493">
        <v>78</v>
      </c>
      <c r="I273" s="676"/>
      <c r="J273" s="624"/>
      <c r="K273" s="622"/>
      <c r="L273" s="624"/>
      <c r="M273" s="554"/>
      <c r="N273" s="554"/>
      <c r="O273" s="675"/>
      <c r="P273" s="675"/>
      <c r="Q273" s="675"/>
      <c r="R273" s="554"/>
      <c r="S273" s="711"/>
    </row>
    <row r="274" spans="1:20" ht="15" customHeight="1">
      <c r="A274" s="502"/>
      <c r="B274" s="277" t="s">
        <v>100</v>
      </c>
      <c r="C274" s="492">
        <v>18</v>
      </c>
      <c r="D274" s="493">
        <v>16</v>
      </c>
      <c r="E274" s="674">
        <v>0.13</v>
      </c>
      <c r="F274" s="493">
        <v>10</v>
      </c>
      <c r="G274" s="493">
        <v>3</v>
      </c>
      <c r="H274" s="493">
        <v>3</v>
      </c>
      <c r="I274" s="676"/>
      <c r="J274" s="624"/>
      <c r="K274" s="622"/>
      <c r="L274" s="624"/>
      <c r="M274" s="554"/>
      <c r="N274" s="554"/>
      <c r="O274" s="675"/>
      <c r="P274" s="675"/>
      <c r="Q274" s="675"/>
      <c r="R274" s="554"/>
      <c r="S274" s="554"/>
    </row>
    <row r="275" spans="1:20" ht="15" customHeight="1">
      <c r="A275" s="502"/>
      <c r="B275" s="382" t="s">
        <v>128</v>
      </c>
      <c r="C275" s="703"/>
      <c r="D275" s="703"/>
      <c r="E275" s="703"/>
      <c r="F275" s="703"/>
      <c r="G275" s="703"/>
      <c r="H275" s="703"/>
      <c r="I275" s="676"/>
      <c r="J275" s="624"/>
      <c r="K275" s="622"/>
      <c r="L275" s="624"/>
      <c r="M275" s="554"/>
      <c r="N275" s="554"/>
      <c r="O275" s="675"/>
      <c r="P275" s="675"/>
      <c r="Q275" s="675"/>
      <c r="R275" s="554"/>
      <c r="S275" s="554"/>
    </row>
    <row r="276" spans="1:20" ht="15" customHeight="1">
      <c r="A276" s="502"/>
      <c r="B276" s="277" t="s">
        <v>123</v>
      </c>
      <c r="C276" s="492">
        <v>12</v>
      </c>
      <c r="D276" s="493">
        <v>9</v>
      </c>
      <c r="E276" s="674">
        <v>0.33</v>
      </c>
      <c r="F276" s="493">
        <v>2</v>
      </c>
      <c r="G276" s="493">
        <v>1</v>
      </c>
      <c r="H276" s="493">
        <v>3</v>
      </c>
      <c r="I276" s="676"/>
      <c r="J276" s="624"/>
      <c r="K276" s="622"/>
      <c r="L276" s="624"/>
      <c r="M276" s="554"/>
      <c r="N276" s="554"/>
      <c r="O276" s="675"/>
      <c r="P276" s="675"/>
      <c r="Q276" s="675"/>
      <c r="R276" s="554"/>
      <c r="S276" s="554"/>
    </row>
    <row r="277" spans="1:20" ht="15" customHeight="1">
      <c r="A277" s="502"/>
      <c r="B277" s="277" t="s">
        <v>115</v>
      </c>
      <c r="C277" s="492">
        <v>69</v>
      </c>
      <c r="D277" s="493">
        <v>74</v>
      </c>
      <c r="E277" s="674">
        <v>-7.0000000000000007E-2</v>
      </c>
      <c r="F277" s="493">
        <v>63</v>
      </c>
      <c r="G277" s="493">
        <v>43</v>
      </c>
      <c r="H277" s="493">
        <v>51</v>
      </c>
      <c r="I277" s="676"/>
      <c r="J277" s="624"/>
      <c r="K277" s="622"/>
      <c r="L277" s="624"/>
      <c r="M277" s="554"/>
      <c r="N277" s="554"/>
      <c r="O277" s="675"/>
      <c r="P277" s="675"/>
      <c r="Q277" s="675"/>
      <c r="R277" s="554"/>
      <c r="S277" s="554"/>
    </row>
    <row r="278" spans="1:20" ht="15" customHeight="1">
      <c r="A278" s="502"/>
      <c r="B278" s="277" t="s">
        <v>116</v>
      </c>
      <c r="C278" s="492">
        <v>27</v>
      </c>
      <c r="D278" s="493">
        <v>35</v>
      </c>
      <c r="E278" s="674">
        <v>-0.23</v>
      </c>
      <c r="F278" s="493">
        <v>23</v>
      </c>
      <c r="G278" s="493">
        <v>16</v>
      </c>
      <c r="H278" s="493">
        <v>27</v>
      </c>
      <c r="I278" s="676"/>
      <c r="J278" s="624"/>
      <c r="K278" s="622"/>
      <c r="L278" s="624"/>
      <c r="M278" s="554"/>
      <c r="N278" s="554"/>
      <c r="O278" s="675"/>
      <c r="P278" s="675"/>
      <c r="Q278" s="675"/>
      <c r="R278" s="554"/>
      <c r="S278" s="554"/>
    </row>
    <row r="279" spans="1:20">
      <c r="A279" s="502"/>
      <c r="B279" s="323"/>
      <c r="C279" s="635"/>
      <c r="D279" s="635"/>
      <c r="E279" s="635"/>
      <c r="F279" s="635"/>
      <c r="G279" s="635"/>
      <c r="H279" s="623"/>
      <c r="I279" s="622"/>
      <c r="J279" s="624"/>
      <c r="K279" s="624"/>
      <c r="L279" s="624"/>
      <c r="M279" s="675"/>
      <c r="N279" s="675"/>
      <c r="O279" s="676"/>
      <c r="P279" s="624"/>
      <c r="Q279" s="554"/>
    </row>
    <row r="280" spans="1:20" s="74" customFormat="1">
      <c r="A280" s="128"/>
      <c r="B280" s="152" t="s">
        <v>38</v>
      </c>
      <c r="C280" s="706"/>
      <c r="D280" s="707"/>
      <c r="E280" s="706"/>
      <c r="F280" s="707"/>
      <c r="G280" s="706"/>
      <c r="H280" s="707"/>
      <c r="I280" s="330"/>
      <c r="J280" s="330"/>
      <c r="K280" s="330"/>
      <c r="L280" s="330"/>
      <c r="O280" s="330"/>
    </row>
    <row r="281" spans="1:20" s="74" customFormat="1">
      <c r="A281" s="128"/>
      <c r="B281" s="1353" t="s">
        <v>534</v>
      </c>
      <c r="C281" s="1353"/>
      <c r="D281" s="1353"/>
      <c r="E281" s="1353"/>
      <c r="F281" s="1353"/>
      <c r="G281" s="1353"/>
      <c r="H281" s="1353"/>
      <c r="I281" s="330"/>
      <c r="J281" s="330"/>
      <c r="K281" s="330"/>
      <c r="L281" s="330"/>
      <c r="O281" s="330"/>
    </row>
    <row r="282" spans="1:20" s="74" customFormat="1">
      <c r="A282" s="128"/>
      <c r="B282" s="1403" t="s">
        <v>129</v>
      </c>
      <c r="C282" s="1403"/>
      <c r="D282" s="1403"/>
      <c r="E282" s="1403"/>
      <c r="F282" s="1403"/>
      <c r="G282" s="1403"/>
      <c r="H282" s="1403"/>
      <c r="I282" s="330"/>
      <c r="J282" s="330"/>
      <c r="K282" s="330"/>
      <c r="L282" s="330"/>
      <c r="O282" s="330"/>
    </row>
    <row r="283" spans="1:20" s="74" customFormat="1" ht="14.25" customHeight="1">
      <c r="A283" s="128"/>
      <c r="B283" s="1403" t="s">
        <v>661</v>
      </c>
      <c r="C283" s="1403"/>
      <c r="D283" s="1403"/>
      <c r="E283" s="1403"/>
      <c r="F283" s="1403"/>
      <c r="G283" s="1403"/>
      <c r="H283" s="1403"/>
      <c r="I283" s="330"/>
      <c r="J283" s="330"/>
      <c r="K283" s="330"/>
      <c r="L283" s="330"/>
      <c r="O283" s="330"/>
    </row>
    <row r="284" spans="1:20">
      <c r="B284" s="489"/>
      <c r="C284" s="489"/>
      <c r="P284" s="483"/>
      <c r="Q284" s="483"/>
      <c r="R284" s="483"/>
      <c r="S284" s="483"/>
      <c r="T284" s="483"/>
    </row>
    <row r="285" spans="1:20" s="74" customFormat="1" ht="14.5" thickBot="1">
      <c r="A285" s="128"/>
      <c r="B285" s="329"/>
      <c r="C285" s="330"/>
      <c r="D285" s="330"/>
      <c r="E285" s="330"/>
      <c r="F285" s="330"/>
      <c r="G285" s="330"/>
      <c r="H285" s="330"/>
      <c r="I285" s="330"/>
      <c r="J285" s="330"/>
      <c r="K285" s="330"/>
      <c r="L285" s="330"/>
      <c r="O285" s="330"/>
    </row>
    <row r="286" spans="1:20" s="484" customFormat="1" ht="16.5" thickTop="1" thickBot="1">
      <c r="B286" s="1127" t="s">
        <v>638</v>
      </c>
      <c r="C286" s="486"/>
      <c r="D286" s="486"/>
      <c r="E286" s="486"/>
      <c r="F286" s="486"/>
      <c r="G286" s="486"/>
      <c r="H286" s="486"/>
      <c r="I286" s="712"/>
      <c r="J286" s="712"/>
      <c r="K286" s="712"/>
      <c r="L286" s="712"/>
      <c r="M286" s="487"/>
      <c r="N286" s="487"/>
      <c r="O286" s="487"/>
      <c r="P286" s="487"/>
      <c r="Q286" s="487"/>
      <c r="R286" s="487"/>
      <c r="S286" s="487"/>
      <c r="T286" s="487"/>
    </row>
    <row r="287" spans="1:20" ht="14.5" thickTop="1">
      <c r="B287" s="713"/>
      <c r="C287" s="489"/>
      <c r="G287" s="623"/>
      <c r="H287" s="623"/>
      <c r="I287" s="187"/>
      <c r="J287" s="187"/>
      <c r="K287" s="187"/>
      <c r="L287" s="187"/>
      <c r="M287" s="483"/>
      <c r="N287" s="483"/>
      <c r="O287" s="483"/>
      <c r="P287" s="483"/>
      <c r="Q287" s="483"/>
      <c r="R287" s="483"/>
      <c r="S287" s="483"/>
      <c r="T287" s="483"/>
    </row>
    <row r="288" spans="1:20" s="491" customFormat="1" ht="26">
      <c r="B288" s="400" t="s">
        <v>238</v>
      </c>
      <c r="C288" s="97">
        <v>2025</v>
      </c>
      <c r="D288" s="98">
        <v>2024</v>
      </c>
      <c r="E288" s="320" t="s">
        <v>452</v>
      </c>
      <c r="F288" s="98">
        <v>2023</v>
      </c>
      <c r="G288" s="98">
        <v>2022</v>
      </c>
      <c r="H288" s="98">
        <v>2021</v>
      </c>
      <c r="I288" s="344"/>
      <c r="J288" s="344"/>
      <c r="K288" s="344"/>
      <c r="L288" s="344"/>
    </row>
    <row r="289" spans="1:21" s="494" customFormat="1" ht="17.25" customHeight="1">
      <c r="A289" s="491"/>
      <c r="B289" s="401" t="s">
        <v>145</v>
      </c>
      <c r="C289" s="714">
        <v>736.1</v>
      </c>
      <c r="D289" s="715">
        <v>519.79999999999995</v>
      </c>
      <c r="E289" s="641">
        <v>0.42</v>
      </c>
      <c r="F289" s="715">
        <v>389.3</v>
      </c>
      <c r="G289" s="715">
        <v>521.70000000000005</v>
      </c>
      <c r="H289" s="715">
        <v>335.5</v>
      </c>
      <c r="I289" s="132"/>
      <c r="J289" s="132"/>
      <c r="K289" s="132"/>
      <c r="L289" s="132"/>
    </row>
    <row r="290" spans="1:21" ht="17.25" customHeight="1">
      <c r="A290" s="502"/>
      <c r="B290" s="402" t="s">
        <v>146</v>
      </c>
      <c r="C290" s="716">
        <v>54.5</v>
      </c>
      <c r="D290" s="717">
        <v>32.6</v>
      </c>
      <c r="E290" s="718">
        <v>0.67</v>
      </c>
      <c r="F290" s="717">
        <v>48.8</v>
      </c>
      <c r="G290" s="717">
        <v>41.9</v>
      </c>
      <c r="H290" s="717">
        <v>33.5</v>
      </c>
      <c r="I290" s="187"/>
      <c r="J290" s="187"/>
      <c r="K290" s="187"/>
      <c r="L290" s="187"/>
    </row>
    <row r="291" spans="1:21" ht="17.25" customHeight="1">
      <c r="A291" s="502"/>
      <c r="B291" s="402" t="s">
        <v>147</v>
      </c>
      <c r="C291" s="492">
        <v>7</v>
      </c>
      <c r="D291" s="493">
        <v>6</v>
      </c>
      <c r="E291" s="674">
        <v>0.18</v>
      </c>
      <c r="F291" s="493">
        <v>13</v>
      </c>
      <c r="G291" s="493">
        <v>8</v>
      </c>
      <c r="H291" s="493">
        <v>10</v>
      </c>
      <c r="I291" s="187"/>
      <c r="J291" s="187"/>
      <c r="K291" s="187"/>
      <c r="L291" s="187"/>
    </row>
    <row r="292" spans="1:21">
      <c r="A292" s="502"/>
      <c r="I292" s="187"/>
      <c r="J292" s="187"/>
      <c r="K292" s="187"/>
      <c r="L292" s="187"/>
    </row>
    <row r="293" spans="1:21" s="128" customFormat="1">
      <c r="B293" s="152" t="s">
        <v>239</v>
      </c>
      <c r="C293" s="172"/>
      <c r="D293" s="172"/>
      <c r="E293" s="172"/>
      <c r="F293" s="172"/>
      <c r="G293" s="330"/>
      <c r="H293" s="330"/>
      <c r="I293" s="172"/>
      <c r="J293" s="172"/>
      <c r="K293" s="172"/>
      <c r="L293" s="172"/>
    </row>
    <row r="294" spans="1:21" s="74" customFormat="1">
      <c r="A294" s="128"/>
      <c r="B294" s="1354" t="s">
        <v>725</v>
      </c>
      <c r="C294" s="1354"/>
      <c r="D294" s="1354"/>
      <c r="E294" s="1354"/>
      <c r="F294" s="1354"/>
      <c r="G294" s="1354"/>
      <c r="H294" s="1354"/>
      <c r="I294" s="330"/>
      <c r="J294" s="330"/>
      <c r="K294" s="330"/>
      <c r="L294" s="330"/>
    </row>
    <row r="295" spans="1:21">
      <c r="I295" s="187"/>
      <c r="J295" s="187"/>
      <c r="K295" s="187"/>
      <c r="L295" s="187"/>
    </row>
    <row r="296" spans="1:21" s="491" customFormat="1" ht="26">
      <c r="B296" s="404" t="s">
        <v>240</v>
      </c>
      <c r="C296" s="97">
        <v>2025</v>
      </c>
      <c r="D296" s="98">
        <v>2024</v>
      </c>
      <c r="E296" s="320" t="s">
        <v>452</v>
      </c>
      <c r="F296" s="98">
        <v>2023</v>
      </c>
      <c r="G296" s="98">
        <v>2022</v>
      </c>
      <c r="H296" s="98">
        <v>2021</v>
      </c>
      <c r="I296" s="344"/>
      <c r="J296" s="344"/>
      <c r="K296" s="344"/>
      <c r="L296" s="344"/>
    </row>
    <row r="297" spans="1:21" s="497" customFormat="1">
      <c r="A297" s="494"/>
      <c r="B297" s="405" t="s">
        <v>97</v>
      </c>
      <c r="C297" s="495">
        <v>1297</v>
      </c>
      <c r="D297" s="496">
        <v>1201</v>
      </c>
      <c r="E297" s="677">
        <v>0.08</v>
      </c>
      <c r="F297" s="496">
        <v>1011</v>
      </c>
      <c r="G297" s="496">
        <v>807</v>
      </c>
      <c r="H297" s="496">
        <v>639</v>
      </c>
      <c r="I297" s="132"/>
      <c r="J297" s="132"/>
      <c r="K297" s="132"/>
      <c r="L297" s="132"/>
    </row>
    <row r="298" spans="1:21" s="483" customFormat="1" ht="14.5">
      <c r="A298" s="85"/>
      <c r="B298" s="248" t="s">
        <v>149</v>
      </c>
      <c r="C298" s="492">
        <v>544</v>
      </c>
      <c r="D298" s="493">
        <v>528</v>
      </c>
      <c r="E298" s="674">
        <v>0.03</v>
      </c>
      <c r="F298" s="493">
        <v>485</v>
      </c>
      <c r="G298" s="493">
        <v>430</v>
      </c>
      <c r="H298" s="493">
        <v>336</v>
      </c>
      <c r="I298" s="187"/>
      <c r="J298" s="187"/>
      <c r="K298" s="187"/>
      <c r="L298" s="187"/>
    </row>
    <row r="299" spans="1:21" s="483" customFormat="1">
      <c r="A299" s="85"/>
      <c r="B299" s="248" t="s">
        <v>150</v>
      </c>
      <c r="C299" s="678">
        <v>0.42</v>
      </c>
      <c r="D299" s="674">
        <v>0.44</v>
      </c>
      <c r="E299" s="674">
        <v>-0.05</v>
      </c>
      <c r="F299" s="674">
        <v>0.48</v>
      </c>
      <c r="G299" s="674">
        <v>0.53</v>
      </c>
      <c r="H299" s="674">
        <v>0.53</v>
      </c>
      <c r="I299" s="187"/>
      <c r="J299" s="187"/>
      <c r="K299" s="187"/>
      <c r="L299" s="187"/>
    </row>
    <row r="300" spans="1:21" s="497" customFormat="1" ht="15">
      <c r="A300" s="494"/>
      <c r="B300" s="406" t="s">
        <v>606</v>
      </c>
      <c r="C300" s="495">
        <v>10</v>
      </c>
      <c r="D300" s="496">
        <v>14</v>
      </c>
      <c r="E300" s="677">
        <v>-0.28999999999999998</v>
      </c>
      <c r="F300" s="496">
        <v>13</v>
      </c>
      <c r="G300" s="496">
        <v>5</v>
      </c>
      <c r="H300" s="496">
        <v>5</v>
      </c>
      <c r="I300" s="132"/>
      <c r="J300" s="132"/>
      <c r="K300" s="132"/>
      <c r="L300" s="132"/>
    </row>
    <row r="301" spans="1:21" s="502" customFormat="1">
      <c r="B301" s="407" t="s">
        <v>607</v>
      </c>
      <c r="C301" s="492">
        <v>1</v>
      </c>
      <c r="D301" s="493">
        <v>1</v>
      </c>
      <c r="E301" s="674">
        <v>0</v>
      </c>
      <c r="F301" s="493">
        <v>0</v>
      </c>
      <c r="G301" s="493">
        <v>3</v>
      </c>
      <c r="H301" s="493">
        <v>3</v>
      </c>
      <c r="I301" s="187"/>
      <c r="J301" s="187"/>
      <c r="K301" s="187"/>
      <c r="L301" s="187"/>
      <c r="M301" s="720"/>
      <c r="N301" s="720"/>
      <c r="O301" s="721"/>
      <c r="P301" s="721"/>
      <c r="Q301" s="721"/>
      <c r="R301" s="721"/>
      <c r="S301" s="721"/>
      <c r="T301" s="721"/>
      <c r="U301" s="722"/>
    </row>
    <row r="302" spans="1:21">
      <c r="B302" s="407" t="s">
        <v>608</v>
      </c>
      <c r="C302" s="1124">
        <v>0.1</v>
      </c>
      <c r="D302" s="1108">
        <v>7.0000000000000007E-2</v>
      </c>
      <c r="E302" s="553">
        <v>0.4</v>
      </c>
      <c r="F302" s="1108">
        <v>0</v>
      </c>
      <c r="G302" s="1108">
        <v>0.6</v>
      </c>
      <c r="H302" s="1108">
        <v>0.6</v>
      </c>
      <c r="I302" s="187"/>
      <c r="J302" s="187"/>
      <c r="K302" s="187"/>
      <c r="L302" s="187"/>
    </row>
    <row r="303" spans="1:21">
      <c r="I303" s="187"/>
      <c r="J303" s="187"/>
      <c r="K303" s="187"/>
      <c r="L303" s="187"/>
    </row>
    <row r="304" spans="1:21">
      <c r="B304" s="152" t="s">
        <v>38</v>
      </c>
      <c r="C304" s="513"/>
      <c r="D304" s="513"/>
      <c r="E304" s="513"/>
      <c r="F304" s="513"/>
      <c r="G304" s="513"/>
      <c r="H304" s="513"/>
    </row>
    <row r="305" spans="1:21" ht="25" customHeight="1">
      <c r="B305" s="1353" t="s">
        <v>682</v>
      </c>
      <c r="C305" s="1353"/>
      <c r="D305" s="1353"/>
      <c r="E305" s="1353"/>
      <c r="F305" s="1353"/>
      <c r="G305" s="1353"/>
      <c r="H305" s="1353"/>
    </row>
    <row r="306" spans="1:21">
      <c r="B306" s="1353" t="s">
        <v>605</v>
      </c>
      <c r="C306" s="1353"/>
      <c r="D306" s="1353"/>
      <c r="E306" s="1353"/>
      <c r="F306" s="1353"/>
      <c r="G306" s="1353"/>
      <c r="H306" s="1353"/>
    </row>
    <row r="307" spans="1:21" ht="14.5" thickBot="1">
      <c r="B307" s="723"/>
    </row>
    <row r="308" spans="1:21" ht="16.5" thickTop="1" thickBot="1">
      <c r="B308" s="1140" t="s">
        <v>467</v>
      </c>
      <c r="C308" s="79"/>
      <c r="D308" s="79"/>
      <c r="E308" s="79"/>
      <c r="F308" s="79"/>
      <c r="G308" s="79"/>
      <c r="H308" s="724"/>
    </row>
    <row r="309" spans="1:21" s="80" customFormat="1" ht="14.5" thickTop="1">
      <c r="A309" s="85"/>
      <c r="B309" s="81"/>
      <c r="H309" s="724"/>
      <c r="I309" s="483"/>
      <c r="J309" s="483"/>
      <c r="K309" s="483"/>
      <c r="L309" s="483"/>
      <c r="M309" s="85"/>
      <c r="N309" s="85"/>
      <c r="O309" s="85"/>
      <c r="P309" s="85"/>
      <c r="Q309" s="85"/>
      <c r="R309" s="85"/>
      <c r="S309" s="85"/>
      <c r="T309" s="85"/>
      <c r="U309" s="85"/>
    </row>
    <row r="310" spans="1:21" s="80" customFormat="1">
      <c r="A310" s="85"/>
      <c r="B310" s="82" t="s">
        <v>468</v>
      </c>
      <c r="C310" s="83">
        <v>2025</v>
      </c>
      <c r="D310" s="84">
        <v>2024</v>
      </c>
      <c r="E310" s="84">
        <v>2023</v>
      </c>
      <c r="F310" s="84">
        <v>2022</v>
      </c>
      <c r="G310" s="84">
        <v>2021</v>
      </c>
      <c r="H310" s="724"/>
      <c r="I310" s="483"/>
      <c r="J310" s="483"/>
      <c r="K310" s="483"/>
      <c r="L310" s="483"/>
      <c r="M310" s="85"/>
      <c r="N310" s="85"/>
      <c r="O310" s="85"/>
      <c r="P310" s="85"/>
      <c r="Q310" s="85"/>
      <c r="R310" s="85"/>
      <c r="S310" s="85"/>
      <c r="T310" s="85"/>
      <c r="U310" s="85"/>
    </row>
    <row r="311" spans="1:21">
      <c r="B311" s="86" t="s">
        <v>455</v>
      </c>
      <c r="C311" s="124">
        <v>2</v>
      </c>
      <c r="D311" s="88">
        <v>2</v>
      </c>
      <c r="E311" s="88">
        <v>1</v>
      </c>
      <c r="F311" s="88">
        <v>1</v>
      </c>
      <c r="G311" s="88">
        <v>0</v>
      </c>
      <c r="H311" s="724"/>
    </row>
    <row r="312" spans="1:21" s="80" customFormat="1">
      <c r="A312" s="85"/>
      <c r="B312" s="86" t="s">
        <v>456</v>
      </c>
      <c r="C312" s="125">
        <v>1000000</v>
      </c>
      <c r="D312" s="90">
        <v>0</v>
      </c>
      <c r="E312" s="90">
        <v>5800000</v>
      </c>
      <c r="F312" s="90">
        <v>0</v>
      </c>
      <c r="G312" s="90">
        <v>0</v>
      </c>
      <c r="H312" s="724"/>
      <c r="I312" s="483"/>
      <c r="J312" s="483"/>
      <c r="K312" s="483"/>
      <c r="L312" s="483"/>
      <c r="M312" s="85"/>
      <c r="N312" s="85"/>
      <c r="O312" s="85"/>
      <c r="P312" s="85"/>
      <c r="Q312" s="85"/>
      <c r="R312" s="85"/>
      <c r="S312" s="85"/>
      <c r="T312" s="85"/>
      <c r="U312" s="85"/>
    </row>
    <row r="313" spans="1:21" s="80" customFormat="1">
      <c r="A313" s="85"/>
      <c r="B313" s="86" t="s">
        <v>469</v>
      </c>
      <c r="C313" s="125">
        <v>0</v>
      </c>
      <c r="D313" s="90">
        <v>0</v>
      </c>
      <c r="E313" s="90">
        <v>0</v>
      </c>
      <c r="F313" s="91" t="s">
        <v>726</v>
      </c>
      <c r="G313" s="91" t="s">
        <v>726</v>
      </c>
      <c r="H313" s="724"/>
      <c r="I313" s="483"/>
      <c r="J313" s="483"/>
      <c r="K313" s="483"/>
      <c r="L313" s="483"/>
      <c r="M313" s="85"/>
      <c r="N313" s="85"/>
      <c r="O313" s="85"/>
      <c r="P313" s="85"/>
      <c r="Q313" s="85"/>
      <c r="R313" s="85"/>
      <c r="S313" s="85"/>
      <c r="T313" s="85"/>
      <c r="U313" s="85"/>
    </row>
    <row r="314" spans="1:21" s="80" customFormat="1">
      <c r="A314" s="85"/>
      <c r="B314" s="86" t="s">
        <v>470</v>
      </c>
      <c r="C314" s="124">
        <v>0</v>
      </c>
      <c r="D314" s="88">
        <v>0</v>
      </c>
      <c r="E314" s="88">
        <v>0</v>
      </c>
      <c r="F314" s="91" t="s">
        <v>726</v>
      </c>
      <c r="G314" s="91" t="s">
        <v>726</v>
      </c>
      <c r="H314" s="724"/>
      <c r="I314" s="483"/>
      <c r="J314" s="483"/>
      <c r="K314" s="483"/>
      <c r="L314" s="483"/>
      <c r="M314" s="85"/>
      <c r="N314" s="85"/>
      <c r="O314" s="85"/>
      <c r="P314" s="85"/>
      <c r="Q314" s="85"/>
      <c r="R314" s="85"/>
      <c r="S314" s="85"/>
      <c r="T314" s="85"/>
      <c r="U314" s="85"/>
    </row>
    <row r="315" spans="1:21" s="80" customFormat="1">
      <c r="A315" s="85"/>
      <c r="B315" s="719"/>
      <c r="C315" s="482"/>
      <c r="D315" s="482"/>
      <c r="E315" s="482"/>
      <c r="F315" s="482"/>
      <c r="G315" s="482"/>
      <c r="H315" s="482"/>
      <c r="I315" s="483"/>
      <c r="J315" s="483"/>
      <c r="K315" s="483"/>
      <c r="L315" s="483"/>
      <c r="M315" s="85"/>
      <c r="N315" s="85"/>
      <c r="O315" s="85"/>
      <c r="P315" s="85"/>
      <c r="Q315" s="85"/>
      <c r="R315" s="85"/>
      <c r="S315" s="85"/>
      <c r="T315" s="85"/>
      <c r="U315" s="85"/>
    </row>
    <row r="316" spans="1:21" s="80" customFormat="1">
      <c r="A316" s="85"/>
      <c r="B316" s="719"/>
      <c r="C316" s="482"/>
      <c r="D316" s="482"/>
      <c r="E316" s="482"/>
      <c r="F316" s="482"/>
      <c r="G316" s="482"/>
      <c r="H316" s="482"/>
      <c r="I316" s="483"/>
      <c r="J316" s="483"/>
      <c r="K316" s="483"/>
      <c r="L316" s="483"/>
      <c r="M316" s="85"/>
      <c r="N316" s="85"/>
      <c r="O316" s="85"/>
      <c r="P316" s="85"/>
      <c r="Q316" s="85"/>
      <c r="R316" s="85"/>
      <c r="S316" s="85"/>
      <c r="T316" s="85"/>
      <c r="U316" s="85"/>
    </row>
    <row r="317" spans="1:21" s="80" customFormat="1">
      <c r="A317" s="85"/>
      <c r="B317" s="719"/>
      <c r="C317" s="482"/>
      <c r="D317" s="482"/>
      <c r="E317" s="482"/>
      <c r="F317" s="482"/>
      <c r="G317" s="482"/>
      <c r="H317" s="482"/>
      <c r="I317" s="483"/>
      <c r="J317" s="483"/>
      <c r="K317" s="483"/>
      <c r="L317" s="483"/>
      <c r="M317" s="85"/>
      <c r="N317" s="85"/>
      <c r="O317" s="85"/>
      <c r="P317" s="85"/>
      <c r="Q317" s="85"/>
      <c r="R317" s="85"/>
      <c r="S317" s="85"/>
      <c r="T317" s="85"/>
      <c r="U317" s="85"/>
    </row>
    <row r="318" spans="1:21" s="80" customFormat="1">
      <c r="A318" s="85"/>
      <c r="B318" s="719"/>
      <c r="C318" s="482"/>
      <c r="D318" s="482"/>
      <c r="E318" s="482"/>
      <c r="F318" s="482"/>
      <c r="G318" s="482"/>
      <c r="H318" s="482"/>
      <c r="I318" s="483"/>
      <c r="J318" s="483"/>
      <c r="K318" s="483"/>
      <c r="L318" s="483"/>
      <c r="M318" s="85"/>
      <c r="N318" s="85"/>
      <c r="O318" s="85"/>
      <c r="P318" s="85"/>
      <c r="Q318" s="85"/>
      <c r="R318" s="85"/>
      <c r="S318" s="85"/>
      <c r="T318" s="85"/>
      <c r="U318" s="85"/>
    </row>
    <row r="319" spans="1:21" s="80" customFormat="1">
      <c r="A319" s="85"/>
      <c r="B319" s="719"/>
      <c r="C319" s="482"/>
      <c r="D319" s="482"/>
      <c r="E319" s="482"/>
      <c r="F319" s="482"/>
      <c r="G319" s="482"/>
      <c r="H319" s="482"/>
      <c r="I319" s="483"/>
      <c r="J319" s="483"/>
      <c r="K319" s="483"/>
      <c r="L319" s="483"/>
      <c r="M319" s="85"/>
      <c r="N319" s="85"/>
      <c r="O319" s="85"/>
      <c r="P319" s="85"/>
      <c r="Q319" s="85"/>
      <c r="R319" s="85"/>
      <c r="S319" s="85"/>
      <c r="T319" s="85"/>
      <c r="U319" s="85"/>
    </row>
    <row r="320" spans="1:21" s="80" customFormat="1">
      <c r="A320" s="85"/>
      <c r="B320" s="719"/>
      <c r="C320" s="482"/>
      <c r="D320" s="482"/>
      <c r="E320" s="482"/>
      <c r="F320" s="482"/>
      <c r="G320" s="482"/>
      <c r="H320" s="482"/>
      <c r="I320" s="483"/>
      <c r="J320" s="483"/>
      <c r="K320" s="483"/>
      <c r="L320" s="483"/>
      <c r="M320" s="85"/>
      <c r="N320" s="85"/>
      <c r="O320" s="85"/>
      <c r="P320" s="85"/>
      <c r="Q320" s="85"/>
      <c r="R320" s="85"/>
      <c r="S320" s="85"/>
      <c r="T320" s="85"/>
      <c r="U320" s="85"/>
    </row>
    <row r="321" spans="1:21" s="80" customFormat="1">
      <c r="A321" s="85"/>
      <c r="B321" s="719"/>
      <c r="C321" s="482"/>
      <c r="D321" s="482"/>
      <c r="E321" s="482"/>
      <c r="F321" s="482"/>
      <c r="G321" s="482"/>
      <c r="H321" s="482"/>
      <c r="I321" s="483"/>
      <c r="J321" s="483"/>
      <c r="K321" s="483"/>
      <c r="L321" s="483"/>
      <c r="M321" s="85"/>
      <c r="N321" s="85"/>
      <c r="O321" s="85"/>
      <c r="P321" s="85"/>
      <c r="Q321" s="85"/>
      <c r="R321" s="85"/>
      <c r="S321" s="85"/>
      <c r="T321" s="85"/>
      <c r="U321" s="85"/>
    </row>
    <row r="324" spans="1:21" s="80" customFormat="1">
      <c r="A324" s="85"/>
      <c r="B324" s="723"/>
      <c r="C324" s="482"/>
      <c r="D324" s="482"/>
      <c r="E324" s="482"/>
      <c r="F324" s="482"/>
      <c r="G324" s="482"/>
      <c r="H324" s="482"/>
      <c r="I324" s="483"/>
      <c r="J324" s="483"/>
      <c r="K324" s="483"/>
      <c r="L324" s="483"/>
      <c r="M324" s="85"/>
      <c r="N324" s="85"/>
      <c r="O324" s="85"/>
      <c r="P324" s="85"/>
      <c r="Q324" s="85"/>
      <c r="R324" s="85"/>
      <c r="S324" s="85"/>
      <c r="T324" s="85"/>
      <c r="U324" s="85"/>
    </row>
    <row r="325" spans="1:21" s="80" customFormat="1">
      <c r="A325" s="85"/>
      <c r="B325" s="719"/>
      <c r="C325" s="482"/>
      <c r="D325" s="482"/>
      <c r="E325" s="482"/>
      <c r="F325" s="482"/>
      <c r="G325" s="482"/>
      <c r="H325" s="482"/>
      <c r="I325" s="483"/>
      <c r="J325" s="483"/>
      <c r="K325" s="483"/>
      <c r="L325" s="483"/>
      <c r="M325" s="85"/>
      <c r="N325" s="85"/>
      <c r="O325" s="85"/>
      <c r="P325" s="85"/>
      <c r="Q325" s="85"/>
      <c r="R325" s="85"/>
      <c r="S325" s="85"/>
      <c r="T325" s="85"/>
      <c r="U325" s="85"/>
    </row>
    <row r="326" spans="1:21" s="80" customFormat="1">
      <c r="A326" s="85"/>
      <c r="B326" s="723"/>
      <c r="C326" s="482"/>
      <c r="D326" s="482"/>
      <c r="E326" s="482"/>
      <c r="F326" s="482"/>
      <c r="G326" s="482"/>
      <c r="H326" s="482"/>
      <c r="I326" s="483"/>
      <c r="J326" s="483"/>
      <c r="K326" s="483"/>
      <c r="L326" s="483"/>
      <c r="M326" s="85"/>
      <c r="N326" s="85"/>
      <c r="O326" s="85"/>
      <c r="P326" s="85"/>
      <c r="Q326" s="85"/>
      <c r="R326" s="85"/>
      <c r="S326" s="85"/>
      <c r="T326" s="85"/>
      <c r="U326" s="85"/>
    </row>
    <row r="327" spans="1:21" s="80" customFormat="1">
      <c r="A327" s="85"/>
      <c r="B327" s="723"/>
      <c r="C327" s="482"/>
      <c r="D327" s="482"/>
      <c r="E327" s="482"/>
      <c r="F327" s="482"/>
      <c r="G327" s="482"/>
      <c r="H327" s="482"/>
      <c r="I327" s="483"/>
      <c r="J327" s="483"/>
      <c r="K327" s="483"/>
      <c r="L327" s="483"/>
      <c r="M327" s="85"/>
      <c r="N327" s="85"/>
      <c r="O327" s="85"/>
      <c r="P327" s="85"/>
      <c r="Q327" s="85"/>
      <c r="R327" s="85"/>
      <c r="S327" s="85"/>
      <c r="T327" s="85"/>
      <c r="U327" s="85"/>
    </row>
    <row r="328" spans="1:21" s="80" customFormat="1">
      <c r="A328" s="85"/>
      <c r="B328" s="723"/>
      <c r="C328" s="482"/>
      <c r="D328" s="482"/>
      <c r="E328" s="482"/>
      <c r="F328" s="482"/>
      <c r="G328" s="482"/>
      <c r="H328" s="482"/>
      <c r="I328" s="483"/>
      <c r="J328" s="483"/>
      <c r="K328" s="483"/>
      <c r="L328" s="483"/>
      <c r="M328" s="85"/>
      <c r="N328" s="85"/>
      <c r="O328" s="85"/>
      <c r="P328" s="85"/>
      <c r="Q328" s="85"/>
      <c r="R328" s="85"/>
      <c r="S328" s="85"/>
      <c r="T328" s="85"/>
      <c r="U328" s="85"/>
    </row>
    <row r="329" spans="1:21" s="80" customFormat="1">
      <c r="A329" s="85"/>
      <c r="B329" s="725"/>
      <c r="C329" s="482"/>
      <c r="D329" s="482"/>
      <c r="E329" s="482"/>
      <c r="F329" s="482"/>
      <c r="G329" s="482"/>
      <c r="H329" s="482"/>
      <c r="I329" s="483"/>
      <c r="J329" s="483"/>
      <c r="K329" s="483"/>
      <c r="L329" s="483"/>
      <c r="M329" s="85"/>
      <c r="N329" s="85"/>
      <c r="O329" s="85"/>
      <c r="P329" s="85"/>
      <c r="Q329" s="85"/>
      <c r="R329" s="85"/>
      <c r="S329" s="85"/>
      <c r="T329" s="85"/>
      <c r="U329" s="85"/>
    </row>
    <row r="330" spans="1:21" s="80" customFormat="1">
      <c r="A330" s="85"/>
      <c r="B330" s="719"/>
      <c r="C330" s="482"/>
      <c r="D330" s="482"/>
      <c r="E330" s="482"/>
      <c r="F330" s="482"/>
      <c r="G330" s="482"/>
      <c r="H330" s="482"/>
      <c r="I330" s="483"/>
      <c r="J330" s="483"/>
      <c r="K330" s="483"/>
      <c r="L330" s="483"/>
      <c r="M330" s="85"/>
      <c r="N330" s="85"/>
      <c r="O330" s="85"/>
      <c r="P330" s="85"/>
      <c r="Q330" s="85"/>
      <c r="R330" s="85"/>
      <c r="S330" s="85"/>
      <c r="T330" s="85"/>
      <c r="U330" s="85"/>
    </row>
    <row r="331" spans="1:21" s="80" customFormat="1">
      <c r="A331" s="85"/>
      <c r="B331" s="719"/>
      <c r="C331" s="482"/>
      <c r="D331" s="482"/>
      <c r="E331" s="482"/>
      <c r="F331" s="482"/>
      <c r="G331" s="482"/>
      <c r="H331" s="482"/>
      <c r="I331" s="483"/>
      <c r="J331" s="483"/>
      <c r="K331" s="483"/>
      <c r="L331" s="483"/>
      <c r="M331" s="85"/>
      <c r="N331" s="85"/>
      <c r="O331" s="85"/>
      <c r="P331" s="85"/>
      <c r="Q331" s="85"/>
      <c r="R331" s="85"/>
      <c r="S331" s="85"/>
      <c r="T331" s="85"/>
      <c r="U331" s="85"/>
    </row>
    <row r="342" spans="1:21" s="80" customFormat="1">
      <c r="A342" s="85"/>
      <c r="B342" s="723"/>
      <c r="C342" s="482"/>
      <c r="D342" s="482"/>
      <c r="E342" s="482"/>
      <c r="F342" s="482"/>
      <c r="G342" s="482"/>
      <c r="H342" s="482"/>
      <c r="I342" s="483"/>
      <c r="J342" s="483"/>
      <c r="K342" s="483"/>
      <c r="L342" s="483"/>
      <c r="M342" s="85"/>
      <c r="N342" s="85"/>
      <c r="O342" s="85"/>
      <c r="P342" s="85"/>
      <c r="Q342" s="85"/>
      <c r="R342" s="85"/>
      <c r="S342" s="85"/>
      <c r="T342" s="85"/>
      <c r="U342" s="85"/>
    </row>
    <row r="343" spans="1:21" s="80" customFormat="1">
      <c r="A343" s="85"/>
      <c r="B343" s="719"/>
      <c r="C343" s="482"/>
      <c r="D343" s="482"/>
      <c r="E343" s="482"/>
      <c r="F343" s="482"/>
      <c r="G343" s="482"/>
      <c r="H343" s="482"/>
      <c r="I343" s="483"/>
      <c r="J343" s="483"/>
      <c r="K343" s="483"/>
      <c r="L343" s="483"/>
      <c r="M343" s="85"/>
      <c r="N343" s="85"/>
      <c r="O343" s="85"/>
      <c r="P343" s="85"/>
      <c r="Q343" s="85"/>
      <c r="R343" s="85"/>
      <c r="S343" s="85"/>
      <c r="T343" s="85"/>
      <c r="U343" s="85"/>
    </row>
    <row r="344" spans="1:21" s="80" customFormat="1">
      <c r="A344" s="85"/>
      <c r="B344" s="719"/>
      <c r="C344" s="482"/>
      <c r="D344" s="482"/>
      <c r="E344" s="482"/>
      <c r="F344" s="482"/>
      <c r="G344" s="482"/>
      <c r="H344" s="482"/>
      <c r="I344" s="483"/>
      <c r="J344" s="483"/>
      <c r="K344" s="483"/>
      <c r="L344" s="483"/>
      <c r="M344" s="85"/>
      <c r="N344" s="85"/>
      <c r="O344" s="85"/>
      <c r="P344" s="85"/>
      <c r="Q344" s="85"/>
      <c r="R344" s="85"/>
      <c r="S344" s="85"/>
      <c r="T344" s="85"/>
      <c r="U344" s="85"/>
    </row>
    <row r="345" spans="1:21" s="80" customFormat="1">
      <c r="A345" s="85"/>
      <c r="B345" s="719"/>
      <c r="C345" s="482"/>
      <c r="D345" s="482"/>
      <c r="E345" s="482"/>
      <c r="F345" s="482"/>
      <c r="G345" s="482"/>
      <c r="H345" s="482"/>
      <c r="I345" s="483"/>
      <c r="J345" s="483"/>
      <c r="K345" s="483"/>
      <c r="L345" s="483"/>
      <c r="M345" s="85"/>
      <c r="N345" s="85"/>
      <c r="O345" s="85"/>
      <c r="P345" s="85"/>
      <c r="Q345" s="85"/>
      <c r="R345" s="85"/>
      <c r="S345" s="85"/>
      <c r="T345" s="85"/>
      <c r="U345" s="85"/>
    </row>
    <row r="346" spans="1:21" s="80" customFormat="1">
      <c r="A346" s="85"/>
      <c r="B346" s="719"/>
      <c r="C346" s="482"/>
      <c r="D346" s="482"/>
      <c r="E346" s="482"/>
      <c r="F346" s="482"/>
      <c r="G346" s="482"/>
      <c r="H346" s="482"/>
      <c r="I346" s="483"/>
      <c r="J346" s="483"/>
      <c r="K346" s="483"/>
      <c r="L346" s="483"/>
      <c r="M346" s="85"/>
      <c r="N346" s="85"/>
      <c r="O346" s="85"/>
      <c r="P346" s="85"/>
      <c r="Q346" s="85"/>
      <c r="R346" s="85"/>
      <c r="S346" s="85"/>
      <c r="T346" s="85"/>
      <c r="U346" s="85"/>
    </row>
    <row r="347" spans="1:21" s="80" customFormat="1">
      <c r="A347" s="85"/>
      <c r="B347" s="719"/>
      <c r="C347" s="482"/>
      <c r="D347" s="482"/>
      <c r="E347" s="482"/>
      <c r="F347" s="482"/>
      <c r="G347" s="482"/>
      <c r="H347" s="482"/>
      <c r="I347" s="483"/>
      <c r="J347" s="483"/>
      <c r="K347" s="483"/>
      <c r="L347" s="483"/>
      <c r="M347" s="85"/>
      <c r="N347" s="85"/>
      <c r="O347" s="85"/>
      <c r="P347" s="85"/>
      <c r="Q347" s="85"/>
      <c r="R347" s="85"/>
      <c r="S347" s="85"/>
      <c r="T347" s="85"/>
      <c r="U347" s="85"/>
    </row>
    <row r="348" spans="1:21" s="80" customFormat="1">
      <c r="A348" s="85"/>
      <c r="B348" s="719"/>
      <c r="C348" s="482"/>
      <c r="D348" s="482"/>
      <c r="E348" s="482"/>
      <c r="F348" s="482"/>
      <c r="G348" s="482"/>
      <c r="H348" s="482"/>
      <c r="I348" s="483"/>
      <c r="J348" s="483"/>
      <c r="K348" s="483"/>
      <c r="L348" s="483"/>
      <c r="M348" s="85"/>
      <c r="N348" s="85"/>
      <c r="O348" s="85"/>
      <c r="P348" s="85"/>
      <c r="Q348" s="85"/>
      <c r="R348" s="85"/>
      <c r="S348" s="85"/>
      <c r="T348" s="85"/>
      <c r="U348" s="85"/>
    </row>
    <row r="351" spans="1:21" s="80" customFormat="1">
      <c r="A351" s="85"/>
      <c r="B351" s="723"/>
      <c r="C351" s="482"/>
      <c r="D351" s="482"/>
      <c r="E351" s="482"/>
      <c r="F351" s="482"/>
      <c r="G351" s="482"/>
      <c r="H351" s="482"/>
      <c r="I351" s="483"/>
      <c r="J351" s="483"/>
      <c r="K351" s="483"/>
      <c r="L351" s="483"/>
      <c r="M351" s="85"/>
      <c r="N351" s="85"/>
      <c r="O351" s="85"/>
      <c r="P351" s="85"/>
      <c r="Q351" s="85"/>
      <c r="R351" s="85"/>
      <c r="S351" s="85"/>
      <c r="T351" s="85"/>
      <c r="U351" s="85"/>
    </row>
    <row r="352" spans="1:21" s="80" customFormat="1">
      <c r="A352" s="85"/>
      <c r="B352" s="723"/>
      <c r="C352" s="482"/>
      <c r="D352" s="482"/>
      <c r="E352" s="482"/>
      <c r="F352" s="482"/>
      <c r="G352" s="482"/>
      <c r="H352" s="482"/>
      <c r="I352" s="483"/>
      <c r="J352" s="483"/>
      <c r="K352" s="483"/>
      <c r="L352" s="483"/>
      <c r="M352" s="85"/>
      <c r="N352" s="85"/>
      <c r="O352" s="85"/>
      <c r="P352" s="85"/>
      <c r="Q352" s="85"/>
      <c r="R352" s="85"/>
      <c r="S352" s="85"/>
      <c r="T352" s="85"/>
      <c r="U352" s="85"/>
    </row>
    <row r="353" spans="1:21" s="80" customFormat="1">
      <c r="A353" s="85"/>
      <c r="B353" s="723"/>
      <c r="C353" s="482"/>
      <c r="D353" s="482"/>
      <c r="E353" s="482"/>
      <c r="F353" s="482"/>
      <c r="G353" s="482"/>
      <c r="H353" s="482"/>
      <c r="I353" s="483"/>
      <c r="J353" s="483"/>
      <c r="K353" s="483"/>
      <c r="L353" s="483"/>
      <c r="M353" s="85"/>
      <c r="N353" s="85"/>
      <c r="O353" s="85"/>
      <c r="P353" s="85"/>
      <c r="Q353" s="85"/>
      <c r="R353" s="85"/>
      <c r="S353" s="85"/>
      <c r="T353" s="85"/>
      <c r="U353" s="85"/>
    </row>
    <row r="354" spans="1:21" s="80" customFormat="1">
      <c r="A354" s="85"/>
      <c r="B354" s="723"/>
      <c r="C354" s="482"/>
      <c r="D354" s="482"/>
      <c r="E354" s="482"/>
      <c r="F354" s="482"/>
      <c r="G354" s="482"/>
      <c r="H354" s="482"/>
      <c r="I354" s="483"/>
      <c r="J354" s="483"/>
      <c r="K354" s="483"/>
      <c r="L354" s="483"/>
      <c r="M354" s="85"/>
      <c r="N354" s="85"/>
      <c r="O354" s="85"/>
      <c r="P354" s="85"/>
      <c r="Q354" s="85"/>
      <c r="R354" s="85"/>
      <c r="S354" s="85"/>
      <c r="T354" s="85"/>
      <c r="U354" s="85"/>
    </row>
    <row r="355" spans="1:21" s="80" customFormat="1">
      <c r="A355" s="85"/>
      <c r="B355" s="723"/>
      <c r="C355" s="482"/>
      <c r="D355" s="482"/>
      <c r="E355" s="482"/>
      <c r="F355" s="482"/>
      <c r="G355" s="482"/>
      <c r="H355" s="482"/>
      <c r="I355" s="483"/>
      <c r="J355" s="483"/>
      <c r="K355" s="483"/>
      <c r="L355" s="483"/>
      <c r="M355" s="85"/>
      <c r="N355" s="85"/>
      <c r="O355" s="85"/>
      <c r="P355" s="85"/>
      <c r="Q355" s="85"/>
      <c r="R355" s="85"/>
      <c r="S355" s="85"/>
      <c r="T355" s="85"/>
      <c r="U355" s="85"/>
    </row>
    <row r="356" spans="1:21" s="80" customFormat="1">
      <c r="A356" s="85"/>
      <c r="B356" s="723"/>
      <c r="C356" s="482"/>
      <c r="D356" s="482"/>
      <c r="E356" s="482"/>
      <c r="F356" s="482"/>
      <c r="G356" s="482"/>
      <c r="H356" s="482"/>
      <c r="I356" s="483"/>
      <c r="J356" s="483"/>
      <c r="K356" s="483"/>
      <c r="L356" s="483"/>
      <c r="M356" s="85"/>
      <c r="N356" s="85"/>
      <c r="O356" s="85"/>
      <c r="P356" s="85"/>
      <c r="Q356" s="85"/>
      <c r="R356" s="85"/>
      <c r="S356" s="85"/>
      <c r="T356" s="85"/>
      <c r="U356" s="85"/>
    </row>
    <row r="357" spans="1:21" s="80" customFormat="1">
      <c r="A357" s="85"/>
      <c r="B357" s="723"/>
      <c r="C357" s="482"/>
      <c r="D357" s="482"/>
      <c r="E357" s="482"/>
      <c r="F357" s="482"/>
      <c r="G357" s="482"/>
      <c r="H357" s="482"/>
      <c r="I357" s="483"/>
      <c r="J357" s="483"/>
      <c r="K357" s="483"/>
      <c r="L357" s="483"/>
      <c r="M357" s="85"/>
      <c r="N357" s="85"/>
      <c r="O357" s="85"/>
      <c r="P357" s="85"/>
      <c r="Q357" s="85"/>
      <c r="R357" s="85"/>
      <c r="S357" s="85"/>
      <c r="T357" s="85"/>
      <c r="U357" s="85"/>
    </row>
    <row r="358" spans="1:21" s="80" customFormat="1">
      <c r="A358" s="85"/>
      <c r="B358" s="723"/>
      <c r="C358" s="482"/>
      <c r="D358" s="482"/>
      <c r="E358" s="482"/>
      <c r="F358" s="482"/>
      <c r="G358" s="482"/>
      <c r="H358" s="482"/>
      <c r="I358" s="483"/>
      <c r="J358" s="483"/>
      <c r="K358" s="483"/>
      <c r="L358" s="483"/>
      <c r="M358" s="85"/>
      <c r="N358" s="85"/>
      <c r="O358" s="85"/>
      <c r="P358" s="85"/>
      <c r="Q358" s="85"/>
      <c r="R358" s="85"/>
      <c r="S358" s="85"/>
      <c r="T358" s="85"/>
      <c r="U358" s="85"/>
    </row>
    <row r="359" spans="1:21" s="80" customFormat="1">
      <c r="A359" s="85"/>
      <c r="B359" s="723"/>
      <c r="C359" s="482"/>
      <c r="D359" s="482"/>
      <c r="E359" s="482"/>
      <c r="F359" s="482"/>
      <c r="G359" s="482"/>
      <c r="H359" s="482"/>
      <c r="I359" s="483"/>
      <c r="J359" s="483"/>
      <c r="K359" s="483"/>
      <c r="L359" s="483"/>
      <c r="M359" s="85"/>
      <c r="N359" s="85"/>
      <c r="O359" s="85"/>
      <c r="P359" s="85"/>
      <c r="Q359" s="85"/>
      <c r="R359" s="85"/>
      <c r="S359" s="85"/>
      <c r="T359" s="85"/>
      <c r="U359" s="85"/>
    </row>
    <row r="360" spans="1:21" s="80" customFormat="1">
      <c r="A360" s="85"/>
      <c r="B360" s="723"/>
      <c r="C360" s="482"/>
      <c r="D360" s="482"/>
      <c r="E360" s="482"/>
      <c r="F360" s="482"/>
      <c r="G360" s="482"/>
      <c r="H360" s="482"/>
      <c r="I360" s="483"/>
      <c r="J360" s="483"/>
      <c r="K360" s="483"/>
      <c r="L360" s="483"/>
      <c r="M360" s="85"/>
      <c r="N360" s="85"/>
      <c r="O360" s="85"/>
      <c r="P360" s="85"/>
      <c r="Q360" s="85"/>
      <c r="R360" s="85"/>
      <c r="S360" s="85"/>
      <c r="T360" s="85"/>
      <c r="U360" s="85"/>
    </row>
    <row r="361" spans="1:21" s="80" customFormat="1">
      <c r="A361" s="85"/>
      <c r="B361" s="723"/>
      <c r="C361" s="482"/>
      <c r="D361" s="482"/>
      <c r="E361" s="482"/>
      <c r="F361" s="482"/>
      <c r="G361" s="482"/>
      <c r="H361" s="482"/>
      <c r="I361" s="483"/>
      <c r="J361" s="483"/>
      <c r="K361" s="483"/>
      <c r="L361" s="483"/>
      <c r="M361" s="85"/>
      <c r="N361" s="85"/>
      <c r="O361" s="85"/>
      <c r="P361" s="85"/>
      <c r="Q361" s="85"/>
      <c r="R361" s="85"/>
      <c r="S361" s="85"/>
      <c r="T361" s="85"/>
      <c r="U361" s="85"/>
    </row>
    <row r="362" spans="1:21" s="80" customFormat="1">
      <c r="A362" s="85"/>
      <c r="B362" s="723"/>
      <c r="C362" s="482"/>
      <c r="D362" s="482"/>
      <c r="E362" s="482"/>
      <c r="F362" s="482"/>
      <c r="G362" s="482"/>
      <c r="H362" s="482"/>
      <c r="I362" s="483"/>
      <c r="J362" s="483"/>
      <c r="K362" s="483"/>
      <c r="L362" s="483"/>
      <c r="M362" s="85"/>
      <c r="N362" s="85"/>
      <c r="O362" s="85"/>
      <c r="P362" s="85"/>
      <c r="Q362" s="85"/>
      <c r="R362" s="85"/>
      <c r="S362" s="85"/>
      <c r="T362" s="85"/>
      <c r="U362" s="85"/>
    </row>
    <row r="363" spans="1:21" s="80" customFormat="1">
      <c r="A363" s="85"/>
      <c r="B363" s="723"/>
      <c r="C363" s="482"/>
      <c r="D363" s="482"/>
      <c r="E363" s="482"/>
      <c r="F363" s="482"/>
      <c r="G363" s="482"/>
      <c r="H363" s="482"/>
      <c r="I363" s="483"/>
      <c r="J363" s="483"/>
      <c r="K363" s="483"/>
      <c r="L363" s="483"/>
      <c r="M363" s="85"/>
      <c r="N363" s="85"/>
      <c r="O363" s="85"/>
      <c r="P363" s="85"/>
      <c r="Q363" s="85"/>
      <c r="R363" s="85"/>
      <c r="S363" s="85"/>
      <c r="T363" s="85"/>
      <c r="U363" s="85"/>
    </row>
    <row r="364" spans="1:21" s="80" customFormat="1">
      <c r="A364" s="85"/>
      <c r="B364" s="723"/>
      <c r="C364" s="482"/>
      <c r="D364" s="482"/>
      <c r="E364" s="482"/>
      <c r="F364" s="482"/>
      <c r="G364" s="482"/>
      <c r="H364" s="482"/>
      <c r="I364" s="483"/>
      <c r="J364" s="483"/>
      <c r="K364" s="483"/>
      <c r="L364" s="483"/>
      <c r="M364" s="85"/>
      <c r="N364" s="85"/>
      <c r="O364" s="85"/>
      <c r="P364" s="85"/>
      <c r="Q364" s="85"/>
      <c r="R364" s="85"/>
      <c r="S364" s="85"/>
      <c r="T364" s="85"/>
      <c r="U364" s="85"/>
    </row>
    <row r="365" spans="1:21" s="80" customFormat="1">
      <c r="A365" s="85"/>
      <c r="B365" s="723"/>
      <c r="C365" s="482"/>
      <c r="D365" s="482"/>
      <c r="E365" s="482"/>
      <c r="F365" s="482"/>
      <c r="G365" s="482"/>
      <c r="H365" s="482"/>
      <c r="I365" s="483"/>
      <c r="J365" s="483"/>
      <c r="K365" s="483"/>
      <c r="L365" s="483"/>
      <c r="M365" s="85"/>
      <c r="N365" s="85"/>
      <c r="O365" s="85"/>
      <c r="P365" s="85"/>
      <c r="Q365" s="85"/>
      <c r="R365" s="85"/>
      <c r="S365" s="85"/>
      <c r="T365" s="85"/>
      <c r="U365" s="85"/>
    </row>
    <row r="366" spans="1:21" s="80" customFormat="1">
      <c r="A366" s="85"/>
      <c r="B366" s="723"/>
      <c r="C366" s="482"/>
      <c r="D366" s="482"/>
      <c r="E366" s="482"/>
      <c r="F366" s="482"/>
      <c r="G366" s="482"/>
      <c r="H366" s="482"/>
      <c r="I366" s="483"/>
      <c r="J366" s="483"/>
      <c r="K366" s="483"/>
      <c r="L366" s="483"/>
      <c r="M366" s="85"/>
      <c r="N366" s="85"/>
      <c r="O366" s="85"/>
      <c r="P366" s="85"/>
      <c r="Q366" s="85"/>
      <c r="R366" s="85"/>
      <c r="S366" s="85"/>
      <c r="T366" s="85"/>
      <c r="U366" s="85"/>
    </row>
    <row r="367" spans="1:21" s="80" customFormat="1">
      <c r="A367" s="85"/>
      <c r="B367" s="723"/>
      <c r="C367" s="482"/>
      <c r="D367" s="482"/>
      <c r="E367" s="482"/>
      <c r="F367" s="482"/>
      <c r="G367" s="482"/>
      <c r="H367" s="482"/>
      <c r="I367" s="483"/>
      <c r="J367" s="483"/>
      <c r="K367" s="483"/>
      <c r="L367" s="483"/>
      <c r="M367" s="85"/>
      <c r="N367" s="85"/>
      <c r="O367" s="85"/>
      <c r="P367" s="85"/>
      <c r="Q367" s="85"/>
      <c r="R367" s="85"/>
      <c r="S367" s="85"/>
      <c r="T367" s="85"/>
      <c r="U367" s="85"/>
    </row>
    <row r="368" spans="1:21" s="80" customFormat="1">
      <c r="A368" s="85"/>
      <c r="B368" s="719"/>
      <c r="C368" s="482"/>
      <c r="D368" s="482"/>
      <c r="E368" s="482"/>
      <c r="F368" s="482"/>
      <c r="G368" s="482"/>
      <c r="H368" s="482"/>
      <c r="I368" s="483"/>
      <c r="J368" s="483"/>
      <c r="K368" s="483"/>
      <c r="L368" s="483"/>
      <c r="M368" s="85"/>
      <c r="N368" s="85"/>
      <c r="O368" s="85"/>
      <c r="P368" s="85"/>
      <c r="Q368" s="85"/>
      <c r="R368" s="85"/>
      <c r="S368" s="85"/>
      <c r="T368" s="85"/>
      <c r="U368" s="85"/>
    </row>
    <row r="369" spans="1:21" s="80" customFormat="1">
      <c r="A369" s="85"/>
      <c r="B369" s="719"/>
      <c r="C369" s="482"/>
      <c r="D369" s="482"/>
      <c r="E369" s="482"/>
      <c r="F369" s="482"/>
      <c r="G369" s="482"/>
      <c r="H369" s="482"/>
      <c r="I369" s="483"/>
      <c r="J369" s="483"/>
      <c r="K369" s="483"/>
      <c r="L369" s="483"/>
      <c r="M369" s="85"/>
      <c r="N369" s="85"/>
      <c r="O369" s="85"/>
      <c r="P369" s="85"/>
      <c r="Q369" s="85"/>
      <c r="R369" s="85"/>
      <c r="S369" s="85"/>
      <c r="T369" s="85"/>
      <c r="U369" s="85"/>
    </row>
    <row r="371" spans="1:21" s="80" customFormat="1">
      <c r="A371" s="85"/>
      <c r="B371" s="483"/>
      <c r="C371" s="482"/>
      <c r="D371" s="482"/>
      <c r="E371" s="482"/>
      <c r="F371" s="482"/>
      <c r="G371" s="482"/>
      <c r="H371" s="482"/>
      <c r="I371" s="483"/>
      <c r="J371" s="483"/>
      <c r="K371" s="483"/>
      <c r="L371" s="483"/>
      <c r="M371" s="85"/>
      <c r="N371" s="85"/>
      <c r="O371" s="85"/>
      <c r="P371" s="85"/>
      <c r="Q371" s="85"/>
      <c r="R371" s="85"/>
      <c r="S371" s="85"/>
      <c r="T371" s="85"/>
      <c r="U371" s="85"/>
    </row>
    <row r="372" spans="1:21" s="80" customFormat="1">
      <c r="A372" s="85"/>
      <c r="B372" s="723"/>
      <c r="C372" s="482"/>
      <c r="D372" s="482"/>
      <c r="E372" s="482"/>
      <c r="F372" s="482"/>
      <c r="G372" s="482"/>
      <c r="H372" s="482"/>
      <c r="I372" s="483"/>
      <c r="J372" s="483"/>
      <c r="K372" s="483"/>
      <c r="L372" s="483"/>
      <c r="M372" s="85"/>
      <c r="N372" s="85"/>
      <c r="O372" s="85"/>
      <c r="P372" s="85"/>
      <c r="Q372" s="85"/>
      <c r="R372" s="85"/>
      <c r="S372" s="85"/>
      <c r="T372" s="85"/>
      <c r="U372" s="85"/>
    </row>
    <row r="373" spans="1:21" s="80" customFormat="1">
      <c r="A373" s="85"/>
      <c r="B373" s="719"/>
      <c r="C373" s="482"/>
      <c r="D373" s="482"/>
      <c r="E373" s="482"/>
      <c r="F373" s="482"/>
      <c r="G373" s="482"/>
      <c r="H373" s="482"/>
      <c r="I373" s="483"/>
      <c r="J373" s="483"/>
      <c r="K373" s="483"/>
      <c r="L373" s="483"/>
      <c r="M373" s="85"/>
      <c r="N373" s="85"/>
      <c r="O373" s="85"/>
      <c r="P373" s="85"/>
      <c r="Q373" s="85"/>
      <c r="R373" s="85"/>
      <c r="S373" s="85"/>
      <c r="T373" s="85"/>
      <c r="U373" s="85"/>
    </row>
    <row r="374" spans="1:21" s="80" customFormat="1">
      <c r="A374" s="85"/>
      <c r="B374" s="719"/>
      <c r="C374" s="482"/>
      <c r="D374" s="482"/>
      <c r="E374" s="482"/>
      <c r="F374" s="482"/>
      <c r="G374" s="482"/>
      <c r="H374" s="482"/>
      <c r="I374" s="483"/>
      <c r="J374" s="483"/>
      <c r="K374" s="483"/>
      <c r="L374" s="483"/>
      <c r="M374" s="85"/>
      <c r="N374" s="85"/>
      <c r="O374" s="85"/>
      <c r="P374" s="85"/>
      <c r="Q374" s="85"/>
      <c r="R374" s="85"/>
      <c r="S374" s="85"/>
      <c r="T374" s="85"/>
      <c r="U374" s="85"/>
    </row>
    <row r="375" spans="1:21" s="80" customFormat="1">
      <c r="A375" s="85"/>
      <c r="B375" s="723"/>
      <c r="C375" s="482"/>
      <c r="D375" s="482"/>
      <c r="E375" s="482"/>
      <c r="F375" s="482"/>
      <c r="G375" s="482"/>
      <c r="H375" s="482"/>
      <c r="I375" s="483"/>
      <c r="J375" s="483"/>
      <c r="K375" s="483"/>
      <c r="L375" s="483"/>
      <c r="M375" s="85"/>
      <c r="N375" s="85"/>
      <c r="O375" s="85"/>
      <c r="P375" s="85"/>
      <c r="Q375" s="85"/>
      <c r="R375" s="85"/>
      <c r="S375" s="85"/>
      <c r="T375" s="85"/>
      <c r="U375" s="85"/>
    </row>
    <row r="378" spans="1:21" s="80" customFormat="1">
      <c r="A378" s="85"/>
      <c r="B378" s="723"/>
      <c r="C378" s="482"/>
      <c r="D378" s="482"/>
      <c r="E378" s="482"/>
      <c r="F378" s="482"/>
      <c r="G378" s="482"/>
      <c r="H378" s="482"/>
      <c r="I378" s="483"/>
      <c r="J378" s="483"/>
      <c r="K378" s="483"/>
      <c r="L378" s="483"/>
      <c r="M378" s="85"/>
      <c r="N378" s="85"/>
      <c r="O378" s="85"/>
      <c r="P378" s="85"/>
      <c r="Q378" s="85"/>
      <c r="R378" s="85"/>
      <c r="S378" s="85"/>
      <c r="T378" s="85"/>
      <c r="U378" s="85"/>
    </row>
    <row r="379" spans="1:21" s="80" customFormat="1">
      <c r="A379" s="85"/>
      <c r="B379" s="719"/>
      <c r="C379" s="482"/>
      <c r="D379" s="482"/>
      <c r="E379" s="482"/>
      <c r="F379" s="482"/>
      <c r="G379" s="482"/>
      <c r="H379" s="482"/>
      <c r="I379" s="483"/>
      <c r="J379" s="483"/>
      <c r="K379" s="483"/>
      <c r="L379" s="483"/>
      <c r="M379" s="85"/>
      <c r="N379" s="85"/>
      <c r="O379" s="85"/>
      <c r="P379" s="85"/>
      <c r="Q379" s="85"/>
      <c r="R379" s="85"/>
      <c r="S379" s="85"/>
      <c r="T379" s="85"/>
      <c r="U379" s="85"/>
    </row>
    <row r="388" spans="2:2">
      <c r="B388" s="726"/>
    </row>
    <row r="393" spans="2:2">
      <c r="B393" s="726"/>
    </row>
  </sheetData>
  <sheetProtection sheet="1" objects="1" scenarios="1" formatColumns="0" formatRows="0"/>
  <mergeCells count="62">
    <mergeCell ref="B172:H172"/>
    <mergeCell ref="B173:H173"/>
    <mergeCell ref="B174:H174"/>
    <mergeCell ref="B100:L100"/>
    <mergeCell ref="B101:L101"/>
    <mergeCell ref="B102:L102"/>
    <mergeCell ref="B103:L103"/>
    <mergeCell ref="B171:H171"/>
    <mergeCell ref="B105:L105"/>
    <mergeCell ref="B46:H46"/>
    <mergeCell ref="B56:H56"/>
    <mergeCell ref="B70:H70"/>
    <mergeCell ref="B71:H71"/>
    <mergeCell ref="B72:H72"/>
    <mergeCell ref="B47:H47"/>
    <mergeCell ref="B48:H48"/>
    <mergeCell ref="B22:H22"/>
    <mergeCell ref="B23:H23"/>
    <mergeCell ref="B24:H24"/>
    <mergeCell ref="B43:H43"/>
    <mergeCell ref="B45:H45"/>
    <mergeCell ref="B44:H44"/>
    <mergeCell ref="B73:H73"/>
    <mergeCell ref="B84:H84"/>
    <mergeCell ref="I88:K88"/>
    <mergeCell ref="I153:K153"/>
    <mergeCell ref="B119:B120"/>
    <mergeCell ref="B153:B154"/>
    <mergeCell ref="B126:H126"/>
    <mergeCell ref="B116:H116"/>
    <mergeCell ref="B115:H115"/>
    <mergeCell ref="B137:H137"/>
    <mergeCell ref="B117:L117"/>
    <mergeCell ref="I119:K119"/>
    <mergeCell ref="B88:B89"/>
    <mergeCell ref="B104:L104"/>
    <mergeCell ref="B99:L99"/>
    <mergeCell ref="B202:H202"/>
    <mergeCell ref="B294:H294"/>
    <mergeCell ref="I183:K183"/>
    <mergeCell ref="I205:K205"/>
    <mergeCell ref="B203:H203"/>
    <mergeCell ref="I236:K236"/>
    <mergeCell ref="B205:B206"/>
    <mergeCell ref="B236:B237"/>
    <mergeCell ref="B200:H200"/>
    <mergeCell ref="B201:H201"/>
    <mergeCell ref="B217:L217"/>
    <mergeCell ref="B218:H218"/>
    <mergeCell ref="B305:H305"/>
    <mergeCell ref="B306:H306"/>
    <mergeCell ref="B282:H282"/>
    <mergeCell ref="B283:H283"/>
    <mergeCell ref="B219:H219"/>
    <mergeCell ref="B265:H265"/>
    <mergeCell ref="B266:H266"/>
    <mergeCell ref="B281:H281"/>
    <mergeCell ref="B175:H175"/>
    <mergeCell ref="B176:H176"/>
    <mergeCell ref="B177:H177"/>
    <mergeCell ref="B178:H178"/>
    <mergeCell ref="B183:B184"/>
  </mergeCells>
  <hyperlinks>
    <hyperlink ref="B286" location="'Comunidad e Impacto Económico '!A1" display="Impacto Económico Regional" xr:uid="{0C859818-1639-5B48-8891-BE8F5D17237C}"/>
    <hyperlink ref="B189" location="'Nuestra Gente y Cultura'!A1" display="Composición de la Dotación" xr:uid="{D9692742-6C1F-9946-A59F-BA072392CE7B}"/>
    <hyperlink ref="B181" location="'Salud y Seguridad'!A1" display="Capacitación en Salud y Seguridad" xr:uid="{6EE49FB5-1878-1C41-A0BE-ABF2B7FFCD5C}"/>
    <hyperlink ref="B151" location="'Salud y Seguridad'!A1" display="Lesiones y enfermedades relacionadas con el trabajo" xr:uid="{74600778-71EE-8040-A8C7-B0C3AAE9C056}"/>
    <hyperlink ref="B129" location="'Relaves y residuos'!A1" display="Relaves y residuos" xr:uid="{056FE352-04CD-DF44-90FB-B33F42346C9B}"/>
    <hyperlink ref="B86" location="Agua!A1" display="Extracción, descarga e intensidad de uso del agua por calidad y origen." xr:uid="{B7124F09-BA63-5F41-AFE6-7664B4BCAF6D}"/>
    <hyperlink ref="B59" location="'Emisiones GEI'!A1" display="Emisiones de GEI relacionadas con la energía e intensidad de las emisiones de alcance 1 y alcance 2" xr:uid="{EDD21E0C-0372-054C-87BD-4A5D82D2A393}"/>
    <hyperlink ref="B27" location="Energía!A1" display="Consumo de energía e intensidad energética" xr:uid="{B67D5CCA-D26A-BE42-8354-68163EA7A680}"/>
    <hyperlink ref="B10" location="Producción!A1" display="Producción de mineral metálico y productos metálicos acabados" xr:uid="{D2924E84-896A-7342-AA09-320FC0135F93}"/>
    <hyperlink ref="B250" location="'Nuestra Gente y Cultura'!A1" display="Nuevas contrataciones y salidas de empleados" xr:uid="{74EBB3F9-FB3A-4E99-BCBE-6A9067F489F9}"/>
  </hyperlink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0042B-400B-434D-A952-3872922D6AAD}">
  <sheetPr codeName="Sheet16">
    <tabColor theme="3" tint="0.89999084444715716"/>
  </sheetPr>
  <dimension ref="A1:AF409"/>
  <sheetViews>
    <sheetView zoomScaleNormal="100" workbookViewId="0">
      <pane xSplit="2" topLeftCell="C1" activePane="topRight" state="frozen"/>
      <selection pane="topRight"/>
    </sheetView>
  </sheetViews>
  <sheetFormatPr defaultColWidth="10.81640625" defaultRowHeight="14"/>
  <cols>
    <col min="1" max="1" width="3" style="85" customWidth="1"/>
    <col min="2" max="2" width="87.1796875" style="719" customWidth="1"/>
    <col min="3" max="4" width="16" style="482" customWidth="1"/>
    <col min="5" max="5" width="13.6328125" style="482" customWidth="1"/>
    <col min="6" max="8" width="16" style="482" customWidth="1"/>
    <col min="9" max="12" width="16" style="483" customWidth="1"/>
    <col min="13" max="20" width="16" style="85" customWidth="1"/>
    <col min="21" max="21" width="19.1796875" style="85" customWidth="1"/>
    <col min="22" max="16384" width="10.81640625" style="85"/>
  </cols>
  <sheetData>
    <row r="1" spans="2:20" s="74" customFormat="1">
      <c r="B1" s="480"/>
      <c r="C1" s="330"/>
      <c r="D1" s="330"/>
      <c r="E1" s="330"/>
      <c r="F1" s="330"/>
      <c r="G1" s="330"/>
      <c r="H1" s="330"/>
      <c r="I1" s="330"/>
      <c r="J1" s="330"/>
      <c r="K1" s="330"/>
      <c r="L1" s="330"/>
    </row>
    <row r="2" spans="2:20" s="74" customFormat="1">
      <c r="B2" s="480"/>
      <c r="C2" s="330"/>
      <c r="D2" s="330"/>
      <c r="E2" s="330"/>
      <c r="F2" s="330"/>
      <c r="G2" s="330"/>
      <c r="H2" s="330"/>
      <c r="I2" s="330"/>
      <c r="J2" s="330"/>
      <c r="K2" s="330"/>
      <c r="L2" s="330"/>
    </row>
    <row r="3" spans="2:20" s="74" customFormat="1" ht="15" customHeight="1">
      <c r="B3" s="480"/>
      <c r="C3" s="330"/>
      <c r="D3" s="330"/>
      <c r="E3" s="330"/>
      <c r="F3" s="330"/>
      <c r="G3" s="330"/>
      <c r="H3" s="330"/>
      <c r="I3" s="330"/>
      <c r="J3" s="330"/>
      <c r="K3" s="330"/>
      <c r="L3" s="330"/>
    </row>
    <row r="4" spans="2:20" s="74" customFormat="1" ht="15" customHeight="1">
      <c r="B4" s="480"/>
      <c r="C4" s="330"/>
      <c r="D4" s="330"/>
      <c r="E4" s="330"/>
      <c r="F4" s="330"/>
      <c r="G4" s="330"/>
      <c r="H4" s="330"/>
      <c r="I4" s="330"/>
      <c r="J4" s="330"/>
      <c r="K4" s="330"/>
      <c r="L4" s="330"/>
    </row>
    <row r="5" spans="2:20" s="74" customFormat="1" ht="15" customHeight="1">
      <c r="B5" s="480"/>
      <c r="C5" s="330"/>
      <c r="D5" s="330"/>
      <c r="E5" s="330"/>
      <c r="F5" s="330"/>
      <c r="G5" s="330"/>
      <c r="H5" s="330"/>
      <c r="I5" s="330"/>
      <c r="J5" s="330"/>
      <c r="K5" s="330"/>
      <c r="L5" s="330"/>
    </row>
    <row r="6" spans="2:20" s="74" customFormat="1" ht="15" customHeight="1">
      <c r="B6" s="480"/>
      <c r="C6" s="330"/>
      <c r="D6" s="330"/>
      <c r="E6" s="330"/>
      <c r="F6" s="330"/>
      <c r="G6" s="330"/>
      <c r="H6" s="330"/>
      <c r="I6" s="330"/>
      <c r="J6" s="330"/>
      <c r="K6" s="330"/>
      <c r="L6" s="330"/>
    </row>
    <row r="7" spans="2:20" s="74" customFormat="1" ht="15" customHeight="1">
      <c r="B7" s="480"/>
      <c r="C7" s="330"/>
      <c r="D7" s="330"/>
      <c r="E7" s="330"/>
      <c r="F7" s="330"/>
      <c r="G7" s="330"/>
      <c r="H7" s="330"/>
      <c r="I7" s="330"/>
      <c r="J7" s="330"/>
      <c r="K7" s="330"/>
      <c r="L7" s="330"/>
    </row>
    <row r="8" spans="2:20" ht="18">
      <c r="B8" s="185" t="s">
        <v>475</v>
      </c>
    </row>
    <row r="9" spans="2:20" ht="14.5" thickBot="1">
      <c r="B9" s="809"/>
    </row>
    <row r="10" spans="2:20" s="494" customFormat="1" ht="15" thickTop="1" thickBot="1">
      <c r="B10" s="485" t="s">
        <v>26</v>
      </c>
      <c r="C10" s="810"/>
      <c r="D10" s="810"/>
      <c r="E10" s="810"/>
      <c r="F10" s="810"/>
      <c r="G10" s="810"/>
      <c r="H10" s="810"/>
      <c r="I10" s="497"/>
      <c r="J10" s="497"/>
      <c r="K10" s="497"/>
      <c r="L10" s="497"/>
      <c r="O10" s="497"/>
      <c r="P10" s="497"/>
      <c r="Q10" s="497"/>
      <c r="R10" s="497"/>
      <c r="S10" s="497"/>
      <c r="T10" s="497"/>
    </row>
    <row r="11" spans="2:20" ht="14.5" thickTop="1">
      <c r="B11" s="811"/>
      <c r="C11" s="489"/>
      <c r="O11" s="483"/>
      <c r="P11" s="483"/>
      <c r="Q11" s="483"/>
      <c r="R11" s="483"/>
      <c r="S11" s="483"/>
      <c r="T11" s="483"/>
    </row>
    <row r="12" spans="2:20" s="490" customFormat="1" ht="26">
      <c r="B12" s="133" t="s">
        <v>217</v>
      </c>
      <c r="C12" s="97">
        <v>2025</v>
      </c>
      <c r="D12" s="98">
        <v>2024</v>
      </c>
      <c r="E12" s="320" t="s">
        <v>452</v>
      </c>
      <c r="F12" s="98">
        <v>2023</v>
      </c>
      <c r="G12" s="98">
        <v>2022</v>
      </c>
      <c r="H12" s="98">
        <v>2021</v>
      </c>
      <c r="M12" s="491"/>
      <c r="N12" s="491"/>
    </row>
    <row r="13" spans="2:20" ht="16.5" customHeight="1">
      <c r="B13" s="139" t="s">
        <v>28</v>
      </c>
      <c r="C13" s="492">
        <v>7293000</v>
      </c>
      <c r="D13" s="493">
        <v>5866000</v>
      </c>
      <c r="E13" s="674">
        <v>0.24</v>
      </c>
      <c r="F13" s="493">
        <v>5342000</v>
      </c>
      <c r="G13" s="493">
        <v>5491000</v>
      </c>
      <c r="H13" s="493">
        <v>4197000</v>
      </c>
    </row>
    <row r="14" spans="2:20" ht="14.5">
      <c r="B14" s="139" t="s">
        <v>29</v>
      </c>
      <c r="C14" s="492">
        <v>8865000</v>
      </c>
      <c r="D14" s="493">
        <v>6695000</v>
      </c>
      <c r="E14" s="674">
        <v>0.32</v>
      </c>
      <c r="F14" s="493">
        <v>9161000</v>
      </c>
      <c r="G14" s="493">
        <v>10955000</v>
      </c>
      <c r="H14" s="493">
        <v>22380000</v>
      </c>
    </row>
    <row r="15" spans="2:20" s="494" customFormat="1">
      <c r="B15" s="142" t="s">
        <v>32</v>
      </c>
      <c r="C15" s="495">
        <v>16158000</v>
      </c>
      <c r="D15" s="496">
        <v>12561000</v>
      </c>
      <c r="E15" s="677">
        <v>0.28999999999999998</v>
      </c>
      <c r="F15" s="496">
        <v>14503000</v>
      </c>
      <c r="G15" s="496">
        <v>16446000</v>
      </c>
      <c r="H15" s="496">
        <v>26577000</v>
      </c>
      <c r="I15" s="497"/>
      <c r="J15" s="497"/>
      <c r="K15" s="497"/>
      <c r="L15" s="497"/>
    </row>
    <row r="16" spans="2:20">
      <c r="B16" s="139" t="s">
        <v>34</v>
      </c>
      <c r="C16" s="492">
        <v>54793</v>
      </c>
      <c r="D16" s="493">
        <v>37744</v>
      </c>
      <c r="E16" s="674">
        <v>0.45</v>
      </c>
      <c r="F16" s="493">
        <v>38002</v>
      </c>
      <c r="G16" s="493">
        <v>34961</v>
      </c>
      <c r="H16" s="493">
        <v>29097</v>
      </c>
    </row>
    <row r="17" spans="2:15">
      <c r="B17" s="139" t="s">
        <v>35</v>
      </c>
      <c r="C17" s="492">
        <v>7126</v>
      </c>
      <c r="D17" s="493">
        <v>6830</v>
      </c>
      <c r="E17" s="674">
        <v>0.04</v>
      </c>
      <c r="F17" s="493">
        <v>11520</v>
      </c>
      <c r="G17" s="493">
        <v>15697</v>
      </c>
      <c r="H17" s="493">
        <v>16285</v>
      </c>
    </row>
    <row r="18" spans="2:15" s="494" customFormat="1">
      <c r="B18" s="408" t="s">
        <v>36</v>
      </c>
      <c r="C18" s="495">
        <v>61919</v>
      </c>
      <c r="D18" s="496">
        <v>44574</v>
      </c>
      <c r="E18" s="677">
        <v>0.39</v>
      </c>
      <c r="F18" s="496">
        <v>49522</v>
      </c>
      <c r="G18" s="496">
        <v>50658</v>
      </c>
      <c r="H18" s="496">
        <v>45382</v>
      </c>
      <c r="I18" s="497"/>
      <c r="J18" s="497"/>
      <c r="K18" s="497"/>
      <c r="L18" s="497"/>
    </row>
    <row r="19" spans="2:15" s="494" customFormat="1" ht="15">
      <c r="B19" s="142" t="s">
        <v>37</v>
      </c>
      <c r="C19" s="495">
        <v>65236</v>
      </c>
      <c r="D19" s="496">
        <v>46725</v>
      </c>
      <c r="E19" s="677">
        <v>0.4</v>
      </c>
      <c r="F19" s="496">
        <v>52562</v>
      </c>
      <c r="G19" s="496">
        <v>53162</v>
      </c>
      <c r="H19" s="496">
        <v>45382</v>
      </c>
      <c r="I19" s="497"/>
      <c r="J19" s="497"/>
      <c r="K19" s="497"/>
      <c r="L19" s="497"/>
    </row>
    <row r="20" spans="2:15">
      <c r="B20" s="483"/>
    </row>
    <row r="21" spans="2:15" s="128" customFormat="1" ht="12.5">
      <c r="B21" s="147" t="s">
        <v>38</v>
      </c>
      <c r="I21" s="172"/>
      <c r="J21" s="172"/>
      <c r="K21" s="172"/>
      <c r="L21" s="172"/>
      <c r="N21" s="172"/>
    </row>
    <row r="22" spans="2:15" s="74" customFormat="1" ht="14.25" customHeight="1">
      <c r="B22" s="1353" t="s">
        <v>39</v>
      </c>
      <c r="C22" s="1353"/>
      <c r="D22" s="1353"/>
      <c r="E22" s="1353"/>
      <c r="F22" s="1353"/>
      <c r="G22" s="1353"/>
      <c r="H22" s="1353"/>
      <c r="I22" s="330"/>
      <c r="J22" s="330"/>
      <c r="K22" s="330"/>
      <c r="L22" s="330"/>
    </row>
    <row r="23" spans="2:15" s="74" customFormat="1" ht="14.25" customHeight="1">
      <c r="B23" s="1353" t="s">
        <v>514</v>
      </c>
      <c r="C23" s="1353"/>
      <c r="D23" s="1353"/>
      <c r="E23" s="1353"/>
      <c r="F23" s="1353"/>
      <c r="G23" s="1353"/>
      <c r="H23" s="1353"/>
      <c r="I23" s="330"/>
      <c r="J23" s="330"/>
      <c r="K23" s="330"/>
      <c r="L23" s="330"/>
    </row>
    <row r="24" spans="2:15" s="74" customFormat="1" ht="14.25" customHeight="1">
      <c r="B24" s="1353" t="s">
        <v>515</v>
      </c>
      <c r="C24" s="1353"/>
      <c r="D24" s="1353"/>
      <c r="E24" s="1353"/>
      <c r="F24" s="1353"/>
      <c r="G24" s="1353"/>
      <c r="H24" s="1353"/>
      <c r="I24" s="330"/>
      <c r="J24" s="330"/>
      <c r="K24" s="330"/>
      <c r="L24" s="330"/>
    </row>
    <row r="25" spans="2:15">
      <c r="B25" s="483"/>
    </row>
    <row r="26" spans="2:15" ht="16.5" customHeight="1" thickBot="1">
      <c r="B26" s="812"/>
    </row>
    <row r="27" spans="2:15" s="484" customFormat="1" ht="16.5" thickTop="1" thickBot="1">
      <c r="B27" s="485" t="s">
        <v>40</v>
      </c>
      <c r="C27" s="486"/>
      <c r="D27" s="486"/>
      <c r="E27" s="486"/>
      <c r="F27" s="486"/>
      <c r="G27" s="486"/>
      <c r="H27" s="486"/>
      <c r="I27" s="487"/>
      <c r="J27" s="487"/>
      <c r="K27" s="487"/>
      <c r="L27" s="487"/>
      <c r="M27" s="487"/>
      <c r="N27" s="487"/>
      <c r="O27" s="487"/>
    </row>
    <row r="28" spans="2:15" s="502" customFormat="1" ht="14.5" thickTop="1">
      <c r="B28" s="813"/>
      <c r="C28" s="499"/>
      <c r="D28" s="500"/>
      <c r="E28" s="500"/>
      <c r="F28" s="500"/>
      <c r="G28" s="482"/>
      <c r="H28" s="482"/>
      <c r="I28" s="483"/>
      <c r="J28" s="483"/>
      <c r="K28" s="483"/>
      <c r="L28" s="501"/>
      <c r="M28" s="501"/>
      <c r="N28" s="501"/>
      <c r="O28" s="501"/>
    </row>
    <row r="29" spans="2:15" s="491" customFormat="1" ht="26">
      <c r="B29" s="154" t="s">
        <v>218</v>
      </c>
      <c r="C29" s="97">
        <v>2025</v>
      </c>
      <c r="D29" s="98">
        <v>2024</v>
      </c>
      <c r="E29" s="320" t="s">
        <v>452</v>
      </c>
      <c r="F29" s="98">
        <v>2023</v>
      </c>
      <c r="G29" s="98">
        <v>2022</v>
      </c>
      <c r="H29" s="98">
        <v>2021</v>
      </c>
      <c r="I29" s="504"/>
      <c r="J29" s="504"/>
      <c r="K29" s="490"/>
      <c r="L29" s="490"/>
    </row>
    <row r="30" spans="2:15" s="502" customFormat="1">
      <c r="B30" s="167" t="s">
        <v>570</v>
      </c>
      <c r="C30" s="511">
        <v>2258071</v>
      </c>
      <c r="D30" s="506">
        <v>2085351</v>
      </c>
      <c r="E30" s="1109">
        <v>0.08</v>
      </c>
      <c r="F30" s="506">
        <v>1995957</v>
      </c>
      <c r="G30" s="506">
        <v>1859277</v>
      </c>
      <c r="H30" s="506">
        <v>1760316</v>
      </c>
      <c r="I30" s="482"/>
      <c r="J30" s="482"/>
      <c r="K30" s="483"/>
      <c r="L30" s="483"/>
      <c r="M30" s="85"/>
    </row>
    <row r="31" spans="2:15" s="502" customFormat="1" ht="12.5">
      <c r="B31" s="167" t="s">
        <v>571</v>
      </c>
      <c r="C31" s="814">
        <v>0</v>
      </c>
      <c r="D31" s="506">
        <v>0</v>
      </c>
      <c r="E31" s="506" t="s">
        <v>30</v>
      </c>
      <c r="F31" s="506">
        <v>0</v>
      </c>
      <c r="G31" s="506">
        <v>0</v>
      </c>
      <c r="H31" s="506">
        <v>0</v>
      </c>
      <c r="I31" s="500"/>
      <c r="J31" s="500"/>
      <c r="K31" s="501"/>
      <c r="L31" s="501"/>
    </row>
    <row r="32" spans="2:15" s="502" customFormat="1" ht="12.5">
      <c r="B32" s="167" t="s">
        <v>572</v>
      </c>
      <c r="C32" s="815">
        <v>0</v>
      </c>
      <c r="D32" s="506">
        <v>0</v>
      </c>
      <c r="E32" s="506" t="s">
        <v>30</v>
      </c>
      <c r="F32" s="506">
        <v>0</v>
      </c>
      <c r="G32" s="506">
        <v>0</v>
      </c>
      <c r="H32" s="506">
        <v>0</v>
      </c>
      <c r="I32" s="500"/>
      <c r="J32" s="500"/>
      <c r="K32" s="501"/>
      <c r="L32" s="501"/>
    </row>
    <row r="33" spans="2:21" s="502" customFormat="1" ht="12.5">
      <c r="B33" s="167" t="s">
        <v>573</v>
      </c>
      <c r="C33" s="816">
        <v>0</v>
      </c>
      <c r="D33" s="506">
        <v>0</v>
      </c>
      <c r="E33" s="506" t="s">
        <v>30</v>
      </c>
      <c r="F33" s="506">
        <v>0</v>
      </c>
      <c r="G33" s="506">
        <v>0</v>
      </c>
      <c r="H33" s="506">
        <v>0</v>
      </c>
      <c r="I33" s="500"/>
      <c r="J33" s="500"/>
      <c r="K33" s="501"/>
      <c r="L33" s="501"/>
      <c r="M33" s="501"/>
    </row>
    <row r="34" spans="2:21" s="491" customFormat="1" ht="15">
      <c r="B34" s="168" t="s">
        <v>577</v>
      </c>
      <c r="C34" s="508">
        <v>2258071</v>
      </c>
      <c r="D34" s="509">
        <v>2085351</v>
      </c>
      <c r="E34" s="843">
        <v>0.08</v>
      </c>
      <c r="F34" s="509">
        <v>1995957</v>
      </c>
      <c r="G34" s="509">
        <v>1859277</v>
      </c>
      <c r="H34" s="509">
        <v>1760316</v>
      </c>
      <c r="I34" s="504"/>
      <c r="J34" s="504"/>
      <c r="K34" s="490"/>
      <c r="L34" s="490"/>
      <c r="M34" s="490"/>
    </row>
    <row r="35" spans="2:21" s="491" customFormat="1" ht="13">
      <c r="B35" s="168" t="s">
        <v>574</v>
      </c>
      <c r="C35" s="510">
        <v>952803</v>
      </c>
      <c r="D35" s="509">
        <v>812311</v>
      </c>
      <c r="E35" s="843">
        <v>0.17</v>
      </c>
      <c r="F35" s="509">
        <v>835582</v>
      </c>
      <c r="G35" s="509">
        <v>863004</v>
      </c>
      <c r="H35" s="509">
        <v>660562</v>
      </c>
      <c r="I35" s="504"/>
      <c r="J35" s="504"/>
      <c r="K35" s="490"/>
      <c r="L35" s="490"/>
      <c r="M35" s="490"/>
    </row>
    <row r="36" spans="2:21" s="491" customFormat="1" ht="13">
      <c r="B36" s="168" t="s">
        <v>576</v>
      </c>
      <c r="C36" s="510">
        <v>3210874</v>
      </c>
      <c r="D36" s="509">
        <v>2897662</v>
      </c>
      <c r="E36" s="843">
        <v>0.11</v>
      </c>
      <c r="F36" s="509">
        <v>2831539</v>
      </c>
      <c r="G36" s="509">
        <v>2722281</v>
      </c>
      <c r="H36" s="509">
        <v>2420878</v>
      </c>
      <c r="I36" s="504"/>
      <c r="J36" s="504"/>
      <c r="K36" s="490"/>
      <c r="L36" s="490"/>
    </row>
    <row r="37" spans="2:21" s="502" customFormat="1" ht="12.5">
      <c r="B37" s="167" t="s">
        <v>575</v>
      </c>
      <c r="C37" s="511">
        <v>952803</v>
      </c>
      <c r="D37" s="506">
        <v>812311</v>
      </c>
      <c r="E37" s="1109">
        <v>0.17</v>
      </c>
      <c r="F37" s="506">
        <v>835582</v>
      </c>
      <c r="G37" s="506">
        <v>863004</v>
      </c>
      <c r="H37" s="506">
        <v>660562</v>
      </c>
      <c r="I37" s="500"/>
      <c r="J37" s="500"/>
      <c r="K37" s="501"/>
      <c r="L37" s="501"/>
    </row>
    <row r="38" spans="2:21" s="502" customFormat="1" ht="14.5">
      <c r="B38" s="167" t="s">
        <v>578</v>
      </c>
      <c r="C38" s="1129">
        <v>0.3</v>
      </c>
      <c r="D38" s="1128">
        <v>0.28000000000000003</v>
      </c>
      <c r="E38" s="1128">
        <v>0.06</v>
      </c>
      <c r="F38" s="1128">
        <v>0.3</v>
      </c>
      <c r="G38" s="1128">
        <v>0.32</v>
      </c>
      <c r="H38" s="1128">
        <v>0.27</v>
      </c>
      <c r="I38" s="500"/>
      <c r="J38" s="500"/>
      <c r="K38" s="501"/>
      <c r="L38" s="501"/>
    </row>
    <row r="39" spans="2:21" s="502" customFormat="1" ht="14.5">
      <c r="B39" s="167" t="s">
        <v>579</v>
      </c>
      <c r="C39" s="511">
        <v>952803</v>
      </c>
      <c r="D39" s="506">
        <v>812311</v>
      </c>
      <c r="E39" s="1109">
        <v>0.17</v>
      </c>
      <c r="F39" s="506">
        <v>835582</v>
      </c>
      <c r="G39" s="506">
        <v>633744</v>
      </c>
      <c r="H39" s="506">
        <v>0</v>
      </c>
      <c r="I39" s="500"/>
      <c r="J39" s="500"/>
      <c r="K39" s="501"/>
      <c r="L39" s="501"/>
    </row>
    <row r="40" spans="2:21" s="502" customFormat="1" ht="14.5">
      <c r="B40" s="167" t="s">
        <v>580</v>
      </c>
      <c r="C40" s="1129">
        <v>0.29674</v>
      </c>
      <c r="D40" s="1128">
        <v>0.28033000000000002</v>
      </c>
      <c r="E40" s="1128">
        <v>5.8529999999999999E-2</v>
      </c>
      <c r="F40" s="1128">
        <v>0.3</v>
      </c>
      <c r="G40" s="1128">
        <v>0.23</v>
      </c>
      <c r="H40" s="1128">
        <v>0</v>
      </c>
      <c r="I40" s="500"/>
      <c r="J40" s="500"/>
      <c r="K40" s="501"/>
      <c r="L40" s="501"/>
      <c r="O40" s="501"/>
      <c r="U40" s="501"/>
    </row>
    <row r="41" spans="2:21" s="502" customFormat="1" ht="12.5">
      <c r="B41" s="512"/>
      <c r="C41" s="819"/>
      <c r="D41" s="819"/>
      <c r="E41" s="819"/>
      <c r="F41" s="819"/>
      <c r="G41" s="500"/>
      <c r="H41" s="500"/>
      <c r="I41" s="501"/>
      <c r="J41" s="501"/>
      <c r="K41" s="501"/>
      <c r="L41" s="501"/>
      <c r="M41" s="501"/>
      <c r="S41" s="501"/>
    </row>
    <row r="42" spans="2:21" s="128" customFormat="1" ht="12.5">
      <c r="B42" s="147" t="s">
        <v>38</v>
      </c>
      <c r="I42" s="172"/>
      <c r="J42" s="172"/>
      <c r="K42" s="172"/>
      <c r="L42" s="172"/>
      <c r="N42" s="172"/>
    </row>
    <row r="43" spans="2:21" s="128" customFormat="1" ht="18" customHeight="1">
      <c r="B43" s="1354" t="s">
        <v>581</v>
      </c>
      <c r="C43" s="1354"/>
      <c r="D43" s="1354"/>
      <c r="E43" s="1354"/>
      <c r="F43" s="1354"/>
      <c r="G43" s="1354"/>
      <c r="H43" s="1354"/>
      <c r="I43" s="172"/>
      <c r="J43" s="172"/>
      <c r="K43" s="172"/>
      <c r="L43" s="172"/>
      <c r="M43" s="172"/>
      <c r="N43" s="172"/>
      <c r="O43" s="172"/>
    </row>
    <row r="44" spans="2:21" s="183" customFormat="1" ht="23" customHeight="1">
      <c r="B44" s="1355" t="s">
        <v>722</v>
      </c>
      <c r="C44" s="1355"/>
      <c r="D44" s="1355"/>
      <c r="E44" s="1355"/>
      <c r="F44" s="1355"/>
      <c r="G44" s="1355"/>
      <c r="H44" s="1355"/>
      <c r="I44" s="517"/>
      <c r="J44" s="517"/>
      <c r="K44" s="517"/>
    </row>
    <row r="45" spans="2:21" s="183" customFormat="1" ht="21" customHeight="1">
      <c r="B45" s="1354" t="s">
        <v>582</v>
      </c>
      <c r="C45" s="1354"/>
      <c r="D45" s="1354"/>
      <c r="E45" s="1354"/>
      <c r="F45" s="1354"/>
      <c r="G45" s="1354"/>
      <c r="H45" s="1354"/>
      <c r="I45" s="517"/>
      <c r="J45" s="517"/>
      <c r="K45" s="517"/>
    </row>
    <row r="46" spans="2:21" s="183" customFormat="1" ht="25.5" customHeight="1">
      <c r="B46" s="1354" t="s">
        <v>727</v>
      </c>
      <c r="C46" s="1354"/>
      <c r="D46" s="1354"/>
      <c r="E46" s="1354"/>
      <c r="F46" s="1354"/>
      <c r="G46" s="1354"/>
      <c r="H46" s="1354"/>
      <c r="I46" s="517"/>
      <c r="J46" s="517"/>
      <c r="K46" s="517"/>
    </row>
    <row r="47" spans="2:21" s="183" customFormat="1" ht="27" customHeight="1">
      <c r="B47" s="1354" t="s">
        <v>583</v>
      </c>
      <c r="C47" s="1354"/>
      <c r="D47" s="1354"/>
      <c r="E47" s="1354"/>
      <c r="F47" s="1354"/>
      <c r="G47" s="1354"/>
      <c r="H47" s="1354"/>
      <c r="I47" s="517"/>
      <c r="J47" s="517"/>
      <c r="K47" s="517"/>
    </row>
    <row r="48" spans="2:21" s="128" customFormat="1" ht="12.5">
      <c r="B48" s="329"/>
      <c r="C48" s="819"/>
      <c r="D48" s="819"/>
      <c r="E48" s="819"/>
      <c r="F48" s="819"/>
      <c r="G48" s="172"/>
      <c r="H48" s="172"/>
      <c r="I48" s="172"/>
      <c r="J48" s="172"/>
      <c r="K48" s="172"/>
      <c r="L48" s="172"/>
      <c r="M48" s="172"/>
      <c r="N48" s="172"/>
      <c r="O48" s="172"/>
    </row>
    <row r="49" spans="2:21" s="491" customFormat="1" ht="26">
      <c r="B49" s="166" t="s">
        <v>219</v>
      </c>
      <c r="C49" s="97">
        <v>2025</v>
      </c>
      <c r="D49" s="98">
        <v>2024</v>
      </c>
      <c r="E49" s="320" t="s">
        <v>452</v>
      </c>
      <c r="F49" s="98">
        <v>2023</v>
      </c>
      <c r="G49" s="98">
        <v>2022</v>
      </c>
      <c r="H49" s="98">
        <v>2021</v>
      </c>
      <c r="I49" s="504"/>
      <c r="J49" s="504"/>
      <c r="K49" s="490"/>
      <c r="L49" s="490"/>
    </row>
    <row r="50" spans="2:21" s="502" customFormat="1" ht="12.5">
      <c r="B50" s="167" t="s">
        <v>44</v>
      </c>
      <c r="C50" s="520">
        <v>0.19900000000000001</v>
      </c>
      <c r="D50" s="521">
        <v>0.23100000000000001</v>
      </c>
      <c r="E50" s="833">
        <v>-0.14000000000000001</v>
      </c>
      <c r="F50" s="522">
        <v>0.19500000000000001</v>
      </c>
      <c r="G50" s="522">
        <v>0.16600000000000001</v>
      </c>
      <c r="H50" s="522">
        <v>9.0999999999999998E-2</v>
      </c>
      <c r="I50" s="500"/>
      <c r="J50" s="500"/>
      <c r="K50" s="501"/>
      <c r="L50" s="501"/>
      <c r="P50" s="501"/>
      <c r="Q50" s="501"/>
      <c r="R50" s="501"/>
    </row>
    <row r="51" spans="2:21" s="502" customFormat="1" ht="12.5">
      <c r="B51" s="167" t="s">
        <v>45</v>
      </c>
      <c r="C51" s="524">
        <v>51.9</v>
      </c>
      <c r="D51" s="525">
        <v>65</v>
      </c>
      <c r="E51" s="833">
        <v>-0.2</v>
      </c>
      <c r="F51" s="526">
        <v>57.2</v>
      </c>
      <c r="G51" s="526">
        <v>53.7</v>
      </c>
      <c r="H51" s="526">
        <v>53.3</v>
      </c>
      <c r="I51" s="500"/>
      <c r="J51" s="500"/>
      <c r="K51" s="501"/>
      <c r="L51" s="501"/>
      <c r="P51" s="501"/>
      <c r="Q51" s="501"/>
      <c r="R51" s="501"/>
    </row>
    <row r="52" spans="2:21" s="502" customFormat="1" ht="12.5">
      <c r="B52" s="167" t="s">
        <v>46</v>
      </c>
      <c r="C52" s="524">
        <v>49.2</v>
      </c>
      <c r="D52" s="525">
        <v>62</v>
      </c>
      <c r="E52" s="833">
        <v>-0.21</v>
      </c>
      <c r="F52" s="526">
        <v>53.9</v>
      </c>
      <c r="G52" s="526">
        <v>51.2</v>
      </c>
      <c r="H52" s="526">
        <v>53.3</v>
      </c>
      <c r="I52" s="500"/>
      <c r="J52" s="500"/>
      <c r="K52" s="501"/>
      <c r="L52" s="501"/>
      <c r="P52" s="501"/>
      <c r="Q52" s="501"/>
      <c r="R52" s="501"/>
      <c r="U52" s="501"/>
    </row>
    <row r="53" spans="2:21" s="502" customFormat="1" ht="12.5">
      <c r="B53" s="527"/>
      <c r="C53" s="819"/>
      <c r="D53" s="819"/>
      <c r="E53" s="819"/>
      <c r="F53" s="819"/>
      <c r="G53" s="500"/>
      <c r="H53" s="500"/>
      <c r="I53" s="501"/>
      <c r="J53" s="501"/>
      <c r="K53" s="501"/>
      <c r="L53" s="501"/>
      <c r="M53" s="501"/>
      <c r="N53" s="501"/>
      <c r="O53" s="501"/>
      <c r="P53" s="501"/>
      <c r="Q53" s="501"/>
      <c r="R53" s="501"/>
      <c r="S53" s="501"/>
      <c r="T53" s="501"/>
    </row>
    <row r="54" spans="2:21" s="128" customFormat="1" ht="13">
      <c r="B54" s="147" t="s">
        <v>38</v>
      </c>
      <c r="C54" s="108"/>
      <c r="D54" s="108"/>
      <c r="E54" s="108"/>
      <c r="F54" s="108"/>
      <c r="G54" s="108"/>
      <c r="H54" s="108"/>
      <c r="I54" s="513"/>
      <c r="J54" s="513"/>
      <c r="K54" s="513"/>
      <c r="L54" s="513"/>
      <c r="M54" s="514"/>
      <c r="N54" s="514"/>
      <c r="O54" s="515"/>
      <c r="P54" s="515"/>
      <c r="Q54" s="515"/>
      <c r="R54" s="515"/>
      <c r="S54" s="515"/>
      <c r="T54" s="515"/>
      <c r="U54" s="516"/>
    </row>
    <row r="55" spans="2:21" s="183" customFormat="1" ht="25" customHeight="1">
      <c r="B55" s="1352" t="s">
        <v>599</v>
      </c>
      <c r="C55" s="1352"/>
      <c r="D55" s="1352"/>
      <c r="E55" s="1352"/>
      <c r="F55" s="1352"/>
      <c r="G55" s="1352"/>
      <c r="H55" s="1352"/>
      <c r="I55" s="517"/>
      <c r="J55" s="517"/>
      <c r="K55" s="517"/>
    </row>
    <row r="56" spans="2:21">
      <c r="B56" s="483"/>
    </row>
    <row r="57" spans="2:21" s="330" customFormat="1" ht="14.5" thickBot="1">
      <c r="B57" s="528"/>
      <c r="C57" s="329"/>
      <c r="D57" s="329"/>
      <c r="E57" s="329"/>
      <c r="F57" s="329"/>
      <c r="G57" s="329"/>
      <c r="H57" s="329"/>
      <c r="I57" s="329"/>
    </row>
    <row r="58" spans="2:21" s="484" customFormat="1" ht="16.5" thickTop="1" thickBot="1">
      <c r="B58" s="529" t="s">
        <v>47</v>
      </c>
      <c r="C58" s="486"/>
      <c r="D58" s="486"/>
      <c r="E58" s="486"/>
      <c r="F58" s="486"/>
      <c r="G58" s="486"/>
      <c r="H58" s="486"/>
      <c r="I58" s="487"/>
      <c r="J58" s="487"/>
      <c r="K58" s="487"/>
      <c r="L58" s="487"/>
      <c r="M58" s="487"/>
      <c r="N58" s="487"/>
      <c r="O58" s="487"/>
    </row>
    <row r="59" spans="2:21" ht="14.5" thickTop="1">
      <c r="G59" s="500"/>
      <c r="H59" s="500"/>
      <c r="I59" s="501"/>
      <c r="J59" s="501"/>
      <c r="K59" s="501"/>
    </row>
    <row r="60" spans="2:21" s="491" customFormat="1" ht="26">
      <c r="B60" s="471" t="s">
        <v>220</v>
      </c>
      <c r="C60" s="97">
        <v>2025</v>
      </c>
      <c r="D60" s="98">
        <v>2024</v>
      </c>
      <c r="E60" s="320" t="s">
        <v>452</v>
      </c>
      <c r="F60" s="98">
        <v>2023</v>
      </c>
      <c r="G60" s="98">
        <v>2022</v>
      </c>
      <c r="H60" s="98">
        <v>2021</v>
      </c>
      <c r="I60" s="504"/>
      <c r="J60" s="504"/>
      <c r="K60" s="490"/>
      <c r="L60" s="490"/>
    </row>
    <row r="61" spans="2:21" ht="14.5">
      <c r="B61" s="277" t="s">
        <v>245</v>
      </c>
      <c r="C61" s="532">
        <v>155343</v>
      </c>
      <c r="D61" s="533">
        <v>145130</v>
      </c>
      <c r="E61" s="833">
        <v>7.0000000000000007E-2</v>
      </c>
      <c r="F61" s="534">
        <v>138909</v>
      </c>
      <c r="G61" s="534">
        <v>129397</v>
      </c>
      <c r="H61" s="534">
        <v>122509</v>
      </c>
      <c r="I61" s="500"/>
      <c r="J61" s="535"/>
      <c r="K61" s="535"/>
      <c r="L61" s="535"/>
      <c r="M61" s="536"/>
      <c r="N61" s="536"/>
      <c r="O61" s="536"/>
      <c r="P61" s="537"/>
      <c r="Q61" s="538"/>
    </row>
    <row r="62" spans="2:21" ht="14.5">
      <c r="B62" s="277" t="s">
        <v>246</v>
      </c>
      <c r="C62" s="532">
        <v>66167</v>
      </c>
      <c r="D62" s="533">
        <v>45602</v>
      </c>
      <c r="E62" s="833">
        <v>0.45</v>
      </c>
      <c r="F62" s="534">
        <v>55334</v>
      </c>
      <c r="G62" s="534">
        <v>72157</v>
      </c>
      <c r="H62" s="534">
        <v>71689</v>
      </c>
      <c r="I62" s="482"/>
      <c r="J62" s="535"/>
      <c r="K62" s="535"/>
      <c r="L62" s="535"/>
      <c r="M62" s="536"/>
      <c r="N62" s="536"/>
      <c r="O62" s="536"/>
      <c r="P62" s="537"/>
      <c r="Q62" s="538"/>
    </row>
    <row r="63" spans="2:21" ht="14.5">
      <c r="B63" s="277" t="s">
        <v>247</v>
      </c>
      <c r="C63" s="532">
        <v>0</v>
      </c>
      <c r="D63" s="533">
        <v>0</v>
      </c>
      <c r="E63" s="533" t="s">
        <v>30</v>
      </c>
      <c r="F63" s="534">
        <v>0</v>
      </c>
      <c r="G63" s="534">
        <v>19169</v>
      </c>
      <c r="H63" s="534">
        <v>71689</v>
      </c>
      <c r="I63" s="482"/>
      <c r="J63" s="535"/>
      <c r="K63" s="535"/>
      <c r="L63" s="535"/>
      <c r="M63" s="536"/>
      <c r="N63" s="536"/>
      <c r="O63" s="536"/>
      <c r="P63" s="536"/>
      <c r="Q63" s="538"/>
    </row>
    <row r="64" spans="2:21" s="494" customFormat="1">
      <c r="B64" s="276" t="s">
        <v>49</v>
      </c>
      <c r="C64" s="539">
        <v>221510</v>
      </c>
      <c r="D64" s="540">
        <v>190732</v>
      </c>
      <c r="E64" s="544">
        <v>0.16</v>
      </c>
      <c r="F64" s="541">
        <v>194243</v>
      </c>
      <c r="G64" s="541">
        <v>201553</v>
      </c>
      <c r="H64" s="541">
        <v>194199</v>
      </c>
      <c r="I64" s="482"/>
      <c r="J64" s="535"/>
      <c r="K64" s="535"/>
      <c r="L64" s="535"/>
      <c r="M64" s="536"/>
      <c r="N64" s="536"/>
      <c r="O64" s="536"/>
      <c r="P64" s="537"/>
      <c r="Q64" s="538"/>
      <c r="R64" s="85"/>
    </row>
    <row r="65" spans="2:20" s="494" customFormat="1">
      <c r="B65" s="542" t="s">
        <v>51</v>
      </c>
      <c r="C65" s="539">
        <v>155343</v>
      </c>
      <c r="D65" s="540">
        <v>145130</v>
      </c>
      <c r="E65" s="544">
        <v>7.0000000000000007E-2</v>
      </c>
      <c r="F65" s="541">
        <v>138909</v>
      </c>
      <c r="G65" s="541">
        <v>148565</v>
      </c>
      <c r="H65" s="541">
        <v>194199</v>
      </c>
      <c r="I65" s="482"/>
      <c r="J65" s="535"/>
      <c r="K65" s="535"/>
      <c r="L65" s="535"/>
      <c r="M65" s="536"/>
      <c r="N65" s="536"/>
      <c r="O65" s="536"/>
      <c r="P65" s="537"/>
      <c r="Q65" s="538"/>
      <c r="R65" s="85"/>
    </row>
    <row r="66" spans="2:20" s="494" customFormat="1">
      <c r="B66" s="1130" t="s">
        <v>52</v>
      </c>
      <c r="C66" s="543">
        <v>0</v>
      </c>
      <c r="D66" s="544">
        <v>0</v>
      </c>
      <c r="E66" s="544" t="s">
        <v>616</v>
      </c>
      <c r="F66" s="545">
        <v>0</v>
      </c>
      <c r="G66" s="545">
        <v>0</v>
      </c>
      <c r="H66" s="545">
        <v>0</v>
      </c>
      <c r="I66" s="546"/>
      <c r="J66" s="535"/>
      <c r="K66" s="535"/>
      <c r="L66" s="535"/>
      <c r="M66" s="536"/>
      <c r="N66" s="536"/>
      <c r="O66" s="536"/>
      <c r="P66" s="536"/>
      <c r="Q66" s="538"/>
    </row>
    <row r="67" spans="2:20">
      <c r="B67" s="527"/>
      <c r="C67" s="819"/>
      <c r="D67" s="819"/>
      <c r="E67" s="819"/>
      <c r="F67" s="819"/>
      <c r="Q67" s="483"/>
      <c r="R67" s="483"/>
      <c r="S67" s="483"/>
      <c r="T67" s="483"/>
    </row>
    <row r="68" spans="2:20" s="74" customFormat="1">
      <c r="B68" s="147" t="s">
        <v>38</v>
      </c>
      <c r="C68" s="547"/>
      <c r="D68" s="547"/>
      <c r="E68" s="547"/>
      <c r="F68" s="547"/>
      <c r="G68" s="547"/>
      <c r="H68" s="547"/>
      <c r="I68" s="330"/>
      <c r="J68" s="330"/>
      <c r="K68" s="330"/>
      <c r="L68" s="330"/>
    </row>
    <row r="69" spans="2:20" s="329" customFormat="1" ht="36" customHeight="1">
      <c r="B69" s="1413" t="s">
        <v>732</v>
      </c>
      <c r="C69" s="1413"/>
      <c r="D69" s="1413"/>
      <c r="E69" s="1413"/>
      <c r="F69" s="1413"/>
      <c r="G69" s="1413"/>
      <c r="H69" s="1413"/>
      <c r="I69" s="1183"/>
      <c r="J69" s="1183"/>
      <c r="K69" s="1183"/>
      <c r="L69" s="1183"/>
    </row>
    <row r="70" spans="2:20" s="329" customFormat="1" ht="25.9" customHeight="1">
      <c r="B70" s="1413" t="s">
        <v>724</v>
      </c>
      <c r="C70" s="1413"/>
      <c r="D70" s="1413"/>
      <c r="E70" s="1413"/>
      <c r="F70" s="1413"/>
      <c r="G70" s="1413"/>
      <c r="H70" s="1413"/>
      <c r="I70" s="1183"/>
      <c r="J70" s="1183"/>
      <c r="K70" s="1183"/>
      <c r="L70" s="1183"/>
    </row>
    <row r="71" spans="2:20" s="329" customFormat="1" ht="16" customHeight="1">
      <c r="B71" s="1408" t="s">
        <v>642</v>
      </c>
      <c r="C71" s="1408"/>
      <c r="D71" s="1408"/>
      <c r="E71" s="1408"/>
      <c r="F71" s="1408"/>
      <c r="G71" s="1408"/>
      <c r="H71" s="1408"/>
      <c r="I71" s="68"/>
      <c r="J71" s="68"/>
      <c r="K71" s="68"/>
      <c r="L71" s="68"/>
    </row>
    <row r="72" spans="2:20" s="329" customFormat="1" ht="35.5" customHeight="1">
      <c r="B72" s="1408" t="s">
        <v>641</v>
      </c>
      <c r="C72" s="1408"/>
      <c r="D72" s="1408"/>
      <c r="E72" s="1408"/>
      <c r="F72" s="1408"/>
      <c r="G72" s="1408"/>
      <c r="H72" s="1408"/>
      <c r="I72" s="68"/>
      <c r="J72" s="68"/>
      <c r="K72" s="68"/>
      <c r="L72" s="68"/>
    </row>
    <row r="73" spans="2:20" s="74" customFormat="1">
      <c r="B73" s="183"/>
      <c r="C73" s="820"/>
      <c r="D73" s="820"/>
      <c r="E73" s="820"/>
      <c r="F73" s="820"/>
      <c r="G73" s="330"/>
      <c r="H73" s="330"/>
      <c r="I73" s="330"/>
      <c r="J73" s="330"/>
      <c r="K73" s="330"/>
      <c r="L73" s="330"/>
    </row>
    <row r="74" spans="2:20" s="491" customFormat="1" ht="28.5" customHeight="1">
      <c r="B74" s="276" t="s">
        <v>221</v>
      </c>
      <c r="C74" s="97">
        <v>2025</v>
      </c>
      <c r="D74" s="98">
        <v>2024</v>
      </c>
      <c r="E74" s="320" t="s">
        <v>452</v>
      </c>
      <c r="F74" s="98">
        <v>2023</v>
      </c>
      <c r="G74" s="98">
        <v>2022</v>
      </c>
      <c r="H74" s="98">
        <v>2021</v>
      </c>
      <c r="I74" s="504"/>
      <c r="J74" s="504"/>
      <c r="K74" s="490"/>
      <c r="L74" s="490"/>
    </row>
    <row r="75" spans="2:20" s="554" customFormat="1" ht="17.25" customHeight="1">
      <c r="B75" s="309" t="s">
        <v>445</v>
      </c>
      <c r="C75" s="821">
        <v>1.37E-2</v>
      </c>
      <c r="D75" s="822">
        <v>1.52E-2</v>
      </c>
      <c r="E75" s="1131">
        <v>-9.7170000000000006E-2</v>
      </c>
      <c r="F75" s="822">
        <v>1.34E-2</v>
      </c>
      <c r="G75" s="822">
        <v>1.23E-2</v>
      </c>
      <c r="H75" s="822">
        <v>7.3000000000000001E-3</v>
      </c>
      <c r="I75" s="482"/>
      <c r="J75" s="535"/>
      <c r="K75" s="535"/>
      <c r="L75" s="535"/>
      <c r="M75" s="536"/>
      <c r="N75" s="536"/>
      <c r="O75" s="536"/>
      <c r="P75" s="537"/>
      <c r="Q75" s="538"/>
      <c r="R75" s="85"/>
    </row>
    <row r="76" spans="2:20" s="554" customFormat="1" ht="17.25" customHeight="1">
      <c r="B76" s="309" t="s">
        <v>446</v>
      </c>
      <c r="C76" s="821">
        <v>9.5999999999999992E-3</v>
      </c>
      <c r="D76" s="822">
        <v>1.1599999999999999E-2</v>
      </c>
      <c r="E76" s="1131">
        <v>-0.167907</v>
      </c>
      <c r="F76" s="822">
        <v>9.5999999999999992E-3</v>
      </c>
      <c r="G76" s="822">
        <v>8.9999999999999993E-3</v>
      </c>
      <c r="H76" s="822">
        <v>7.3000000000000001E-3</v>
      </c>
      <c r="I76" s="482"/>
      <c r="J76" s="535"/>
      <c r="K76" s="535"/>
      <c r="L76" s="535"/>
      <c r="M76" s="536"/>
      <c r="N76" s="536"/>
      <c r="O76" s="536"/>
      <c r="P76" s="537"/>
      <c r="Q76" s="538"/>
      <c r="R76" s="85"/>
    </row>
    <row r="77" spans="2:20" s="554" customFormat="1" ht="17.25" customHeight="1">
      <c r="B77" s="309" t="s">
        <v>447</v>
      </c>
      <c r="C77" s="823">
        <v>3.58</v>
      </c>
      <c r="D77" s="824">
        <v>4.28</v>
      </c>
      <c r="E77" s="1131">
        <v>-0.16400000000000001</v>
      </c>
      <c r="F77" s="825">
        <v>3.92</v>
      </c>
      <c r="G77" s="825">
        <v>3.98</v>
      </c>
      <c r="H77" s="824">
        <v>4.28</v>
      </c>
      <c r="I77" s="482"/>
      <c r="J77" s="535"/>
      <c r="K77" s="535"/>
      <c r="L77" s="535"/>
      <c r="M77" s="536"/>
      <c r="N77" s="536"/>
      <c r="O77" s="536"/>
      <c r="P77" s="537"/>
      <c r="Q77" s="538"/>
      <c r="R77" s="85"/>
    </row>
    <row r="78" spans="2:20" s="554" customFormat="1" ht="15.5">
      <c r="B78" s="309" t="s">
        <v>448</v>
      </c>
      <c r="C78" s="823">
        <v>2.5099999999999998</v>
      </c>
      <c r="D78" s="824">
        <v>3.26</v>
      </c>
      <c r="E78" s="1131">
        <v>-0.22950000000000001</v>
      </c>
      <c r="F78" s="825">
        <v>2.8</v>
      </c>
      <c r="G78" s="825">
        <v>2.93</v>
      </c>
      <c r="H78" s="824">
        <v>4.28</v>
      </c>
      <c r="I78" s="482"/>
      <c r="J78" s="535"/>
      <c r="K78" s="535"/>
      <c r="L78" s="535"/>
      <c r="M78" s="536"/>
      <c r="N78" s="536"/>
      <c r="O78" s="536"/>
      <c r="P78" s="537"/>
      <c r="Q78" s="538"/>
      <c r="R78" s="85"/>
    </row>
    <row r="79" spans="2:20" s="554" customFormat="1" ht="15.5">
      <c r="B79" s="309" t="s">
        <v>450</v>
      </c>
      <c r="C79" s="823">
        <v>3.4</v>
      </c>
      <c r="D79" s="824">
        <v>4.08</v>
      </c>
      <c r="E79" s="1131">
        <v>-0.16819999999999999</v>
      </c>
      <c r="F79" s="825">
        <v>3.7</v>
      </c>
      <c r="G79" s="825">
        <v>3.79</v>
      </c>
      <c r="H79" s="824">
        <v>4.28</v>
      </c>
      <c r="I79" s="482"/>
      <c r="J79" s="535"/>
      <c r="K79" s="535"/>
      <c r="L79" s="535"/>
      <c r="M79" s="536"/>
      <c r="N79" s="536"/>
      <c r="O79" s="536"/>
      <c r="P79" s="537"/>
      <c r="Q79" s="538"/>
      <c r="R79" s="85"/>
    </row>
    <row r="80" spans="2:20" s="554" customFormat="1" ht="15.5">
      <c r="B80" s="309" t="s">
        <v>449</v>
      </c>
      <c r="C80" s="823">
        <v>2.38</v>
      </c>
      <c r="D80" s="824">
        <v>3.11</v>
      </c>
      <c r="E80" s="1131">
        <v>-0.2334</v>
      </c>
      <c r="F80" s="825">
        <v>2.64</v>
      </c>
      <c r="G80" s="825">
        <v>2.79</v>
      </c>
      <c r="H80" s="824">
        <v>4.28</v>
      </c>
      <c r="I80" s="482"/>
      <c r="J80" s="535"/>
      <c r="K80" s="535"/>
      <c r="L80" s="535"/>
      <c r="M80" s="536"/>
      <c r="N80" s="536"/>
      <c r="O80" s="536"/>
      <c r="P80" s="537"/>
      <c r="Q80" s="538"/>
      <c r="R80" s="85"/>
    </row>
    <row r="81" spans="1:21">
      <c r="B81" s="483"/>
      <c r="C81" s="819"/>
      <c r="D81" s="819"/>
      <c r="E81" s="819"/>
      <c r="F81" s="819"/>
    </row>
    <row r="82" spans="1:21" s="128" customFormat="1" ht="12.5">
      <c r="B82" s="147" t="s">
        <v>38</v>
      </c>
      <c r="C82" s="826"/>
      <c r="D82" s="826"/>
      <c r="E82" s="826"/>
      <c r="F82" s="826"/>
      <c r="G82" s="826"/>
      <c r="H82" s="826"/>
      <c r="I82" s="172"/>
      <c r="J82" s="172"/>
      <c r="K82" s="172"/>
      <c r="L82" s="172"/>
      <c r="N82" s="172"/>
    </row>
    <row r="83" spans="1:21" s="329" customFormat="1" ht="21.75" customHeight="1">
      <c r="B83" s="1353" t="s">
        <v>600</v>
      </c>
      <c r="C83" s="1353"/>
      <c r="D83" s="1353"/>
      <c r="E83" s="1353"/>
      <c r="F83" s="1353"/>
      <c r="G83" s="1353"/>
      <c r="H83" s="1353"/>
      <c r="I83" s="59"/>
      <c r="J83" s="59"/>
      <c r="K83" s="59"/>
    </row>
    <row r="84" spans="1:21">
      <c r="B84" s="1353"/>
      <c r="C84" s="1353"/>
      <c r="D84" s="1353"/>
      <c r="E84" s="1353"/>
      <c r="F84" s="1353"/>
      <c r="G84" s="1353"/>
      <c r="H84" s="1353"/>
    </row>
    <row r="85" spans="1:21" s="178" customFormat="1" ht="13" thickBot="1">
      <c r="B85" s="827"/>
      <c r="C85" s="329"/>
      <c r="D85" s="329"/>
      <c r="E85" s="329"/>
      <c r="F85" s="329"/>
      <c r="G85" s="329"/>
      <c r="H85" s="329"/>
      <c r="I85" s="329"/>
      <c r="J85" s="329"/>
      <c r="K85" s="329"/>
      <c r="L85" s="329"/>
    </row>
    <row r="86" spans="1:21" s="484" customFormat="1" ht="16.5" customHeight="1" thickTop="1" thickBot="1">
      <c r="B86" s="485" t="s">
        <v>569</v>
      </c>
      <c r="C86" s="776"/>
      <c r="D86" s="486"/>
      <c r="E86" s="486"/>
      <c r="F86" s="486"/>
      <c r="G86" s="486"/>
      <c r="H86" s="486"/>
      <c r="I86" s="557"/>
      <c r="J86" s="557"/>
      <c r="K86" s="557"/>
      <c r="L86" s="557"/>
      <c r="M86" s="92"/>
      <c r="N86" s="92"/>
      <c r="O86" s="92"/>
      <c r="P86" s="92"/>
      <c r="Q86" s="92"/>
      <c r="R86" s="92"/>
      <c r="S86" s="92"/>
      <c r="T86" s="92"/>
    </row>
    <row r="87" spans="1:21" ht="14.5" thickTop="1">
      <c r="B87" s="811"/>
      <c r="C87" s="489"/>
      <c r="M87" s="483"/>
      <c r="N87" s="483"/>
      <c r="O87" s="554"/>
      <c r="P87" s="554"/>
      <c r="Q87" s="554"/>
    </row>
    <row r="88" spans="1:21" s="491" customFormat="1" ht="16" customHeight="1">
      <c r="B88" s="1371" t="s">
        <v>440</v>
      </c>
      <c r="C88" s="559">
        <v>2024</v>
      </c>
      <c r="D88" s="560">
        <v>2025</v>
      </c>
      <c r="E88" s="561">
        <v>2024</v>
      </c>
      <c r="F88" s="562">
        <v>2023</v>
      </c>
      <c r="G88" s="563">
        <v>2024</v>
      </c>
      <c r="H88" s="564">
        <v>2023</v>
      </c>
      <c r="I88" s="1405" t="s">
        <v>452</v>
      </c>
      <c r="J88" s="1406"/>
      <c r="K88" s="1407"/>
      <c r="L88" s="562">
        <v>2022</v>
      </c>
      <c r="M88" s="563">
        <v>2023</v>
      </c>
      <c r="N88" s="564">
        <v>2022</v>
      </c>
      <c r="O88" s="562">
        <v>2021</v>
      </c>
      <c r="P88" s="563">
        <v>2022</v>
      </c>
      <c r="Q88" s="564">
        <v>2021</v>
      </c>
      <c r="R88" s="562">
        <v>2020</v>
      </c>
      <c r="S88" s="563">
        <v>2021</v>
      </c>
      <c r="T88" s="564">
        <v>2020</v>
      </c>
    </row>
    <row r="89" spans="1:21" s="565" customFormat="1" ht="15">
      <c r="B89" s="1372"/>
      <c r="C89" s="207" t="s">
        <v>55</v>
      </c>
      <c r="D89" s="208" t="s">
        <v>56</v>
      </c>
      <c r="E89" s="566" t="s">
        <v>57</v>
      </c>
      <c r="F89" s="207" t="s">
        <v>58</v>
      </c>
      <c r="G89" s="208" t="s">
        <v>222</v>
      </c>
      <c r="H89" s="567" t="s">
        <v>57</v>
      </c>
      <c r="I89" s="207" t="s">
        <v>58</v>
      </c>
      <c r="J89" s="208" t="s">
        <v>222</v>
      </c>
      <c r="K89" s="567" t="s">
        <v>57</v>
      </c>
      <c r="L89" s="207" t="s">
        <v>58</v>
      </c>
      <c r="M89" s="208" t="s">
        <v>222</v>
      </c>
      <c r="N89" s="568" t="s">
        <v>57</v>
      </c>
      <c r="O89" s="207" t="s">
        <v>58</v>
      </c>
      <c r="P89" s="208" t="s">
        <v>222</v>
      </c>
      <c r="Q89" s="568" t="s">
        <v>57</v>
      </c>
      <c r="R89" s="207" t="s">
        <v>58</v>
      </c>
      <c r="S89" s="208" t="s">
        <v>222</v>
      </c>
      <c r="T89" s="568" t="s">
        <v>57</v>
      </c>
      <c r="U89" s="569"/>
    </row>
    <row r="90" spans="1:21" ht="18" customHeight="1">
      <c r="A90" s="502"/>
      <c r="B90" s="155" t="s">
        <v>198</v>
      </c>
      <c r="C90" s="828">
        <v>0</v>
      </c>
      <c r="D90" s="829">
        <v>0</v>
      </c>
      <c r="E90" s="830">
        <v>0</v>
      </c>
      <c r="F90" s="828">
        <v>0</v>
      </c>
      <c r="G90" s="829">
        <v>0</v>
      </c>
      <c r="H90" s="534">
        <v>0</v>
      </c>
      <c r="I90" s="831" t="s">
        <v>30</v>
      </c>
      <c r="J90" s="832" t="s">
        <v>30</v>
      </c>
      <c r="K90" s="833" t="s">
        <v>30</v>
      </c>
      <c r="L90" s="828">
        <v>0</v>
      </c>
      <c r="M90" s="834">
        <v>0</v>
      </c>
      <c r="N90" s="835">
        <v>0</v>
      </c>
      <c r="O90" s="836">
        <v>0</v>
      </c>
      <c r="P90" s="834">
        <v>0</v>
      </c>
      <c r="Q90" s="835">
        <v>0</v>
      </c>
      <c r="R90" s="836">
        <v>0</v>
      </c>
      <c r="S90" s="834">
        <v>0</v>
      </c>
      <c r="T90" s="835">
        <v>0</v>
      </c>
      <c r="U90" s="577"/>
    </row>
    <row r="91" spans="1:21" ht="14.5">
      <c r="A91" s="491"/>
      <c r="B91" s="223" t="s">
        <v>60</v>
      </c>
      <c r="C91" s="828">
        <v>0</v>
      </c>
      <c r="D91" s="829">
        <v>0</v>
      </c>
      <c r="E91" s="830">
        <v>0</v>
      </c>
      <c r="F91" s="828">
        <v>0</v>
      </c>
      <c r="G91" s="829">
        <v>0</v>
      </c>
      <c r="H91" s="534">
        <v>0</v>
      </c>
      <c r="I91" s="831" t="s">
        <v>30</v>
      </c>
      <c r="J91" s="832" t="s">
        <v>30</v>
      </c>
      <c r="K91" s="833" t="s">
        <v>30</v>
      </c>
      <c r="L91" s="828">
        <v>0</v>
      </c>
      <c r="M91" s="834">
        <v>0</v>
      </c>
      <c r="N91" s="835">
        <v>0</v>
      </c>
      <c r="O91" s="836">
        <v>0</v>
      </c>
      <c r="P91" s="834">
        <v>0</v>
      </c>
      <c r="Q91" s="835">
        <v>0</v>
      </c>
      <c r="R91" s="836">
        <v>0</v>
      </c>
      <c r="S91" s="834">
        <v>0</v>
      </c>
      <c r="T91" s="835">
        <v>0</v>
      </c>
      <c r="U91" s="577"/>
    </row>
    <row r="92" spans="1:21">
      <c r="A92" s="502"/>
      <c r="B92" s="223" t="s">
        <v>199</v>
      </c>
      <c r="C92" s="828">
        <v>0</v>
      </c>
      <c r="D92" s="829">
        <v>0</v>
      </c>
      <c r="E92" s="830">
        <v>0</v>
      </c>
      <c r="F92" s="828">
        <v>0</v>
      </c>
      <c r="G92" s="829">
        <v>0</v>
      </c>
      <c r="H92" s="534">
        <v>0</v>
      </c>
      <c r="I92" s="831" t="s">
        <v>30</v>
      </c>
      <c r="J92" s="832" t="s">
        <v>30</v>
      </c>
      <c r="K92" s="833" t="s">
        <v>30</v>
      </c>
      <c r="L92" s="828">
        <v>0</v>
      </c>
      <c r="M92" s="834">
        <v>0</v>
      </c>
      <c r="N92" s="835">
        <v>0</v>
      </c>
      <c r="O92" s="836">
        <v>0</v>
      </c>
      <c r="P92" s="834">
        <v>0</v>
      </c>
      <c r="Q92" s="835">
        <v>0</v>
      </c>
      <c r="R92" s="836">
        <v>0</v>
      </c>
      <c r="S92" s="834">
        <v>0</v>
      </c>
      <c r="T92" s="835">
        <v>0</v>
      </c>
      <c r="U92" s="577"/>
    </row>
    <row r="93" spans="1:21" ht="14.5">
      <c r="A93" s="580"/>
      <c r="B93" s="223" t="s">
        <v>200</v>
      </c>
      <c r="C93" s="828">
        <v>947733</v>
      </c>
      <c r="D93" s="829">
        <v>3893531</v>
      </c>
      <c r="E93" s="830">
        <v>4841264</v>
      </c>
      <c r="F93" s="828">
        <v>784573</v>
      </c>
      <c r="G93" s="829">
        <v>3761704</v>
      </c>
      <c r="H93" s="534">
        <v>4546277</v>
      </c>
      <c r="I93" s="831">
        <v>0.21</v>
      </c>
      <c r="J93" s="832">
        <v>0.04</v>
      </c>
      <c r="K93" s="833">
        <v>0.06</v>
      </c>
      <c r="L93" s="828">
        <v>477083</v>
      </c>
      <c r="M93" s="834">
        <v>4105862</v>
      </c>
      <c r="N93" s="835">
        <v>4582945</v>
      </c>
      <c r="O93" s="836">
        <v>481260</v>
      </c>
      <c r="P93" s="834">
        <v>4418558</v>
      </c>
      <c r="Q93" s="835">
        <v>4899818</v>
      </c>
      <c r="R93" s="836">
        <v>478347</v>
      </c>
      <c r="S93" s="834">
        <v>4190537</v>
      </c>
      <c r="T93" s="835">
        <v>4668884</v>
      </c>
      <c r="U93" s="577"/>
    </row>
    <row r="94" spans="1:21" ht="15">
      <c r="A94" s="581"/>
      <c r="B94" s="133" t="s">
        <v>485</v>
      </c>
      <c r="C94" s="837">
        <v>947733</v>
      </c>
      <c r="D94" s="838">
        <v>3893531</v>
      </c>
      <c r="E94" s="839">
        <v>4841264</v>
      </c>
      <c r="F94" s="837">
        <v>784573</v>
      </c>
      <c r="G94" s="838">
        <v>3761704</v>
      </c>
      <c r="H94" s="840">
        <v>4546277</v>
      </c>
      <c r="I94" s="841">
        <v>0.21</v>
      </c>
      <c r="J94" s="842">
        <v>0.04</v>
      </c>
      <c r="K94" s="843">
        <v>0.06</v>
      </c>
      <c r="L94" s="837">
        <v>477083</v>
      </c>
      <c r="M94" s="844">
        <v>4105862</v>
      </c>
      <c r="N94" s="845">
        <v>4582945</v>
      </c>
      <c r="O94" s="846">
        <v>481260</v>
      </c>
      <c r="P94" s="844">
        <v>4418558</v>
      </c>
      <c r="Q94" s="845">
        <v>4899818</v>
      </c>
      <c r="R94" s="846">
        <v>478347</v>
      </c>
      <c r="S94" s="844">
        <v>4190537</v>
      </c>
      <c r="T94" s="845">
        <v>4668884</v>
      </c>
      <c r="U94" s="577"/>
    </row>
    <row r="95" spans="1:21">
      <c r="A95" s="502"/>
      <c r="B95" s="223" t="s">
        <v>63</v>
      </c>
      <c r="C95" s="762">
        <v>0.2</v>
      </c>
      <c r="D95" s="763">
        <v>0.8</v>
      </c>
      <c r="E95" s="754">
        <v>1</v>
      </c>
      <c r="F95" s="762">
        <v>0.17</v>
      </c>
      <c r="G95" s="763">
        <v>0.83</v>
      </c>
      <c r="H95" s="755">
        <v>1</v>
      </c>
      <c r="I95" s="762">
        <v>0.13</v>
      </c>
      <c r="J95" s="763">
        <v>-0.03</v>
      </c>
      <c r="K95" s="755">
        <v>0</v>
      </c>
      <c r="L95" s="762">
        <v>0.1</v>
      </c>
      <c r="M95" s="764">
        <v>0.9</v>
      </c>
      <c r="N95" s="756">
        <v>1</v>
      </c>
      <c r="O95" s="765">
        <v>0.1</v>
      </c>
      <c r="P95" s="764">
        <v>0.9</v>
      </c>
      <c r="Q95" s="756">
        <v>1</v>
      </c>
      <c r="R95" s="765">
        <v>0.1</v>
      </c>
      <c r="S95" s="764">
        <v>0.9</v>
      </c>
      <c r="T95" s="756">
        <v>1</v>
      </c>
      <c r="U95" s="577"/>
    </row>
    <row r="96" spans="1:21" s="595" customFormat="1">
      <c r="A96" s="491"/>
      <c r="B96" s="133" t="s">
        <v>201</v>
      </c>
      <c r="C96" s="847">
        <v>0</v>
      </c>
      <c r="D96" s="838">
        <v>0</v>
      </c>
      <c r="E96" s="839">
        <v>0</v>
      </c>
      <c r="F96" s="847">
        <v>0</v>
      </c>
      <c r="G96" s="838">
        <v>0</v>
      </c>
      <c r="H96" s="840">
        <v>0</v>
      </c>
      <c r="I96" s="841" t="s">
        <v>30</v>
      </c>
      <c r="J96" s="842" t="s">
        <v>30</v>
      </c>
      <c r="K96" s="843" t="s">
        <v>30</v>
      </c>
      <c r="L96" s="847">
        <v>0</v>
      </c>
      <c r="M96" s="844">
        <v>0</v>
      </c>
      <c r="N96" s="845">
        <v>0</v>
      </c>
      <c r="O96" s="848">
        <v>0</v>
      </c>
      <c r="P96" s="844">
        <v>0</v>
      </c>
      <c r="Q96" s="845">
        <v>0</v>
      </c>
      <c r="R96" s="848">
        <v>0</v>
      </c>
      <c r="S96" s="844">
        <v>0</v>
      </c>
      <c r="T96" s="845">
        <v>0</v>
      </c>
      <c r="U96" s="594"/>
    </row>
    <row r="97" spans="1:18" s="595" customFormat="1">
      <c r="A97" s="491"/>
      <c r="B97" s="849"/>
      <c r="C97" s="819"/>
      <c r="D97" s="819"/>
      <c r="E97" s="819"/>
      <c r="F97" s="819"/>
      <c r="G97" s="598"/>
      <c r="H97" s="598"/>
      <c r="I97" s="478"/>
      <c r="J97" s="479"/>
      <c r="K97" s="479"/>
      <c r="L97" s="478"/>
      <c r="M97" s="599"/>
      <c r="N97" s="599"/>
      <c r="O97" s="594"/>
      <c r="P97" s="594"/>
      <c r="Q97" s="594"/>
      <c r="R97" s="594"/>
    </row>
    <row r="98" spans="1:18" s="241" customFormat="1">
      <c r="A98" s="240"/>
      <c r="B98" s="152" t="s">
        <v>38</v>
      </c>
      <c r="C98" s="237"/>
      <c r="D98" s="237"/>
      <c r="E98" s="237"/>
      <c r="F98" s="237"/>
      <c r="G98" s="237"/>
      <c r="H98" s="237"/>
      <c r="I98" s="237"/>
      <c r="J98" s="237"/>
      <c r="K98" s="237"/>
      <c r="L98" s="237"/>
      <c r="M98" s="850"/>
      <c r="N98" s="850"/>
      <c r="O98" s="601"/>
      <c r="P98" s="601"/>
      <c r="Q98" s="601"/>
      <c r="R98" s="601"/>
    </row>
    <row r="99" spans="1:18" s="241" customFormat="1" ht="14.25" customHeight="1">
      <c r="A99" s="240"/>
      <c r="B99" s="1353" t="s">
        <v>522</v>
      </c>
      <c r="C99" s="1353"/>
      <c r="D99" s="1353"/>
      <c r="E99" s="1353"/>
      <c r="F99" s="1353"/>
      <c r="G99" s="1353"/>
      <c r="H99" s="1353"/>
      <c r="I99" s="1353"/>
      <c r="J99" s="1353"/>
      <c r="K99" s="1353"/>
      <c r="L99" s="1353"/>
      <c r="M99" s="850"/>
      <c r="N99" s="850"/>
      <c r="O99" s="601"/>
      <c r="P99" s="601"/>
      <c r="Q99" s="601"/>
      <c r="R99" s="601"/>
    </row>
    <row r="100" spans="1:18" s="241" customFormat="1">
      <c r="A100" s="240"/>
      <c r="B100" s="1353" t="s">
        <v>523</v>
      </c>
      <c r="C100" s="1353"/>
      <c r="D100" s="1353"/>
      <c r="E100" s="1353"/>
      <c r="F100" s="1353"/>
      <c r="G100" s="1353"/>
      <c r="H100" s="1353"/>
      <c r="I100" s="1353"/>
      <c r="J100" s="1353"/>
      <c r="K100" s="1353"/>
      <c r="L100" s="1353"/>
      <c r="M100" s="850"/>
      <c r="N100" s="850"/>
      <c r="O100" s="601"/>
      <c r="P100" s="601"/>
      <c r="Q100" s="601"/>
      <c r="R100" s="601"/>
    </row>
    <row r="101" spans="1:18" s="241" customFormat="1" ht="15.5" customHeight="1">
      <c r="A101" s="240"/>
      <c r="B101" s="1353" t="s">
        <v>625</v>
      </c>
      <c r="C101" s="1353"/>
      <c r="D101" s="1353"/>
      <c r="E101" s="1353"/>
      <c r="F101" s="1353"/>
      <c r="G101" s="1353"/>
      <c r="H101" s="1353"/>
      <c r="I101" s="1353"/>
      <c r="J101" s="1353"/>
      <c r="K101" s="1353"/>
      <c r="L101" s="1353"/>
      <c r="M101" s="850"/>
      <c r="N101" s="850"/>
      <c r="O101" s="601"/>
      <c r="P101" s="601"/>
      <c r="Q101" s="601"/>
      <c r="R101" s="601"/>
    </row>
    <row r="102" spans="1:18" s="241" customFormat="1">
      <c r="A102" s="240"/>
      <c r="B102" s="1353" t="s">
        <v>524</v>
      </c>
      <c r="C102" s="1353"/>
      <c r="D102" s="1353"/>
      <c r="E102" s="1353"/>
      <c r="F102" s="1353"/>
      <c r="G102" s="1353"/>
      <c r="H102" s="1353"/>
      <c r="I102" s="1353"/>
      <c r="J102" s="1353"/>
      <c r="K102" s="1353"/>
      <c r="L102" s="1353"/>
      <c r="M102" s="850"/>
      <c r="N102" s="850"/>
      <c r="O102" s="601"/>
      <c r="P102" s="601"/>
      <c r="Q102" s="601"/>
      <c r="R102" s="601"/>
    </row>
    <row r="103" spans="1:18" s="241" customFormat="1" ht="15" customHeight="1">
      <c r="A103" s="240"/>
      <c r="B103" s="1353" t="s">
        <v>525</v>
      </c>
      <c r="C103" s="1353"/>
      <c r="D103" s="1353"/>
      <c r="E103" s="1353"/>
      <c r="F103" s="1353"/>
      <c r="G103" s="1353"/>
      <c r="H103" s="1353"/>
      <c r="I103" s="1353"/>
      <c r="J103" s="1353"/>
      <c r="K103" s="1353"/>
      <c r="L103" s="1353"/>
      <c r="M103" s="850"/>
      <c r="N103" s="850"/>
      <c r="O103" s="601"/>
      <c r="P103" s="601"/>
      <c r="Q103" s="601"/>
      <c r="R103" s="601"/>
    </row>
    <row r="104" spans="1:18" s="241" customFormat="1" ht="17.5" customHeight="1">
      <c r="A104" s="240"/>
      <c r="B104" s="1353" t="s">
        <v>621</v>
      </c>
      <c r="C104" s="1353"/>
      <c r="D104" s="1353"/>
      <c r="E104" s="1353"/>
      <c r="F104" s="1353"/>
      <c r="G104" s="1353"/>
      <c r="H104" s="1353"/>
      <c r="I104" s="1353"/>
      <c r="J104" s="1353"/>
      <c r="K104" s="1353"/>
      <c r="L104" s="1353"/>
      <c r="M104" s="850"/>
      <c r="N104" s="850"/>
      <c r="O104" s="601"/>
      <c r="P104" s="601"/>
      <c r="Q104" s="601"/>
      <c r="R104" s="601"/>
    </row>
    <row r="105" spans="1:18" s="241" customFormat="1" ht="24.75" customHeight="1">
      <c r="A105" s="240"/>
      <c r="B105" s="1353" t="s">
        <v>618</v>
      </c>
      <c r="C105" s="1353"/>
      <c r="D105" s="1353"/>
      <c r="E105" s="1353"/>
      <c r="F105" s="1353"/>
      <c r="G105" s="1353"/>
      <c r="H105" s="1353"/>
      <c r="I105" s="1353"/>
      <c r="J105" s="1353"/>
      <c r="K105" s="1353"/>
      <c r="L105" s="1353"/>
      <c r="M105" s="850"/>
      <c r="N105" s="850"/>
      <c r="O105" s="601"/>
      <c r="P105" s="601"/>
      <c r="Q105" s="601"/>
      <c r="R105" s="601"/>
    </row>
    <row r="106" spans="1:18" s="241" customFormat="1" ht="14.25" customHeight="1">
      <c r="A106" s="240"/>
      <c r="B106" s="1353"/>
      <c r="C106" s="1353"/>
      <c r="D106" s="1353"/>
      <c r="E106" s="1353"/>
      <c r="F106" s="1353"/>
      <c r="G106" s="1353"/>
      <c r="H106" s="1353"/>
      <c r="I106" s="1353"/>
      <c r="J106" s="1353"/>
      <c r="K106" s="1353"/>
      <c r="L106" s="1353"/>
      <c r="M106" s="850"/>
      <c r="N106" s="850"/>
      <c r="O106" s="601"/>
      <c r="P106" s="601"/>
      <c r="Q106" s="601"/>
      <c r="R106" s="601"/>
    </row>
    <row r="107" spans="1:18" s="241" customFormat="1" ht="15" customHeight="1">
      <c r="A107" s="240"/>
      <c r="M107" s="850"/>
      <c r="N107" s="850"/>
      <c r="O107" s="601"/>
      <c r="P107" s="601"/>
      <c r="Q107" s="601"/>
      <c r="R107" s="601"/>
    </row>
    <row r="108" spans="1:18" s="595" customFormat="1" ht="26">
      <c r="A108" s="491"/>
      <c r="B108" s="133" t="s">
        <v>629</v>
      </c>
      <c r="C108" s="97">
        <v>2025</v>
      </c>
      <c r="D108" s="98">
        <v>2024</v>
      </c>
      <c r="E108" s="320" t="s">
        <v>452</v>
      </c>
      <c r="F108" s="98">
        <v>2023</v>
      </c>
      <c r="G108" s="98">
        <v>2022</v>
      </c>
      <c r="H108" s="98">
        <v>2021</v>
      </c>
      <c r="I108" s="478"/>
      <c r="J108" s="479"/>
      <c r="K108" s="479"/>
      <c r="L108" s="478"/>
      <c r="M108" s="599"/>
      <c r="N108" s="599"/>
    </row>
    <row r="109" spans="1:18" s="595" customFormat="1" ht="14.5">
      <c r="A109" s="491"/>
      <c r="B109" s="248" t="s">
        <v>202</v>
      </c>
      <c r="C109" s="492">
        <v>947733</v>
      </c>
      <c r="D109" s="493">
        <v>784573</v>
      </c>
      <c r="E109" s="674">
        <v>0.21</v>
      </c>
      <c r="F109" s="493">
        <v>477083</v>
      </c>
      <c r="G109" s="493">
        <v>481260</v>
      </c>
      <c r="H109" s="493">
        <v>478347</v>
      </c>
      <c r="I109" s="478"/>
      <c r="J109" s="479"/>
      <c r="K109" s="479"/>
      <c r="L109" s="478"/>
      <c r="M109" s="599"/>
      <c r="N109" s="599"/>
      <c r="O109" s="594"/>
      <c r="P109" s="594"/>
      <c r="Q109" s="594"/>
      <c r="R109" s="594"/>
    </row>
    <row r="110" spans="1:18" s="595" customFormat="1" ht="14.5">
      <c r="A110" s="491"/>
      <c r="B110" s="248" t="s">
        <v>602</v>
      </c>
      <c r="C110" s="492">
        <v>3893531</v>
      </c>
      <c r="D110" s="493">
        <v>3761704</v>
      </c>
      <c r="E110" s="674">
        <v>0.04</v>
      </c>
      <c r="F110" s="493">
        <v>4105862</v>
      </c>
      <c r="G110" s="493">
        <v>4418558</v>
      </c>
      <c r="H110" s="493">
        <v>4190537</v>
      </c>
      <c r="I110" s="478"/>
      <c r="J110" s="479"/>
      <c r="K110" s="479"/>
      <c r="L110" s="478"/>
      <c r="M110" s="599"/>
      <c r="N110" s="599"/>
      <c r="O110" s="594"/>
      <c r="P110" s="594"/>
      <c r="Q110" s="594"/>
      <c r="R110" s="594"/>
    </row>
    <row r="111" spans="1:18" s="595" customFormat="1">
      <c r="A111" s="491"/>
      <c r="B111" s="248" t="s">
        <v>61</v>
      </c>
      <c r="C111" s="492">
        <v>4841264</v>
      </c>
      <c r="D111" s="493">
        <v>4546277</v>
      </c>
      <c r="E111" s="674">
        <v>0.06</v>
      </c>
      <c r="F111" s="493">
        <v>4582945</v>
      </c>
      <c r="G111" s="493">
        <v>4899818</v>
      </c>
      <c r="H111" s="493">
        <v>4668884</v>
      </c>
      <c r="I111" s="478"/>
      <c r="J111" s="479"/>
      <c r="K111" s="479"/>
      <c r="L111" s="478"/>
      <c r="M111" s="599"/>
      <c r="N111" s="599"/>
      <c r="O111" s="594"/>
      <c r="P111" s="594"/>
      <c r="Q111" s="594"/>
      <c r="R111" s="594"/>
    </row>
    <row r="112" spans="1:18" s="595" customFormat="1">
      <c r="A112" s="491"/>
      <c r="B112" s="248" t="s">
        <v>65</v>
      </c>
      <c r="C112" s="678">
        <v>0.2</v>
      </c>
      <c r="D112" s="674">
        <v>0.17</v>
      </c>
      <c r="E112" s="674">
        <v>0.13</v>
      </c>
      <c r="F112" s="674">
        <v>0.1</v>
      </c>
      <c r="G112" s="674">
        <v>0.1</v>
      </c>
      <c r="H112" s="674">
        <v>0.1</v>
      </c>
      <c r="I112" s="478"/>
      <c r="J112" s="479"/>
      <c r="K112" s="479"/>
      <c r="L112" s="478"/>
      <c r="M112" s="599"/>
      <c r="N112" s="599"/>
      <c r="O112" s="594"/>
      <c r="P112" s="594"/>
      <c r="Q112" s="594"/>
      <c r="R112" s="594"/>
    </row>
    <row r="113" spans="1:21" s="595" customFormat="1">
      <c r="A113" s="491"/>
      <c r="B113" s="248" t="s">
        <v>597</v>
      </c>
      <c r="C113" s="678">
        <v>0.8</v>
      </c>
      <c r="D113" s="674">
        <v>0.83</v>
      </c>
      <c r="E113" s="674">
        <v>-0.03</v>
      </c>
      <c r="F113" s="674">
        <v>0.9</v>
      </c>
      <c r="G113" s="674">
        <v>0.9</v>
      </c>
      <c r="H113" s="674">
        <v>0.9</v>
      </c>
      <c r="I113" s="478"/>
      <c r="J113" s="479"/>
      <c r="K113" s="479"/>
      <c r="L113" s="478"/>
      <c r="M113" s="599"/>
      <c r="N113" s="599"/>
      <c r="O113" s="594"/>
      <c r="P113" s="594"/>
      <c r="Q113" s="594"/>
      <c r="R113" s="594"/>
    </row>
    <row r="114" spans="1:21" s="595" customFormat="1">
      <c r="A114" s="491"/>
      <c r="B114" s="604"/>
      <c r="C114" s="478"/>
      <c r="D114" s="478"/>
      <c r="E114" s="478"/>
      <c r="F114" s="478"/>
      <c r="G114" s="478"/>
      <c r="H114" s="478"/>
      <c r="I114" s="478"/>
      <c r="J114" s="479"/>
      <c r="K114" s="479"/>
      <c r="L114" s="478"/>
      <c r="M114" s="599"/>
      <c r="N114" s="599"/>
      <c r="O114" s="594"/>
      <c r="P114" s="594"/>
      <c r="Q114" s="594"/>
      <c r="R114" s="594"/>
    </row>
    <row r="115" spans="1:21" s="595" customFormat="1">
      <c r="A115" s="491"/>
      <c r="B115" s="152" t="s">
        <v>38</v>
      </c>
      <c r="C115" s="606"/>
      <c r="D115" s="606"/>
      <c r="E115" s="606"/>
      <c r="F115" s="606"/>
      <c r="G115" s="606"/>
      <c r="H115" s="606"/>
      <c r="I115" s="606"/>
      <c r="J115" s="851"/>
      <c r="K115" s="851"/>
      <c r="L115" s="606"/>
      <c r="M115" s="599"/>
      <c r="N115" s="599"/>
      <c r="O115" s="594"/>
      <c r="P115" s="594"/>
      <c r="Q115" s="594"/>
      <c r="R115" s="594"/>
    </row>
    <row r="116" spans="1:21" s="595" customFormat="1" ht="14.25" customHeight="1">
      <c r="A116" s="491"/>
      <c r="B116" s="1353" t="s">
        <v>624</v>
      </c>
      <c r="C116" s="1353"/>
      <c r="D116" s="1353"/>
      <c r="E116" s="1353"/>
      <c r="F116" s="1353"/>
      <c r="G116" s="1353"/>
      <c r="H116" s="1353"/>
      <c r="I116" s="478"/>
      <c r="J116" s="479"/>
      <c r="K116" s="479"/>
      <c r="L116" s="478"/>
      <c r="M116" s="599"/>
      <c r="N116" s="599"/>
      <c r="O116" s="594"/>
      <c r="P116" s="594"/>
      <c r="Q116" s="594"/>
      <c r="R116" s="594"/>
    </row>
    <row r="117" spans="1:21" s="595" customFormat="1">
      <c r="A117" s="491"/>
      <c r="B117" s="1353" t="s">
        <v>523</v>
      </c>
      <c r="C117" s="1353"/>
      <c r="D117" s="1353"/>
      <c r="E117" s="1353"/>
      <c r="F117" s="1353"/>
      <c r="G117" s="1353"/>
      <c r="H117" s="1353"/>
      <c r="I117" s="1353"/>
      <c r="J117" s="1353"/>
      <c r="K117" s="1353"/>
      <c r="L117" s="1353"/>
      <c r="M117" s="599"/>
      <c r="N117" s="599"/>
      <c r="O117" s="594"/>
      <c r="P117" s="594"/>
      <c r="Q117" s="594"/>
      <c r="R117" s="594"/>
    </row>
    <row r="118" spans="1:21" s="595" customFormat="1">
      <c r="A118" s="491"/>
      <c r="B118" s="1353" t="s">
        <v>625</v>
      </c>
      <c r="C118" s="1353"/>
      <c r="D118" s="1353"/>
      <c r="E118" s="1353"/>
      <c r="F118" s="1353"/>
      <c r="G118" s="1353"/>
      <c r="H118" s="1353"/>
      <c r="I118" s="1353"/>
      <c r="J118" s="1353"/>
      <c r="K118" s="1353"/>
      <c r="L118" s="1353"/>
      <c r="M118" s="599"/>
      <c r="N118" s="599"/>
      <c r="O118" s="594"/>
      <c r="P118" s="594"/>
      <c r="Q118" s="594"/>
      <c r="R118" s="594"/>
    </row>
    <row r="119" spans="1:21" s="595" customFormat="1">
      <c r="A119" s="491"/>
      <c r="B119" s="122"/>
      <c r="C119" s="122"/>
      <c r="D119" s="122"/>
      <c r="E119" s="122"/>
      <c r="F119" s="122"/>
      <c r="G119" s="122"/>
      <c r="H119" s="122"/>
      <c r="I119" s="122"/>
      <c r="J119" s="122"/>
      <c r="K119" s="122"/>
      <c r="L119" s="122"/>
      <c r="M119" s="599"/>
      <c r="N119" s="599"/>
      <c r="O119" s="594"/>
      <c r="P119" s="594"/>
      <c r="Q119" s="594"/>
      <c r="R119" s="594"/>
    </row>
    <row r="120" spans="1:21" s="595" customFormat="1">
      <c r="A120" s="491"/>
      <c r="B120" s="852"/>
      <c r="C120" s="597"/>
      <c r="D120" s="598"/>
      <c r="E120" s="598"/>
      <c r="F120" s="597"/>
      <c r="G120" s="598"/>
      <c r="H120" s="598"/>
      <c r="I120" s="478"/>
      <c r="J120" s="479"/>
      <c r="K120" s="479"/>
      <c r="L120" s="478"/>
      <c r="M120" s="599"/>
      <c r="N120" s="599"/>
      <c r="O120" s="594"/>
      <c r="P120" s="594"/>
      <c r="Q120" s="594"/>
      <c r="R120" s="594"/>
    </row>
    <row r="121" spans="1:21" s="491" customFormat="1" ht="13" customHeight="1">
      <c r="B121" s="1366" t="s">
        <v>223</v>
      </c>
      <c r="C121" s="559">
        <v>2024</v>
      </c>
      <c r="D121" s="560">
        <v>2025</v>
      </c>
      <c r="E121" s="561">
        <v>2024</v>
      </c>
      <c r="F121" s="562">
        <v>2023</v>
      </c>
      <c r="G121" s="563">
        <v>2024</v>
      </c>
      <c r="H121" s="564">
        <v>2023</v>
      </c>
      <c r="I121" s="1405" t="s">
        <v>452</v>
      </c>
      <c r="J121" s="1406"/>
      <c r="K121" s="1407"/>
      <c r="L121" s="562">
        <v>2022</v>
      </c>
      <c r="M121" s="563">
        <v>2023</v>
      </c>
      <c r="N121" s="564">
        <v>2022</v>
      </c>
      <c r="O121" s="562">
        <v>2021</v>
      </c>
      <c r="P121" s="563">
        <v>2022</v>
      </c>
      <c r="Q121" s="564">
        <v>2021</v>
      </c>
      <c r="R121" s="562">
        <v>2020</v>
      </c>
      <c r="S121" s="563">
        <v>2021</v>
      </c>
      <c r="T121" s="564">
        <v>2020</v>
      </c>
    </row>
    <row r="122" spans="1:21" s="565" customFormat="1" ht="13">
      <c r="B122" s="1367"/>
      <c r="C122" s="207" t="s">
        <v>58</v>
      </c>
      <c r="D122" s="208" t="s">
        <v>222</v>
      </c>
      <c r="E122" s="566" t="s">
        <v>57</v>
      </c>
      <c r="F122" s="207" t="s">
        <v>58</v>
      </c>
      <c r="G122" s="208" t="s">
        <v>222</v>
      </c>
      <c r="H122" s="567" t="s">
        <v>57</v>
      </c>
      <c r="I122" s="207" t="s">
        <v>58</v>
      </c>
      <c r="J122" s="208" t="s">
        <v>222</v>
      </c>
      <c r="K122" s="567" t="s">
        <v>57</v>
      </c>
      <c r="L122" s="207" t="s">
        <v>58</v>
      </c>
      <c r="M122" s="208" t="s">
        <v>222</v>
      </c>
      <c r="N122" s="568" t="s">
        <v>57</v>
      </c>
      <c r="O122" s="207" t="s">
        <v>58</v>
      </c>
      <c r="P122" s="208" t="s">
        <v>222</v>
      </c>
      <c r="Q122" s="568" t="s">
        <v>57</v>
      </c>
      <c r="R122" s="207" t="s">
        <v>58</v>
      </c>
      <c r="S122" s="208" t="s">
        <v>222</v>
      </c>
      <c r="T122" s="568" t="s">
        <v>57</v>
      </c>
      <c r="U122" s="569"/>
    </row>
    <row r="123" spans="1:21" ht="14.25" customHeight="1">
      <c r="A123" s="502"/>
      <c r="B123" s="223" t="s">
        <v>67</v>
      </c>
      <c r="C123" s="853">
        <v>5.8999999999999997E-2</v>
      </c>
      <c r="D123" s="854">
        <v>0.24099999999999999</v>
      </c>
      <c r="E123" s="855">
        <v>0.3</v>
      </c>
      <c r="F123" s="853">
        <v>6.2E-2</v>
      </c>
      <c r="G123" s="854">
        <v>0.29899999999999999</v>
      </c>
      <c r="H123" s="856">
        <v>0.36199999999999999</v>
      </c>
      <c r="I123" s="671">
        <v>-0.06</v>
      </c>
      <c r="J123" s="612">
        <v>-0.2</v>
      </c>
      <c r="K123" s="613">
        <v>-0.17</v>
      </c>
      <c r="L123" s="853">
        <v>3.3000000000000002E-2</v>
      </c>
      <c r="M123" s="857">
        <v>0.28299999999999997</v>
      </c>
      <c r="N123" s="858">
        <v>0.316</v>
      </c>
      <c r="O123" s="859">
        <v>2.9000000000000001E-2</v>
      </c>
      <c r="P123" s="857">
        <v>0.26900000000000002</v>
      </c>
      <c r="Q123" s="858">
        <v>0.29799999999999999</v>
      </c>
      <c r="R123" s="859">
        <v>1.7999999999999999E-2</v>
      </c>
      <c r="S123" s="857">
        <v>0.158</v>
      </c>
      <c r="T123" s="858">
        <v>0.17599999999999999</v>
      </c>
      <c r="U123" s="577"/>
    </row>
    <row r="124" spans="1:21">
      <c r="A124" s="502"/>
      <c r="B124" s="223" t="s">
        <v>68</v>
      </c>
      <c r="C124" s="860">
        <v>15.3</v>
      </c>
      <c r="D124" s="861">
        <v>62.9</v>
      </c>
      <c r="E124" s="862">
        <v>78.2</v>
      </c>
      <c r="F124" s="860">
        <v>17.600000000000001</v>
      </c>
      <c r="G124" s="861">
        <v>84.4</v>
      </c>
      <c r="H124" s="634">
        <v>102</v>
      </c>
      <c r="I124" s="671">
        <v>-0.13</v>
      </c>
      <c r="J124" s="612">
        <v>-0.25</v>
      </c>
      <c r="K124" s="613">
        <v>-0.23</v>
      </c>
      <c r="L124" s="860">
        <v>9.6</v>
      </c>
      <c r="M124" s="863">
        <v>82.9</v>
      </c>
      <c r="N124" s="864">
        <v>92.5</v>
      </c>
      <c r="O124" s="865">
        <v>9.5</v>
      </c>
      <c r="P124" s="863">
        <v>87.2</v>
      </c>
      <c r="Q124" s="864">
        <v>96.7</v>
      </c>
      <c r="R124" s="865">
        <v>10.5</v>
      </c>
      <c r="S124" s="863">
        <v>92.3</v>
      </c>
      <c r="T124" s="864">
        <v>102.9</v>
      </c>
      <c r="U124" s="577"/>
    </row>
    <row r="125" spans="1:21">
      <c r="A125" s="502"/>
      <c r="B125" s="223" t="s">
        <v>69</v>
      </c>
      <c r="C125" s="860">
        <v>14.5</v>
      </c>
      <c r="D125" s="861">
        <v>59.7</v>
      </c>
      <c r="E125" s="862">
        <v>74.2</v>
      </c>
      <c r="F125" s="860">
        <v>16.8</v>
      </c>
      <c r="G125" s="861">
        <v>80.5</v>
      </c>
      <c r="H125" s="634">
        <v>97.3</v>
      </c>
      <c r="I125" s="671">
        <v>-0.13</v>
      </c>
      <c r="J125" s="612">
        <v>-0.26</v>
      </c>
      <c r="K125" s="613">
        <v>-0.24</v>
      </c>
      <c r="L125" s="860">
        <v>9.1</v>
      </c>
      <c r="M125" s="863">
        <v>78.099999999999994</v>
      </c>
      <c r="N125" s="864">
        <v>87.2</v>
      </c>
      <c r="O125" s="865">
        <v>9.1</v>
      </c>
      <c r="P125" s="863">
        <v>83.1</v>
      </c>
      <c r="Q125" s="864">
        <v>92.2</v>
      </c>
      <c r="R125" s="865">
        <v>10.5</v>
      </c>
      <c r="S125" s="863">
        <v>92.3</v>
      </c>
      <c r="T125" s="864">
        <v>102.9</v>
      </c>
      <c r="U125" s="577"/>
    </row>
    <row r="126" spans="1:21">
      <c r="A126" s="502"/>
      <c r="B126" s="622"/>
      <c r="C126" s="623"/>
      <c r="D126" s="623"/>
      <c r="E126" s="623"/>
      <c r="F126" s="623"/>
      <c r="G126" s="623"/>
      <c r="H126" s="623"/>
      <c r="I126" s="624"/>
      <c r="J126" s="624"/>
      <c r="K126" s="624"/>
      <c r="L126" s="624"/>
      <c r="M126" s="554"/>
      <c r="N126" s="554"/>
      <c r="O126" s="554"/>
      <c r="P126" s="554"/>
      <c r="Q126" s="554"/>
      <c r="R126" s="554"/>
      <c r="S126" s="554"/>
      <c r="T126" s="554"/>
      <c r="U126" s="554"/>
    </row>
    <row r="127" spans="1:21" s="128" customFormat="1" ht="13">
      <c r="B127" s="152" t="s">
        <v>38</v>
      </c>
      <c r="C127" s="625"/>
      <c r="D127" s="625"/>
      <c r="E127" s="625"/>
      <c r="F127" s="625"/>
      <c r="G127" s="625"/>
      <c r="H127" s="625"/>
      <c r="I127" s="624"/>
      <c r="J127" s="624"/>
      <c r="K127" s="624"/>
      <c r="L127" s="624"/>
      <c r="M127" s="554"/>
      <c r="N127" s="514"/>
      <c r="O127" s="515"/>
      <c r="P127" s="515"/>
      <c r="Q127" s="515"/>
      <c r="R127" s="515"/>
      <c r="S127" s="515"/>
      <c r="T127" s="515"/>
      <c r="U127" s="274"/>
    </row>
    <row r="128" spans="1:21" s="74" customFormat="1" ht="25" customHeight="1">
      <c r="A128" s="128"/>
      <c r="B128" s="1353" t="s">
        <v>601</v>
      </c>
      <c r="C128" s="1353"/>
      <c r="D128" s="1353"/>
      <c r="E128" s="1353"/>
      <c r="F128" s="1353"/>
      <c r="G128" s="1353"/>
      <c r="H128" s="1353"/>
      <c r="I128" s="624"/>
      <c r="J128" s="624"/>
      <c r="K128" s="624"/>
      <c r="L128" s="624"/>
      <c r="M128" s="554"/>
      <c r="N128" s="866"/>
      <c r="O128" s="867"/>
      <c r="P128" s="868"/>
      <c r="Q128" s="868"/>
      <c r="R128" s="867"/>
      <c r="S128" s="868"/>
      <c r="T128" s="868"/>
      <c r="U128" s="866"/>
    </row>
    <row r="129" spans="1:21">
      <c r="B129" s="483"/>
    </row>
    <row r="130" spans="1:21" s="74" customFormat="1" ht="14.5" thickBot="1">
      <c r="A130" s="128"/>
      <c r="B130" s="631"/>
      <c r="C130" s="869"/>
      <c r="D130" s="869"/>
      <c r="E130" s="869"/>
      <c r="F130" s="869"/>
      <c r="G130" s="869"/>
      <c r="H130" s="869"/>
      <c r="I130" s="870"/>
      <c r="J130" s="871"/>
      <c r="K130" s="871"/>
      <c r="L130" s="872"/>
      <c r="M130" s="866"/>
      <c r="N130" s="866"/>
      <c r="O130" s="867"/>
      <c r="P130" s="868"/>
      <c r="Q130" s="868"/>
      <c r="R130" s="867"/>
      <c r="S130" s="868"/>
      <c r="T130" s="868"/>
      <c r="U130" s="866"/>
    </row>
    <row r="131" spans="1:21" s="484" customFormat="1" ht="18" customHeight="1" thickTop="1" thickBot="1">
      <c r="B131" s="485" t="s">
        <v>71</v>
      </c>
      <c r="C131" s="486"/>
      <c r="D131" s="486"/>
      <c r="E131" s="486"/>
      <c r="F131" s="486"/>
      <c r="G131" s="486"/>
      <c r="H131" s="486"/>
      <c r="I131" s="487"/>
      <c r="J131" s="487"/>
      <c r="K131" s="487"/>
      <c r="L131" s="487"/>
    </row>
    <row r="132" spans="1:21" ht="14.5" thickTop="1">
      <c r="B132" s="632"/>
      <c r="C132" s="546"/>
      <c r="D132" s="546"/>
      <c r="E132" s="546"/>
      <c r="F132" s="546"/>
    </row>
    <row r="133" spans="1:21" s="491" customFormat="1" ht="26">
      <c r="B133" s="633" t="s">
        <v>224</v>
      </c>
      <c r="C133" s="97">
        <v>2025</v>
      </c>
      <c r="D133" s="98">
        <v>2024</v>
      </c>
      <c r="E133" s="320" t="s">
        <v>452</v>
      </c>
      <c r="F133" s="98">
        <v>2023</v>
      </c>
      <c r="G133" s="98">
        <v>2022</v>
      </c>
      <c r="H133" s="98">
        <v>2021</v>
      </c>
      <c r="I133" s="504"/>
      <c r="J133" s="504"/>
      <c r="K133" s="490"/>
      <c r="L133" s="490"/>
    </row>
    <row r="134" spans="1:21" ht="14.25" customHeight="1">
      <c r="A134" s="502"/>
      <c r="B134" s="277" t="s">
        <v>73</v>
      </c>
      <c r="C134" s="555">
        <v>7.1</v>
      </c>
      <c r="D134" s="556">
        <v>5.7</v>
      </c>
      <c r="E134" s="613">
        <v>0.24</v>
      </c>
      <c r="F134" s="556">
        <v>5.2</v>
      </c>
      <c r="G134" s="556">
        <v>5.4</v>
      </c>
      <c r="H134" s="556">
        <v>4.0999999999999996</v>
      </c>
      <c r="I134" s="635"/>
      <c r="J134" s="623"/>
    </row>
    <row r="135" spans="1:21" ht="14.25" customHeight="1">
      <c r="A135" s="502"/>
      <c r="B135" s="277" t="s">
        <v>205</v>
      </c>
      <c r="C135" s="555">
        <v>60</v>
      </c>
      <c r="D135" s="556">
        <v>55.8</v>
      </c>
      <c r="E135" s="613">
        <v>0.08</v>
      </c>
      <c r="F135" s="556">
        <v>55.3</v>
      </c>
      <c r="G135" s="556">
        <v>48.2</v>
      </c>
      <c r="H135" s="556">
        <v>41.3</v>
      </c>
      <c r="I135" s="635"/>
      <c r="J135" s="623"/>
    </row>
    <row r="136" spans="1:21" ht="14.25" customHeight="1">
      <c r="A136" s="502"/>
      <c r="B136" s="277" t="s">
        <v>225</v>
      </c>
      <c r="C136" s="555">
        <v>9.9</v>
      </c>
      <c r="D136" s="556">
        <v>11</v>
      </c>
      <c r="E136" s="613">
        <v>-0.1</v>
      </c>
      <c r="F136" s="556">
        <v>15.6</v>
      </c>
      <c r="G136" s="556">
        <v>12.4</v>
      </c>
      <c r="H136" s="556">
        <v>1.1000000000000001</v>
      </c>
      <c r="I136" s="635"/>
      <c r="J136" s="623"/>
    </row>
    <row r="137" spans="1:21" ht="14.25" customHeight="1">
      <c r="A137" s="502"/>
      <c r="B137" s="596"/>
      <c r="C137" s="624"/>
      <c r="D137" s="624"/>
      <c r="E137" s="624"/>
      <c r="F137" s="624"/>
      <c r="G137" s="624"/>
      <c r="H137" s="624"/>
      <c r="I137" s="624"/>
      <c r="J137" s="623"/>
    </row>
    <row r="138" spans="1:21" s="128" customFormat="1">
      <c r="B138" s="152" t="s">
        <v>38</v>
      </c>
      <c r="C138" s="172"/>
      <c r="D138" s="172"/>
      <c r="E138" s="172"/>
      <c r="F138" s="172"/>
      <c r="G138" s="330"/>
      <c r="H138" s="172"/>
      <c r="I138" s="172"/>
      <c r="J138" s="172"/>
      <c r="K138" s="172"/>
      <c r="L138" s="172"/>
      <c r="N138" s="172"/>
    </row>
    <row r="139" spans="1:21" s="74" customFormat="1">
      <c r="A139" s="128"/>
      <c r="B139" s="1353" t="s">
        <v>650</v>
      </c>
      <c r="C139" s="1353"/>
      <c r="D139" s="1353"/>
      <c r="E139" s="1353"/>
      <c r="F139" s="1353"/>
      <c r="G139" s="1353"/>
      <c r="H139" s="1353"/>
      <c r="I139" s="329"/>
      <c r="J139" s="329"/>
      <c r="K139" s="328"/>
      <c r="L139" s="329"/>
    </row>
    <row r="140" spans="1:21" s="74" customFormat="1">
      <c r="A140" s="128"/>
      <c r="B140" s="59"/>
      <c r="C140" s="329"/>
      <c r="D140" s="329"/>
      <c r="E140" s="329"/>
      <c r="F140" s="329"/>
      <c r="G140" s="330"/>
      <c r="H140" s="329"/>
      <c r="I140" s="329"/>
      <c r="J140" s="329"/>
      <c r="K140" s="636"/>
      <c r="L140" s="329"/>
    </row>
    <row r="141" spans="1:21" s="491" customFormat="1" ht="26">
      <c r="B141" s="142" t="s">
        <v>226</v>
      </c>
      <c r="C141" s="97">
        <v>2025</v>
      </c>
      <c r="D141" s="98">
        <v>2024</v>
      </c>
      <c r="E141" s="320" t="s">
        <v>452</v>
      </c>
      <c r="F141" s="98">
        <v>2023</v>
      </c>
      <c r="G141" s="98">
        <v>2022</v>
      </c>
      <c r="H141" s="98">
        <v>2021</v>
      </c>
      <c r="I141" s="490"/>
      <c r="J141" s="490"/>
      <c r="K141" s="490"/>
      <c r="L141" s="490"/>
    </row>
    <row r="142" spans="1:21" ht="17.25" customHeight="1">
      <c r="A142" s="502"/>
      <c r="B142" s="281" t="s">
        <v>76</v>
      </c>
      <c r="C142" s="637">
        <v>510.63</v>
      </c>
      <c r="D142" s="638">
        <v>688.67</v>
      </c>
      <c r="E142" s="1108">
        <v>-0.25900000000000001</v>
      </c>
      <c r="F142" s="638">
        <v>757.31</v>
      </c>
      <c r="G142" s="638">
        <v>217.25</v>
      </c>
      <c r="H142" s="638">
        <v>157.76</v>
      </c>
      <c r="I142" s="624"/>
    </row>
    <row r="143" spans="1:21" ht="17.25" customHeight="1">
      <c r="A143" s="502"/>
      <c r="B143" s="281" t="s">
        <v>77</v>
      </c>
      <c r="C143" s="637">
        <v>3598.2</v>
      </c>
      <c r="D143" s="638">
        <v>2324.3000000000002</v>
      </c>
      <c r="E143" s="1108">
        <v>0.54800000000000004</v>
      </c>
      <c r="F143" s="638">
        <v>2513.1999999999998</v>
      </c>
      <c r="G143" s="638">
        <v>2434.1</v>
      </c>
      <c r="H143" s="638">
        <v>2462</v>
      </c>
      <c r="I143" s="624"/>
    </row>
    <row r="144" spans="1:21" s="595" customFormat="1" ht="17.25" customHeight="1">
      <c r="A144" s="491"/>
      <c r="B144" s="282" t="s">
        <v>78</v>
      </c>
      <c r="C144" s="639">
        <v>4108.8</v>
      </c>
      <c r="D144" s="640">
        <v>3013</v>
      </c>
      <c r="E144" s="1123">
        <v>0.36399999999999999</v>
      </c>
      <c r="F144" s="640">
        <v>3270.5</v>
      </c>
      <c r="G144" s="640">
        <v>2651.3</v>
      </c>
      <c r="H144" s="640">
        <v>2619.8000000000002</v>
      </c>
      <c r="I144" s="642"/>
      <c r="J144" s="642"/>
      <c r="K144" s="642"/>
      <c r="L144" s="642"/>
    </row>
    <row r="145" spans="1:21" ht="17.25" customHeight="1">
      <c r="A145" s="565"/>
      <c r="B145" s="281" t="s">
        <v>540</v>
      </c>
      <c r="C145" s="637">
        <v>1721.34</v>
      </c>
      <c r="D145" s="638">
        <v>655.5</v>
      </c>
      <c r="E145" s="1108">
        <v>1.6259999999999999</v>
      </c>
      <c r="F145" s="638">
        <v>178.1</v>
      </c>
      <c r="G145" s="638">
        <v>0</v>
      </c>
      <c r="H145" s="638">
        <v>0</v>
      </c>
      <c r="I145" s="624"/>
    </row>
    <row r="146" spans="1:21">
      <c r="A146" s="565"/>
      <c r="B146" s="281" t="s">
        <v>80</v>
      </c>
      <c r="C146" s="637">
        <v>2236.5</v>
      </c>
      <c r="D146" s="638">
        <v>153.97</v>
      </c>
      <c r="E146" s="1108">
        <v>13.526</v>
      </c>
      <c r="F146" s="638">
        <v>50.49</v>
      </c>
      <c r="G146" s="638">
        <v>73.52</v>
      </c>
      <c r="H146" s="638">
        <v>283.63</v>
      </c>
      <c r="I146" s="624"/>
    </row>
    <row r="147" spans="1:21" s="494" customFormat="1">
      <c r="A147" s="565"/>
      <c r="B147" s="282" t="s">
        <v>81</v>
      </c>
      <c r="C147" s="639">
        <v>3957.8</v>
      </c>
      <c r="D147" s="640">
        <v>809.5</v>
      </c>
      <c r="E147" s="1123">
        <v>3.8889999999999998</v>
      </c>
      <c r="F147" s="640">
        <v>228.6</v>
      </c>
      <c r="G147" s="640">
        <v>73.5</v>
      </c>
      <c r="H147" s="640">
        <v>283.60000000000002</v>
      </c>
      <c r="I147" s="643"/>
      <c r="J147" s="643"/>
      <c r="K147" s="497"/>
      <c r="L147" s="497"/>
    </row>
    <row r="148" spans="1:21" ht="14.5">
      <c r="A148" s="565"/>
      <c r="B148" s="281" t="s">
        <v>82</v>
      </c>
      <c r="C148" s="1124" t="s">
        <v>617</v>
      </c>
      <c r="D148" s="1108">
        <v>0.95</v>
      </c>
      <c r="E148" s="1108">
        <v>2.5419999999999998</v>
      </c>
      <c r="F148" s="1108">
        <v>0.24</v>
      </c>
      <c r="G148" s="1108">
        <v>0</v>
      </c>
      <c r="H148" s="1108">
        <v>0</v>
      </c>
      <c r="I148" s="645"/>
      <c r="J148" s="645"/>
    </row>
    <row r="149" spans="1:21">
      <c r="A149" s="565"/>
      <c r="B149" s="281" t="s">
        <v>83</v>
      </c>
      <c r="C149" s="1124">
        <v>0.62</v>
      </c>
      <c r="D149" s="1108">
        <v>7.0000000000000007E-2</v>
      </c>
      <c r="E149" s="1108">
        <v>8.3829999999999991</v>
      </c>
      <c r="F149" s="1108">
        <v>0.02</v>
      </c>
      <c r="G149" s="1108">
        <v>0.03</v>
      </c>
      <c r="H149" s="1108">
        <v>0.12</v>
      </c>
      <c r="I149" s="645"/>
      <c r="J149" s="645"/>
    </row>
    <row r="150" spans="1:21">
      <c r="A150" s="565"/>
      <c r="B150" s="281" t="s">
        <v>84</v>
      </c>
      <c r="C150" s="1124">
        <v>0.96</v>
      </c>
      <c r="D150" s="1108">
        <v>0.27</v>
      </c>
      <c r="E150" s="1108">
        <v>2.585</v>
      </c>
      <c r="F150" s="1108">
        <v>7.0000000000000007E-2</v>
      </c>
      <c r="G150" s="1108">
        <v>0.03</v>
      </c>
      <c r="H150" s="1108">
        <v>0.11</v>
      </c>
      <c r="I150" s="645"/>
      <c r="J150" s="645"/>
    </row>
    <row r="151" spans="1:21">
      <c r="A151" s="565"/>
      <c r="B151" s="251"/>
      <c r="C151" s="727"/>
      <c r="D151" s="728"/>
      <c r="E151" s="728"/>
      <c r="F151" s="728"/>
      <c r="G151" s="728"/>
      <c r="H151" s="728"/>
      <c r="I151" s="645"/>
      <c r="J151" s="645"/>
    </row>
    <row r="152" spans="1:21">
      <c r="A152" s="565"/>
      <c r="B152" s="152" t="s">
        <v>38</v>
      </c>
      <c r="C152" s="172"/>
      <c r="D152" s="172"/>
      <c r="E152" s="172"/>
      <c r="F152" s="172"/>
      <c r="G152" s="330"/>
      <c r="H152" s="172"/>
      <c r="I152" s="645"/>
      <c r="J152" s="645"/>
    </row>
    <row r="153" spans="1:21" ht="24.5" customHeight="1">
      <c r="A153" s="565"/>
      <c r="B153" s="1353" t="s">
        <v>541</v>
      </c>
      <c r="C153" s="1353"/>
      <c r="D153" s="1353"/>
      <c r="E153" s="1353"/>
      <c r="F153" s="1353"/>
      <c r="G153" s="1353"/>
      <c r="H153" s="1353"/>
      <c r="I153" s="645"/>
      <c r="J153" s="645"/>
    </row>
    <row r="154" spans="1:21" ht="14.5" thickBot="1">
      <c r="A154" s="565"/>
      <c r="B154" s="645"/>
      <c r="C154" s="645"/>
      <c r="D154" s="645"/>
      <c r="E154" s="645"/>
      <c r="F154" s="645"/>
      <c r="G154" s="645"/>
      <c r="H154" s="645"/>
      <c r="I154" s="645"/>
      <c r="J154" s="645"/>
    </row>
    <row r="155" spans="1:21" s="484" customFormat="1" ht="16.5" thickTop="1" thickBot="1">
      <c r="B155" s="485" t="s">
        <v>16</v>
      </c>
      <c r="C155" s="486"/>
      <c r="D155" s="486"/>
      <c r="E155" s="486"/>
      <c r="F155" s="486"/>
      <c r="G155" s="486"/>
      <c r="H155" s="486"/>
      <c r="I155" s="557"/>
      <c r="J155" s="557"/>
      <c r="K155" s="557"/>
      <c r="L155" s="557"/>
      <c r="M155" s="92"/>
      <c r="N155" s="92"/>
      <c r="O155" s="92"/>
      <c r="P155" s="92"/>
      <c r="Q155" s="92"/>
      <c r="R155" s="92"/>
      <c r="S155" s="92"/>
      <c r="T155" s="92"/>
    </row>
    <row r="156" spans="1:21" ht="14.5" thickTop="1">
      <c r="B156" s="873"/>
      <c r="C156" s="546"/>
      <c r="D156" s="546"/>
      <c r="E156" s="546"/>
      <c r="F156" s="546"/>
      <c r="G156" s="546"/>
      <c r="H156" s="546"/>
    </row>
    <row r="157" spans="1:21" s="647" customFormat="1" ht="15" customHeight="1">
      <c r="A157" s="490"/>
      <c r="B157" s="1409" t="s">
        <v>742</v>
      </c>
      <c r="C157" s="204">
        <v>2024</v>
      </c>
      <c r="D157" s="205">
        <v>2025</v>
      </c>
      <c r="E157" s="301">
        <v>2024</v>
      </c>
      <c r="F157" s="200">
        <v>2023</v>
      </c>
      <c r="G157" s="201">
        <v>2024</v>
      </c>
      <c r="H157" s="202">
        <v>2023</v>
      </c>
      <c r="I157" s="1363" t="s">
        <v>452</v>
      </c>
      <c r="J157" s="1364"/>
      <c r="K157" s="1365"/>
      <c r="L157" s="200">
        <v>2022</v>
      </c>
      <c r="M157" s="201">
        <v>2023</v>
      </c>
      <c r="N157" s="202">
        <v>2022</v>
      </c>
      <c r="O157" s="200">
        <v>2021</v>
      </c>
      <c r="P157" s="201">
        <v>2022</v>
      </c>
      <c r="Q157" s="202">
        <v>2021</v>
      </c>
      <c r="R157" s="200">
        <v>2020</v>
      </c>
      <c r="S157" s="201">
        <v>2021</v>
      </c>
      <c r="T157" s="202">
        <v>2020</v>
      </c>
      <c r="U157" s="491"/>
    </row>
    <row r="158" spans="1:21" s="647" customFormat="1" ht="30" customHeight="1">
      <c r="A158" s="490"/>
      <c r="B158" s="1410"/>
      <c r="C158" s="302" t="s">
        <v>85</v>
      </c>
      <c r="D158" s="303" t="s">
        <v>86</v>
      </c>
      <c r="E158" s="210" t="s">
        <v>773</v>
      </c>
      <c r="F158" s="302" t="s">
        <v>85</v>
      </c>
      <c r="G158" s="303" t="s">
        <v>86</v>
      </c>
      <c r="H158" s="211" t="s">
        <v>773</v>
      </c>
      <c r="I158" s="302" t="s">
        <v>85</v>
      </c>
      <c r="J158" s="303" t="s">
        <v>86</v>
      </c>
      <c r="K158" s="211" t="s">
        <v>773</v>
      </c>
      <c r="L158" s="302" t="s">
        <v>85</v>
      </c>
      <c r="M158" s="303" t="s">
        <v>86</v>
      </c>
      <c r="N158" s="211" t="s">
        <v>773</v>
      </c>
      <c r="O158" s="302" t="s">
        <v>85</v>
      </c>
      <c r="P158" s="303" t="s">
        <v>86</v>
      </c>
      <c r="Q158" s="211" t="s">
        <v>773</v>
      </c>
      <c r="R158" s="302" t="s">
        <v>85</v>
      </c>
      <c r="S158" s="303" t="s">
        <v>86</v>
      </c>
      <c r="T158" s="211" t="s">
        <v>773</v>
      </c>
    </row>
    <row r="159" spans="1:21" s="554" customFormat="1" ht="14.25" customHeight="1">
      <c r="A159" s="502"/>
      <c r="B159" s="223" t="s">
        <v>87</v>
      </c>
      <c r="C159" s="648">
        <v>3</v>
      </c>
      <c r="D159" s="649">
        <v>2</v>
      </c>
      <c r="E159" s="492">
        <v>5</v>
      </c>
      <c r="F159" s="648">
        <v>2</v>
      </c>
      <c r="G159" s="649">
        <v>2</v>
      </c>
      <c r="H159" s="493">
        <v>4</v>
      </c>
      <c r="I159" s="692">
        <v>0.5</v>
      </c>
      <c r="J159" s="693">
        <v>0</v>
      </c>
      <c r="K159" s="674">
        <v>0.25</v>
      </c>
      <c r="L159" s="648">
        <v>0</v>
      </c>
      <c r="M159" s="388">
        <v>0</v>
      </c>
      <c r="N159" s="102">
        <v>0</v>
      </c>
      <c r="O159" s="387">
        <v>0</v>
      </c>
      <c r="P159" s="388">
        <v>2</v>
      </c>
      <c r="Q159" s="102">
        <v>2</v>
      </c>
      <c r="R159" s="387">
        <v>0</v>
      </c>
      <c r="S159" s="388">
        <v>1</v>
      </c>
      <c r="T159" s="102">
        <v>1</v>
      </c>
    </row>
    <row r="160" spans="1:21" s="554" customFormat="1" ht="14.25" customHeight="1">
      <c r="A160" s="502"/>
      <c r="B160" s="223" t="s">
        <v>88</v>
      </c>
      <c r="C160" s="648">
        <v>1</v>
      </c>
      <c r="D160" s="649">
        <v>2</v>
      </c>
      <c r="E160" s="492">
        <v>3</v>
      </c>
      <c r="F160" s="648">
        <v>4</v>
      </c>
      <c r="G160" s="649">
        <v>1</v>
      </c>
      <c r="H160" s="493">
        <v>5</v>
      </c>
      <c r="I160" s="1125">
        <v>-0.75</v>
      </c>
      <c r="J160" s="1132">
        <v>1</v>
      </c>
      <c r="K160" s="1108">
        <v>-0.4</v>
      </c>
      <c r="L160" s="648">
        <v>2</v>
      </c>
      <c r="M160" s="388">
        <v>2</v>
      </c>
      <c r="N160" s="102">
        <v>4</v>
      </c>
      <c r="O160" s="387">
        <v>1</v>
      </c>
      <c r="P160" s="388">
        <v>1</v>
      </c>
      <c r="Q160" s="102">
        <v>2</v>
      </c>
      <c r="R160" s="387">
        <v>1</v>
      </c>
      <c r="S160" s="388">
        <v>1</v>
      </c>
      <c r="T160" s="102">
        <v>2</v>
      </c>
    </row>
    <row r="161" spans="1:20" s="554" customFormat="1" ht="14.25" customHeight="1">
      <c r="A161" s="565"/>
      <c r="B161" s="223" t="s">
        <v>89</v>
      </c>
      <c r="C161" s="648">
        <v>0</v>
      </c>
      <c r="D161" s="649">
        <v>0</v>
      </c>
      <c r="E161" s="492">
        <v>0</v>
      </c>
      <c r="F161" s="648">
        <v>0</v>
      </c>
      <c r="G161" s="649">
        <v>0</v>
      </c>
      <c r="H161" s="493">
        <v>0</v>
      </c>
      <c r="I161" s="611" t="s">
        <v>30</v>
      </c>
      <c r="J161" s="650" t="s">
        <v>30</v>
      </c>
      <c r="K161" s="553" t="s">
        <v>30</v>
      </c>
      <c r="L161" s="648">
        <v>2</v>
      </c>
      <c r="M161" s="388">
        <v>1</v>
      </c>
      <c r="N161" s="102">
        <v>3</v>
      </c>
      <c r="O161" s="387">
        <v>0</v>
      </c>
      <c r="P161" s="388">
        <v>0</v>
      </c>
      <c r="Q161" s="102">
        <v>0</v>
      </c>
      <c r="R161" s="387">
        <v>0</v>
      </c>
      <c r="S161" s="388">
        <v>0</v>
      </c>
      <c r="T161" s="102">
        <v>0</v>
      </c>
    </row>
    <row r="162" spans="1:20" s="554" customFormat="1" ht="14.25" customHeight="1">
      <c r="A162" s="502"/>
      <c r="B162" s="223" t="s">
        <v>442</v>
      </c>
      <c r="C162" s="648">
        <v>0</v>
      </c>
      <c r="D162" s="649">
        <v>0</v>
      </c>
      <c r="E162" s="492">
        <v>0</v>
      </c>
      <c r="F162" s="648">
        <v>1</v>
      </c>
      <c r="G162" s="649">
        <v>0</v>
      </c>
      <c r="H162" s="493">
        <v>1</v>
      </c>
      <c r="I162" s="692">
        <v>-1</v>
      </c>
      <c r="J162" s="649" t="s">
        <v>30</v>
      </c>
      <c r="K162" s="674">
        <v>-1</v>
      </c>
      <c r="L162" s="648">
        <v>1</v>
      </c>
      <c r="M162" s="388">
        <v>0</v>
      </c>
      <c r="N162" s="102">
        <v>1</v>
      </c>
      <c r="O162" s="387" t="s">
        <v>453</v>
      </c>
      <c r="P162" s="388" t="s">
        <v>453</v>
      </c>
      <c r="Q162" s="102" t="s">
        <v>453</v>
      </c>
      <c r="R162" s="387" t="s">
        <v>453</v>
      </c>
      <c r="S162" s="388" t="s">
        <v>453</v>
      </c>
      <c r="T162" s="102" t="s">
        <v>453</v>
      </c>
    </row>
    <row r="163" spans="1:20" s="554" customFormat="1" ht="14.25" customHeight="1">
      <c r="A163" s="502"/>
      <c r="B163" s="139" t="s">
        <v>733</v>
      </c>
      <c r="C163" s="651">
        <v>0</v>
      </c>
      <c r="D163" s="652">
        <v>0</v>
      </c>
      <c r="E163" s="653">
        <v>0</v>
      </c>
      <c r="F163" s="651">
        <v>0.1</v>
      </c>
      <c r="G163" s="652">
        <v>0</v>
      </c>
      <c r="H163" s="654">
        <v>0.04</v>
      </c>
      <c r="I163" s="1125">
        <v>-1</v>
      </c>
      <c r="J163" s="649" t="s">
        <v>30</v>
      </c>
      <c r="K163" s="1108">
        <v>-1</v>
      </c>
      <c r="L163" s="651">
        <v>0.1</v>
      </c>
      <c r="M163" s="655">
        <v>0</v>
      </c>
      <c r="N163" s="105">
        <v>0.05</v>
      </c>
      <c r="O163" s="387" t="s">
        <v>453</v>
      </c>
      <c r="P163" s="388" t="s">
        <v>453</v>
      </c>
      <c r="Q163" s="102" t="s">
        <v>453</v>
      </c>
      <c r="R163" s="387" t="s">
        <v>453</v>
      </c>
      <c r="S163" s="388" t="s">
        <v>453</v>
      </c>
      <c r="T163" s="102" t="s">
        <v>453</v>
      </c>
    </row>
    <row r="164" spans="1:20" s="554" customFormat="1" ht="14.25" customHeight="1">
      <c r="A164" s="502"/>
      <c r="B164" s="223" t="s">
        <v>90</v>
      </c>
      <c r="C164" s="648">
        <v>0</v>
      </c>
      <c r="D164" s="649">
        <v>0</v>
      </c>
      <c r="E164" s="492">
        <v>0</v>
      </c>
      <c r="F164" s="648">
        <v>0</v>
      </c>
      <c r="G164" s="649">
        <v>0</v>
      </c>
      <c r="H164" s="493">
        <v>0</v>
      </c>
      <c r="I164" s="648" t="s">
        <v>30</v>
      </c>
      <c r="J164" s="649" t="s">
        <v>30</v>
      </c>
      <c r="K164" s="493" t="s">
        <v>30</v>
      </c>
      <c r="L164" s="648">
        <v>0</v>
      </c>
      <c r="M164" s="388">
        <v>0</v>
      </c>
      <c r="N164" s="102">
        <v>0</v>
      </c>
      <c r="O164" s="387">
        <v>0</v>
      </c>
      <c r="P164" s="388">
        <v>0</v>
      </c>
      <c r="Q164" s="102">
        <v>0</v>
      </c>
      <c r="R164" s="387">
        <v>0</v>
      </c>
      <c r="S164" s="388">
        <v>0</v>
      </c>
      <c r="T164" s="102">
        <v>0</v>
      </c>
    </row>
    <row r="165" spans="1:20" s="554" customFormat="1" ht="14.25" customHeight="1">
      <c r="A165" s="502"/>
      <c r="B165" s="223" t="s">
        <v>713</v>
      </c>
      <c r="C165" s="651">
        <v>0</v>
      </c>
      <c r="D165" s="652">
        <v>0</v>
      </c>
      <c r="E165" s="653">
        <v>0</v>
      </c>
      <c r="F165" s="651">
        <v>0</v>
      </c>
      <c r="G165" s="652">
        <v>0</v>
      </c>
      <c r="H165" s="654">
        <v>0</v>
      </c>
      <c r="I165" s="651" t="s">
        <v>30</v>
      </c>
      <c r="J165" s="652" t="s">
        <v>30</v>
      </c>
      <c r="K165" s="654" t="s">
        <v>30</v>
      </c>
      <c r="L165" s="651">
        <v>0</v>
      </c>
      <c r="M165" s="655">
        <v>0</v>
      </c>
      <c r="N165" s="105">
        <v>0</v>
      </c>
      <c r="O165" s="656">
        <v>0</v>
      </c>
      <c r="P165" s="655">
        <v>0</v>
      </c>
      <c r="Q165" s="105">
        <v>0</v>
      </c>
      <c r="R165" s="656">
        <v>0</v>
      </c>
      <c r="S165" s="655">
        <v>0</v>
      </c>
      <c r="T165" s="105">
        <v>0</v>
      </c>
    </row>
    <row r="166" spans="1:20" s="554" customFormat="1" ht="14.25" customHeight="1">
      <c r="A166" s="491"/>
      <c r="B166" s="139" t="s">
        <v>734</v>
      </c>
      <c r="C166" s="651">
        <v>0.06</v>
      </c>
      <c r="D166" s="652">
        <v>0.19</v>
      </c>
      <c r="E166" s="653">
        <v>0.11</v>
      </c>
      <c r="F166" s="651">
        <v>0.39</v>
      </c>
      <c r="G166" s="652">
        <v>0.08</v>
      </c>
      <c r="H166" s="654">
        <v>0.21</v>
      </c>
      <c r="I166" s="1125">
        <v>-0.83709999999999996</v>
      </c>
      <c r="J166" s="1132">
        <v>1.4611000000000001</v>
      </c>
      <c r="K166" s="1108">
        <v>-0.4672</v>
      </c>
      <c r="L166" s="651">
        <v>0.19</v>
      </c>
      <c r="M166" s="655">
        <v>0.2</v>
      </c>
      <c r="N166" s="105">
        <v>0.2</v>
      </c>
      <c r="O166" s="656">
        <v>0.09</v>
      </c>
      <c r="P166" s="655">
        <v>0.11</v>
      </c>
      <c r="Q166" s="105">
        <v>0.1</v>
      </c>
      <c r="R166" s="656">
        <v>0.04</v>
      </c>
      <c r="S166" s="655">
        <v>0.11</v>
      </c>
      <c r="T166" s="105">
        <v>0.06</v>
      </c>
    </row>
    <row r="167" spans="1:20" s="554" customFormat="1" ht="14.25" customHeight="1">
      <c r="A167" s="491"/>
      <c r="B167" s="139" t="s">
        <v>735</v>
      </c>
      <c r="C167" s="651">
        <v>0.26</v>
      </c>
      <c r="D167" s="652">
        <v>0.37</v>
      </c>
      <c r="E167" s="653">
        <v>0.3</v>
      </c>
      <c r="F167" s="651">
        <v>0.59</v>
      </c>
      <c r="G167" s="652">
        <v>0.23</v>
      </c>
      <c r="H167" s="654">
        <v>0.38</v>
      </c>
      <c r="I167" s="1125">
        <v>-0.56569999999999998</v>
      </c>
      <c r="J167" s="1132">
        <v>0.64080000000000004</v>
      </c>
      <c r="K167" s="1108">
        <v>-0.21060000000000001</v>
      </c>
      <c r="L167" s="651">
        <v>0.39</v>
      </c>
      <c r="M167" s="655">
        <v>0.31</v>
      </c>
      <c r="N167" s="105">
        <v>0.35</v>
      </c>
      <c r="O167" s="656">
        <v>0.09</v>
      </c>
      <c r="P167" s="655">
        <v>0.32</v>
      </c>
      <c r="Q167" s="105">
        <v>0.19</v>
      </c>
      <c r="R167" s="656">
        <v>0.04</v>
      </c>
      <c r="S167" s="655">
        <v>0.22</v>
      </c>
      <c r="T167" s="105">
        <v>0.09</v>
      </c>
    </row>
    <row r="168" spans="1:20" s="554" customFormat="1" ht="14.25" customHeight="1">
      <c r="A168" s="491"/>
      <c r="B168" s="139" t="s">
        <v>877</v>
      </c>
      <c r="C168" s="648">
        <v>3</v>
      </c>
      <c r="D168" s="649">
        <v>0</v>
      </c>
      <c r="E168" s="492">
        <v>3</v>
      </c>
      <c r="F168" s="648">
        <v>5</v>
      </c>
      <c r="G168" s="649">
        <v>6</v>
      </c>
      <c r="H168" s="493">
        <v>11</v>
      </c>
      <c r="I168" s="1125">
        <v>-0.4</v>
      </c>
      <c r="J168" s="1132">
        <v>-1</v>
      </c>
      <c r="K168" s="1108">
        <v>-0.73</v>
      </c>
      <c r="L168" s="648">
        <v>4</v>
      </c>
      <c r="M168" s="388">
        <v>6</v>
      </c>
      <c r="N168" s="102">
        <v>10</v>
      </c>
      <c r="O168" s="387" t="s">
        <v>453</v>
      </c>
      <c r="P168" s="388" t="s">
        <v>453</v>
      </c>
      <c r="Q168" s="102" t="s">
        <v>453</v>
      </c>
      <c r="R168" s="387" t="s">
        <v>453</v>
      </c>
      <c r="S168" s="388" t="s">
        <v>453</v>
      </c>
      <c r="T168" s="102" t="s">
        <v>453</v>
      </c>
    </row>
    <row r="169" spans="1:20" s="554" customFormat="1" ht="14.25" customHeight="1">
      <c r="A169" s="502"/>
      <c r="B169" s="139" t="s">
        <v>736</v>
      </c>
      <c r="C169" s="651">
        <v>0.19</v>
      </c>
      <c r="D169" s="652">
        <v>0</v>
      </c>
      <c r="E169" s="653">
        <v>0.11</v>
      </c>
      <c r="F169" s="651">
        <v>0.49</v>
      </c>
      <c r="G169" s="652">
        <v>0.45</v>
      </c>
      <c r="H169" s="654">
        <v>0.47</v>
      </c>
      <c r="I169" s="1125">
        <v>-0.60909999999999997</v>
      </c>
      <c r="J169" s="1132">
        <v>-1</v>
      </c>
      <c r="K169" s="1108">
        <v>-0.75780000000000003</v>
      </c>
      <c r="L169" s="651">
        <v>0.39</v>
      </c>
      <c r="M169" s="655">
        <v>0.61</v>
      </c>
      <c r="N169" s="182">
        <v>0.5</v>
      </c>
      <c r="O169" s="387" t="s">
        <v>453</v>
      </c>
      <c r="P169" s="388" t="s">
        <v>453</v>
      </c>
      <c r="Q169" s="102" t="s">
        <v>453</v>
      </c>
      <c r="R169" s="387" t="s">
        <v>453</v>
      </c>
      <c r="S169" s="388" t="s">
        <v>453</v>
      </c>
      <c r="T169" s="102" t="s">
        <v>453</v>
      </c>
    </row>
    <row r="170" spans="1:20" s="624" customFormat="1" ht="14.25" customHeight="1">
      <c r="A170" s="501"/>
      <c r="B170" s="223" t="s">
        <v>208</v>
      </c>
      <c r="C170" s="648">
        <v>3114722</v>
      </c>
      <c r="D170" s="649">
        <v>2151732</v>
      </c>
      <c r="E170" s="492">
        <v>5266454</v>
      </c>
      <c r="F170" s="648">
        <v>2029140</v>
      </c>
      <c r="G170" s="649">
        <v>2647856</v>
      </c>
      <c r="H170" s="493">
        <v>4676996</v>
      </c>
      <c r="I170" s="1125">
        <v>0.53</v>
      </c>
      <c r="J170" s="1132">
        <v>-0.19</v>
      </c>
      <c r="K170" s="1108">
        <v>0.13</v>
      </c>
      <c r="L170" s="648">
        <v>2064100</v>
      </c>
      <c r="M170" s="649">
        <v>1953924</v>
      </c>
      <c r="N170" s="493">
        <v>4018024</v>
      </c>
      <c r="O170" s="648">
        <v>2266782</v>
      </c>
      <c r="P170" s="649">
        <v>1883880</v>
      </c>
      <c r="Q170" s="493">
        <v>4150662</v>
      </c>
      <c r="R170" s="648">
        <v>4933498</v>
      </c>
      <c r="S170" s="649">
        <v>1798884</v>
      </c>
      <c r="T170" s="493">
        <v>6732382</v>
      </c>
    </row>
    <row r="171" spans="1:20" s="624" customFormat="1" ht="14.25" customHeight="1">
      <c r="A171" s="501"/>
      <c r="B171" s="223" t="s">
        <v>444</v>
      </c>
      <c r="C171" s="648">
        <v>0</v>
      </c>
      <c r="D171" s="649">
        <v>0</v>
      </c>
      <c r="E171" s="492">
        <v>0</v>
      </c>
      <c r="F171" s="648">
        <v>0</v>
      </c>
      <c r="G171" s="649">
        <v>0</v>
      </c>
      <c r="H171" s="493">
        <v>0</v>
      </c>
      <c r="I171" s="648" t="s">
        <v>30</v>
      </c>
      <c r="J171" s="649" t="s">
        <v>30</v>
      </c>
      <c r="K171" s="493" t="s">
        <v>30</v>
      </c>
      <c r="L171" s="648">
        <v>0</v>
      </c>
      <c r="M171" s="649">
        <v>0</v>
      </c>
      <c r="N171" s="493">
        <v>0</v>
      </c>
      <c r="O171" s="648">
        <v>0</v>
      </c>
      <c r="P171" s="649">
        <v>0</v>
      </c>
      <c r="Q171" s="493">
        <v>0</v>
      </c>
      <c r="R171" s="648">
        <v>0</v>
      </c>
      <c r="S171" s="649">
        <v>0</v>
      </c>
      <c r="T171" s="493">
        <v>0</v>
      </c>
    </row>
    <row r="172" spans="1:20" s="624" customFormat="1" ht="14.25" customHeight="1">
      <c r="A172" s="501"/>
      <c r="B172" s="223" t="s">
        <v>443</v>
      </c>
      <c r="C172" s="648">
        <v>0</v>
      </c>
      <c r="D172" s="649">
        <v>0</v>
      </c>
      <c r="E172" s="492">
        <v>0</v>
      </c>
      <c r="F172" s="648">
        <v>0</v>
      </c>
      <c r="G172" s="649">
        <v>0</v>
      </c>
      <c r="H172" s="493">
        <v>0</v>
      </c>
      <c r="I172" s="648" t="s">
        <v>30</v>
      </c>
      <c r="J172" s="649" t="s">
        <v>30</v>
      </c>
      <c r="K172" s="493" t="s">
        <v>30</v>
      </c>
      <c r="L172" s="648">
        <v>0</v>
      </c>
      <c r="M172" s="649">
        <v>0</v>
      </c>
      <c r="N172" s="493">
        <v>0</v>
      </c>
      <c r="O172" s="648">
        <v>0</v>
      </c>
      <c r="P172" s="649">
        <v>0</v>
      </c>
      <c r="Q172" s="493">
        <v>0</v>
      </c>
      <c r="R172" s="648">
        <v>0</v>
      </c>
      <c r="S172" s="649">
        <v>0</v>
      </c>
      <c r="T172" s="493">
        <v>0</v>
      </c>
    </row>
    <row r="173" spans="1:20" s="554" customFormat="1" ht="13.5" customHeight="1">
      <c r="A173" s="502"/>
      <c r="B173" s="874"/>
      <c r="C173" s="623"/>
      <c r="D173" s="623"/>
      <c r="E173" s="623"/>
      <c r="F173" s="623"/>
      <c r="G173" s="623"/>
      <c r="H173" s="623"/>
      <c r="I173" s="624"/>
      <c r="J173" s="624"/>
      <c r="K173" s="624"/>
      <c r="L173" s="624"/>
    </row>
    <row r="174" spans="1:20" s="128" customFormat="1" ht="12.5">
      <c r="B174" s="152" t="s">
        <v>38</v>
      </c>
      <c r="C174" s="658"/>
      <c r="D174" s="658"/>
      <c r="E174" s="658"/>
      <c r="F174" s="658"/>
      <c r="G174" s="658"/>
      <c r="H174" s="658"/>
      <c r="I174" s="624"/>
      <c r="J174" s="624"/>
      <c r="K174" s="624"/>
      <c r="L174" s="624"/>
      <c r="N174" s="172"/>
    </row>
    <row r="175" spans="1:20" s="330" customFormat="1" ht="14.25" customHeight="1">
      <c r="A175" s="128"/>
      <c r="B175" s="1353" t="s">
        <v>528</v>
      </c>
      <c r="C175" s="1353"/>
      <c r="D175" s="1353"/>
      <c r="E175" s="1353"/>
      <c r="F175" s="1353"/>
      <c r="G175" s="1353"/>
      <c r="H175" s="1353"/>
      <c r="I175" s="59"/>
      <c r="J175" s="59"/>
      <c r="K175" s="59"/>
      <c r="L175" s="59"/>
      <c r="M175" s="329"/>
      <c r="N175" s="329"/>
      <c r="O175" s="329"/>
      <c r="P175" s="329"/>
      <c r="Q175" s="329"/>
    </row>
    <row r="176" spans="1:20" s="330" customFormat="1" ht="14.25" customHeight="1">
      <c r="A176" s="128"/>
      <c r="B176" s="1353" t="s">
        <v>529</v>
      </c>
      <c r="C176" s="1353"/>
      <c r="D176" s="1353"/>
      <c r="E176" s="1353"/>
      <c r="F176" s="1353"/>
      <c r="G176" s="1353"/>
      <c r="H176" s="1353"/>
      <c r="I176" s="59"/>
      <c r="J176" s="59"/>
      <c r="K176" s="59"/>
      <c r="L176" s="59"/>
      <c r="M176" s="1353"/>
      <c r="N176" s="1353"/>
      <c r="O176" s="1353"/>
      <c r="P176" s="1353"/>
      <c r="Q176" s="1353"/>
      <c r="R176" s="1353"/>
      <c r="S176" s="1353"/>
      <c r="T176" s="1353"/>
    </row>
    <row r="177" spans="1:32" s="330" customFormat="1" ht="29.25" customHeight="1">
      <c r="A177" s="128"/>
      <c r="B177" s="1353" t="s">
        <v>210</v>
      </c>
      <c r="C177" s="1353"/>
      <c r="D177" s="1353"/>
      <c r="E177" s="1353"/>
      <c r="F177" s="1353"/>
      <c r="G177" s="1353"/>
      <c r="H177" s="1353"/>
      <c r="I177" s="59"/>
      <c r="J177" s="59"/>
      <c r="K177" s="59"/>
      <c r="L177" s="59"/>
      <c r="M177" s="1353"/>
      <c r="N177" s="1353"/>
      <c r="O177" s="1353"/>
      <c r="P177" s="1353"/>
      <c r="Q177" s="1353"/>
      <c r="R177" s="1353"/>
      <c r="S177" s="1353"/>
      <c r="T177" s="1353"/>
    </row>
    <row r="178" spans="1:32" s="330" customFormat="1" ht="25" customHeight="1">
      <c r="A178" s="128"/>
      <c r="B178" s="1352" t="s">
        <v>741</v>
      </c>
      <c r="C178" s="1352"/>
      <c r="D178" s="1352"/>
      <c r="E178" s="1352"/>
      <c r="F178" s="1352"/>
      <c r="G178" s="1352"/>
      <c r="H178" s="1352"/>
      <c r="I178" s="183"/>
      <c r="J178" s="183"/>
      <c r="K178" s="183"/>
      <c r="L178" s="59"/>
      <c r="M178" s="1353"/>
      <c r="N178" s="1353"/>
      <c r="O178" s="1353"/>
      <c r="P178" s="1353"/>
      <c r="Q178" s="1353"/>
      <c r="R178" s="1353"/>
      <c r="S178" s="1353"/>
      <c r="T178" s="1353"/>
    </row>
    <row r="179" spans="1:32" s="178" customFormat="1" ht="18" customHeight="1">
      <c r="A179" s="128"/>
      <c r="B179" s="1353" t="s">
        <v>743</v>
      </c>
      <c r="C179" s="1353"/>
      <c r="D179" s="1353"/>
      <c r="E179" s="1353"/>
      <c r="F179" s="1353"/>
      <c r="G179" s="1353"/>
      <c r="H179" s="1353"/>
      <c r="I179" s="59"/>
      <c r="J179" s="59"/>
      <c r="K179" s="59"/>
      <c r="L179" s="59"/>
      <c r="M179" s="1353"/>
      <c r="N179" s="1353"/>
      <c r="O179" s="1353"/>
      <c r="P179" s="1353"/>
      <c r="Q179" s="1353"/>
      <c r="R179" s="1353"/>
      <c r="S179" s="1353"/>
      <c r="T179" s="1353"/>
      <c r="AE179" s="329"/>
      <c r="AF179" s="329"/>
    </row>
    <row r="180" spans="1:32" s="330" customFormat="1" ht="16.5" customHeight="1">
      <c r="A180" s="128"/>
      <c r="B180" s="1353" t="s">
        <v>738</v>
      </c>
      <c r="C180" s="1353"/>
      <c r="D180" s="1353"/>
      <c r="E180" s="1353"/>
      <c r="F180" s="1353"/>
      <c r="G180" s="1353"/>
      <c r="H180" s="1353"/>
      <c r="I180" s="59"/>
      <c r="J180" s="59"/>
      <c r="K180" s="59"/>
      <c r="L180" s="59"/>
      <c r="M180" s="1353"/>
      <c r="N180" s="1353"/>
      <c r="O180" s="1353"/>
      <c r="P180" s="1353"/>
      <c r="Q180" s="1353"/>
      <c r="R180" s="1353"/>
      <c r="S180" s="1353"/>
      <c r="T180" s="1353"/>
    </row>
    <row r="181" spans="1:32" s="330" customFormat="1" ht="15" customHeight="1">
      <c r="A181" s="128"/>
      <c r="B181" s="1353" t="s">
        <v>530</v>
      </c>
      <c r="C181" s="1353"/>
      <c r="D181" s="1353"/>
      <c r="E181" s="1353"/>
      <c r="F181" s="1353"/>
      <c r="G181" s="1353"/>
      <c r="H181" s="1353"/>
      <c r="I181" s="59"/>
      <c r="J181" s="59"/>
      <c r="K181" s="59"/>
      <c r="L181" s="59"/>
      <c r="M181" s="1353"/>
      <c r="N181" s="1353"/>
      <c r="O181" s="1353"/>
      <c r="P181" s="1353"/>
      <c r="Q181" s="1353"/>
      <c r="R181" s="1353"/>
      <c r="S181" s="1353"/>
      <c r="T181" s="1353"/>
    </row>
    <row r="182" spans="1:32" s="330" customFormat="1" ht="18.5" customHeight="1">
      <c r="A182" s="128"/>
      <c r="B182" s="1353" t="s">
        <v>744</v>
      </c>
      <c r="C182" s="1353"/>
      <c r="D182" s="1353"/>
      <c r="E182" s="1353"/>
      <c r="F182" s="1353"/>
      <c r="G182" s="1353"/>
      <c r="H182" s="1353"/>
      <c r="I182" s="59"/>
      <c r="J182" s="59"/>
      <c r="K182" s="59"/>
      <c r="L182" s="59"/>
      <c r="M182" s="1353"/>
      <c r="N182" s="1353"/>
      <c r="O182" s="1353"/>
      <c r="P182" s="1353"/>
      <c r="Q182" s="1353"/>
      <c r="R182" s="1353"/>
      <c r="S182" s="1353"/>
      <c r="T182" s="1353"/>
    </row>
    <row r="183" spans="1:32">
      <c r="B183" s="483"/>
    </row>
    <row r="184" spans="1:32" ht="14.5" thickBot="1">
      <c r="A184" s="565"/>
      <c r="B184" s="645"/>
      <c r="C184" s="645"/>
      <c r="D184" s="645"/>
      <c r="E184" s="645"/>
      <c r="F184" s="645"/>
      <c r="G184" s="645"/>
      <c r="H184" s="645"/>
      <c r="I184" s="645"/>
      <c r="J184" s="645"/>
    </row>
    <row r="185" spans="1:32" s="484" customFormat="1" ht="16.5" thickTop="1" thickBot="1">
      <c r="B185" s="485" t="s">
        <v>91</v>
      </c>
      <c r="C185" s="486"/>
      <c r="D185" s="486"/>
      <c r="E185" s="486"/>
      <c r="F185" s="486"/>
      <c r="G185" s="486"/>
      <c r="H185" s="486"/>
      <c r="I185" s="557"/>
      <c r="J185" s="557"/>
      <c r="K185" s="557"/>
      <c r="L185" s="557"/>
      <c r="M185" s="92"/>
      <c r="N185" s="92"/>
      <c r="O185" s="92"/>
      <c r="P185" s="92"/>
      <c r="Q185" s="92"/>
      <c r="R185" s="92"/>
      <c r="S185" s="92"/>
      <c r="T185" s="92"/>
    </row>
    <row r="186" spans="1:32" s="330" customFormat="1" ht="14.5" thickTop="1">
      <c r="A186" s="128"/>
      <c r="B186" s="480"/>
      <c r="C186" s="329"/>
      <c r="D186" s="329"/>
      <c r="E186" s="329"/>
      <c r="F186" s="329"/>
      <c r="G186" s="329"/>
      <c r="H186" s="329"/>
      <c r="I186" s="329"/>
      <c r="J186" s="329"/>
      <c r="K186" s="329"/>
      <c r="L186" s="329"/>
      <c r="M186" s="329"/>
      <c r="N186" s="329"/>
      <c r="O186" s="329"/>
      <c r="P186" s="329"/>
      <c r="Q186" s="329"/>
    </row>
    <row r="187" spans="1:32" s="662" customFormat="1" ht="13" customHeight="1">
      <c r="A187" s="224"/>
      <c r="B187" s="1366" t="s">
        <v>227</v>
      </c>
      <c r="C187" s="204">
        <v>2024</v>
      </c>
      <c r="D187" s="205">
        <v>2025</v>
      </c>
      <c r="E187" s="301">
        <v>2024</v>
      </c>
      <c r="F187" s="200">
        <v>2023</v>
      </c>
      <c r="G187" s="201">
        <v>2024</v>
      </c>
      <c r="H187" s="202">
        <v>2023</v>
      </c>
      <c r="I187" s="1363" t="s">
        <v>452</v>
      </c>
      <c r="J187" s="1364"/>
      <c r="K187" s="1365"/>
      <c r="L187" s="200">
        <v>2022</v>
      </c>
      <c r="M187" s="201">
        <v>2023</v>
      </c>
      <c r="N187" s="202">
        <v>2022</v>
      </c>
      <c r="O187" s="200">
        <v>2021</v>
      </c>
      <c r="P187" s="201">
        <v>2022</v>
      </c>
      <c r="Q187" s="202">
        <v>2021</v>
      </c>
      <c r="R187" s="200">
        <v>2020</v>
      </c>
      <c r="S187" s="201">
        <v>2021</v>
      </c>
      <c r="T187" s="202">
        <v>2020</v>
      </c>
    </row>
    <row r="188" spans="1:32" s="662" customFormat="1" ht="13">
      <c r="A188" s="224"/>
      <c r="B188" s="1367"/>
      <c r="C188" s="302" t="s">
        <v>85</v>
      </c>
      <c r="D188" s="303" t="s">
        <v>86</v>
      </c>
      <c r="E188" s="210" t="s">
        <v>773</v>
      </c>
      <c r="F188" s="302" t="s">
        <v>85</v>
      </c>
      <c r="G188" s="303" t="s">
        <v>86</v>
      </c>
      <c r="H188" s="211" t="s">
        <v>773</v>
      </c>
      <c r="I188" s="302" t="s">
        <v>85</v>
      </c>
      <c r="J188" s="303" t="s">
        <v>86</v>
      </c>
      <c r="K188" s="211" t="s">
        <v>773</v>
      </c>
      <c r="L188" s="302" t="s">
        <v>85</v>
      </c>
      <c r="M188" s="303" t="s">
        <v>86</v>
      </c>
      <c r="N188" s="211" t="s">
        <v>773</v>
      </c>
      <c r="O188" s="302" t="s">
        <v>85</v>
      </c>
      <c r="P188" s="303" t="s">
        <v>86</v>
      </c>
      <c r="Q188" s="211" t="s">
        <v>773</v>
      </c>
      <c r="R188" s="302" t="s">
        <v>85</v>
      </c>
      <c r="S188" s="303" t="s">
        <v>86</v>
      </c>
      <c r="T188" s="211" t="s">
        <v>773</v>
      </c>
    </row>
    <row r="189" spans="1:32" s="662" customFormat="1" ht="13">
      <c r="A189" s="224"/>
      <c r="B189" s="308" t="s">
        <v>93</v>
      </c>
      <c r="C189" s="663">
        <v>57391</v>
      </c>
      <c r="D189" s="664">
        <v>20302</v>
      </c>
      <c r="E189" s="495">
        <v>77693</v>
      </c>
      <c r="F189" s="663">
        <v>41604</v>
      </c>
      <c r="G189" s="664">
        <v>8898</v>
      </c>
      <c r="H189" s="496">
        <v>50502</v>
      </c>
      <c r="I189" s="665">
        <v>0.38</v>
      </c>
      <c r="J189" s="666">
        <v>1.28</v>
      </c>
      <c r="K189" s="641">
        <v>0.54</v>
      </c>
      <c r="L189" s="663">
        <v>19910</v>
      </c>
      <c r="M189" s="311">
        <v>7157</v>
      </c>
      <c r="N189" s="144">
        <v>27067</v>
      </c>
      <c r="O189" s="310">
        <v>8162</v>
      </c>
      <c r="P189" s="311">
        <v>2424</v>
      </c>
      <c r="Q189" s="144">
        <v>10586</v>
      </c>
      <c r="R189" s="310">
        <v>6834</v>
      </c>
      <c r="S189" s="311">
        <v>2126</v>
      </c>
      <c r="T189" s="144">
        <v>8960</v>
      </c>
    </row>
    <row r="190" spans="1:32" s="249" customFormat="1" ht="12.5">
      <c r="A190" s="108"/>
      <c r="B190" s="309" t="s">
        <v>212</v>
      </c>
      <c r="C190" s="667">
        <v>31</v>
      </c>
      <c r="D190" s="668">
        <v>19</v>
      </c>
      <c r="E190" s="669">
        <v>27</v>
      </c>
      <c r="F190" s="648">
        <v>33</v>
      </c>
      <c r="G190" s="668">
        <v>9</v>
      </c>
      <c r="H190" s="493">
        <v>22</v>
      </c>
      <c r="I190" s="671">
        <v>-0.05</v>
      </c>
      <c r="J190" s="612">
        <v>1.17</v>
      </c>
      <c r="K190" s="613">
        <v>0.21</v>
      </c>
      <c r="L190" s="667">
        <v>29</v>
      </c>
      <c r="M190" s="289">
        <v>7</v>
      </c>
      <c r="N190" s="292">
        <v>16</v>
      </c>
      <c r="O190" s="288">
        <v>14</v>
      </c>
      <c r="P190" s="289">
        <v>2</v>
      </c>
      <c r="Q190" s="292">
        <v>7</v>
      </c>
      <c r="R190" s="288">
        <v>8</v>
      </c>
      <c r="S190" s="289">
        <v>2</v>
      </c>
      <c r="T190" s="292">
        <v>5</v>
      </c>
    </row>
    <row r="191" spans="1:32" s="249" customFormat="1" ht="12.5">
      <c r="A191" s="108"/>
      <c r="B191" s="329"/>
      <c r="C191" s="875"/>
      <c r="D191" s="875"/>
      <c r="E191" s="875"/>
      <c r="F191" s="605"/>
      <c r="G191" s="875"/>
      <c r="H191" s="605"/>
      <c r="I191" s="875"/>
      <c r="J191" s="875"/>
      <c r="K191" s="875"/>
      <c r="L191" s="875"/>
      <c r="M191" s="876"/>
      <c r="N191" s="876"/>
      <c r="O191" s="876"/>
      <c r="P191" s="876"/>
      <c r="Q191" s="876"/>
      <c r="R191" s="876"/>
      <c r="S191" s="876"/>
      <c r="T191" s="876"/>
    </row>
    <row r="192" spans="1:32" s="249" customFormat="1" ht="13.5" customHeight="1" thickBot="1">
      <c r="A192" s="108"/>
      <c r="B192" s="672"/>
      <c r="C192" s="321"/>
      <c r="D192" s="321"/>
      <c r="E192" s="321"/>
      <c r="F192" s="321"/>
      <c r="G192" s="321"/>
      <c r="H192" s="321"/>
      <c r="I192" s="321"/>
      <c r="J192" s="321"/>
      <c r="K192" s="321"/>
      <c r="L192" s="321"/>
    </row>
    <row r="193" spans="1:17" s="484" customFormat="1" ht="16.5" thickTop="1" thickBot="1">
      <c r="B193" s="1127" t="s">
        <v>764</v>
      </c>
      <c r="C193" s="486"/>
      <c r="D193" s="486"/>
      <c r="E193" s="486"/>
      <c r="F193" s="486"/>
      <c r="G193" s="486"/>
      <c r="H193" s="486"/>
      <c r="I193" s="487"/>
      <c r="J193" s="487"/>
      <c r="K193" s="487"/>
      <c r="L193" s="487"/>
      <c r="M193" s="487"/>
      <c r="N193" s="487"/>
      <c r="O193" s="487"/>
    </row>
    <row r="194" spans="1:17" ht="14.5" thickTop="1">
      <c r="B194" s="877"/>
    </row>
    <row r="195" spans="1:17" s="491" customFormat="1" ht="26">
      <c r="B195" s="133" t="s">
        <v>793</v>
      </c>
      <c r="C195" s="97">
        <v>2025</v>
      </c>
      <c r="D195" s="98">
        <v>2024</v>
      </c>
      <c r="E195" s="320" t="s">
        <v>452</v>
      </c>
      <c r="F195" s="98">
        <v>2023</v>
      </c>
      <c r="G195" s="98">
        <v>2022</v>
      </c>
      <c r="H195" s="98">
        <v>2021</v>
      </c>
      <c r="I195" s="490"/>
      <c r="J195" s="490"/>
      <c r="K195" s="490"/>
      <c r="L195" s="490"/>
    </row>
    <row r="196" spans="1:17" ht="14.25" customHeight="1">
      <c r="A196" s="502"/>
      <c r="B196" s="277" t="s">
        <v>495</v>
      </c>
      <c r="C196" s="492">
        <v>1030</v>
      </c>
      <c r="D196" s="493">
        <v>969</v>
      </c>
      <c r="E196" s="674">
        <v>0.06</v>
      </c>
      <c r="F196" s="493">
        <v>960</v>
      </c>
      <c r="G196" s="493">
        <v>950</v>
      </c>
      <c r="H196" s="493">
        <v>920</v>
      </c>
      <c r="J196" s="624"/>
      <c r="K196" s="624"/>
      <c r="L196" s="676"/>
      <c r="M196" s="675"/>
      <c r="N196" s="676"/>
      <c r="O196" s="624"/>
      <c r="P196" s="554"/>
    </row>
    <row r="197" spans="1:17" ht="14.5">
      <c r="A197" s="502"/>
      <c r="B197" s="277" t="s">
        <v>496</v>
      </c>
      <c r="C197" s="492">
        <v>39</v>
      </c>
      <c r="D197" s="493">
        <v>47</v>
      </c>
      <c r="E197" s="674">
        <v>-0.17</v>
      </c>
      <c r="F197" s="493">
        <v>33</v>
      </c>
      <c r="G197" s="493">
        <v>30</v>
      </c>
      <c r="H197" s="493">
        <v>38</v>
      </c>
      <c r="J197" s="624"/>
      <c r="K197" s="624"/>
      <c r="L197" s="676"/>
      <c r="M197" s="675"/>
      <c r="N197" s="676"/>
      <c r="O197" s="624"/>
      <c r="P197" s="554"/>
    </row>
    <row r="198" spans="1:17" s="595" customFormat="1">
      <c r="A198" s="491"/>
      <c r="B198" s="276" t="s">
        <v>97</v>
      </c>
      <c r="C198" s="495">
        <v>1069</v>
      </c>
      <c r="D198" s="496">
        <v>1016</v>
      </c>
      <c r="E198" s="677">
        <v>0.05</v>
      </c>
      <c r="F198" s="496">
        <v>993</v>
      </c>
      <c r="G198" s="496">
        <v>980</v>
      </c>
      <c r="H198" s="496">
        <v>958</v>
      </c>
      <c r="I198" s="497"/>
      <c r="J198" s="642"/>
      <c r="K198" s="642"/>
      <c r="L198" s="647"/>
      <c r="M198" s="569"/>
      <c r="N198" s="647"/>
      <c r="O198" s="642"/>
    </row>
    <row r="199" spans="1:17" s="595" customFormat="1" ht="15">
      <c r="A199" s="491"/>
      <c r="B199" s="276" t="s">
        <v>531</v>
      </c>
      <c r="C199" s="495">
        <v>1822</v>
      </c>
      <c r="D199" s="496">
        <v>1260</v>
      </c>
      <c r="E199" s="677">
        <v>0.45</v>
      </c>
      <c r="F199" s="496">
        <v>685</v>
      </c>
      <c r="G199" s="496">
        <v>577</v>
      </c>
      <c r="H199" s="496">
        <v>852</v>
      </c>
      <c r="I199" s="642"/>
      <c r="J199" s="642"/>
      <c r="K199" s="642"/>
      <c r="L199" s="647"/>
      <c r="M199" s="647"/>
      <c r="N199" s="569"/>
      <c r="O199" s="642"/>
    </row>
    <row r="200" spans="1:17" s="595" customFormat="1" ht="13">
      <c r="A200" s="491"/>
      <c r="B200" s="276" t="s">
        <v>773</v>
      </c>
      <c r="C200" s="495">
        <v>2891</v>
      </c>
      <c r="D200" s="496">
        <v>2276</v>
      </c>
      <c r="E200" s="677">
        <v>0.27</v>
      </c>
      <c r="F200" s="496">
        <v>1678</v>
      </c>
      <c r="G200" s="496">
        <v>1557</v>
      </c>
      <c r="H200" s="496">
        <v>1810</v>
      </c>
      <c r="I200" s="642"/>
      <c r="J200" s="642"/>
      <c r="K200" s="642"/>
      <c r="L200" s="647"/>
      <c r="M200" s="647"/>
      <c r="N200" s="569"/>
      <c r="O200" s="642"/>
    </row>
    <row r="201" spans="1:17">
      <c r="A201" s="502"/>
      <c r="B201" s="277" t="s">
        <v>788</v>
      </c>
      <c r="C201" s="678">
        <v>0.63</v>
      </c>
      <c r="D201" s="553">
        <v>0.55000000000000004</v>
      </c>
      <c r="E201" s="674">
        <v>0.14000000000000001</v>
      </c>
      <c r="F201" s="674">
        <v>0.41</v>
      </c>
      <c r="G201" s="674">
        <v>0.37</v>
      </c>
      <c r="H201" s="674">
        <v>0.47</v>
      </c>
      <c r="I201" s="624"/>
      <c r="J201" s="624"/>
      <c r="K201" s="624"/>
      <c r="L201" s="676"/>
      <c r="M201" s="676"/>
      <c r="N201" s="675"/>
      <c r="O201" s="624"/>
      <c r="P201" s="554"/>
    </row>
    <row r="202" spans="1:17">
      <c r="A202" s="502"/>
      <c r="B202" s="679"/>
      <c r="C202" s="680"/>
      <c r="D202" s="680"/>
      <c r="E202" s="680"/>
      <c r="F202" s="680"/>
      <c r="G202" s="680"/>
      <c r="H202" s="623"/>
      <c r="I202" s="622"/>
      <c r="J202" s="624"/>
      <c r="K202" s="624"/>
      <c r="L202" s="624"/>
      <c r="M202" s="675"/>
      <c r="N202" s="676"/>
      <c r="O202" s="675"/>
      <c r="P202" s="624"/>
      <c r="Q202" s="554"/>
    </row>
    <row r="203" spans="1:17" s="128" customFormat="1" ht="12.5">
      <c r="B203" s="147" t="s">
        <v>38</v>
      </c>
      <c r="I203" s="172"/>
      <c r="J203" s="172"/>
      <c r="K203" s="172"/>
      <c r="L203" s="172"/>
      <c r="N203" s="172"/>
    </row>
    <row r="204" spans="1:17" s="330" customFormat="1">
      <c r="A204" s="128"/>
      <c r="B204" s="1353" t="s">
        <v>766</v>
      </c>
      <c r="C204" s="1353"/>
      <c r="D204" s="1353"/>
      <c r="E204" s="1353"/>
      <c r="F204" s="1353"/>
      <c r="G204" s="1353"/>
      <c r="H204" s="1353"/>
      <c r="I204" s="329"/>
      <c r="J204" s="329"/>
      <c r="K204" s="329"/>
      <c r="L204" s="329"/>
      <c r="M204" s="329"/>
      <c r="N204" s="329"/>
      <c r="O204" s="329"/>
      <c r="P204" s="329"/>
      <c r="Q204" s="329"/>
    </row>
    <row r="205" spans="1:17" s="330" customFormat="1" ht="14.25" customHeight="1">
      <c r="A205" s="128"/>
      <c r="B205" s="1353" t="s">
        <v>498</v>
      </c>
      <c r="C205" s="1353"/>
      <c r="D205" s="1353"/>
      <c r="E205" s="1353"/>
      <c r="F205" s="1353"/>
      <c r="G205" s="1353"/>
      <c r="H205" s="1353"/>
      <c r="I205" s="329"/>
      <c r="J205" s="329"/>
      <c r="K205" s="329"/>
      <c r="L205" s="329"/>
      <c r="M205" s="329"/>
      <c r="N205" s="329"/>
      <c r="O205" s="329"/>
      <c r="P205" s="329"/>
      <c r="Q205" s="329"/>
    </row>
    <row r="206" spans="1:17" s="330" customFormat="1" ht="14.25" customHeight="1">
      <c r="A206" s="128"/>
      <c r="B206" s="1353" t="s">
        <v>532</v>
      </c>
      <c r="C206" s="1353"/>
      <c r="D206" s="1353"/>
      <c r="E206" s="1353"/>
      <c r="F206" s="1353"/>
      <c r="G206" s="1353"/>
      <c r="H206" s="1353"/>
      <c r="I206" s="329"/>
      <c r="J206" s="329"/>
      <c r="K206" s="329"/>
      <c r="L206" s="329"/>
      <c r="M206" s="329"/>
      <c r="N206" s="329"/>
      <c r="O206" s="329"/>
      <c r="P206" s="329"/>
      <c r="Q206" s="329"/>
    </row>
    <row r="207" spans="1:17" s="330" customFormat="1">
      <c r="A207" s="128"/>
      <c r="B207" s="1353" t="s">
        <v>533</v>
      </c>
      <c r="C207" s="1353"/>
      <c r="D207" s="1353"/>
      <c r="E207" s="1353"/>
      <c r="F207" s="1353"/>
      <c r="G207" s="1353"/>
      <c r="H207" s="1353"/>
      <c r="I207" s="329"/>
      <c r="J207" s="329"/>
      <c r="K207" s="329"/>
      <c r="L207" s="329"/>
      <c r="M207" s="329"/>
      <c r="N207" s="329"/>
      <c r="O207" s="329"/>
      <c r="P207" s="329"/>
      <c r="Q207" s="329"/>
    </row>
    <row r="208" spans="1:17" s="330" customFormat="1">
      <c r="A208" s="128"/>
      <c r="B208" s="794"/>
      <c r="C208" s="329"/>
      <c r="D208" s="329"/>
      <c r="E208" s="329"/>
      <c r="F208" s="329"/>
      <c r="G208" s="329"/>
      <c r="H208" s="329"/>
      <c r="I208" s="329"/>
      <c r="J208" s="329"/>
      <c r="K208" s="329"/>
      <c r="L208" s="329"/>
      <c r="M208" s="329"/>
      <c r="N208" s="329"/>
      <c r="O208" s="329"/>
      <c r="P208" s="329"/>
      <c r="Q208" s="329"/>
    </row>
    <row r="209" spans="1:21" s="490" customFormat="1" ht="15" customHeight="1">
      <c r="B209" s="1366" t="s">
        <v>794</v>
      </c>
      <c r="C209" s="204">
        <v>2024</v>
      </c>
      <c r="D209" s="205">
        <v>2025</v>
      </c>
      <c r="E209" s="301">
        <v>2024</v>
      </c>
      <c r="F209" s="200">
        <v>2023</v>
      </c>
      <c r="G209" s="201">
        <v>2024</v>
      </c>
      <c r="H209" s="202">
        <v>2023</v>
      </c>
      <c r="I209" s="1363" t="s">
        <v>452</v>
      </c>
      <c r="J209" s="1364"/>
      <c r="K209" s="1365"/>
      <c r="L209" s="200">
        <v>2022</v>
      </c>
      <c r="M209" s="201">
        <v>2023</v>
      </c>
      <c r="N209" s="202">
        <v>2022</v>
      </c>
      <c r="O209" s="200">
        <v>2021</v>
      </c>
      <c r="P209" s="201">
        <v>2022</v>
      </c>
      <c r="Q209" s="202">
        <v>2021</v>
      </c>
      <c r="R209" s="200">
        <v>2020</v>
      </c>
      <c r="S209" s="201">
        <v>2021</v>
      </c>
      <c r="T209" s="202">
        <v>2020</v>
      </c>
      <c r="U209" s="642"/>
    </row>
    <row r="210" spans="1:21" s="569" customFormat="1" ht="18" customHeight="1">
      <c r="A210" s="491"/>
      <c r="B210" s="1367"/>
      <c r="C210" s="681" t="s">
        <v>99</v>
      </c>
      <c r="D210" s="682" t="s">
        <v>100</v>
      </c>
      <c r="E210" s="683" t="s">
        <v>57</v>
      </c>
      <c r="F210" s="681" t="s">
        <v>99</v>
      </c>
      <c r="G210" s="682" t="s">
        <v>100</v>
      </c>
      <c r="H210" s="684" t="s">
        <v>57</v>
      </c>
      <c r="I210" s="681" t="s">
        <v>99</v>
      </c>
      <c r="J210" s="682" t="s">
        <v>100</v>
      </c>
      <c r="K210" s="684" t="s">
        <v>57</v>
      </c>
      <c r="L210" s="681" t="s">
        <v>99</v>
      </c>
      <c r="M210" s="682" t="s">
        <v>100</v>
      </c>
      <c r="N210" s="684" t="s">
        <v>57</v>
      </c>
      <c r="O210" s="681" t="s">
        <v>99</v>
      </c>
      <c r="P210" s="682" t="s">
        <v>100</v>
      </c>
      <c r="Q210" s="684" t="s">
        <v>57</v>
      </c>
      <c r="R210" s="681" t="s">
        <v>99</v>
      </c>
      <c r="S210" s="682" t="s">
        <v>100</v>
      </c>
      <c r="T210" s="684" t="s">
        <v>57</v>
      </c>
      <c r="U210" s="642"/>
    </row>
    <row r="211" spans="1:21" ht="14.5">
      <c r="A211" s="502"/>
      <c r="B211" s="277" t="s">
        <v>95</v>
      </c>
      <c r="C211" s="648">
        <v>936</v>
      </c>
      <c r="D211" s="649">
        <v>94</v>
      </c>
      <c r="E211" s="492">
        <v>1030</v>
      </c>
      <c r="F211" s="648">
        <v>900</v>
      </c>
      <c r="G211" s="649">
        <v>69</v>
      </c>
      <c r="H211" s="493">
        <v>969</v>
      </c>
      <c r="I211" s="648">
        <v>0.04</v>
      </c>
      <c r="J211" s="649">
        <v>0.36</v>
      </c>
      <c r="K211" s="493">
        <v>0.06</v>
      </c>
      <c r="L211" s="648">
        <v>905</v>
      </c>
      <c r="M211" s="388">
        <v>55</v>
      </c>
      <c r="N211" s="102">
        <v>960</v>
      </c>
      <c r="O211" s="387">
        <v>902</v>
      </c>
      <c r="P211" s="388">
        <v>48</v>
      </c>
      <c r="Q211" s="102">
        <v>950</v>
      </c>
      <c r="R211" s="387">
        <v>879</v>
      </c>
      <c r="S211" s="388">
        <v>41</v>
      </c>
      <c r="T211" s="102">
        <v>920</v>
      </c>
      <c r="U211" s="624"/>
    </row>
    <row r="212" spans="1:21" ht="14.5">
      <c r="A212" s="502"/>
      <c r="B212" s="277" t="s">
        <v>96</v>
      </c>
      <c r="C212" s="685">
        <v>27</v>
      </c>
      <c r="D212" s="686">
        <v>12</v>
      </c>
      <c r="E212" s="687">
        <v>39</v>
      </c>
      <c r="F212" s="685">
        <v>32</v>
      </c>
      <c r="G212" s="686">
        <v>15</v>
      </c>
      <c r="H212" s="688">
        <v>47</v>
      </c>
      <c r="I212" s="685">
        <v>-0.16</v>
      </c>
      <c r="J212" s="686">
        <v>-0.2</v>
      </c>
      <c r="K212" s="688">
        <v>-0.17</v>
      </c>
      <c r="L212" s="685">
        <v>22</v>
      </c>
      <c r="M212" s="689">
        <v>11</v>
      </c>
      <c r="N212" s="690">
        <v>33</v>
      </c>
      <c r="O212" s="691">
        <v>26</v>
      </c>
      <c r="P212" s="689">
        <v>4</v>
      </c>
      <c r="Q212" s="690">
        <v>30</v>
      </c>
      <c r="R212" s="691">
        <v>34</v>
      </c>
      <c r="S212" s="689">
        <v>4</v>
      </c>
      <c r="T212" s="690">
        <v>38</v>
      </c>
      <c r="U212" s="624"/>
    </row>
    <row r="213" spans="1:21">
      <c r="A213" s="502"/>
      <c r="B213" s="277" t="s">
        <v>101</v>
      </c>
      <c r="C213" s="648">
        <v>963</v>
      </c>
      <c r="D213" s="649">
        <v>106</v>
      </c>
      <c r="E213" s="492">
        <v>1069</v>
      </c>
      <c r="F213" s="648">
        <v>932</v>
      </c>
      <c r="G213" s="649">
        <v>84</v>
      </c>
      <c r="H213" s="493">
        <v>1016</v>
      </c>
      <c r="I213" s="648">
        <v>0.03</v>
      </c>
      <c r="J213" s="649">
        <v>0.26</v>
      </c>
      <c r="K213" s="493">
        <v>0.05</v>
      </c>
      <c r="L213" s="648">
        <v>927</v>
      </c>
      <c r="M213" s="388">
        <v>66</v>
      </c>
      <c r="N213" s="102">
        <v>993</v>
      </c>
      <c r="O213" s="387">
        <v>928</v>
      </c>
      <c r="P213" s="388">
        <v>52</v>
      </c>
      <c r="Q213" s="102">
        <v>980</v>
      </c>
      <c r="R213" s="387">
        <v>913</v>
      </c>
      <c r="S213" s="388">
        <v>45</v>
      </c>
      <c r="T213" s="102">
        <v>958</v>
      </c>
      <c r="U213" s="624"/>
    </row>
    <row r="214" spans="1:21">
      <c r="A214" s="502"/>
      <c r="B214" s="277" t="s">
        <v>103</v>
      </c>
      <c r="C214" s="692">
        <v>0.9</v>
      </c>
      <c r="D214" s="693">
        <v>0.1</v>
      </c>
      <c r="E214" s="678">
        <v>1</v>
      </c>
      <c r="F214" s="692">
        <v>0.92</v>
      </c>
      <c r="G214" s="693">
        <v>0.08</v>
      </c>
      <c r="H214" s="674">
        <v>1</v>
      </c>
      <c r="I214" s="692">
        <v>-0.02</v>
      </c>
      <c r="J214" s="693">
        <v>0.2</v>
      </c>
      <c r="K214" s="674">
        <v>0</v>
      </c>
      <c r="L214" s="692">
        <v>0.93</v>
      </c>
      <c r="M214" s="694">
        <v>7.0000000000000007E-2</v>
      </c>
      <c r="N214" s="165">
        <v>1</v>
      </c>
      <c r="O214" s="695">
        <v>0.95</v>
      </c>
      <c r="P214" s="694">
        <v>0.05</v>
      </c>
      <c r="Q214" s="165">
        <v>1</v>
      </c>
      <c r="R214" s="695">
        <v>0.95</v>
      </c>
      <c r="S214" s="694">
        <v>0.05</v>
      </c>
      <c r="T214" s="165">
        <v>1</v>
      </c>
      <c r="U214" s="624"/>
    </row>
    <row r="215" spans="1:21" ht="14.5">
      <c r="A215" s="502"/>
      <c r="B215" s="277" t="s">
        <v>104</v>
      </c>
      <c r="C215" s="648">
        <v>1628</v>
      </c>
      <c r="D215" s="649">
        <v>194</v>
      </c>
      <c r="E215" s="492">
        <v>1822</v>
      </c>
      <c r="F215" s="648">
        <v>1159</v>
      </c>
      <c r="G215" s="649">
        <v>101</v>
      </c>
      <c r="H215" s="493">
        <v>1260</v>
      </c>
      <c r="I215" s="648">
        <v>0.4</v>
      </c>
      <c r="J215" s="649">
        <v>0.92</v>
      </c>
      <c r="K215" s="493">
        <v>0.45</v>
      </c>
      <c r="L215" s="648">
        <v>620</v>
      </c>
      <c r="M215" s="388">
        <v>65</v>
      </c>
      <c r="N215" s="102">
        <v>685</v>
      </c>
      <c r="O215" s="387">
        <v>514</v>
      </c>
      <c r="P215" s="388">
        <v>63</v>
      </c>
      <c r="Q215" s="102">
        <v>577</v>
      </c>
      <c r="R215" s="387">
        <v>758</v>
      </c>
      <c r="S215" s="388">
        <v>94</v>
      </c>
      <c r="T215" s="102">
        <v>852</v>
      </c>
      <c r="U215" s="624"/>
    </row>
    <row r="216" spans="1:21">
      <c r="A216" s="502"/>
      <c r="B216" s="277" t="s">
        <v>105</v>
      </c>
      <c r="C216" s="692">
        <v>0.89</v>
      </c>
      <c r="D216" s="693">
        <v>0.11</v>
      </c>
      <c r="E216" s="678">
        <v>1</v>
      </c>
      <c r="F216" s="692">
        <v>0.92</v>
      </c>
      <c r="G216" s="693">
        <v>0.08</v>
      </c>
      <c r="H216" s="674">
        <v>1</v>
      </c>
      <c r="I216" s="692">
        <v>-0.03</v>
      </c>
      <c r="J216" s="693">
        <v>0.33</v>
      </c>
      <c r="K216" s="674">
        <v>0</v>
      </c>
      <c r="L216" s="692">
        <v>0.91</v>
      </c>
      <c r="M216" s="694">
        <v>0.09</v>
      </c>
      <c r="N216" s="165">
        <v>1</v>
      </c>
      <c r="O216" s="695">
        <v>0.89</v>
      </c>
      <c r="P216" s="694">
        <v>0.11</v>
      </c>
      <c r="Q216" s="165">
        <v>1</v>
      </c>
      <c r="R216" s="695">
        <v>0.89</v>
      </c>
      <c r="S216" s="694">
        <v>0.11</v>
      </c>
      <c r="T216" s="165">
        <v>1</v>
      </c>
      <c r="U216" s="624"/>
    </row>
    <row r="217" spans="1:21">
      <c r="A217" s="502"/>
      <c r="B217" s="277" t="s">
        <v>768</v>
      </c>
      <c r="C217" s="648">
        <v>2591</v>
      </c>
      <c r="D217" s="649">
        <v>300</v>
      </c>
      <c r="E217" s="492">
        <v>2891</v>
      </c>
      <c r="F217" s="648">
        <v>2091</v>
      </c>
      <c r="G217" s="649">
        <v>185</v>
      </c>
      <c r="H217" s="493">
        <v>2276</v>
      </c>
      <c r="I217" s="648">
        <v>0.24</v>
      </c>
      <c r="J217" s="649">
        <v>0.62</v>
      </c>
      <c r="K217" s="493">
        <v>0.27</v>
      </c>
      <c r="L217" s="648">
        <v>1547</v>
      </c>
      <c r="M217" s="388">
        <v>131</v>
      </c>
      <c r="N217" s="102">
        <v>1678</v>
      </c>
      <c r="O217" s="387">
        <v>1442</v>
      </c>
      <c r="P217" s="388">
        <v>115</v>
      </c>
      <c r="Q217" s="102">
        <v>1557</v>
      </c>
      <c r="R217" s="387">
        <v>1671</v>
      </c>
      <c r="S217" s="388">
        <v>139</v>
      </c>
      <c r="T217" s="102">
        <v>1810</v>
      </c>
      <c r="U217" s="624"/>
    </row>
    <row r="218" spans="1:21">
      <c r="A218" s="502"/>
      <c r="B218" s="277" t="s">
        <v>769</v>
      </c>
      <c r="C218" s="692">
        <v>0.9</v>
      </c>
      <c r="D218" s="693">
        <v>0.1</v>
      </c>
      <c r="E218" s="678">
        <v>1</v>
      </c>
      <c r="F218" s="692">
        <v>0.92</v>
      </c>
      <c r="G218" s="693">
        <v>0.08</v>
      </c>
      <c r="H218" s="674">
        <v>1</v>
      </c>
      <c r="I218" s="692">
        <v>-0.02</v>
      </c>
      <c r="J218" s="693">
        <v>0.28000000000000003</v>
      </c>
      <c r="K218" s="674">
        <v>0</v>
      </c>
      <c r="L218" s="692">
        <v>0.92</v>
      </c>
      <c r="M218" s="694">
        <v>0.08</v>
      </c>
      <c r="N218" s="165">
        <v>1</v>
      </c>
      <c r="O218" s="695">
        <v>0.93</v>
      </c>
      <c r="P218" s="694">
        <v>7.0000000000000007E-2</v>
      </c>
      <c r="Q218" s="165">
        <v>1</v>
      </c>
      <c r="R218" s="695">
        <v>0.92</v>
      </c>
      <c r="S218" s="694">
        <v>0.08</v>
      </c>
      <c r="T218" s="165">
        <v>1</v>
      </c>
      <c r="U218" s="624"/>
    </row>
    <row r="219" spans="1:21">
      <c r="A219" s="502"/>
      <c r="B219" s="624"/>
      <c r="C219" s="680"/>
      <c r="D219" s="680"/>
      <c r="E219" s="680"/>
      <c r="F219" s="680"/>
      <c r="G219" s="680"/>
      <c r="H219" s="680"/>
      <c r="I219" s="696"/>
      <c r="J219" s="696"/>
      <c r="K219" s="696"/>
      <c r="L219" s="696"/>
      <c r="M219" s="675"/>
      <c r="N219" s="624"/>
      <c r="O219" s="554"/>
      <c r="P219" s="483"/>
      <c r="S219" s="624"/>
      <c r="T219" s="624"/>
      <c r="U219" s="624"/>
    </row>
    <row r="220" spans="1:21" s="128" customFormat="1" ht="12.5">
      <c r="B220" s="147" t="s">
        <v>38</v>
      </c>
      <c r="N220" s="172"/>
    </row>
    <row r="221" spans="1:21" s="128" customFormat="1" ht="13" customHeight="1">
      <c r="B221" s="1353" t="s">
        <v>534</v>
      </c>
      <c r="C221" s="1353"/>
      <c r="D221" s="1353"/>
      <c r="E221" s="1353"/>
      <c r="F221" s="1353"/>
      <c r="G221" s="1353"/>
      <c r="H221" s="1353"/>
      <c r="I221" s="1353"/>
      <c r="J221" s="1353"/>
      <c r="K221" s="1353"/>
      <c r="L221" s="1353"/>
      <c r="N221" s="172"/>
    </row>
    <row r="222" spans="1:21" s="128" customFormat="1" ht="16" customHeight="1">
      <c r="B222" s="1353" t="s">
        <v>213</v>
      </c>
      <c r="C222" s="1353"/>
      <c r="D222" s="1353"/>
      <c r="E222" s="1353"/>
      <c r="F222" s="1353"/>
      <c r="G222" s="1353"/>
      <c r="H222" s="1353"/>
      <c r="I222" s="59"/>
      <c r="J222" s="59"/>
      <c r="K222" s="59"/>
      <c r="L222" s="59"/>
      <c r="N222" s="172"/>
    </row>
    <row r="223" spans="1:21" s="330" customFormat="1" ht="17.5" customHeight="1">
      <c r="A223" s="697"/>
      <c r="B223" s="1352" t="s">
        <v>669</v>
      </c>
      <c r="C223" s="1352"/>
      <c r="D223" s="1352"/>
      <c r="E223" s="1352"/>
      <c r="F223" s="1352"/>
      <c r="G223" s="1352"/>
      <c r="H223" s="1352"/>
      <c r="I223" s="329"/>
      <c r="J223" s="329"/>
      <c r="K223" s="329"/>
      <c r="L223" s="329"/>
      <c r="M223" s="329"/>
      <c r="N223" s="329"/>
      <c r="O223" s="329"/>
      <c r="P223" s="329"/>
      <c r="Q223" s="329"/>
      <c r="R223" s="329"/>
      <c r="S223" s="329"/>
      <c r="T223" s="329"/>
      <c r="U223" s="329"/>
    </row>
    <row r="224" spans="1:21" s="330" customFormat="1">
      <c r="A224" s="697"/>
      <c r="B224" s="329"/>
      <c r="C224" s="329"/>
      <c r="D224" s="329"/>
      <c r="E224" s="329"/>
      <c r="F224" s="329"/>
      <c r="G224" s="329"/>
      <c r="H224" s="329"/>
      <c r="I224" s="329"/>
      <c r="J224" s="329"/>
      <c r="K224" s="329"/>
      <c r="L224" s="329"/>
      <c r="M224" s="329"/>
      <c r="N224" s="329"/>
      <c r="O224" s="329"/>
      <c r="P224" s="329"/>
      <c r="Q224" s="329"/>
    </row>
    <row r="225" spans="1:20" s="491" customFormat="1" ht="26">
      <c r="B225" s="343" t="s">
        <v>795</v>
      </c>
      <c r="C225" s="97">
        <v>2025</v>
      </c>
      <c r="D225" s="98">
        <v>2024</v>
      </c>
      <c r="E225" s="320" t="s">
        <v>452</v>
      </c>
      <c r="F225" s="98">
        <v>2023</v>
      </c>
      <c r="G225" s="98">
        <v>2022</v>
      </c>
      <c r="H225" s="98">
        <v>2021</v>
      </c>
      <c r="I225" s="490"/>
      <c r="J225" s="490"/>
      <c r="K225" s="490"/>
      <c r="L225" s="490"/>
    </row>
    <row r="226" spans="1:20">
      <c r="A226" s="502"/>
      <c r="B226" s="345" t="s">
        <v>106</v>
      </c>
      <c r="C226" s="492">
        <v>963</v>
      </c>
      <c r="D226" s="493">
        <v>932</v>
      </c>
      <c r="E226" s="1108">
        <v>0.03</v>
      </c>
      <c r="F226" s="493">
        <v>927</v>
      </c>
      <c r="G226" s="493">
        <v>928</v>
      </c>
      <c r="H226" s="493">
        <v>913</v>
      </c>
      <c r="I226" s="624"/>
      <c r="J226" s="624"/>
      <c r="K226" s="624"/>
      <c r="L226" s="676"/>
      <c r="M226" s="675"/>
      <c r="N226" s="676"/>
      <c r="O226" s="624"/>
      <c r="P226" s="554"/>
    </row>
    <row r="227" spans="1:20" ht="16.5" customHeight="1">
      <c r="A227" s="502"/>
      <c r="B227" s="345" t="s">
        <v>107</v>
      </c>
      <c r="C227" s="492">
        <v>106</v>
      </c>
      <c r="D227" s="493">
        <v>84</v>
      </c>
      <c r="E227" s="1108">
        <v>0.26</v>
      </c>
      <c r="F227" s="493">
        <v>66</v>
      </c>
      <c r="G227" s="493">
        <v>52</v>
      </c>
      <c r="H227" s="493">
        <v>45</v>
      </c>
      <c r="I227" s="878"/>
      <c r="J227" s="624"/>
      <c r="K227" s="624"/>
      <c r="L227" s="676"/>
      <c r="M227" s="675"/>
      <c r="N227" s="676"/>
      <c r="O227" s="624"/>
      <c r="P227" s="554"/>
    </row>
    <row r="228" spans="1:20">
      <c r="A228" s="502"/>
      <c r="B228" s="345" t="s">
        <v>108</v>
      </c>
      <c r="C228" s="1124">
        <v>0.9</v>
      </c>
      <c r="D228" s="1108">
        <v>0.92</v>
      </c>
      <c r="E228" s="1108">
        <v>-0.02</v>
      </c>
      <c r="F228" s="1108">
        <v>0.93</v>
      </c>
      <c r="G228" s="1108">
        <v>0.95</v>
      </c>
      <c r="H228" s="1108">
        <v>0.95</v>
      </c>
      <c r="I228" s="624"/>
      <c r="J228" s="624"/>
      <c r="K228" s="624"/>
      <c r="L228" s="676"/>
      <c r="M228" s="675"/>
      <c r="N228" s="676"/>
      <c r="O228" s="624"/>
      <c r="P228" s="554"/>
    </row>
    <row r="229" spans="1:20">
      <c r="A229" s="502"/>
      <c r="B229" s="345" t="s">
        <v>109</v>
      </c>
      <c r="C229" s="1124">
        <v>0.1</v>
      </c>
      <c r="D229" s="1108">
        <v>0.08</v>
      </c>
      <c r="E229" s="1108">
        <v>0.2</v>
      </c>
      <c r="F229" s="1108">
        <v>7.0000000000000007E-2</v>
      </c>
      <c r="G229" s="1108">
        <v>0.05</v>
      </c>
      <c r="H229" s="1108">
        <v>0.05</v>
      </c>
      <c r="I229" s="624"/>
      <c r="J229" s="624"/>
      <c r="K229" s="624"/>
      <c r="L229" s="676"/>
      <c r="M229" s="675"/>
      <c r="N229" s="676"/>
      <c r="O229" s="624"/>
      <c r="P229" s="554"/>
    </row>
    <row r="230" spans="1:20">
      <c r="A230" s="502"/>
      <c r="B230" s="346" t="s">
        <v>110</v>
      </c>
      <c r="C230" s="492">
        <v>1628</v>
      </c>
      <c r="D230" s="493">
        <v>1159</v>
      </c>
      <c r="E230" s="1108">
        <v>0.4</v>
      </c>
      <c r="F230" s="493">
        <v>620</v>
      </c>
      <c r="G230" s="493">
        <v>514</v>
      </c>
      <c r="H230" s="493">
        <v>758</v>
      </c>
      <c r="I230" s="624"/>
      <c r="J230" s="624"/>
      <c r="K230" s="624"/>
      <c r="L230" s="676"/>
      <c r="M230" s="675"/>
      <c r="N230" s="676"/>
      <c r="O230" s="624"/>
      <c r="P230" s="554"/>
    </row>
    <row r="231" spans="1:20">
      <c r="A231" s="502"/>
      <c r="B231" s="346" t="s">
        <v>111</v>
      </c>
      <c r="C231" s="492">
        <v>194</v>
      </c>
      <c r="D231" s="493">
        <v>101</v>
      </c>
      <c r="E231" s="1108">
        <v>0.92</v>
      </c>
      <c r="F231" s="493">
        <v>65</v>
      </c>
      <c r="G231" s="493">
        <v>63</v>
      </c>
      <c r="H231" s="493">
        <v>94</v>
      </c>
      <c r="I231" s="624"/>
      <c r="J231" s="624"/>
      <c r="K231" s="624"/>
      <c r="L231" s="676"/>
      <c r="M231" s="675"/>
      <c r="N231" s="676"/>
      <c r="O231" s="624"/>
      <c r="P231" s="554"/>
    </row>
    <row r="232" spans="1:20">
      <c r="A232" s="502"/>
      <c r="B232" s="345" t="s">
        <v>112</v>
      </c>
      <c r="C232" s="1124">
        <v>0.89</v>
      </c>
      <c r="D232" s="1108">
        <v>0.92</v>
      </c>
      <c r="E232" s="1108">
        <v>-0.03</v>
      </c>
      <c r="F232" s="1108">
        <v>0.91</v>
      </c>
      <c r="G232" s="1108">
        <v>0.89</v>
      </c>
      <c r="H232" s="1108">
        <v>0.89</v>
      </c>
      <c r="I232" s="624"/>
      <c r="J232" s="624"/>
      <c r="K232" s="624"/>
      <c r="L232" s="676"/>
      <c r="M232" s="675"/>
      <c r="N232" s="676"/>
      <c r="O232" s="624"/>
      <c r="P232" s="554"/>
    </row>
    <row r="233" spans="1:20" ht="13.5" customHeight="1">
      <c r="A233" s="502"/>
      <c r="B233" s="345" t="s">
        <v>113</v>
      </c>
      <c r="C233" s="1124">
        <v>0.11</v>
      </c>
      <c r="D233" s="1108">
        <v>0.08</v>
      </c>
      <c r="E233" s="1108">
        <v>0.33</v>
      </c>
      <c r="F233" s="1108">
        <v>0.09</v>
      </c>
      <c r="G233" s="1108">
        <v>0.11</v>
      </c>
      <c r="H233" s="1108">
        <v>0.11</v>
      </c>
      <c r="I233" s="878"/>
      <c r="J233" s="624"/>
      <c r="K233" s="624"/>
      <c r="L233" s="676"/>
      <c r="M233" s="675"/>
      <c r="N233" s="676"/>
      <c r="O233" s="624"/>
      <c r="P233" s="554"/>
    </row>
    <row r="234" spans="1:20" s="595" customFormat="1" ht="13">
      <c r="A234" s="491"/>
      <c r="B234" s="346" t="s">
        <v>778</v>
      </c>
      <c r="C234" s="492">
        <v>2591</v>
      </c>
      <c r="D234" s="493">
        <v>2091</v>
      </c>
      <c r="E234" s="1108">
        <v>0.24</v>
      </c>
      <c r="F234" s="493">
        <v>1547</v>
      </c>
      <c r="G234" s="493">
        <v>1442</v>
      </c>
      <c r="H234" s="493">
        <v>1671</v>
      </c>
      <c r="I234" s="642"/>
      <c r="J234" s="642"/>
      <c r="K234" s="642"/>
      <c r="L234" s="647"/>
      <c r="M234" s="569"/>
      <c r="N234" s="647"/>
      <c r="O234" s="642"/>
    </row>
    <row r="235" spans="1:20">
      <c r="A235" s="502"/>
      <c r="B235" s="346" t="s">
        <v>779</v>
      </c>
      <c r="C235" s="492">
        <v>300</v>
      </c>
      <c r="D235" s="493">
        <v>185</v>
      </c>
      <c r="E235" s="1108">
        <v>0.62</v>
      </c>
      <c r="F235" s="493">
        <v>131</v>
      </c>
      <c r="G235" s="493">
        <v>115</v>
      </c>
      <c r="H235" s="493">
        <v>139</v>
      </c>
      <c r="I235" s="624"/>
      <c r="J235" s="624"/>
      <c r="K235" s="624"/>
      <c r="L235" s="676"/>
      <c r="M235" s="675"/>
      <c r="N235" s="676"/>
      <c r="O235" s="624"/>
      <c r="P235" s="554"/>
    </row>
    <row r="236" spans="1:20" s="595" customFormat="1" ht="13">
      <c r="A236" s="491"/>
      <c r="B236" s="345" t="s">
        <v>780</v>
      </c>
      <c r="C236" s="1124">
        <v>0.9</v>
      </c>
      <c r="D236" s="1108">
        <v>0.92</v>
      </c>
      <c r="E236" s="1108">
        <v>-0.02</v>
      </c>
      <c r="F236" s="1108">
        <v>0.92</v>
      </c>
      <c r="G236" s="1108">
        <v>0.93</v>
      </c>
      <c r="H236" s="1108">
        <v>0.92</v>
      </c>
      <c r="I236" s="642"/>
      <c r="J236" s="642"/>
      <c r="K236" s="642"/>
      <c r="L236" s="647"/>
      <c r="M236" s="647"/>
      <c r="N236" s="569"/>
      <c r="O236" s="642"/>
    </row>
    <row r="237" spans="1:20" s="595" customFormat="1" ht="13">
      <c r="A237" s="491"/>
      <c r="B237" s="345" t="s">
        <v>781</v>
      </c>
      <c r="C237" s="1124">
        <v>0.1</v>
      </c>
      <c r="D237" s="1108">
        <v>0.08</v>
      </c>
      <c r="E237" s="1108">
        <v>0.28000000000000003</v>
      </c>
      <c r="F237" s="1108">
        <v>0.08</v>
      </c>
      <c r="G237" s="1108">
        <v>7.0000000000000007E-2</v>
      </c>
      <c r="H237" s="1108">
        <v>0.08</v>
      </c>
      <c r="I237" s="642"/>
      <c r="J237" s="642"/>
      <c r="K237" s="642"/>
      <c r="L237" s="647"/>
      <c r="M237" s="647"/>
      <c r="N237" s="569"/>
      <c r="O237" s="642"/>
    </row>
    <row r="238" spans="1:20">
      <c r="A238" s="502"/>
      <c r="B238" s="642"/>
      <c r="C238" s="698"/>
      <c r="D238" s="698"/>
      <c r="E238" s="698"/>
      <c r="F238" s="698"/>
      <c r="G238" s="698"/>
      <c r="H238" s="698"/>
      <c r="I238" s="699"/>
      <c r="J238" s="699"/>
      <c r="K238" s="699"/>
      <c r="L238" s="699"/>
      <c r="M238" s="700"/>
      <c r="N238" s="700"/>
      <c r="O238" s="700"/>
      <c r="P238" s="700"/>
      <c r="Q238" s="700"/>
      <c r="R238" s="700"/>
    </row>
    <row r="239" spans="1:20" s="491" customFormat="1" ht="14.25" customHeight="1">
      <c r="B239" s="1391" t="s">
        <v>663</v>
      </c>
      <c r="C239" s="204">
        <v>2024</v>
      </c>
      <c r="D239" s="205">
        <v>2025</v>
      </c>
      <c r="E239" s="301">
        <v>2024</v>
      </c>
      <c r="F239" s="200">
        <v>2023</v>
      </c>
      <c r="G239" s="201">
        <v>2024</v>
      </c>
      <c r="H239" s="202">
        <v>2023</v>
      </c>
      <c r="I239" s="1363" t="s">
        <v>452</v>
      </c>
      <c r="J239" s="1364"/>
      <c r="K239" s="1365"/>
      <c r="L239" s="200">
        <v>2022</v>
      </c>
      <c r="M239" s="201">
        <v>2023</v>
      </c>
      <c r="N239" s="202">
        <v>2022</v>
      </c>
      <c r="O239" s="200">
        <v>2021</v>
      </c>
      <c r="P239" s="201">
        <v>2022</v>
      </c>
      <c r="Q239" s="202">
        <v>2021</v>
      </c>
      <c r="R239" s="200">
        <v>2020</v>
      </c>
      <c r="S239" s="201">
        <v>2021</v>
      </c>
      <c r="T239" s="202">
        <v>2020</v>
      </c>
    </row>
    <row r="240" spans="1:20" s="569" customFormat="1" ht="13">
      <c r="A240" s="502"/>
      <c r="B240" s="1391"/>
      <c r="C240" s="681" t="s">
        <v>99</v>
      </c>
      <c r="D240" s="682" t="s">
        <v>100</v>
      </c>
      <c r="E240" s="683" t="s">
        <v>57</v>
      </c>
      <c r="F240" s="681" t="s">
        <v>99</v>
      </c>
      <c r="G240" s="682" t="s">
        <v>100</v>
      </c>
      <c r="H240" s="99" t="s">
        <v>57</v>
      </c>
      <c r="I240" s="681" t="s">
        <v>99</v>
      </c>
      <c r="J240" s="682" t="s">
        <v>100</v>
      </c>
      <c r="K240" s="99" t="s">
        <v>57</v>
      </c>
      <c r="L240" s="681" t="s">
        <v>99</v>
      </c>
      <c r="M240" s="682" t="s">
        <v>100</v>
      </c>
      <c r="N240" s="99" t="s">
        <v>57</v>
      </c>
      <c r="O240" s="681" t="s">
        <v>99</v>
      </c>
      <c r="P240" s="682" t="s">
        <v>100</v>
      </c>
      <c r="Q240" s="99" t="s">
        <v>57</v>
      </c>
      <c r="R240" s="681" t="s">
        <v>99</v>
      </c>
      <c r="S240" s="682" t="s">
        <v>100</v>
      </c>
      <c r="T240" s="99" t="s">
        <v>57</v>
      </c>
    </row>
    <row r="241" spans="1:21">
      <c r="A241" s="502"/>
      <c r="B241" s="277" t="s">
        <v>114</v>
      </c>
      <c r="C241" s="648">
        <v>68</v>
      </c>
      <c r="D241" s="649">
        <v>20</v>
      </c>
      <c r="E241" s="492">
        <v>88</v>
      </c>
      <c r="F241" s="648">
        <v>70</v>
      </c>
      <c r="G241" s="649">
        <v>16</v>
      </c>
      <c r="H241" s="493">
        <v>86</v>
      </c>
      <c r="I241" s="611">
        <v>-0.03</v>
      </c>
      <c r="J241" s="650">
        <v>0.25</v>
      </c>
      <c r="K241" s="553">
        <v>0.02</v>
      </c>
      <c r="L241" s="648">
        <v>83</v>
      </c>
      <c r="M241" s="388">
        <v>17</v>
      </c>
      <c r="N241" s="102">
        <v>100</v>
      </c>
      <c r="O241" s="387">
        <v>90</v>
      </c>
      <c r="P241" s="388">
        <v>16</v>
      </c>
      <c r="Q241" s="102">
        <v>106</v>
      </c>
      <c r="R241" s="387">
        <v>80</v>
      </c>
      <c r="S241" s="388">
        <v>15</v>
      </c>
      <c r="T241" s="102">
        <v>95</v>
      </c>
    </row>
    <row r="242" spans="1:21">
      <c r="A242" s="502"/>
      <c r="B242" s="277" t="s">
        <v>115</v>
      </c>
      <c r="C242" s="648">
        <v>687</v>
      </c>
      <c r="D242" s="649">
        <v>75</v>
      </c>
      <c r="E242" s="492">
        <v>762</v>
      </c>
      <c r="F242" s="648">
        <v>669</v>
      </c>
      <c r="G242" s="649">
        <v>58</v>
      </c>
      <c r="H242" s="493">
        <v>727</v>
      </c>
      <c r="I242" s="611">
        <v>0.03</v>
      </c>
      <c r="J242" s="650">
        <v>0.28999999999999998</v>
      </c>
      <c r="K242" s="553">
        <v>0.05</v>
      </c>
      <c r="L242" s="648">
        <v>644</v>
      </c>
      <c r="M242" s="388">
        <v>43</v>
      </c>
      <c r="N242" s="102">
        <v>687</v>
      </c>
      <c r="O242" s="387">
        <v>630</v>
      </c>
      <c r="P242" s="388">
        <v>29</v>
      </c>
      <c r="Q242" s="102">
        <v>659</v>
      </c>
      <c r="R242" s="387">
        <v>621</v>
      </c>
      <c r="S242" s="388">
        <v>26</v>
      </c>
      <c r="T242" s="102">
        <v>647</v>
      </c>
    </row>
    <row r="243" spans="1:21">
      <c r="A243" s="502"/>
      <c r="B243" s="277" t="s">
        <v>116</v>
      </c>
      <c r="C243" s="648">
        <v>208</v>
      </c>
      <c r="D243" s="649">
        <v>11</v>
      </c>
      <c r="E243" s="492">
        <v>219</v>
      </c>
      <c r="F243" s="648">
        <v>193</v>
      </c>
      <c r="G243" s="649">
        <v>10</v>
      </c>
      <c r="H243" s="493">
        <v>203</v>
      </c>
      <c r="I243" s="611">
        <v>0.08</v>
      </c>
      <c r="J243" s="650">
        <v>0.1</v>
      </c>
      <c r="K243" s="553">
        <v>0.08</v>
      </c>
      <c r="L243" s="648">
        <v>200</v>
      </c>
      <c r="M243" s="388">
        <v>6</v>
      </c>
      <c r="N243" s="102">
        <v>206</v>
      </c>
      <c r="O243" s="387">
        <v>208</v>
      </c>
      <c r="P243" s="388">
        <v>7</v>
      </c>
      <c r="Q243" s="102">
        <v>215</v>
      </c>
      <c r="R243" s="387">
        <v>212</v>
      </c>
      <c r="S243" s="388">
        <v>4</v>
      </c>
      <c r="T243" s="102">
        <v>216</v>
      </c>
    </row>
    <row r="244" spans="1:21" s="494" customFormat="1">
      <c r="A244" s="491"/>
      <c r="B244" s="355" t="s">
        <v>97</v>
      </c>
      <c r="C244" s="663">
        <v>963</v>
      </c>
      <c r="D244" s="664">
        <v>106</v>
      </c>
      <c r="E244" s="495">
        <v>1069</v>
      </c>
      <c r="F244" s="663">
        <v>932</v>
      </c>
      <c r="G244" s="664">
        <v>84</v>
      </c>
      <c r="H244" s="496">
        <v>1016</v>
      </c>
      <c r="I244" s="665">
        <v>0.03</v>
      </c>
      <c r="J244" s="666">
        <v>0.26</v>
      </c>
      <c r="K244" s="641">
        <v>0.05</v>
      </c>
      <c r="L244" s="663">
        <v>927</v>
      </c>
      <c r="M244" s="311">
        <v>66</v>
      </c>
      <c r="N244" s="144">
        <v>993</v>
      </c>
      <c r="O244" s="310">
        <v>928</v>
      </c>
      <c r="P244" s="311">
        <v>52</v>
      </c>
      <c r="Q244" s="144">
        <v>980</v>
      </c>
      <c r="R244" s="310">
        <v>913</v>
      </c>
      <c r="S244" s="311">
        <v>45</v>
      </c>
      <c r="T244" s="144">
        <v>958</v>
      </c>
    </row>
    <row r="245" spans="1:21">
      <c r="A245" s="502"/>
      <c r="B245" s="277" t="s">
        <v>117</v>
      </c>
      <c r="C245" s="1125">
        <v>7.0000000000000007E-2</v>
      </c>
      <c r="D245" s="1132">
        <v>0.19</v>
      </c>
      <c r="E245" s="1124">
        <v>0.08</v>
      </c>
      <c r="F245" s="1125">
        <v>0.08</v>
      </c>
      <c r="G245" s="1132">
        <v>0.19</v>
      </c>
      <c r="H245" s="1108">
        <v>0.08</v>
      </c>
      <c r="I245" s="611">
        <v>-0.06</v>
      </c>
      <c r="J245" s="650">
        <v>-0.01</v>
      </c>
      <c r="K245" s="553">
        <v>-0.03</v>
      </c>
      <c r="L245" s="611" t="s">
        <v>43</v>
      </c>
      <c r="M245" s="1105">
        <v>0.26</v>
      </c>
      <c r="N245" s="1095">
        <v>0.1</v>
      </c>
      <c r="O245" s="1104">
        <v>0.1</v>
      </c>
      <c r="P245" s="1105">
        <v>0.31</v>
      </c>
      <c r="Q245" s="1095">
        <v>0.11</v>
      </c>
      <c r="R245" s="1104">
        <v>0.09</v>
      </c>
      <c r="S245" s="1105">
        <v>0.33</v>
      </c>
      <c r="T245" s="1095">
        <v>0.1</v>
      </c>
    </row>
    <row r="246" spans="1:21">
      <c r="A246" s="502"/>
      <c r="B246" s="277" t="s">
        <v>118</v>
      </c>
      <c r="C246" s="1125">
        <v>0.71</v>
      </c>
      <c r="D246" s="1132">
        <v>0.71</v>
      </c>
      <c r="E246" s="1124">
        <v>0.71</v>
      </c>
      <c r="F246" s="1125">
        <v>0.72</v>
      </c>
      <c r="G246" s="1132">
        <v>0.69</v>
      </c>
      <c r="H246" s="1108">
        <v>0.72</v>
      </c>
      <c r="I246" s="611">
        <v>-0.01</v>
      </c>
      <c r="J246" s="650">
        <v>0.02</v>
      </c>
      <c r="K246" s="553">
        <v>0</v>
      </c>
      <c r="L246" s="611" t="s">
        <v>119</v>
      </c>
      <c r="M246" s="1105">
        <v>0.65</v>
      </c>
      <c r="N246" s="1095">
        <v>0.69</v>
      </c>
      <c r="O246" s="1104">
        <v>0.68</v>
      </c>
      <c r="P246" s="1105">
        <v>0.56000000000000005</v>
      </c>
      <c r="Q246" s="1095">
        <v>0.67</v>
      </c>
      <c r="R246" s="1104">
        <v>0.68</v>
      </c>
      <c r="S246" s="1105">
        <v>0.57999999999999996</v>
      </c>
      <c r="T246" s="1095">
        <v>0.68</v>
      </c>
    </row>
    <row r="247" spans="1:21">
      <c r="A247" s="502"/>
      <c r="B247" s="277" t="s">
        <v>121</v>
      </c>
      <c r="C247" s="1125">
        <v>0.22</v>
      </c>
      <c r="D247" s="1132">
        <v>0.1</v>
      </c>
      <c r="E247" s="1124">
        <v>0.2</v>
      </c>
      <c r="F247" s="1125">
        <v>0.21</v>
      </c>
      <c r="G247" s="1132">
        <v>0.12</v>
      </c>
      <c r="H247" s="1108">
        <v>0.2</v>
      </c>
      <c r="I247" s="611">
        <v>0.04</v>
      </c>
      <c r="J247" s="650">
        <v>-0.13</v>
      </c>
      <c r="K247" s="553">
        <v>0.03</v>
      </c>
      <c r="L247" s="611" t="s">
        <v>102</v>
      </c>
      <c r="M247" s="1105">
        <v>0.09</v>
      </c>
      <c r="N247" s="1095">
        <v>0.21</v>
      </c>
      <c r="O247" s="1104">
        <v>0.22</v>
      </c>
      <c r="P247" s="1105">
        <v>0.13</v>
      </c>
      <c r="Q247" s="1095">
        <v>0.22</v>
      </c>
      <c r="R247" s="1104">
        <v>0.23</v>
      </c>
      <c r="S247" s="1105">
        <v>0.09</v>
      </c>
      <c r="T247" s="1095">
        <v>0.23</v>
      </c>
    </row>
    <row r="248" spans="1:21" s="1219" customFormat="1">
      <c r="A248" s="1216"/>
      <c r="B248" s="1217"/>
      <c r="C248" s="1214"/>
      <c r="D248" s="1214"/>
      <c r="E248" s="1214"/>
      <c r="F248" s="1214"/>
      <c r="G248" s="1214"/>
      <c r="H248" s="1214"/>
      <c r="I248" s="1215"/>
      <c r="J248" s="1215"/>
      <c r="K248" s="1215"/>
      <c r="L248" s="1215"/>
      <c r="M248" s="1218"/>
      <c r="N248" s="1218"/>
      <c r="O248" s="1218"/>
      <c r="P248" s="1218"/>
      <c r="Q248" s="1218"/>
      <c r="R248" s="1218"/>
      <c r="S248" s="1218"/>
      <c r="T248" s="1218"/>
    </row>
    <row r="249" spans="1:21" s="1219" customFormat="1">
      <c r="A249" s="1216"/>
      <c r="B249" s="1210" t="s">
        <v>38</v>
      </c>
      <c r="C249" s="1214"/>
      <c r="D249" s="1214"/>
      <c r="E249" s="1214"/>
      <c r="F249" s="1214"/>
      <c r="G249" s="1214"/>
      <c r="H249" s="1214"/>
      <c r="I249" s="1215"/>
      <c r="J249" s="1215"/>
      <c r="K249" s="1215"/>
      <c r="L249" s="1215"/>
      <c r="M249" s="1218"/>
      <c r="N249" s="1218"/>
      <c r="O249" s="1218"/>
      <c r="P249" s="1218"/>
      <c r="Q249" s="1218"/>
      <c r="R249" s="1218"/>
      <c r="S249" s="1218"/>
      <c r="T249" s="1218"/>
    </row>
    <row r="250" spans="1:21" s="1219" customFormat="1">
      <c r="A250" s="1216"/>
      <c r="B250" s="1211" t="s">
        <v>659</v>
      </c>
      <c r="C250" s="1214"/>
      <c r="D250" s="1214"/>
      <c r="E250" s="1214"/>
      <c r="F250" s="1214"/>
      <c r="G250" s="1214"/>
      <c r="H250" s="1214"/>
      <c r="I250" s="1215"/>
      <c r="J250" s="1215"/>
      <c r="K250" s="1215"/>
      <c r="L250" s="1215"/>
      <c r="M250" s="1218"/>
      <c r="N250" s="1218"/>
      <c r="O250" s="1218"/>
      <c r="P250" s="1218"/>
      <c r="Q250" s="1218"/>
      <c r="R250" s="1218"/>
      <c r="S250" s="1218"/>
      <c r="T250" s="1218"/>
    </row>
    <row r="251" spans="1:21">
      <c r="A251" s="502"/>
      <c r="B251" s="642"/>
      <c r="C251" s="698"/>
      <c r="D251" s="698"/>
      <c r="E251" s="698"/>
      <c r="F251" s="698"/>
      <c r="G251" s="698"/>
      <c r="H251" s="698"/>
      <c r="I251" s="699"/>
      <c r="J251" s="699"/>
      <c r="K251" s="699"/>
      <c r="L251" s="699"/>
      <c r="M251" s="700"/>
      <c r="N251" s="700"/>
      <c r="O251" s="700"/>
      <c r="P251" s="700"/>
      <c r="Q251" s="700"/>
      <c r="R251" s="700"/>
    </row>
    <row r="252" spans="1:21" ht="14.5" thickBot="1">
      <c r="A252" s="502"/>
      <c r="B252" s="701"/>
      <c r="C252" s="698"/>
      <c r="D252" s="698"/>
      <c r="E252" s="698"/>
      <c r="F252" s="698"/>
      <c r="G252" s="698"/>
      <c r="H252" s="698"/>
      <c r="I252" s="699"/>
      <c r="J252" s="699"/>
      <c r="K252" s="699"/>
      <c r="L252" s="699"/>
      <c r="M252" s="700"/>
      <c r="N252" s="700"/>
      <c r="O252" s="700"/>
      <c r="P252" s="700"/>
      <c r="Q252" s="700"/>
      <c r="R252" s="700"/>
    </row>
    <row r="253" spans="1:21" s="558" customFormat="1" ht="18" customHeight="1" thickTop="1" thickBot="1">
      <c r="A253" s="484"/>
      <c r="B253" s="1127" t="s">
        <v>425</v>
      </c>
      <c r="C253" s="486"/>
      <c r="D253" s="486"/>
      <c r="E253" s="486"/>
      <c r="F253" s="486"/>
      <c r="G253" s="486"/>
      <c r="H253" s="486"/>
      <c r="I253" s="702"/>
      <c r="J253" s="702"/>
      <c r="K253" s="702"/>
      <c r="L253" s="702"/>
      <c r="M253" s="487"/>
      <c r="N253" s="487"/>
      <c r="O253" s="487"/>
      <c r="P253" s="484"/>
      <c r="Q253" s="484"/>
      <c r="R253" s="484"/>
      <c r="S253" s="484"/>
      <c r="T253" s="484"/>
      <c r="U253" s="484"/>
    </row>
    <row r="254" spans="1:21" ht="14.5" thickTop="1">
      <c r="A254" s="502"/>
      <c r="B254" s="659"/>
      <c r="C254" s="635"/>
      <c r="D254" s="635"/>
      <c r="E254" s="635"/>
      <c r="F254" s="635"/>
      <c r="G254" s="635"/>
      <c r="H254" s="635"/>
      <c r="I254" s="676"/>
      <c r="J254" s="676"/>
      <c r="K254" s="676"/>
      <c r="L254" s="676"/>
      <c r="M254" s="675"/>
      <c r="N254" s="675"/>
      <c r="O254" s="554"/>
      <c r="P254" s="554"/>
      <c r="Q254" s="554"/>
      <c r="R254" s="483"/>
    </row>
    <row r="255" spans="1:21" s="491" customFormat="1" ht="26">
      <c r="B255" s="347" t="s">
        <v>431</v>
      </c>
      <c r="C255" s="97">
        <v>2025</v>
      </c>
      <c r="D255" s="98">
        <v>2024</v>
      </c>
      <c r="E255" s="320" t="s">
        <v>452</v>
      </c>
      <c r="F255" s="98">
        <v>2023</v>
      </c>
      <c r="G255" s="98">
        <v>2022</v>
      </c>
      <c r="H255" s="98">
        <v>2021</v>
      </c>
      <c r="I255" s="647"/>
      <c r="J255" s="647"/>
      <c r="K255" s="647"/>
      <c r="L255" s="647"/>
      <c r="M255" s="569"/>
      <c r="N255" s="569"/>
    </row>
    <row r="256" spans="1:21" ht="14.5">
      <c r="A256" s="502"/>
      <c r="B256" s="277" t="s">
        <v>122</v>
      </c>
      <c r="C256" s="492">
        <v>1069</v>
      </c>
      <c r="D256" s="493">
        <v>1016</v>
      </c>
      <c r="E256" s="674">
        <v>0.05</v>
      </c>
      <c r="F256" s="493">
        <v>993</v>
      </c>
      <c r="G256" s="493">
        <v>980</v>
      </c>
      <c r="H256" s="493">
        <v>958</v>
      </c>
      <c r="I256" s="676"/>
      <c r="J256" s="676"/>
      <c r="K256" s="676"/>
      <c r="L256" s="676"/>
      <c r="M256" s="675"/>
      <c r="N256" s="675"/>
      <c r="O256" s="675"/>
      <c r="P256" s="676"/>
      <c r="Q256" s="675"/>
      <c r="R256" s="624"/>
      <c r="S256" s="554"/>
    </row>
    <row r="257" spans="1:21" s="595" customFormat="1" ht="13">
      <c r="A257" s="491"/>
      <c r="B257" s="276" t="s">
        <v>430</v>
      </c>
      <c r="C257" s="495">
        <v>110</v>
      </c>
      <c r="D257" s="496">
        <v>157</v>
      </c>
      <c r="E257" s="677">
        <v>-0.3</v>
      </c>
      <c r="F257" s="496">
        <v>121</v>
      </c>
      <c r="G257" s="496">
        <v>149</v>
      </c>
      <c r="H257" s="496">
        <v>297</v>
      </c>
      <c r="I257" s="647"/>
      <c r="J257" s="647"/>
      <c r="K257" s="647"/>
      <c r="L257" s="647"/>
      <c r="M257" s="569"/>
      <c r="N257" s="569"/>
      <c r="O257" s="569"/>
      <c r="P257" s="647"/>
      <c r="Q257" s="569"/>
      <c r="R257" s="642"/>
    </row>
    <row r="258" spans="1:21" ht="14.5">
      <c r="A258" s="502"/>
      <c r="B258" s="277" t="s">
        <v>432</v>
      </c>
      <c r="C258" s="678">
        <v>0.1</v>
      </c>
      <c r="D258" s="674">
        <v>0.15</v>
      </c>
      <c r="E258" s="674">
        <v>-0.33</v>
      </c>
      <c r="F258" s="674">
        <v>0.12</v>
      </c>
      <c r="G258" s="674">
        <v>0.15</v>
      </c>
      <c r="H258" s="674">
        <v>0.31</v>
      </c>
      <c r="I258" s="676"/>
      <c r="J258" s="624"/>
      <c r="K258" s="622"/>
      <c r="L258" s="624"/>
      <c r="M258" s="554"/>
      <c r="N258" s="554"/>
      <c r="O258" s="675"/>
      <c r="P258" s="676"/>
      <c r="Q258" s="675"/>
      <c r="R258" s="624"/>
      <c r="S258" s="554"/>
    </row>
    <row r="259" spans="1:21">
      <c r="A259" s="502"/>
      <c r="B259" s="376" t="s">
        <v>434</v>
      </c>
      <c r="C259" s="377"/>
      <c r="D259" s="377"/>
      <c r="E259" s="378"/>
      <c r="F259" s="377"/>
      <c r="G259" s="377"/>
      <c r="H259" s="379"/>
      <c r="I259" s="676"/>
      <c r="J259" s="624"/>
      <c r="K259" s="622"/>
      <c r="L259" s="624"/>
      <c r="M259" s="554"/>
      <c r="N259" s="554"/>
      <c r="O259" s="675"/>
      <c r="P259" s="676"/>
      <c r="Q259" s="675"/>
      <c r="R259" s="624"/>
      <c r="S259" s="554"/>
    </row>
    <row r="260" spans="1:21" ht="15" customHeight="1">
      <c r="A260" s="502"/>
      <c r="B260" s="277" t="s">
        <v>99</v>
      </c>
      <c r="C260" s="492">
        <v>87</v>
      </c>
      <c r="D260" s="493">
        <v>130</v>
      </c>
      <c r="E260" s="674">
        <v>-0.33</v>
      </c>
      <c r="F260" s="493">
        <v>98</v>
      </c>
      <c r="G260" s="493">
        <v>134</v>
      </c>
      <c r="H260" s="493">
        <v>269</v>
      </c>
      <c r="I260" s="676"/>
      <c r="J260" s="624"/>
      <c r="K260" s="622"/>
      <c r="L260" s="624"/>
      <c r="M260" s="554"/>
      <c r="N260" s="554"/>
      <c r="O260" s="675"/>
      <c r="P260" s="676"/>
      <c r="Q260" s="675"/>
      <c r="R260" s="622"/>
      <c r="S260" s="622"/>
    </row>
    <row r="261" spans="1:21" ht="15" customHeight="1">
      <c r="A261" s="502"/>
      <c r="B261" s="277" t="s">
        <v>100</v>
      </c>
      <c r="C261" s="492">
        <v>23</v>
      </c>
      <c r="D261" s="493">
        <v>27</v>
      </c>
      <c r="E261" s="674">
        <v>-0.15</v>
      </c>
      <c r="F261" s="493">
        <v>23</v>
      </c>
      <c r="G261" s="493">
        <v>15</v>
      </c>
      <c r="H261" s="493">
        <v>28</v>
      </c>
      <c r="I261" s="676"/>
      <c r="J261" s="624"/>
      <c r="K261" s="622"/>
      <c r="L261" s="624"/>
      <c r="M261" s="554"/>
      <c r="N261" s="554"/>
      <c r="O261" s="675"/>
      <c r="P261" s="676"/>
      <c r="Q261" s="675"/>
      <c r="R261" s="624"/>
      <c r="S261" s="554"/>
    </row>
    <row r="262" spans="1:21">
      <c r="A262" s="502"/>
      <c r="B262" s="382" t="s">
        <v>435</v>
      </c>
      <c r="C262" s="703"/>
      <c r="D262" s="703"/>
      <c r="E262" s="704"/>
      <c r="F262" s="703"/>
      <c r="G262" s="703"/>
      <c r="H262" s="703"/>
      <c r="I262" s="676"/>
      <c r="J262" s="624"/>
      <c r="K262" s="622"/>
      <c r="L262" s="624"/>
      <c r="M262" s="554"/>
      <c r="N262" s="554"/>
      <c r="O262" s="675"/>
      <c r="P262" s="676"/>
      <c r="Q262" s="675"/>
      <c r="R262" s="554"/>
      <c r="S262" s="554"/>
    </row>
    <row r="263" spans="1:21">
      <c r="A263" s="502"/>
      <c r="B263" s="277" t="s">
        <v>123</v>
      </c>
      <c r="C263" s="492">
        <v>29</v>
      </c>
      <c r="D263" s="493">
        <v>27</v>
      </c>
      <c r="E263" s="674">
        <v>7.0000000000000007E-2</v>
      </c>
      <c r="F263" s="493">
        <v>26</v>
      </c>
      <c r="G263" s="493">
        <v>42</v>
      </c>
      <c r="H263" s="493">
        <v>56</v>
      </c>
      <c r="I263" s="676"/>
      <c r="J263" s="624"/>
      <c r="K263" s="622"/>
      <c r="L263" s="624"/>
      <c r="M263" s="554"/>
      <c r="N263" s="554"/>
      <c r="O263" s="675"/>
      <c r="P263" s="676"/>
      <c r="Q263" s="675"/>
      <c r="R263" s="622"/>
      <c r="S263" s="705"/>
      <c r="T263" s="705"/>
    </row>
    <row r="264" spans="1:21">
      <c r="A264" s="502"/>
      <c r="B264" s="277" t="s">
        <v>115</v>
      </c>
      <c r="C264" s="492">
        <v>73</v>
      </c>
      <c r="D264" s="493">
        <v>112</v>
      </c>
      <c r="E264" s="674">
        <v>-0.35</v>
      </c>
      <c r="F264" s="493">
        <v>82</v>
      </c>
      <c r="G264" s="493">
        <v>97</v>
      </c>
      <c r="H264" s="493">
        <v>207</v>
      </c>
      <c r="I264" s="676"/>
      <c r="J264" s="624"/>
      <c r="K264" s="622"/>
      <c r="L264" s="624"/>
      <c r="M264" s="554"/>
      <c r="N264" s="554"/>
      <c r="O264" s="675"/>
      <c r="P264" s="676"/>
      <c r="Q264" s="675"/>
      <c r="R264" s="624"/>
      <c r="S264" s="554"/>
    </row>
    <row r="265" spans="1:21">
      <c r="A265" s="502"/>
      <c r="B265" s="277" t="s">
        <v>116</v>
      </c>
      <c r="C265" s="492">
        <v>8</v>
      </c>
      <c r="D265" s="493">
        <v>18</v>
      </c>
      <c r="E265" s="674">
        <v>-0.56000000000000005</v>
      </c>
      <c r="F265" s="493">
        <v>13</v>
      </c>
      <c r="G265" s="493">
        <v>10</v>
      </c>
      <c r="H265" s="493">
        <v>34</v>
      </c>
      <c r="I265" s="676"/>
      <c r="J265" s="624"/>
      <c r="K265" s="622"/>
      <c r="L265" s="624"/>
      <c r="M265" s="554"/>
      <c r="N265" s="554"/>
      <c r="O265" s="675"/>
      <c r="P265" s="676"/>
      <c r="Q265" s="675"/>
      <c r="R265" s="624"/>
      <c r="S265" s="554"/>
    </row>
    <row r="266" spans="1:21">
      <c r="A266" s="502"/>
      <c r="B266" s="624"/>
      <c r="C266" s="635"/>
      <c r="D266" s="635"/>
      <c r="E266" s="635"/>
      <c r="F266" s="635"/>
      <c r="G266" s="635"/>
      <c r="H266" s="623"/>
      <c r="I266" s="622"/>
      <c r="J266" s="624"/>
      <c r="K266" s="624"/>
      <c r="L266" s="624"/>
      <c r="M266" s="675"/>
      <c r="N266" s="676"/>
      <c r="O266" s="675"/>
      <c r="P266" s="624"/>
      <c r="Q266" s="554"/>
    </row>
    <row r="267" spans="1:21" s="128" customFormat="1" ht="12.5">
      <c r="B267" s="147" t="s">
        <v>38</v>
      </c>
      <c r="C267" s="706"/>
      <c r="D267" s="707"/>
      <c r="E267" s="706"/>
      <c r="F267" s="707"/>
      <c r="G267" s="706"/>
      <c r="H267" s="707"/>
      <c r="I267" s="172"/>
      <c r="J267" s="172"/>
      <c r="K267" s="172"/>
      <c r="L267" s="172"/>
      <c r="M267" s="329"/>
      <c r="N267" s="172"/>
    </row>
    <row r="268" spans="1:21" s="330" customFormat="1">
      <c r="A268" s="128"/>
      <c r="B268" s="1353" t="s">
        <v>534</v>
      </c>
      <c r="C268" s="1353"/>
      <c r="D268" s="1353"/>
      <c r="E268" s="1353"/>
      <c r="F268" s="1353"/>
      <c r="G268" s="1353"/>
      <c r="H268" s="1353"/>
      <c r="I268" s="329"/>
      <c r="J268" s="329"/>
      <c r="K268" s="329"/>
      <c r="L268" s="329"/>
      <c r="M268" s="329"/>
      <c r="N268" s="879"/>
      <c r="O268" s="329"/>
      <c r="P268" s="329"/>
      <c r="Q268" s="329"/>
      <c r="R268" s="329"/>
      <c r="S268" s="329"/>
      <c r="T268" s="329"/>
      <c r="U268" s="329"/>
    </row>
    <row r="269" spans="1:21" s="330" customFormat="1" ht="14.25" customHeight="1">
      <c r="A269" s="128"/>
      <c r="B269" s="1404" t="s">
        <v>660</v>
      </c>
      <c r="C269" s="1352"/>
      <c r="D269" s="1352"/>
      <c r="E269" s="1352"/>
      <c r="F269" s="1352"/>
      <c r="G269" s="1352"/>
      <c r="H269" s="1352"/>
      <c r="I269" s="329"/>
      <c r="J269" s="329"/>
      <c r="K269" s="329"/>
      <c r="L269" s="329"/>
      <c r="M269" s="329"/>
      <c r="N269" s="879"/>
      <c r="O269" s="329"/>
      <c r="P269" s="329"/>
      <c r="Q269" s="329"/>
      <c r="R269" s="329"/>
      <c r="S269" s="329"/>
      <c r="T269" s="329"/>
      <c r="U269" s="329"/>
    </row>
    <row r="270" spans="1:21" s="330" customFormat="1">
      <c r="A270" s="128"/>
      <c r="B270" s="329"/>
      <c r="C270" s="329"/>
      <c r="D270" s="329"/>
      <c r="E270" s="329"/>
      <c r="F270" s="329"/>
      <c r="G270" s="329"/>
      <c r="H270" s="329"/>
      <c r="I270" s="329"/>
      <c r="J270" s="329"/>
      <c r="K270" s="329"/>
      <c r="L270" s="329"/>
      <c r="M270" s="329"/>
      <c r="N270" s="329"/>
      <c r="O270" s="329"/>
      <c r="P270" s="329"/>
      <c r="Q270" s="329"/>
    </row>
    <row r="271" spans="1:21" s="491" customFormat="1" ht="26">
      <c r="B271" s="133" t="s">
        <v>228</v>
      </c>
      <c r="C271" s="97">
        <v>2025</v>
      </c>
      <c r="D271" s="98">
        <v>2024</v>
      </c>
      <c r="E271" s="320" t="s">
        <v>452</v>
      </c>
      <c r="F271" s="98">
        <v>2023</v>
      </c>
      <c r="G271" s="98">
        <v>2022</v>
      </c>
      <c r="H271" s="98">
        <v>2021</v>
      </c>
      <c r="I271" s="490"/>
      <c r="J271" s="490"/>
      <c r="K271" s="490"/>
      <c r="L271" s="490"/>
    </row>
    <row r="272" spans="1:21" ht="14.5">
      <c r="A272" s="502"/>
      <c r="B272" s="277" t="s">
        <v>122</v>
      </c>
      <c r="C272" s="492">
        <v>1069</v>
      </c>
      <c r="D272" s="493">
        <v>1016</v>
      </c>
      <c r="E272" s="674">
        <v>0.05</v>
      </c>
      <c r="F272" s="493">
        <v>993</v>
      </c>
      <c r="G272" s="493">
        <v>980</v>
      </c>
      <c r="H272" s="493">
        <v>958</v>
      </c>
      <c r="I272" s="676"/>
      <c r="J272" s="624"/>
      <c r="K272" s="622"/>
      <c r="L272" s="624"/>
      <c r="M272" s="554"/>
      <c r="N272" s="554"/>
      <c r="O272" s="675"/>
      <c r="P272" s="676"/>
      <c r="Q272" s="675"/>
      <c r="R272" s="709"/>
      <c r="S272" s="554"/>
    </row>
    <row r="273" spans="1:21" s="595" customFormat="1" ht="15">
      <c r="A273" s="491"/>
      <c r="B273" s="276" t="s">
        <v>125</v>
      </c>
      <c r="C273" s="495">
        <v>60</v>
      </c>
      <c r="D273" s="496">
        <v>134</v>
      </c>
      <c r="E273" s="677">
        <v>-0.55000000000000004</v>
      </c>
      <c r="F273" s="496">
        <v>108</v>
      </c>
      <c r="G273" s="496">
        <v>131</v>
      </c>
      <c r="H273" s="496">
        <v>129</v>
      </c>
      <c r="I273" s="647"/>
      <c r="J273" s="642"/>
      <c r="K273" s="710"/>
      <c r="L273" s="642"/>
      <c r="O273" s="569"/>
      <c r="P273" s="647"/>
      <c r="Q273" s="569"/>
      <c r="R273" s="642"/>
      <c r="S273" s="642"/>
    </row>
    <row r="274" spans="1:21" ht="14.5">
      <c r="A274" s="502"/>
      <c r="B274" s="277" t="s">
        <v>126</v>
      </c>
      <c r="C274" s="678">
        <v>0.06</v>
      </c>
      <c r="D274" s="674">
        <v>0.13</v>
      </c>
      <c r="E274" s="674">
        <v>-0.56999999999999995</v>
      </c>
      <c r="F274" s="674">
        <v>0.11</v>
      </c>
      <c r="G274" s="674">
        <v>0.13</v>
      </c>
      <c r="H274" s="674">
        <v>0.13</v>
      </c>
      <c r="I274" s="676"/>
      <c r="J274" s="624"/>
      <c r="K274" s="622"/>
      <c r="L274" s="624"/>
      <c r="M274" s="554"/>
      <c r="N274" s="554"/>
      <c r="O274" s="675"/>
      <c r="P274" s="676"/>
      <c r="Q274" s="675"/>
      <c r="R274" s="624"/>
      <c r="S274" s="554"/>
    </row>
    <row r="275" spans="1:21">
      <c r="A275" s="502"/>
      <c r="B275" s="376" t="s">
        <v>127</v>
      </c>
      <c r="C275" s="377"/>
      <c r="D275" s="377"/>
      <c r="E275" s="377"/>
      <c r="F275" s="377"/>
      <c r="G275" s="377"/>
      <c r="H275" s="379"/>
      <c r="I275" s="676"/>
      <c r="J275" s="624"/>
      <c r="K275" s="622"/>
      <c r="L275" s="624"/>
      <c r="M275" s="554"/>
      <c r="N275" s="554"/>
      <c r="O275" s="675"/>
      <c r="P275" s="676"/>
      <c r="Q275" s="675"/>
      <c r="R275" s="624"/>
      <c r="S275" s="554"/>
    </row>
    <row r="276" spans="1:21">
      <c r="A276" s="502"/>
      <c r="B276" s="277" t="s">
        <v>99</v>
      </c>
      <c r="C276" s="492">
        <v>58</v>
      </c>
      <c r="D276" s="493">
        <v>124</v>
      </c>
      <c r="E276" s="674">
        <v>-0.53</v>
      </c>
      <c r="F276" s="493">
        <v>101</v>
      </c>
      <c r="G276" s="493">
        <v>122</v>
      </c>
      <c r="H276" s="493">
        <v>122</v>
      </c>
      <c r="I276" s="676"/>
      <c r="J276" s="624"/>
      <c r="K276" s="622"/>
      <c r="L276" s="624"/>
      <c r="M276" s="554"/>
      <c r="N276" s="554"/>
      <c r="O276" s="675"/>
      <c r="P276" s="676"/>
      <c r="Q276" s="675"/>
      <c r="R276" s="554"/>
      <c r="S276" s="705"/>
    </row>
    <row r="277" spans="1:21">
      <c r="A277" s="502"/>
      <c r="B277" s="277" t="s">
        <v>100</v>
      </c>
      <c r="C277" s="492">
        <v>2</v>
      </c>
      <c r="D277" s="493">
        <v>10</v>
      </c>
      <c r="E277" s="674">
        <v>-0.8</v>
      </c>
      <c r="F277" s="493">
        <v>7</v>
      </c>
      <c r="G277" s="493">
        <v>9</v>
      </c>
      <c r="H277" s="493">
        <v>7</v>
      </c>
      <c r="I277" s="676"/>
      <c r="J277" s="624"/>
      <c r="K277" s="622"/>
      <c r="L277" s="624"/>
      <c r="M277" s="554"/>
      <c r="N277" s="554"/>
      <c r="O277" s="675"/>
      <c r="P277" s="676"/>
      <c r="Q277" s="675"/>
      <c r="R277" s="624"/>
      <c r="S277" s="554"/>
    </row>
    <row r="278" spans="1:21">
      <c r="A278" s="502"/>
      <c r="B278" s="382" t="s">
        <v>128</v>
      </c>
      <c r="C278" s="703"/>
      <c r="D278" s="703"/>
      <c r="E278" s="703"/>
      <c r="F278" s="703"/>
      <c r="G278" s="703"/>
      <c r="H278" s="703"/>
      <c r="I278" s="676"/>
      <c r="J278" s="624"/>
      <c r="K278" s="622"/>
      <c r="L278" s="624"/>
      <c r="M278" s="554"/>
      <c r="N278" s="554"/>
      <c r="O278" s="675"/>
      <c r="P278" s="676"/>
      <c r="Q278" s="675"/>
      <c r="R278" s="624"/>
      <c r="S278" s="554"/>
    </row>
    <row r="279" spans="1:21">
      <c r="A279" s="502"/>
      <c r="B279" s="277" t="s">
        <v>123</v>
      </c>
      <c r="C279" s="492">
        <v>4</v>
      </c>
      <c r="D279" s="493">
        <v>13</v>
      </c>
      <c r="E279" s="674">
        <v>-0.69</v>
      </c>
      <c r="F279" s="493">
        <v>11</v>
      </c>
      <c r="G279" s="493">
        <v>15</v>
      </c>
      <c r="H279" s="493">
        <v>7</v>
      </c>
      <c r="I279" s="676"/>
      <c r="J279" s="624"/>
      <c r="K279" s="622"/>
      <c r="L279" s="624"/>
      <c r="M279" s="554"/>
      <c r="N279" s="554"/>
      <c r="O279" s="675"/>
      <c r="P279" s="676"/>
      <c r="Q279" s="675"/>
      <c r="R279" s="624"/>
      <c r="S279" s="554"/>
    </row>
    <row r="280" spans="1:21" ht="15" customHeight="1">
      <c r="A280" s="502"/>
      <c r="B280" s="277" t="s">
        <v>115</v>
      </c>
      <c r="C280" s="492">
        <v>35</v>
      </c>
      <c r="D280" s="493">
        <v>76</v>
      </c>
      <c r="E280" s="674">
        <v>-0.54</v>
      </c>
      <c r="F280" s="493">
        <v>64</v>
      </c>
      <c r="G280" s="493">
        <v>88</v>
      </c>
      <c r="H280" s="493">
        <v>83</v>
      </c>
      <c r="I280" s="676"/>
      <c r="J280" s="624"/>
      <c r="K280" s="622"/>
      <c r="L280" s="624"/>
      <c r="M280" s="554"/>
      <c r="N280" s="554"/>
      <c r="O280" s="675"/>
      <c r="P280" s="676"/>
      <c r="Q280" s="675"/>
      <c r="R280" s="624"/>
      <c r="S280" s="554"/>
    </row>
    <row r="281" spans="1:21">
      <c r="A281" s="502"/>
      <c r="B281" s="277" t="s">
        <v>116</v>
      </c>
      <c r="C281" s="492">
        <v>21</v>
      </c>
      <c r="D281" s="493">
        <v>45</v>
      </c>
      <c r="E281" s="674">
        <v>-0.53</v>
      </c>
      <c r="F281" s="493">
        <v>33</v>
      </c>
      <c r="G281" s="493">
        <v>28</v>
      </c>
      <c r="H281" s="493">
        <v>39</v>
      </c>
      <c r="I281" s="676"/>
      <c r="J281" s="624"/>
      <c r="K281" s="622"/>
      <c r="L281" s="624"/>
      <c r="M281" s="554"/>
      <c r="N281" s="554"/>
      <c r="O281" s="675"/>
      <c r="P281" s="675"/>
      <c r="Q281" s="676"/>
      <c r="R281" s="624"/>
      <c r="S281" s="554"/>
    </row>
    <row r="282" spans="1:21">
      <c r="A282" s="502"/>
      <c r="B282" s="323"/>
      <c r="C282" s="635"/>
      <c r="D282" s="635"/>
      <c r="E282" s="635"/>
      <c r="F282" s="635"/>
      <c r="G282" s="635"/>
      <c r="H282" s="623"/>
      <c r="I282" s="622"/>
      <c r="J282" s="624"/>
      <c r="K282" s="624"/>
      <c r="L282" s="624"/>
      <c r="M282" s="675"/>
      <c r="N282" s="675"/>
      <c r="O282" s="676"/>
      <c r="P282" s="624"/>
      <c r="Q282" s="554"/>
    </row>
    <row r="283" spans="1:21" s="128" customFormat="1" ht="12.5">
      <c r="B283" s="152" t="s">
        <v>38</v>
      </c>
      <c r="C283" s="706"/>
      <c r="D283" s="707"/>
      <c r="E283" s="706"/>
      <c r="F283" s="707"/>
      <c r="G283" s="706"/>
      <c r="H283" s="707"/>
      <c r="I283" s="172"/>
      <c r="J283" s="172"/>
      <c r="K283" s="172"/>
      <c r="L283" s="172"/>
      <c r="N283" s="172"/>
    </row>
    <row r="284" spans="1:21" s="330" customFormat="1">
      <c r="A284" s="128"/>
      <c r="B284" s="1353" t="s">
        <v>534</v>
      </c>
      <c r="C284" s="1353"/>
      <c r="D284" s="1353"/>
      <c r="E284" s="1353"/>
      <c r="F284" s="1353"/>
      <c r="G284" s="1353"/>
      <c r="H284" s="1353"/>
      <c r="I284" s="329"/>
      <c r="J284" s="329"/>
      <c r="K284" s="329"/>
      <c r="L284" s="329"/>
      <c r="M284" s="329"/>
      <c r="N284" s="329"/>
      <c r="O284" s="329"/>
      <c r="P284" s="329"/>
      <c r="Q284" s="329"/>
      <c r="R284" s="329"/>
      <c r="S284" s="329"/>
      <c r="T284" s="329"/>
      <c r="U284" s="329"/>
    </row>
    <row r="285" spans="1:21" s="330" customFormat="1">
      <c r="A285" s="128"/>
      <c r="B285" s="1403" t="s">
        <v>129</v>
      </c>
      <c r="C285" s="1403"/>
      <c r="D285" s="1403"/>
      <c r="E285" s="1403"/>
      <c r="F285" s="1403"/>
      <c r="G285" s="1403"/>
      <c r="H285" s="1403"/>
      <c r="I285" s="329"/>
      <c r="J285" s="329"/>
      <c r="K285" s="329"/>
      <c r="L285" s="329"/>
      <c r="M285" s="329"/>
      <c r="N285" s="329"/>
      <c r="O285" s="329"/>
      <c r="P285" s="329"/>
      <c r="Q285" s="329"/>
      <c r="R285" s="329"/>
      <c r="S285" s="329"/>
      <c r="T285" s="329"/>
      <c r="U285" s="329"/>
    </row>
    <row r="286" spans="1:21" s="330" customFormat="1" ht="14.25" customHeight="1">
      <c r="A286" s="128"/>
      <c r="B286" s="1403" t="s">
        <v>661</v>
      </c>
      <c r="C286" s="1403"/>
      <c r="D286" s="1403"/>
      <c r="E286" s="1403"/>
      <c r="F286" s="1403"/>
      <c r="G286" s="1403"/>
      <c r="H286" s="1403"/>
      <c r="I286" s="329"/>
      <c r="J286" s="329"/>
      <c r="K286" s="329"/>
      <c r="L286" s="329"/>
      <c r="M286" s="329"/>
      <c r="N286" s="329"/>
      <c r="O286" s="329"/>
      <c r="P286" s="329"/>
      <c r="Q286" s="329"/>
      <c r="R286" s="329"/>
      <c r="S286" s="329"/>
      <c r="T286" s="329"/>
      <c r="U286" s="329"/>
    </row>
    <row r="287" spans="1:21" s="330" customFormat="1">
      <c r="A287" s="128"/>
      <c r="B287" s="329"/>
      <c r="C287" s="329"/>
      <c r="D287" s="329"/>
      <c r="E287" s="329"/>
      <c r="F287" s="329"/>
      <c r="G287" s="329"/>
      <c r="H287" s="329"/>
      <c r="I287" s="329"/>
      <c r="J287" s="329"/>
      <c r="K287" s="329"/>
      <c r="L287" s="329"/>
      <c r="M287" s="329"/>
      <c r="N287" s="329"/>
      <c r="O287" s="329"/>
      <c r="P287" s="329"/>
      <c r="Q287" s="329"/>
    </row>
    <row r="288" spans="1:21" s="330" customFormat="1" ht="14.5" thickBot="1">
      <c r="A288" s="128"/>
      <c r="B288" s="329"/>
      <c r="C288" s="329"/>
      <c r="D288" s="329"/>
      <c r="E288" s="329"/>
      <c r="F288" s="329"/>
      <c r="G288" s="329"/>
      <c r="H288" s="329"/>
      <c r="I288" s="329"/>
      <c r="J288" s="329"/>
      <c r="K288" s="329"/>
      <c r="L288" s="329"/>
      <c r="M288" s="329"/>
      <c r="N288" s="329"/>
      <c r="O288" s="329"/>
      <c r="P288" s="329"/>
      <c r="Q288" s="329"/>
    </row>
    <row r="289" spans="1:21" s="484" customFormat="1" ht="16.5" thickTop="1" thickBot="1">
      <c r="B289" s="1127" t="s">
        <v>638</v>
      </c>
      <c r="C289" s="486"/>
      <c r="D289" s="486"/>
      <c r="E289" s="486"/>
      <c r="F289" s="486"/>
      <c r="G289" s="486"/>
      <c r="H289" s="486"/>
      <c r="I289" s="487"/>
      <c r="J289" s="487"/>
      <c r="K289" s="487"/>
      <c r="L289" s="487"/>
      <c r="M289" s="487"/>
      <c r="N289" s="487"/>
      <c r="O289" s="487"/>
      <c r="P289" s="487"/>
      <c r="Q289" s="487"/>
      <c r="R289" s="487"/>
      <c r="S289" s="487"/>
      <c r="T289" s="487"/>
    </row>
    <row r="290" spans="1:21" ht="14.5" thickTop="1">
      <c r="B290" s="713"/>
      <c r="C290" s="489"/>
      <c r="G290" s="623"/>
      <c r="H290" s="623"/>
      <c r="M290" s="483"/>
      <c r="N290" s="483"/>
      <c r="O290" s="483"/>
      <c r="P290" s="483"/>
      <c r="Q290" s="483"/>
      <c r="R290" s="483"/>
      <c r="S290" s="483"/>
      <c r="T290" s="483"/>
    </row>
    <row r="291" spans="1:21" s="491" customFormat="1" ht="26">
      <c r="B291" s="400" t="s">
        <v>229</v>
      </c>
      <c r="C291" s="97">
        <v>2025</v>
      </c>
      <c r="D291" s="98">
        <v>2024</v>
      </c>
      <c r="E291" s="320" t="s">
        <v>452</v>
      </c>
      <c r="F291" s="98">
        <v>2023</v>
      </c>
      <c r="G291" s="98">
        <v>2022</v>
      </c>
      <c r="H291" s="98">
        <v>2021</v>
      </c>
      <c r="I291" s="490"/>
      <c r="J291" s="597"/>
      <c r="K291" s="490"/>
      <c r="L291" s="490"/>
    </row>
    <row r="292" spans="1:21" s="491" customFormat="1" ht="15" customHeight="1">
      <c r="B292" s="401" t="s">
        <v>145</v>
      </c>
      <c r="C292" s="714">
        <v>410.8</v>
      </c>
      <c r="D292" s="715">
        <v>334</v>
      </c>
      <c r="E292" s="641">
        <v>0.23</v>
      </c>
      <c r="F292" s="715">
        <v>286.8</v>
      </c>
      <c r="G292" s="715">
        <v>363.3</v>
      </c>
      <c r="H292" s="715">
        <v>259.10000000000002</v>
      </c>
      <c r="I292" s="497"/>
      <c r="J292" s="597"/>
      <c r="K292" s="490"/>
      <c r="L292" s="490"/>
    </row>
    <row r="293" spans="1:21" ht="15" customHeight="1">
      <c r="A293" s="502"/>
      <c r="B293" s="402" t="s">
        <v>146</v>
      </c>
      <c r="C293" s="716">
        <v>69.099999999999994</v>
      </c>
      <c r="D293" s="717">
        <v>58.3</v>
      </c>
      <c r="E293" s="718">
        <v>0.19</v>
      </c>
      <c r="F293" s="717">
        <v>68.900000000000006</v>
      </c>
      <c r="G293" s="717">
        <v>77.099999999999994</v>
      </c>
      <c r="H293" s="717">
        <v>50.3</v>
      </c>
      <c r="J293" s="623"/>
    </row>
    <row r="294" spans="1:21" ht="15" customHeight="1">
      <c r="A294" s="502"/>
      <c r="B294" s="402" t="s">
        <v>147</v>
      </c>
      <c r="C294" s="644">
        <v>0.17</v>
      </c>
      <c r="D294" s="553">
        <v>0.17</v>
      </c>
      <c r="E294" s="553">
        <v>-0.04</v>
      </c>
      <c r="F294" s="553">
        <v>0.17</v>
      </c>
      <c r="G294" s="553">
        <v>0.24</v>
      </c>
      <c r="H294" s="553">
        <v>0.21</v>
      </c>
      <c r="J294" s="482"/>
    </row>
    <row r="295" spans="1:21">
      <c r="A295" s="502"/>
    </row>
    <row r="296" spans="1:21" s="128" customFormat="1" ht="12.5">
      <c r="B296" s="152" t="s">
        <v>38</v>
      </c>
      <c r="C296" s="172"/>
      <c r="D296" s="172"/>
      <c r="E296" s="172"/>
      <c r="F296" s="172"/>
      <c r="G296" s="329"/>
      <c r="H296" s="329"/>
      <c r="I296" s="172"/>
      <c r="J296" s="172"/>
      <c r="K296" s="172"/>
      <c r="L296" s="172"/>
    </row>
    <row r="297" spans="1:21" s="74" customFormat="1">
      <c r="A297" s="128"/>
      <c r="B297" s="1354" t="s">
        <v>866</v>
      </c>
      <c r="C297" s="1354"/>
      <c r="D297" s="1354"/>
      <c r="E297" s="1354"/>
      <c r="F297" s="1354"/>
      <c r="G297" s="1354"/>
      <c r="H297" s="1354"/>
      <c r="I297" s="330"/>
      <c r="J297" s="330"/>
      <c r="K297" s="330"/>
      <c r="L297" s="330"/>
    </row>
    <row r="298" spans="1:21" s="74" customFormat="1">
      <c r="A298" s="128"/>
      <c r="B298" s="172"/>
      <c r="C298" s="329"/>
      <c r="D298" s="329"/>
      <c r="E298" s="329"/>
      <c r="F298" s="329"/>
      <c r="G298" s="330"/>
      <c r="H298" s="330"/>
      <c r="I298" s="330"/>
      <c r="J298" s="330"/>
      <c r="K298" s="330"/>
      <c r="L298" s="330"/>
    </row>
    <row r="299" spans="1:21" s="491" customFormat="1" ht="26">
      <c r="B299" s="404" t="s">
        <v>437</v>
      </c>
      <c r="C299" s="97">
        <v>2025</v>
      </c>
      <c r="D299" s="98">
        <v>2024</v>
      </c>
      <c r="E299" s="320" t="s">
        <v>452</v>
      </c>
      <c r="F299" s="98">
        <v>2023</v>
      </c>
      <c r="G299" s="98">
        <v>2022</v>
      </c>
      <c r="H299" s="98">
        <v>2021</v>
      </c>
      <c r="I299" s="490"/>
      <c r="J299" s="490"/>
      <c r="K299" s="490"/>
      <c r="L299" s="490"/>
    </row>
    <row r="300" spans="1:21" s="497" customFormat="1">
      <c r="A300" s="494"/>
      <c r="B300" s="405" t="s">
        <v>97</v>
      </c>
      <c r="C300" s="495">
        <v>1069</v>
      </c>
      <c r="D300" s="496">
        <v>1016</v>
      </c>
      <c r="E300" s="641">
        <v>0.05</v>
      </c>
      <c r="F300" s="496">
        <v>993</v>
      </c>
      <c r="G300" s="496">
        <v>980</v>
      </c>
      <c r="H300" s="496">
        <v>958</v>
      </c>
      <c r="I300" s="490"/>
      <c r="J300" s="490"/>
    </row>
    <row r="301" spans="1:21" s="483" customFormat="1" ht="14.5">
      <c r="A301" s="85"/>
      <c r="B301" s="248" t="s">
        <v>149</v>
      </c>
      <c r="C301" s="492">
        <v>962</v>
      </c>
      <c r="D301" s="493">
        <v>921</v>
      </c>
      <c r="E301" s="674">
        <v>0.04</v>
      </c>
      <c r="F301" s="493">
        <v>901</v>
      </c>
      <c r="G301" s="493">
        <v>915</v>
      </c>
      <c r="H301" s="493">
        <v>889</v>
      </c>
      <c r="I301" s="501"/>
      <c r="J301" s="501"/>
    </row>
    <row r="302" spans="1:21" s="483" customFormat="1">
      <c r="A302" s="85"/>
      <c r="B302" s="248" t="s">
        <v>150</v>
      </c>
      <c r="C302" s="678">
        <v>0.9</v>
      </c>
      <c r="D302" s="674">
        <v>0.91</v>
      </c>
      <c r="E302" s="674">
        <v>-0.01</v>
      </c>
      <c r="F302" s="674">
        <v>0.91</v>
      </c>
      <c r="G302" s="674">
        <v>0.93</v>
      </c>
      <c r="H302" s="674">
        <v>0.93</v>
      </c>
      <c r="I302" s="501"/>
      <c r="J302" s="501"/>
    </row>
    <row r="303" spans="1:21" s="497" customFormat="1" ht="15" customHeight="1">
      <c r="A303" s="494"/>
      <c r="B303" s="406" t="s">
        <v>606</v>
      </c>
      <c r="C303" s="495">
        <v>23</v>
      </c>
      <c r="D303" s="496">
        <v>25</v>
      </c>
      <c r="E303" s="677">
        <v>-0.08</v>
      </c>
      <c r="F303" s="496">
        <v>20</v>
      </c>
      <c r="G303" s="496">
        <v>6</v>
      </c>
      <c r="H303" s="496">
        <v>7</v>
      </c>
      <c r="I303" s="490"/>
    </row>
    <row r="304" spans="1:21" s="501" customFormat="1" ht="13">
      <c r="B304" s="407" t="s">
        <v>607</v>
      </c>
      <c r="C304" s="492">
        <v>7</v>
      </c>
      <c r="D304" s="493">
        <v>8</v>
      </c>
      <c r="E304" s="674">
        <v>-0.13</v>
      </c>
      <c r="F304" s="493">
        <v>6</v>
      </c>
      <c r="G304" s="493">
        <v>3</v>
      </c>
      <c r="H304" s="493">
        <v>3</v>
      </c>
      <c r="I304" s="880"/>
      <c r="J304" s="880"/>
      <c r="K304" s="880"/>
      <c r="L304" s="880"/>
      <c r="M304" s="880"/>
      <c r="N304" s="880"/>
      <c r="O304" s="881"/>
      <c r="P304" s="881"/>
      <c r="Q304" s="881"/>
      <c r="R304" s="881"/>
      <c r="S304" s="881"/>
      <c r="T304" s="881"/>
      <c r="U304" s="882"/>
    </row>
    <row r="305" spans="1:21" s="483" customFormat="1">
      <c r="B305" s="407" t="s">
        <v>608</v>
      </c>
      <c r="C305" s="644">
        <v>0.3</v>
      </c>
      <c r="D305" s="553">
        <v>0.32</v>
      </c>
      <c r="E305" s="674">
        <v>-0.05</v>
      </c>
      <c r="F305" s="553">
        <v>0.3</v>
      </c>
      <c r="G305" s="553">
        <v>0.5</v>
      </c>
      <c r="H305" s="553">
        <v>0.43</v>
      </c>
      <c r="I305" s="501"/>
      <c r="K305" s="501"/>
    </row>
    <row r="307" spans="1:21">
      <c r="B307" s="152" t="s">
        <v>38</v>
      </c>
      <c r="C307" s="513"/>
      <c r="D307" s="513"/>
      <c r="E307" s="513"/>
      <c r="F307" s="513"/>
      <c r="G307" s="513"/>
      <c r="H307" s="513"/>
    </row>
    <row r="308" spans="1:21" ht="18.5" customHeight="1">
      <c r="B308" s="1353" t="s">
        <v>684</v>
      </c>
      <c r="C308" s="1353"/>
      <c r="D308" s="1353"/>
      <c r="E308" s="1353"/>
      <c r="F308" s="1353"/>
      <c r="G308" s="1353"/>
      <c r="H308" s="1353"/>
    </row>
    <row r="309" spans="1:21">
      <c r="B309" s="1353" t="s">
        <v>605</v>
      </c>
      <c r="C309" s="1353"/>
      <c r="D309" s="1353"/>
      <c r="E309" s="1353"/>
      <c r="F309" s="1353"/>
      <c r="G309" s="1353"/>
      <c r="H309" s="1353"/>
    </row>
    <row r="310" spans="1:21">
      <c r="C310" s="321"/>
    </row>
    <row r="311" spans="1:21" ht="14.5" thickBot="1">
      <c r="C311" s="321"/>
    </row>
    <row r="312" spans="1:21" ht="16.5" thickTop="1" thickBot="1">
      <c r="B312" s="1140" t="s">
        <v>467</v>
      </c>
      <c r="C312" s="79"/>
      <c r="D312" s="79"/>
      <c r="E312" s="79"/>
      <c r="F312" s="79"/>
      <c r="G312" s="79"/>
      <c r="H312" s="80"/>
    </row>
    <row r="313" spans="1:21" ht="14.5" thickTop="1">
      <c r="B313" s="81"/>
      <c r="C313" s="80"/>
      <c r="D313" s="80"/>
      <c r="E313" s="80"/>
      <c r="F313" s="80"/>
      <c r="G313" s="80"/>
      <c r="H313" s="80"/>
    </row>
    <row r="314" spans="1:21">
      <c r="B314" s="82" t="s">
        <v>454</v>
      </c>
      <c r="C314" s="83">
        <v>2025</v>
      </c>
      <c r="D314" s="84">
        <v>2024</v>
      </c>
      <c r="E314" s="84">
        <v>2023</v>
      </c>
      <c r="F314" s="84">
        <v>2022</v>
      </c>
      <c r="G314" s="84">
        <v>2021</v>
      </c>
      <c r="H314" s="85"/>
    </row>
    <row r="315" spans="1:21">
      <c r="B315" s="86" t="s">
        <v>455</v>
      </c>
      <c r="C315" s="87">
        <v>0</v>
      </c>
      <c r="D315" s="88">
        <v>0</v>
      </c>
      <c r="E315" s="88">
        <v>0</v>
      </c>
      <c r="F315" s="88">
        <v>1</v>
      </c>
      <c r="G315" s="88">
        <v>1</v>
      </c>
      <c r="H315" s="85"/>
    </row>
    <row r="316" spans="1:21" s="80" customFormat="1">
      <c r="A316" s="85"/>
      <c r="B316" s="86" t="s">
        <v>456</v>
      </c>
      <c r="C316" s="89">
        <v>0</v>
      </c>
      <c r="D316" s="90">
        <v>0</v>
      </c>
      <c r="E316" s="90">
        <v>0</v>
      </c>
      <c r="F316" s="90">
        <v>200000</v>
      </c>
      <c r="G316" s="90">
        <v>185000</v>
      </c>
      <c r="H316" s="85"/>
      <c r="I316" s="483"/>
      <c r="J316" s="483"/>
      <c r="K316" s="483"/>
      <c r="L316" s="483"/>
      <c r="M316" s="85"/>
      <c r="N316" s="85"/>
      <c r="O316" s="85"/>
      <c r="P316" s="85"/>
      <c r="Q316" s="85"/>
      <c r="R316" s="85"/>
      <c r="S316" s="85"/>
      <c r="T316" s="85"/>
      <c r="U316" s="85"/>
    </row>
    <row r="317" spans="1:21" s="80" customFormat="1">
      <c r="A317" s="85"/>
      <c r="B317" s="86" t="s">
        <v>469</v>
      </c>
      <c r="C317" s="89">
        <v>0</v>
      </c>
      <c r="D317" s="90">
        <v>0</v>
      </c>
      <c r="E317" s="90">
        <v>0</v>
      </c>
      <c r="F317" s="91" t="s">
        <v>726</v>
      </c>
      <c r="G317" s="91" t="s">
        <v>726</v>
      </c>
      <c r="H317" s="85"/>
      <c r="I317" s="483"/>
      <c r="J317" s="483"/>
      <c r="K317" s="483"/>
      <c r="L317" s="483"/>
      <c r="M317" s="85"/>
      <c r="N317" s="85"/>
      <c r="O317" s="85"/>
      <c r="P317" s="85"/>
      <c r="Q317" s="85"/>
      <c r="R317" s="85"/>
      <c r="S317" s="85"/>
      <c r="T317" s="85"/>
      <c r="U317" s="85"/>
    </row>
    <row r="318" spans="1:21" s="80" customFormat="1">
      <c r="A318" s="85"/>
      <c r="B318" s="86" t="s">
        <v>470</v>
      </c>
      <c r="C318" s="89">
        <v>0</v>
      </c>
      <c r="D318" s="88">
        <v>0</v>
      </c>
      <c r="E318" s="88">
        <v>0</v>
      </c>
      <c r="F318" s="91" t="s">
        <v>726</v>
      </c>
      <c r="G318" s="91" t="s">
        <v>726</v>
      </c>
      <c r="H318" s="85"/>
      <c r="I318" s="483"/>
      <c r="J318" s="483"/>
      <c r="K318" s="483"/>
      <c r="L318" s="483"/>
      <c r="M318" s="85"/>
      <c r="N318" s="85"/>
      <c r="O318" s="85"/>
      <c r="P318" s="85"/>
      <c r="Q318" s="85"/>
      <c r="R318" s="85"/>
      <c r="S318" s="85"/>
      <c r="T318" s="85"/>
      <c r="U318" s="85"/>
    </row>
    <row r="319" spans="1:21" s="80" customFormat="1">
      <c r="A319" s="85"/>
      <c r="B319" s="169"/>
      <c r="C319" s="482"/>
      <c r="D319" s="482"/>
      <c r="E319" s="482"/>
      <c r="F319" s="482"/>
      <c r="G319" s="482"/>
      <c r="H319" s="482"/>
      <c r="I319" s="483"/>
      <c r="J319" s="483"/>
      <c r="K319" s="483"/>
      <c r="L319" s="483"/>
      <c r="M319" s="85"/>
      <c r="N319" s="85"/>
      <c r="O319" s="85"/>
      <c r="P319" s="85"/>
      <c r="Q319" s="85"/>
      <c r="R319" s="85"/>
      <c r="S319" s="85"/>
      <c r="T319" s="85"/>
      <c r="U319" s="85"/>
    </row>
    <row r="320" spans="1:21" s="80" customFormat="1">
      <c r="A320" s="85"/>
      <c r="B320" s="719"/>
      <c r="C320" s="482"/>
      <c r="D320" s="482"/>
      <c r="E320" s="482"/>
      <c r="F320" s="482"/>
      <c r="G320" s="482"/>
      <c r="H320" s="482"/>
      <c r="I320" s="483"/>
      <c r="J320" s="483"/>
      <c r="K320" s="483"/>
      <c r="L320" s="483"/>
      <c r="M320" s="85"/>
      <c r="N320" s="85"/>
      <c r="O320" s="85"/>
      <c r="P320" s="85"/>
      <c r="Q320" s="85"/>
      <c r="R320" s="85"/>
      <c r="S320" s="85"/>
      <c r="T320" s="85"/>
      <c r="U320" s="85"/>
    </row>
    <row r="321" spans="1:21" s="80" customFormat="1">
      <c r="A321" s="85"/>
      <c r="B321" s="723"/>
      <c r="C321" s="482"/>
      <c r="D321" s="482"/>
      <c r="E321" s="482"/>
      <c r="F321" s="482"/>
      <c r="G321" s="482"/>
      <c r="H321" s="482"/>
      <c r="I321" s="483"/>
      <c r="J321" s="483"/>
      <c r="K321" s="483"/>
      <c r="L321" s="483"/>
      <c r="M321" s="85"/>
      <c r="N321" s="85"/>
      <c r="O321" s="85"/>
      <c r="P321" s="85"/>
      <c r="Q321" s="85"/>
      <c r="R321" s="85"/>
      <c r="S321" s="85"/>
      <c r="T321" s="85"/>
      <c r="U321" s="85"/>
    </row>
    <row r="322" spans="1:21" s="80" customFormat="1">
      <c r="A322" s="85"/>
      <c r="B322" s="169"/>
      <c r="C322" s="482"/>
      <c r="D322" s="482"/>
      <c r="E322" s="482"/>
      <c r="F322" s="482"/>
      <c r="G322" s="482"/>
      <c r="H322" s="482"/>
      <c r="I322" s="483"/>
      <c r="J322" s="483"/>
      <c r="K322" s="483"/>
      <c r="L322" s="483"/>
      <c r="M322" s="85"/>
      <c r="N322" s="85"/>
      <c r="O322" s="85"/>
      <c r="P322" s="85"/>
      <c r="Q322" s="85"/>
      <c r="R322" s="85"/>
      <c r="S322" s="85"/>
      <c r="T322" s="85"/>
      <c r="U322" s="85"/>
    </row>
    <row r="323" spans="1:21" s="80" customFormat="1">
      <c r="A323" s="85"/>
      <c r="B323" s="719"/>
      <c r="C323" s="482"/>
      <c r="D323" s="482"/>
      <c r="E323" s="482"/>
      <c r="F323" s="482"/>
      <c r="G323" s="482"/>
      <c r="H323" s="482"/>
      <c r="I323" s="483"/>
      <c r="J323" s="483"/>
      <c r="K323" s="483"/>
      <c r="L323" s="483"/>
      <c r="M323" s="85"/>
      <c r="N323" s="85"/>
      <c r="O323" s="85"/>
      <c r="P323" s="85"/>
      <c r="Q323" s="85"/>
      <c r="R323" s="85"/>
      <c r="S323" s="85"/>
      <c r="T323" s="85"/>
      <c r="U323" s="85"/>
    </row>
    <row r="324" spans="1:21" s="80" customFormat="1">
      <c r="A324" s="85"/>
      <c r="B324" s="719"/>
      <c r="C324" s="482"/>
      <c r="D324" s="482"/>
      <c r="E324" s="482"/>
      <c r="F324" s="482"/>
      <c r="G324" s="482"/>
      <c r="H324" s="482"/>
      <c r="I324" s="483"/>
      <c r="J324" s="483"/>
      <c r="K324" s="483"/>
      <c r="L324" s="483"/>
      <c r="M324" s="85"/>
      <c r="N324" s="85"/>
      <c r="O324" s="85"/>
      <c r="P324" s="85"/>
      <c r="Q324" s="85"/>
      <c r="R324" s="85"/>
      <c r="S324" s="85"/>
      <c r="T324" s="85"/>
      <c r="U324" s="85"/>
    </row>
    <row r="325" spans="1:21" s="80" customFormat="1">
      <c r="A325" s="85"/>
      <c r="B325" s="719"/>
      <c r="C325" s="482"/>
      <c r="D325" s="482"/>
      <c r="E325" s="482"/>
      <c r="F325" s="482"/>
      <c r="G325" s="482"/>
      <c r="H325" s="482"/>
      <c r="I325" s="483"/>
      <c r="J325" s="483"/>
      <c r="K325" s="483"/>
      <c r="L325" s="483"/>
      <c r="M325" s="85"/>
      <c r="N325" s="85"/>
      <c r="O325" s="85"/>
      <c r="P325" s="85"/>
      <c r="Q325" s="85"/>
      <c r="R325" s="85"/>
      <c r="S325" s="85"/>
      <c r="T325" s="85"/>
      <c r="U325" s="85"/>
    </row>
    <row r="326" spans="1:21" s="80" customFormat="1">
      <c r="A326" s="85"/>
      <c r="B326" s="719"/>
      <c r="C326" s="482"/>
      <c r="D326" s="482"/>
      <c r="E326" s="482"/>
      <c r="F326" s="482"/>
      <c r="G326" s="482"/>
      <c r="H326" s="482"/>
      <c r="I326" s="483"/>
      <c r="J326" s="483"/>
      <c r="K326" s="483"/>
      <c r="L326" s="483"/>
      <c r="M326" s="85"/>
      <c r="N326" s="85"/>
      <c r="O326" s="85"/>
      <c r="P326" s="85"/>
      <c r="Q326" s="85"/>
      <c r="R326" s="85"/>
      <c r="S326" s="85"/>
      <c r="T326" s="85"/>
      <c r="U326" s="85"/>
    </row>
    <row r="327" spans="1:21" s="80" customFormat="1">
      <c r="A327" s="85"/>
      <c r="B327" s="719"/>
      <c r="C327" s="482"/>
      <c r="D327" s="482"/>
      <c r="E327" s="482"/>
      <c r="F327" s="482"/>
      <c r="G327" s="482"/>
      <c r="H327" s="482"/>
      <c r="I327" s="483"/>
      <c r="J327" s="483"/>
      <c r="K327" s="483"/>
      <c r="L327" s="483"/>
      <c r="M327" s="85"/>
      <c r="N327" s="85"/>
      <c r="O327" s="85"/>
      <c r="P327" s="85"/>
      <c r="Q327" s="85"/>
      <c r="R327" s="85"/>
      <c r="S327" s="85"/>
      <c r="T327" s="85"/>
      <c r="U327" s="85"/>
    </row>
    <row r="328" spans="1:21" s="80" customFormat="1">
      <c r="A328" s="85"/>
      <c r="B328" s="719"/>
      <c r="C328" s="482"/>
      <c r="D328" s="482"/>
      <c r="E328" s="482"/>
      <c r="F328" s="482"/>
      <c r="G328" s="482"/>
      <c r="H328" s="482"/>
      <c r="I328" s="483"/>
      <c r="J328" s="483"/>
      <c r="K328" s="483"/>
      <c r="L328" s="483"/>
      <c r="M328" s="85"/>
      <c r="N328" s="85"/>
      <c r="O328" s="85"/>
      <c r="P328" s="85"/>
      <c r="Q328" s="85"/>
      <c r="R328" s="85"/>
      <c r="S328" s="85"/>
      <c r="T328" s="85"/>
      <c r="U328" s="85"/>
    </row>
    <row r="329" spans="1:21" s="80" customFormat="1">
      <c r="A329" s="85"/>
      <c r="B329" s="719"/>
      <c r="C329" s="482"/>
      <c r="D329" s="482"/>
      <c r="E329" s="482"/>
      <c r="F329" s="482"/>
      <c r="G329" s="482"/>
      <c r="H329" s="482"/>
      <c r="I329" s="483"/>
      <c r="J329" s="483"/>
      <c r="K329" s="483"/>
      <c r="L329" s="483"/>
      <c r="M329" s="85"/>
      <c r="N329" s="85"/>
      <c r="O329" s="85"/>
      <c r="P329" s="85"/>
      <c r="Q329" s="85"/>
      <c r="R329" s="85"/>
      <c r="S329" s="85"/>
      <c r="T329" s="85"/>
      <c r="U329" s="85"/>
    </row>
    <row r="330" spans="1:21" s="80" customFormat="1">
      <c r="A330" s="85"/>
      <c r="B330" s="719"/>
      <c r="C330" s="482"/>
      <c r="D330" s="482"/>
      <c r="E330" s="482"/>
      <c r="F330" s="482"/>
      <c r="G330" s="482"/>
      <c r="H330" s="482"/>
      <c r="I330" s="483"/>
      <c r="J330" s="483"/>
      <c r="K330" s="483"/>
      <c r="L330" s="483"/>
      <c r="M330" s="85"/>
      <c r="N330" s="85"/>
      <c r="O330" s="85"/>
      <c r="P330" s="85"/>
      <c r="Q330" s="85"/>
      <c r="R330" s="85"/>
      <c r="S330" s="85"/>
      <c r="T330" s="85"/>
      <c r="U330" s="85"/>
    </row>
    <row r="331" spans="1:21" s="80" customFormat="1">
      <c r="A331" s="85"/>
      <c r="B331" s="719"/>
      <c r="C331" s="482"/>
      <c r="D331" s="482"/>
      <c r="E331" s="482"/>
      <c r="F331" s="482"/>
      <c r="G331" s="482"/>
      <c r="H331" s="482"/>
      <c r="I331" s="483"/>
      <c r="J331" s="483"/>
      <c r="K331" s="483"/>
      <c r="L331" s="483"/>
      <c r="M331" s="85"/>
      <c r="N331" s="85"/>
      <c r="O331" s="85"/>
      <c r="P331" s="85"/>
      <c r="Q331" s="85"/>
      <c r="R331" s="85"/>
      <c r="S331" s="85"/>
      <c r="T331" s="85"/>
      <c r="U331" s="85"/>
    </row>
    <row r="332" spans="1:21" s="80" customFormat="1">
      <c r="A332" s="85"/>
      <c r="B332" s="719"/>
      <c r="C332" s="482"/>
      <c r="D332" s="482"/>
      <c r="E332" s="482"/>
      <c r="F332" s="482"/>
      <c r="G332" s="482"/>
      <c r="H332" s="482"/>
      <c r="I332" s="483"/>
      <c r="J332" s="483"/>
      <c r="K332" s="483"/>
      <c r="L332" s="483"/>
      <c r="M332" s="85"/>
      <c r="N332" s="85"/>
      <c r="O332" s="85"/>
      <c r="P332" s="85"/>
      <c r="Q332" s="85"/>
      <c r="R332" s="85"/>
      <c r="S332" s="85"/>
      <c r="T332" s="85"/>
      <c r="U332" s="85"/>
    </row>
    <row r="333" spans="1:21" s="80" customFormat="1">
      <c r="A333" s="85"/>
      <c r="B333" s="723"/>
      <c r="C333" s="482"/>
      <c r="D333" s="482"/>
      <c r="E333" s="482"/>
      <c r="F333" s="482"/>
      <c r="G333" s="482"/>
      <c r="H333" s="482"/>
      <c r="I333" s="483"/>
      <c r="J333" s="483"/>
      <c r="K333" s="483"/>
      <c r="L333" s="483"/>
      <c r="M333" s="85"/>
      <c r="N333" s="85"/>
      <c r="O333" s="85"/>
      <c r="P333" s="85"/>
      <c r="Q333" s="85"/>
      <c r="R333" s="85"/>
      <c r="S333" s="85"/>
      <c r="T333" s="85"/>
      <c r="U333" s="85"/>
    </row>
    <row r="334" spans="1:21" s="80" customFormat="1">
      <c r="A334" s="85"/>
      <c r="B334" s="719"/>
      <c r="C334" s="482"/>
      <c r="D334" s="482"/>
      <c r="E334" s="482"/>
      <c r="F334" s="482"/>
      <c r="G334" s="482"/>
      <c r="H334" s="482"/>
      <c r="I334" s="483"/>
      <c r="J334" s="483"/>
      <c r="K334" s="483"/>
      <c r="L334" s="483"/>
      <c r="M334" s="85"/>
      <c r="N334" s="85"/>
      <c r="O334" s="85"/>
      <c r="P334" s="85"/>
      <c r="Q334" s="85"/>
      <c r="R334" s="85"/>
      <c r="S334" s="85"/>
      <c r="T334" s="85"/>
      <c r="U334" s="85"/>
    </row>
    <row r="335" spans="1:21" s="80" customFormat="1">
      <c r="A335" s="85"/>
      <c r="B335" s="723"/>
      <c r="C335" s="482"/>
      <c r="D335" s="482"/>
      <c r="E335" s="482"/>
      <c r="F335" s="482"/>
      <c r="G335" s="482"/>
      <c r="H335" s="482"/>
      <c r="I335" s="483"/>
      <c r="J335" s="483"/>
      <c r="K335" s="483"/>
      <c r="L335" s="483"/>
      <c r="M335" s="85"/>
      <c r="N335" s="85"/>
      <c r="O335" s="85"/>
      <c r="P335" s="85"/>
      <c r="Q335" s="85"/>
      <c r="R335" s="85"/>
      <c r="S335" s="85"/>
      <c r="T335" s="85"/>
      <c r="U335" s="85"/>
    </row>
    <row r="336" spans="1:21" s="80" customFormat="1">
      <c r="A336" s="85"/>
      <c r="B336" s="723"/>
      <c r="C336" s="482"/>
      <c r="D336" s="482"/>
      <c r="E336" s="482"/>
      <c r="F336" s="482"/>
      <c r="G336" s="482"/>
      <c r="H336" s="482"/>
      <c r="I336" s="483"/>
      <c r="J336" s="483"/>
      <c r="K336" s="483"/>
      <c r="L336" s="483"/>
      <c r="M336" s="85"/>
      <c r="N336" s="85"/>
      <c r="O336" s="85"/>
      <c r="P336" s="85"/>
      <c r="Q336" s="85"/>
      <c r="R336" s="85"/>
      <c r="S336" s="85"/>
      <c r="T336" s="85"/>
      <c r="U336" s="85"/>
    </row>
    <row r="337" spans="1:21" s="80" customFormat="1">
      <c r="A337" s="85"/>
      <c r="B337" s="723"/>
      <c r="C337" s="482"/>
      <c r="D337" s="482"/>
      <c r="E337" s="482"/>
      <c r="F337" s="482"/>
      <c r="G337" s="482"/>
      <c r="H337" s="482"/>
      <c r="I337" s="483"/>
      <c r="J337" s="483"/>
      <c r="K337" s="483"/>
      <c r="L337" s="483"/>
      <c r="M337" s="85"/>
      <c r="N337" s="85"/>
      <c r="O337" s="85"/>
      <c r="P337" s="85"/>
      <c r="Q337" s="85"/>
      <c r="R337" s="85"/>
      <c r="S337" s="85"/>
      <c r="T337" s="85"/>
      <c r="U337" s="85"/>
    </row>
    <row r="338" spans="1:21" s="80" customFormat="1">
      <c r="A338" s="85"/>
      <c r="B338" s="725"/>
      <c r="C338" s="482"/>
      <c r="D338" s="482"/>
      <c r="E338" s="482"/>
      <c r="F338" s="482"/>
      <c r="G338" s="482"/>
      <c r="H338" s="482"/>
      <c r="I338" s="483"/>
      <c r="J338" s="483"/>
      <c r="K338" s="483"/>
      <c r="L338" s="483"/>
      <c r="M338" s="85"/>
      <c r="N338" s="85"/>
      <c r="O338" s="85"/>
      <c r="P338" s="85"/>
      <c r="Q338" s="85"/>
      <c r="R338" s="85"/>
      <c r="S338" s="85"/>
      <c r="T338" s="85"/>
      <c r="U338" s="85"/>
    </row>
    <row r="339" spans="1:21" s="80" customFormat="1">
      <c r="A339" s="85"/>
      <c r="B339" s="719"/>
      <c r="C339" s="482"/>
      <c r="D339" s="482"/>
      <c r="E339" s="482"/>
      <c r="F339" s="482"/>
      <c r="G339" s="482"/>
      <c r="H339" s="482"/>
      <c r="I339" s="483"/>
      <c r="J339" s="483"/>
      <c r="K339" s="483"/>
      <c r="L339" s="483"/>
      <c r="M339" s="85"/>
      <c r="N339" s="85"/>
      <c r="O339" s="85"/>
      <c r="P339" s="85"/>
      <c r="Q339" s="85"/>
      <c r="R339" s="85"/>
      <c r="S339" s="85"/>
      <c r="T339" s="85"/>
      <c r="U339" s="85"/>
    </row>
    <row r="340" spans="1:21" s="80" customFormat="1">
      <c r="A340" s="85"/>
      <c r="B340" s="719"/>
      <c r="C340" s="482"/>
      <c r="D340" s="482"/>
      <c r="E340" s="482"/>
      <c r="F340" s="482"/>
      <c r="G340" s="482"/>
      <c r="H340" s="482"/>
      <c r="I340" s="483"/>
      <c r="J340" s="483"/>
      <c r="K340" s="483"/>
      <c r="L340" s="483"/>
      <c r="M340" s="85"/>
      <c r="N340" s="85"/>
      <c r="O340" s="85"/>
      <c r="P340" s="85"/>
      <c r="Q340" s="85"/>
      <c r="R340" s="85"/>
      <c r="S340" s="85"/>
      <c r="T340" s="85"/>
      <c r="U340" s="85"/>
    </row>
    <row r="341" spans="1:21" s="80" customFormat="1">
      <c r="A341" s="85"/>
      <c r="B341" s="719"/>
      <c r="C341" s="482"/>
      <c r="D341" s="482"/>
      <c r="E341" s="482"/>
      <c r="F341" s="482"/>
      <c r="G341" s="482"/>
      <c r="H341" s="482"/>
      <c r="I341" s="483"/>
      <c r="J341" s="483"/>
      <c r="K341" s="483"/>
      <c r="L341" s="483"/>
      <c r="M341" s="85"/>
      <c r="N341" s="85"/>
      <c r="O341" s="85"/>
      <c r="P341" s="85"/>
      <c r="Q341" s="85"/>
      <c r="R341" s="85"/>
      <c r="S341" s="85"/>
      <c r="T341" s="85"/>
      <c r="U341" s="85"/>
    </row>
    <row r="342" spans="1:21" s="80" customFormat="1">
      <c r="A342" s="85"/>
      <c r="B342" s="719"/>
      <c r="C342" s="482"/>
      <c r="D342" s="482"/>
      <c r="E342" s="482"/>
      <c r="F342" s="482"/>
      <c r="G342" s="482"/>
      <c r="H342" s="482"/>
      <c r="I342" s="483"/>
      <c r="J342" s="483"/>
      <c r="K342" s="483"/>
      <c r="L342" s="483"/>
      <c r="M342" s="85"/>
      <c r="N342" s="85"/>
      <c r="O342" s="85"/>
      <c r="P342" s="85"/>
      <c r="Q342" s="85"/>
      <c r="R342" s="85"/>
      <c r="S342" s="85"/>
      <c r="T342" s="85"/>
      <c r="U342" s="85"/>
    </row>
    <row r="343" spans="1:21" s="80" customFormat="1">
      <c r="A343" s="85"/>
      <c r="B343" s="719"/>
      <c r="C343" s="482"/>
      <c r="D343" s="482"/>
      <c r="E343" s="482"/>
      <c r="F343" s="482"/>
      <c r="G343" s="482"/>
      <c r="H343" s="482"/>
      <c r="I343" s="483"/>
      <c r="J343" s="483"/>
      <c r="K343" s="483"/>
      <c r="L343" s="483"/>
      <c r="M343" s="85"/>
      <c r="N343" s="85"/>
      <c r="O343" s="85"/>
      <c r="P343" s="85"/>
      <c r="Q343" s="85"/>
      <c r="R343" s="85"/>
      <c r="S343" s="85"/>
      <c r="T343" s="85"/>
      <c r="U343" s="85"/>
    </row>
    <row r="344" spans="1:21" s="80" customFormat="1">
      <c r="A344" s="85"/>
      <c r="B344" s="719"/>
      <c r="C344" s="482"/>
      <c r="D344" s="482"/>
      <c r="E344" s="482"/>
      <c r="F344" s="482"/>
      <c r="G344" s="482"/>
      <c r="H344" s="482"/>
      <c r="I344" s="483"/>
      <c r="J344" s="483"/>
      <c r="K344" s="483"/>
      <c r="L344" s="483"/>
      <c r="M344" s="85"/>
      <c r="N344" s="85"/>
      <c r="O344" s="85"/>
      <c r="P344" s="85"/>
      <c r="Q344" s="85"/>
      <c r="R344" s="85"/>
      <c r="S344" s="85"/>
      <c r="T344" s="85"/>
      <c r="U344" s="85"/>
    </row>
    <row r="345" spans="1:21" s="80" customFormat="1">
      <c r="A345" s="85"/>
      <c r="B345" s="719"/>
      <c r="C345" s="482"/>
      <c r="D345" s="482"/>
      <c r="E345" s="482"/>
      <c r="F345" s="482"/>
      <c r="G345" s="482"/>
      <c r="H345" s="482"/>
      <c r="I345" s="483"/>
      <c r="J345" s="483"/>
      <c r="K345" s="483"/>
      <c r="L345" s="483"/>
      <c r="M345" s="85"/>
      <c r="N345" s="85"/>
      <c r="O345" s="85"/>
      <c r="P345" s="85"/>
      <c r="Q345" s="85"/>
      <c r="R345" s="85"/>
      <c r="S345" s="85"/>
      <c r="T345" s="85"/>
      <c r="U345" s="85"/>
    </row>
    <row r="346" spans="1:21" s="80" customFormat="1">
      <c r="A346" s="85"/>
      <c r="B346" s="719"/>
      <c r="C346" s="482"/>
      <c r="D346" s="482"/>
      <c r="E346" s="482"/>
      <c r="F346" s="482"/>
      <c r="G346" s="482"/>
      <c r="H346" s="482"/>
      <c r="I346" s="483"/>
      <c r="J346" s="483"/>
      <c r="K346" s="483"/>
      <c r="L346" s="483"/>
      <c r="M346" s="85"/>
      <c r="N346" s="85"/>
      <c r="O346" s="85"/>
      <c r="P346" s="85"/>
      <c r="Q346" s="85"/>
      <c r="R346" s="85"/>
      <c r="S346" s="85"/>
      <c r="T346" s="85"/>
      <c r="U346" s="85"/>
    </row>
    <row r="347" spans="1:21" s="80" customFormat="1">
      <c r="A347" s="85"/>
      <c r="B347" s="719"/>
      <c r="C347" s="482"/>
      <c r="D347" s="482"/>
      <c r="E347" s="482"/>
      <c r="F347" s="482"/>
      <c r="G347" s="482"/>
      <c r="H347" s="482"/>
      <c r="I347" s="483"/>
      <c r="J347" s="483"/>
      <c r="K347" s="483"/>
      <c r="L347" s="483"/>
      <c r="M347" s="85"/>
      <c r="N347" s="85"/>
      <c r="O347" s="85"/>
      <c r="P347" s="85"/>
      <c r="Q347" s="85"/>
      <c r="R347" s="85"/>
      <c r="S347" s="85"/>
      <c r="T347" s="85"/>
      <c r="U347" s="85"/>
    </row>
    <row r="348" spans="1:21" s="80" customFormat="1">
      <c r="A348" s="85"/>
      <c r="B348" s="719"/>
      <c r="C348" s="482"/>
      <c r="D348" s="482"/>
      <c r="E348" s="482"/>
      <c r="F348" s="482"/>
      <c r="G348" s="482"/>
      <c r="H348" s="482"/>
      <c r="I348" s="483"/>
      <c r="J348" s="483"/>
      <c r="K348" s="483"/>
      <c r="L348" s="483"/>
      <c r="M348" s="85"/>
      <c r="N348" s="85"/>
      <c r="O348" s="85"/>
      <c r="P348" s="85"/>
      <c r="Q348" s="85"/>
      <c r="R348" s="85"/>
      <c r="S348" s="85"/>
      <c r="T348" s="85"/>
      <c r="U348" s="85"/>
    </row>
    <row r="349" spans="1:21" s="80" customFormat="1">
      <c r="A349" s="85"/>
      <c r="B349" s="719"/>
      <c r="C349" s="482"/>
      <c r="D349" s="482"/>
      <c r="E349" s="482"/>
      <c r="F349" s="482"/>
      <c r="G349" s="482"/>
      <c r="H349" s="482"/>
      <c r="I349" s="483"/>
      <c r="J349" s="483"/>
      <c r="K349" s="483"/>
      <c r="L349" s="483"/>
      <c r="M349" s="85"/>
      <c r="N349" s="85"/>
      <c r="O349" s="85"/>
      <c r="P349" s="85"/>
      <c r="Q349" s="85"/>
      <c r="R349" s="85"/>
      <c r="S349" s="85"/>
      <c r="T349" s="85"/>
      <c r="U349" s="85"/>
    </row>
    <row r="350" spans="1:21" s="80" customFormat="1">
      <c r="A350" s="85"/>
      <c r="B350" s="719"/>
      <c r="C350" s="482"/>
      <c r="D350" s="482"/>
      <c r="E350" s="482"/>
      <c r="F350" s="482"/>
      <c r="G350" s="482"/>
      <c r="H350" s="482"/>
      <c r="I350" s="483"/>
      <c r="J350" s="483"/>
      <c r="K350" s="483"/>
      <c r="L350" s="483"/>
      <c r="M350" s="85"/>
      <c r="N350" s="85"/>
      <c r="O350" s="85"/>
      <c r="P350" s="85"/>
      <c r="Q350" s="85"/>
      <c r="R350" s="85"/>
      <c r="S350" s="85"/>
      <c r="T350" s="85"/>
      <c r="U350" s="85"/>
    </row>
    <row r="351" spans="1:21" s="80" customFormat="1">
      <c r="A351" s="85"/>
      <c r="B351" s="719"/>
      <c r="C351" s="482"/>
      <c r="D351" s="482"/>
      <c r="E351" s="482"/>
      <c r="F351" s="482"/>
      <c r="G351" s="482"/>
      <c r="H351" s="482"/>
      <c r="I351" s="483"/>
      <c r="J351" s="483"/>
      <c r="K351" s="483"/>
      <c r="L351" s="483"/>
      <c r="M351" s="85"/>
      <c r="N351" s="85"/>
      <c r="O351" s="85"/>
      <c r="P351" s="85"/>
      <c r="Q351" s="85"/>
      <c r="R351" s="85"/>
      <c r="S351" s="85"/>
      <c r="T351" s="85"/>
      <c r="U351" s="85"/>
    </row>
    <row r="352" spans="1:21" s="80" customFormat="1">
      <c r="A352" s="85"/>
      <c r="B352" s="719"/>
      <c r="C352" s="482"/>
      <c r="D352" s="482"/>
      <c r="E352" s="482"/>
      <c r="F352" s="482"/>
      <c r="G352" s="482"/>
      <c r="H352" s="482"/>
      <c r="I352" s="483"/>
      <c r="J352" s="483"/>
      <c r="K352" s="483"/>
      <c r="L352" s="483"/>
      <c r="M352" s="85"/>
      <c r="N352" s="85"/>
      <c r="O352" s="85"/>
      <c r="P352" s="85"/>
      <c r="Q352" s="85"/>
      <c r="R352" s="85"/>
      <c r="S352" s="85"/>
      <c r="T352" s="85"/>
      <c r="U352" s="85"/>
    </row>
    <row r="353" spans="1:21" s="80" customFormat="1">
      <c r="A353" s="85"/>
      <c r="B353" s="719"/>
      <c r="C353" s="482"/>
      <c r="D353" s="482"/>
      <c r="E353" s="482"/>
      <c r="F353" s="482"/>
      <c r="G353" s="482"/>
      <c r="H353" s="482"/>
      <c r="I353" s="483"/>
      <c r="J353" s="483"/>
      <c r="K353" s="483"/>
      <c r="L353" s="483"/>
      <c r="M353" s="85"/>
      <c r="N353" s="85"/>
      <c r="O353" s="85"/>
      <c r="P353" s="85"/>
      <c r="Q353" s="85"/>
      <c r="R353" s="85"/>
      <c r="S353" s="85"/>
      <c r="T353" s="85"/>
      <c r="U353" s="85"/>
    </row>
    <row r="354" spans="1:21" s="80" customFormat="1">
      <c r="A354" s="85"/>
      <c r="B354" s="719"/>
      <c r="C354" s="482"/>
      <c r="D354" s="482"/>
      <c r="E354" s="482"/>
      <c r="F354" s="482"/>
      <c r="G354" s="482"/>
      <c r="H354" s="482"/>
      <c r="I354" s="483"/>
      <c r="J354" s="483"/>
      <c r="K354" s="483"/>
      <c r="L354" s="483"/>
      <c r="M354" s="85"/>
      <c r="N354" s="85"/>
      <c r="O354" s="85"/>
      <c r="P354" s="85"/>
      <c r="Q354" s="85"/>
      <c r="R354" s="85"/>
      <c r="S354" s="85"/>
      <c r="T354" s="85"/>
      <c r="U354" s="85"/>
    </row>
    <row r="355" spans="1:21" s="80" customFormat="1">
      <c r="A355" s="85"/>
      <c r="B355" s="719"/>
      <c r="C355" s="482"/>
      <c r="D355" s="482"/>
      <c r="E355" s="482"/>
      <c r="F355" s="482"/>
      <c r="G355" s="482"/>
      <c r="H355" s="482"/>
      <c r="I355" s="483"/>
      <c r="J355" s="483"/>
      <c r="K355" s="483"/>
      <c r="L355" s="483"/>
      <c r="M355" s="85"/>
      <c r="N355" s="85"/>
      <c r="O355" s="85"/>
      <c r="P355" s="85"/>
      <c r="Q355" s="85"/>
      <c r="R355" s="85"/>
      <c r="S355" s="85"/>
      <c r="T355" s="85"/>
      <c r="U355" s="85"/>
    </row>
    <row r="356" spans="1:21" s="80" customFormat="1">
      <c r="A356" s="85"/>
      <c r="B356" s="719"/>
      <c r="C356" s="482"/>
      <c r="D356" s="482"/>
      <c r="E356" s="482"/>
      <c r="F356" s="482"/>
      <c r="G356" s="482"/>
      <c r="H356" s="482"/>
      <c r="I356" s="483"/>
      <c r="J356" s="483"/>
      <c r="K356" s="483"/>
      <c r="L356" s="483"/>
      <c r="M356" s="85"/>
      <c r="N356" s="85"/>
      <c r="O356" s="85"/>
      <c r="P356" s="85"/>
      <c r="Q356" s="85"/>
      <c r="R356" s="85"/>
      <c r="S356" s="85"/>
      <c r="T356" s="85"/>
      <c r="U356" s="85"/>
    </row>
    <row r="357" spans="1:21" s="80" customFormat="1">
      <c r="A357" s="85"/>
      <c r="B357" s="719"/>
      <c r="C357" s="482"/>
      <c r="D357" s="482"/>
      <c r="E357" s="482"/>
      <c r="F357" s="482"/>
      <c r="G357" s="482"/>
      <c r="H357" s="482"/>
      <c r="I357" s="483"/>
      <c r="J357" s="483"/>
      <c r="K357" s="483"/>
      <c r="L357" s="483"/>
      <c r="M357" s="85"/>
      <c r="N357" s="85"/>
      <c r="O357" s="85"/>
      <c r="P357" s="85"/>
      <c r="Q357" s="85"/>
      <c r="R357" s="85"/>
      <c r="S357" s="85"/>
      <c r="T357" s="85"/>
      <c r="U357" s="85"/>
    </row>
    <row r="358" spans="1:21" s="80" customFormat="1">
      <c r="A358" s="85"/>
      <c r="B358" s="723"/>
      <c r="C358" s="482"/>
      <c r="D358" s="482"/>
      <c r="E358" s="482"/>
      <c r="F358" s="482"/>
      <c r="G358" s="482"/>
      <c r="H358" s="482"/>
      <c r="I358" s="483"/>
      <c r="J358" s="483"/>
      <c r="K358" s="483"/>
      <c r="L358" s="483"/>
      <c r="M358" s="85"/>
      <c r="N358" s="85"/>
      <c r="O358" s="85"/>
      <c r="P358" s="85"/>
      <c r="Q358" s="85"/>
      <c r="R358" s="85"/>
      <c r="S358" s="85"/>
      <c r="T358" s="85"/>
      <c r="U358" s="85"/>
    </row>
    <row r="359" spans="1:21" s="80" customFormat="1">
      <c r="A359" s="85"/>
      <c r="B359" s="719"/>
      <c r="C359" s="482"/>
      <c r="D359" s="482"/>
      <c r="E359" s="482"/>
      <c r="F359" s="482"/>
      <c r="G359" s="482"/>
      <c r="H359" s="482"/>
      <c r="I359" s="483"/>
      <c r="J359" s="483"/>
      <c r="K359" s="483"/>
      <c r="L359" s="483"/>
      <c r="M359" s="85"/>
      <c r="N359" s="85"/>
      <c r="O359" s="85"/>
      <c r="P359" s="85"/>
      <c r="Q359" s="85"/>
      <c r="R359" s="85"/>
      <c r="S359" s="85"/>
      <c r="T359" s="85"/>
      <c r="U359" s="85"/>
    </row>
    <row r="360" spans="1:21" s="80" customFormat="1">
      <c r="A360" s="85"/>
      <c r="B360" s="719"/>
      <c r="C360" s="482"/>
      <c r="D360" s="482"/>
      <c r="E360" s="482"/>
      <c r="F360" s="482"/>
      <c r="G360" s="482"/>
      <c r="H360" s="482"/>
      <c r="I360" s="483"/>
      <c r="J360" s="483"/>
      <c r="K360" s="483"/>
      <c r="L360" s="483"/>
      <c r="M360" s="85"/>
      <c r="N360" s="85"/>
      <c r="O360" s="85"/>
      <c r="P360" s="85"/>
      <c r="Q360" s="85"/>
      <c r="R360" s="85"/>
      <c r="S360" s="85"/>
      <c r="T360" s="85"/>
      <c r="U360" s="85"/>
    </row>
    <row r="361" spans="1:21" s="80" customFormat="1">
      <c r="A361" s="85"/>
      <c r="B361" s="719"/>
      <c r="C361" s="482"/>
      <c r="D361" s="482"/>
      <c r="E361" s="482"/>
      <c r="F361" s="482"/>
      <c r="G361" s="482"/>
      <c r="H361" s="482"/>
      <c r="I361" s="483"/>
      <c r="J361" s="483"/>
      <c r="K361" s="483"/>
      <c r="L361" s="483"/>
      <c r="M361" s="85"/>
      <c r="N361" s="85"/>
      <c r="O361" s="85"/>
      <c r="P361" s="85"/>
      <c r="Q361" s="85"/>
      <c r="R361" s="85"/>
      <c r="S361" s="85"/>
      <c r="T361" s="85"/>
      <c r="U361" s="85"/>
    </row>
    <row r="362" spans="1:21" s="80" customFormat="1">
      <c r="A362" s="85"/>
      <c r="B362" s="719"/>
      <c r="C362" s="482"/>
      <c r="D362" s="482"/>
      <c r="E362" s="482"/>
      <c r="F362" s="482"/>
      <c r="G362" s="482"/>
      <c r="H362" s="482"/>
      <c r="I362" s="483"/>
      <c r="J362" s="483"/>
      <c r="K362" s="483"/>
      <c r="L362" s="483"/>
      <c r="M362" s="85"/>
      <c r="N362" s="85"/>
      <c r="O362" s="85"/>
      <c r="P362" s="85"/>
      <c r="Q362" s="85"/>
      <c r="R362" s="85"/>
      <c r="S362" s="85"/>
      <c r="T362" s="85"/>
      <c r="U362" s="85"/>
    </row>
    <row r="363" spans="1:21" s="80" customFormat="1">
      <c r="A363" s="85"/>
      <c r="B363" s="719"/>
      <c r="C363" s="482"/>
      <c r="D363" s="482"/>
      <c r="E363" s="482"/>
      <c r="F363" s="482"/>
      <c r="G363" s="482"/>
      <c r="H363" s="482"/>
      <c r="I363" s="483"/>
      <c r="J363" s="483"/>
      <c r="K363" s="483"/>
      <c r="L363" s="483"/>
      <c r="M363" s="85"/>
      <c r="N363" s="85"/>
      <c r="O363" s="85"/>
      <c r="P363" s="85"/>
      <c r="Q363" s="85"/>
      <c r="R363" s="85"/>
      <c r="S363" s="85"/>
      <c r="T363" s="85"/>
      <c r="U363" s="85"/>
    </row>
    <row r="364" spans="1:21" s="80" customFormat="1">
      <c r="A364" s="85"/>
      <c r="B364" s="719"/>
      <c r="C364" s="482"/>
      <c r="D364" s="482"/>
      <c r="E364" s="482"/>
      <c r="F364" s="482"/>
      <c r="G364" s="482"/>
      <c r="H364" s="482"/>
      <c r="I364" s="483"/>
      <c r="J364" s="483"/>
      <c r="K364" s="483"/>
      <c r="L364" s="483"/>
      <c r="M364" s="85"/>
      <c r="N364" s="85"/>
      <c r="O364" s="85"/>
      <c r="P364" s="85"/>
      <c r="Q364" s="85"/>
      <c r="R364" s="85"/>
      <c r="S364" s="85"/>
      <c r="T364" s="85"/>
      <c r="U364" s="85"/>
    </row>
    <row r="365" spans="1:21" s="80" customFormat="1">
      <c r="A365" s="85"/>
      <c r="B365" s="719"/>
      <c r="C365" s="482"/>
      <c r="D365" s="482"/>
      <c r="E365" s="482"/>
      <c r="F365" s="482"/>
      <c r="G365" s="482"/>
      <c r="H365" s="482"/>
      <c r="I365" s="483"/>
      <c r="J365" s="483"/>
      <c r="K365" s="483"/>
      <c r="L365" s="483"/>
      <c r="M365" s="85"/>
      <c r="N365" s="85"/>
      <c r="O365" s="85"/>
      <c r="P365" s="85"/>
      <c r="Q365" s="85"/>
      <c r="R365" s="85"/>
      <c r="S365" s="85"/>
      <c r="T365" s="85"/>
      <c r="U365" s="85"/>
    </row>
    <row r="366" spans="1:21" s="80" customFormat="1">
      <c r="A366" s="85"/>
      <c r="B366" s="719"/>
      <c r="C366" s="482"/>
      <c r="D366" s="482"/>
      <c r="E366" s="482"/>
      <c r="F366" s="482"/>
      <c r="G366" s="482"/>
      <c r="H366" s="482"/>
      <c r="I366" s="483"/>
      <c r="J366" s="483"/>
      <c r="K366" s="483"/>
      <c r="L366" s="483"/>
      <c r="M366" s="85"/>
      <c r="N366" s="85"/>
      <c r="O366" s="85"/>
      <c r="P366" s="85"/>
      <c r="Q366" s="85"/>
      <c r="R366" s="85"/>
      <c r="S366" s="85"/>
      <c r="T366" s="85"/>
      <c r="U366" s="85"/>
    </row>
    <row r="367" spans="1:21" s="80" customFormat="1">
      <c r="A367" s="85"/>
      <c r="B367" s="723"/>
      <c r="C367" s="482"/>
      <c r="D367" s="482"/>
      <c r="E367" s="482"/>
      <c r="F367" s="482"/>
      <c r="G367" s="482"/>
      <c r="H367" s="482"/>
      <c r="I367" s="483"/>
      <c r="J367" s="483"/>
      <c r="K367" s="483"/>
      <c r="L367" s="483"/>
      <c r="M367" s="85"/>
      <c r="N367" s="85"/>
      <c r="O367" s="85"/>
      <c r="P367" s="85"/>
      <c r="Q367" s="85"/>
      <c r="R367" s="85"/>
      <c r="S367" s="85"/>
      <c r="T367" s="85"/>
      <c r="U367" s="85"/>
    </row>
    <row r="368" spans="1:21" s="80" customFormat="1">
      <c r="A368" s="85"/>
      <c r="B368" s="723"/>
      <c r="C368" s="482"/>
      <c r="D368" s="482"/>
      <c r="E368" s="482"/>
      <c r="F368" s="482"/>
      <c r="G368" s="482"/>
      <c r="H368" s="482"/>
      <c r="I368" s="483"/>
      <c r="J368" s="483"/>
      <c r="K368" s="483"/>
      <c r="L368" s="483"/>
      <c r="M368" s="85"/>
      <c r="N368" s="85"/>
      <c r="O368" s="85"/>
      <c r="P368" s="85"/>
      <c r="Q368" s="85"/>
      <c r="R368" s="85"/>
      <c r="S368" s="85"/>
      <c r="T368" s="85"/>
      <c r="U368" s="85"/>
    </row>
    <row r="369" spans="1:21" s="80" customFormat="1">
      <c r="A369" s="85"/>
      <c r="B369" s="723"/>
      <c r="C369" s="482"/>
      <c r="D369" s="482"/>
      <c r="E369" s="482"/>
      <c r="F369" s="482"/>
      <c r="G369" s="482"/>
      <c r="H369" s="482"/>
      <c r="I369" s="483"/>
      <c r="J369" s="483"/>
      <c r="K369" s="483"/>
      <c r="L369" s="483"/>
      <c r="M369" s="85"/>
      <c r="N369" s="85"/>
      <c r="O369" s="85"/>
      <c r="P369" s="85"/>
      <c r="Q369" s="85"/>
      <c r="R369" s="85"/>
      <c r="S369" s="85"/>
      <c r="T369" s="85"/>
      <c r="U369" s="85"/>
    </row>
    <row r="370" spans="1:21" s="80" customFormat="1">
      <c r="A370" s="85"/>
      <c r="B370" s="723"/>
      <c r="C370" s="482"/>
      <c r="D370" s="482"/>
      <c r="E370" s="482"/>
      <c r="F370" s="482"/>
      <c r="G370" s="482"/>
      <c r="H370" s="482"/>
      <c r="I370" s="483"/>
      <c r="J370" s="483"/>
      <c r="K370" s="483"/>
      <c r="L370" s="483"/>
      <c r="M370" s="85"/>
      <c r="N370" s="85"/>
      <c r="O370" s="85"/>
      <c r="P370" s="85"/>
      <c r="Q370" s="85"/>
      <c r="R370" s="85"/>
      <c r="S370" s="85"/>
      <c r="T370" s="85"/>
      <c r="U370" s="85"/>
    </row>
    <row r="371" spans="1:21" s="80" customFormat="1">
      <c r="A371" s="85"/>
      <c r="B371" s="723"/>
      <c r="C371" s="482"/>
      <c r="D371" s="482"/>
      <c r="E371" s="482"/>
      <c r="F371" s="482"/>
      <c r="G371" s="482"/>
      <c r="H371" s="482"/>
      <c r="I371" s="483"/>
      <c r="J371" s="483"/>
      <c r="K371" s="483"/>
      <c r="L371" s="483"/>
      <c r="M371" s="85"/>
      <c r="N371" s="85"/>
      <c r="O371" s="85"/>
      <c r="P371" s="85"/>
      <c r="Q371" s="85"/>
      <c r="R371" s="85"/>
      <c r="S371" s="85"/>
      <c r="T371" s="85"/>
      <c r="U371" s="85"/>
    </row>
    <row r="372" spans="1:21" s="80" customFormat="1">
      <c r="A372" s="85"/>
      <c r="B372" s="723"/>
      <c r="C372" s="482"/>
      <c r="D372" s="482"/>
      <c r="E372" s="482"/>
      <c r="F372" s="482"/>
      <c r="G372" s="482"/>
      <c r="H372" s="482"/>
      <c r="I372" s="483"/>
      <c r="J372" s="483"/>
      <c r="K372" s="483"/>
      <c r="L372" s="483"/>
      <c r="M372" s="85"/>
      <c r="N372" s="85"/>
      <c r="O372" s="85"/>
      <c r="P372" s="85"/>
      <c r="Q372" s="85"/>
      <c r="R372" s="85"/>
      <c r="S372" s="85"/>
      <c r="T372" s="85"/>
      <c r="U372" s="85"/>
    </row>
    <row r="373" spans="1:21" s="80" customFormat="1">
      <c r="A373" s="85"/>
      <c r="B373" s="723"/>
      <c r="C373" s="482"/>
      <c r="D373" s="482"/>
      <c r="E373" s="482"/>
      <c r="F373" s="482"/>
      <c r="G373" s="482"/>
      <c r="H373" s="482"/>
      <c r="I373" s="483"/>
      <c r="J373" s="483"/>
      <c r="K373" s="483"/>
      <c r="L373" s="483"/>
      <c r="M373" s="85"/>
      <c r="N373" s="85"/>
      <c r="O373" s="85"/>
      <c r="P373" s="85"/>
      <c r="Q373" s="85"/>
      <c r="R373" s="85"/>
      <c r="S373" s="85"/>
      <c r="T373" s="85"/>
      <c r="U373" s="85"/>
    </row>
    <row r="374" spans="1:21" s="80" customFormat="1">
      <c r="A374" s="85"/>
      <c r="B374" s="723"/>
      <c r="C374" s="482"/>
      <c r="D374" s="482"/>
      <c r="E374" s="482"/>
      <c r="F374" s="482"/>
      <c r="G374" s="482"/>
      <c r="H374" s="482"/>
      <c r="I374" s="483"/>
      <c r="J374" s="483"/>
      <c r="K374" s="483"/>
      <c r="L374" s="483"/>
      <c r="M374" s="85"/>
      <c r="N374" s="85"/>
      <c r="O374" s="85"/>
      <c r="P374" s="85"/>
      <c r="Q374" s="85"/>
      <c r="R374" s="85"/>
      <c r="S374" s="85"/>
      <c r="T374" s="85"/>
      <c r="U374" s="85"/>
    </row>
    <row r="375" spans="1:21" s="80" customFormat="1">
      <c r="A375" s="85"/>
      <c r="B375" s="723"/>
      <c r="C375" s="482"/>
      <c r="D375" s="482"/>
      <c r="E375" s="482"/>
      <c r="F375" s="482"/>
      <c r="G375" s="482"/>
      <c r="H375" s="482"/>
      <c r="I375" s="483"/>
      <c r="J375" s="483"/>
      <c r="K375" s="483"/>
      <c r="L375" s="483"/>
      <c r="M375" s="85"/>
      <c r="N375" s="85"/>
      <c r="O375" s="85"/>
      <c r="P375" s="85"/>
      <c r="Q375" s="85"/>
      <c r="R375" s="85"/>
      <c r="S375" s="85"/>
      <c r="T375" s="85"/>
      <c r="U375" s="85"/>
    </row>
    <row r="376" spans="1:21" s="80" customFormat="1">
      <c r="A376" s="85"/>
      <c r="B376" s="723"/>
      <c r="C376" s="482"/>
      <c r="D376" s="482"/>
      <c r="E376" s="482"/>
      <c r="F376" s="482"/>
      <c r="G376" s="482"/>
      <c r="H376" s="482"/>
      <c r="I376" s="483"/>
      <c r="J376" s="483"/>
      <c r="K376" s="483"/>
      <c r="L376" s="483"/>
      <c r="M376" s="85"/>
      <c r="N376" s="85"/>
      <c r="O376" s="85"/>
      <c r="P376" s="85"/>
      <c r="Q376" s="85"/>
      <c r="R376" s="85"/>
      <c r="S376" s="85"/>
      <c r="T376" s="85"/>
      <c r="U376" s="85"/>
    </row>
    <row r="377" spans="1:21" s="80" customFormat="1">
      <c r="A377" s="85"/>
      <c r="B377" s="723"/>
      <c r="C377" s="482"/>
      <c r="D377" s="482"/>
      <c r="E377" s="482"/>
      <c r="F377" s="482"/>
      <c r="G377" s="482"/>
      <c r="H377" s="482"/>
      <c r="I377" s="483"/>
      <c r="J377" s="483"/>
      <c r="K377" s="483"/>
      <c r="L377" s="483"/>
      <c r="M377" s="85"/>
      <c r="N377" s="85"/>
      <c r="O377" s="85"/>
      <c r="P377" s="85"/>
      <c r="Q377" s="85"/>
      <c r="R377" s="85"/>
      <c r="S377" s="85"/>
      <c r="T377" s="85"/>
      <c r="U377" s="85"/>
    </row>
    <row r="378" spans="1:21" s="80" customFormat="1">
      <c r="A378" s="85"/>
      <c r="B378" s="723"/>
      <c r="C378" s="482"/>
      <c r="D378" s="482"/>
      <c r="E378" s="482"/>
      <c r="F378" s="482"/>
      <c r="G378" s="482"/>
      <c r="H378" s="482"/>
      <c r="I378" s="483"/>
      <c r="J378" s="483"/>
      <c r="K378" s="483"/>
      <c r="L378" s="483"/>
      <c r="M378" s="85"/>
      <c r="N378" s="85"/>
      <c r="O378" s="85"/>
      <c r="P378" s="85"/>
      <c r="Q378" s="85"/>
      <c r="R378" s="85"/>
      <c r="S378" s="85"/>
      <c r="T378" s="85"/>
      <c r="U378" s="85"/>
    </row>
    <row r="379" spans="1:21" s="80" customFormat="1">
      <c r="A379" s="85"/>
      <c r="B379" s="723"/>
      <c r="C379" s="482"/>
      <c r="D379" s="482"/>
      <c r="E379" s="482"/>
      <c r="F379" s="482"/>
      <c r="G379" s="482"/>
      <c r="H379" s="482"/>
      <c r="I379" s="483"/>
      <c r="J379" s="483"/>
      <c r="K379" s="483"/>
      <c r="L379" s="483"/>
      <c r="M379" s="85"/>
      <c r="N379" s="85"/>
      <c r="O379" s="85"/>
      <c r="P379" s="85"/>
      <c r="Q379" s="85"/>
      <c r="R379" s="85"/>
      <c r="S379" s="85"/>
      <c r="T379" s="85"/>
      <c r="U379" s="85"/>
    </row>
    <row r="380" spans="1:21" s="80" customFormat="1">
      <c r="A380" s="85"/>
      <c r="B380" s="723"/>
      <c r="C380" s="482"/>
      <c r="D380" s="482"/>
      <c r="E380" s="482"/>
      <c r="F380" s="482"/>
      <c r="G380" s="482"/>
      <c r="H380" s="482"/>
      <c r="I380" s="483"/>
      <c r="J380" s="483"/>
      <c r="K380" s="483"/>
      <c r="L380" s="483"/>
      <c r="M380" s="85"/>
      <c r="N380" s="85"/>
      <c r="O380" s="85"/>
      <c r="P380" s="85"/>
      <c r="Q380" s="85"/>
      <c r="R380" s="85"/>
      <c r="S380" s="85"/>
      <c r="T380" s="85"/>
      <c r="U380" s="85"/>
    </row>
    <row r="381" spans="1:21" s="80" customFormat="1">
      <c r="A381" s="85"/>
      <c r="B381" s="723"/>
      <c r="C381" s="482"/>
      <c r="D381" s="482"/>
      <c r="E381" s="482"/>
      <c r="F381" s="482"/>
      <c r="G381" s="482"/>
      <c r="H381" s="482"/>
      <c r="I381" s="483"/>
      <c r="J381" s="483"/>
      <c r="K381" s="483"/>
      <c r="L381" s="483"/>
      <c r="M381" s="85"/>
      <c r="N381" s="85"/>
      <c r="O381" s="85"/>
      <c r="P381" s="85"/>
      <c r="Q381" s="85"/>
      <c r="R381" s="85"/>
      <c r="S381" s="85"/>
      <c r="T381" s="85"/>
      <c r="U381" s="85"/>
    </row>
    <row r="382" spans="1:21" s="80" customFormat="1">
      <c r="A382" s="85"/>
      <c r="B382" s="723"/>
      <c r="C382" s="482"/>
      <c r="D382" s="482"/>
      <c r="E382" s="482"/>
      <c r="F382" s="482"/>
      <c r="G382" s="482"/>
      <c r="H382" s="482"/>
      <c r="I382" s="483"/>
      <c r="J382" s="483"/>
      <c r="K382" s="483"/>
      <c r="L382" s="483"/>
      <c r="M382" s="85"/>
      <c r="N382" s="85"/>
      <c r="O382" s="85"/>
      <c r="P382" s="85"/>
      <c r="Q382" s="85"/>
      <c r="R382" s="85"/>
      <c r="S382" s="85"/>
      <c r="T382" s="85"/>
      <c r="U382" s="85"/>
    </row>
    <row r="383" spans="1:21" s="80" customFormat="1">
      <c r="A383" s="85"/>
      <c r="B383" s="723"/>
      <c r="C383" s="482"/>
      <c r="D383" s="482"/>
      <c r="E383" s="482"/>
      <c r="F383" s="482"/>
      <c r="G383" s="482"/>
      <c r="H383" s="482"/>
      <c r="I383" s="483"/>
      <c r="J383" s="483"/>
      <c r="K383" s="483"/>
      <c r="L383" s="483"/>
      <c r="M383" s="85"/>
      <c r="N383" s="85"/>
      <c r="O383" s="85"/>
      <c r="P383" s="85"/>
      <c r="Q383" s="85"/>
      <c r="R383" s="85"/>
      <c r="S383" s="85"/>
      <c r="T383" s="85"/>
      <c r="U383" s="85"/>
    </row>
    <row r="384" spans="1:21" s="80" customFormat="1">
      <c r="A384" s="85"/>
      <c r="B384" s="719"/>
      <c r="C384" s="482"/>
      <c r="D384" s="482"/>
      <c r="E384" s="482"/>
      <c r="F384" s="482"/>
      <c r="G384" s="482"/>
      <c r="H384" s="482"/>
      <c r="I384" s="483"/>
      <c r="J384" s="483"/>
      <c r="K384" s="483"/>
      <c r="L384" s="483"/>
      <c r="M384" s="85"/>
      <c r="N384" s="85"/>
      <c r="O384" s="85"/>
      <c r="P384" s="85"/>
      <c r="Q384" s="85"/>
      <c r="R384" s="85"/>
      <c r="S384" s="85"/>
      <c r="T384" s="85"/>
      <c r="U384" s="85"/>
    </row>
    <row r="385" spans="1:21" s="80" customFormat="1">
      <c r="A385" s="85"/>
      <c r="B385" s="719"/>
      <c r="C385" s="482"/>
      <c r="D385" s="482"/>
      <c r="E385" s="482"/>
      <c r="F385" s="482"/>
      <c r="G385" s="482"/>
      <c r="H385" s="482"/>
      <c r="I385" s="483"/>
      <c r="J385" s="483"/>
      <c r="K385" s="483"/>
      <c r="L385" s="483"/>
      <c r="M385" s="85"/>
      <c r="N385" s="85"/>
      <c r="O385" s="85"/>
      <c r="P385" s="85"/>
      <c r="Q385" s="85"/>
      <c r="R385" s="85"/>
      <c r="S385" s="85"/>
      <c r="T385" s="85"/>
      <c r="U385" s="85"/>
    </row>
    <row r="386" spans="1:21" s="80" customFormat="1">
      <c r="A386" s="85"/>
      <c r="B386" s="719"/>
      <c r="C386" s="482"/>
      <c r="D386" s="482"/>
      <c r="E386" s="482"/>
      <c r="F386" s="482"/>
      <c r="G386" s="482"/>
      <c r="H386" s="482"/>
      <c r="I386" s="483"/>
      <c r="J386" s="483"/>
      <c r="K386" s="483"/>
      <c r="L386" s="483"/>
      <c r="M386" s="85"/>
      <c r="N386" s="85"/>
      <c r="O386" s="85"/>
      <c r="P386" s="85"/>
      <c r="Q386" s="85"/>
      <c r="R386" s="85"/>
      <c r="S386" s="85"/>
      <c r="T386" s="85"/>
      <c r="U386" s="85"/>
    </row>
    <row r="387" spans="1:21" s="80" customFormat="1">
      <c r="A387" s="85"/>
      <c r="B387" s="483"/>
      <c r="C387" s="482"/>
      <c r="D387" s="482"/>
      <c r="E387" s="482"/>
      <c r="F387" s="482"/>
      <c r="G387" s="482"/>
      <c r="H387" s="482"/>
      <c r="I387" s="483"/>
      <c r="J387" s="483"/>
      <c r="K387" s="483"/>
      <c r="L387" s="483"/>
      <c r="M387" s="85"/>
      <c r="N387" s="85"/>
      <c r="O387" s="85"/>
      <c r="P387" s="85"/>
      <c r="Q387" s="85"/>
      <c r="R387" s="85"/>
      <c r="S387" s="85"/>
      <c r="T387" s="85"/>
      <c r="U387" s="85"/>
    </row>
    <row r="388" spans="1:21" s="80" customFormat="1">
      <c r="A388" s="85"/>
      <c r="B388" s="719"/>
      <c r="C388" s="482"/>
      <c r="D388" s="482"/>
      <c r="E388" s="482"/>
      <c r="F388" s="482"/>
      <c r="G388" s="482"/>
      <c r="H388" s="482"/>
      <c r="I388" s="483"/>
      <c r="J388" s="483"/>
      <c r="K388" s="483"/>
      <c r="L388" s="483"/>
      <c r="M388" s="85"/>
      <c r="N388" s="85"/>
      <c r="O388" s="85"/>
      <c r="P388" s="85"/>
      <c r="Q388" s="85"/>
      <c r="R388" s="85"/>
      <c r="S388" s="85"/>
      <c r="T388" s="85"/>
      <c r="U388" s="85"/>
    </row>
    <row r="389" spans="1:21" s="80" customFormat="1">
      <c r="A389" s="85"/>
      <c r="B389" s="723"/>
      <c r="C389" s="482"/>
      <c r="D389" s="482"/>
      <c r="E389" s="482"/>
      <c r="F389" s="482"/>
      <c r="G389" s="482"/>
      <c r="H389" s="482"/>
      <c r="I389" s="483"/>
      <c r="J389" s="483"/>
      <c r="K389" s="483"/>
      <c r="L389" s="483"/>
      <c r="M389" s="85"/>
      <c r="N389" s="85"/>
      <c r="O389" s="85"/>
      <c r="P389" s="85"/>
      <c r="Q389" s="85"/>
      <c r="R389" s="85"/>
      <c r="S389" s="85"/>
      <c r="T389" s="85"/>
      <c r="U389" s="85"/>
    </row>
    <row r="390" spans="1:21" s="80" customFormat="1">
      <c r="A390" s="85"/>
      <c r="B390" s="719"/>
      <c r="C390" s="482"/>
      <c r="D390" s="482"/>
      <c r="E390" s="482"/>
      <c r="F390" s="482"/>
      <c r="G390" s="482"/>
      <c r="H390" s="482"/>
      <c r="I390" s="483"/>
      <c r="J390" s="483"/>
      <c r="K390" s="483"/>
      <c r="L390" s="483"/>
      <c r="M390" s="85"/>
      <c r="N390" s="85"/>
      <c r="O390" s="85"/>
      <c r="P390" s="85"/>
      <c r="Q390" s="85"/>
      <c r="R390" s="85"/>
      <c r="S390" s="85"/>
      <c r="T390" s="85"/>
      <c r="U390" s="85"/>
    </row>
    <row r="391" spans="1:21" s="80" customFormat="1">
      <c r="A391" s="85"/>
      <c r="B391" s="719"/>
      <c r="C391" s="482"/>
      <c r="D391" s="482"/>
      <c r="E391" s="482"/>
      <c r="F391" s="482"/>
      <c r="G391" s="482"/>
      <c r="H391" s="482"/>
      <c r="I391" s="483"/>
      <c r="J391" s="483"/>
      <c r="K391" s="483"/>
      <c r="L391" s="483"/>
      <c r="M391" s="85"/>
      <c r="N391" s="85"/>
      <c r="O391" s="85"/>
      <c r="P391" s="85"/>
      <c r="Q391" s="85"/>
      <c r="R391" s="85"/>
      <c r="S391" s="85"/>
      <c r="T391" s="85"/>
      <c r="U391" s="85"/>
    </row>
    <row r="392" spans="1:21" s="80" customFormat="1">
      <c r="A392" s="85"/>
      <c r="B392" s="723"/>
      <c r="C392" s="482"/>
      <c r="D392" s="482"/>
      <c r="E392" s="482"/>
      <c r="F392" s="482"/>
      <c r="G392" s="482"/>
      <c r="H392" s="482"/>
      <c r="I392" s="483"/>
      <c r="J392" s="483"/>
      <c r="K392" s="483"/>
      <c r="L392" s="483"/>
      <c r="M392" s="85"/>
      <c r="N392" s="85"/>
      <c r="O392" s="85"/>
      <c r="P392" s="85"/>
      <c r="Q392" s="85"/>
      <c r="R392" s="85"/>
      <c r="S392" s="85"/>
      <c r="T392" s="85"/>
      <c r="U392" s="85"/>
    </row>
    <row r="393" spans="1:21" s="80" customFormat="1">
      <c r="A393" s="85"/>
      <c r="B393" s="719"/>
      <c r="C393" s="482"/>
      <c r="D393" s="482"/>
      <c r="E393" s="482"/>
      <c r="F393" s="482"/>
      <c r="G393" s="482"/>
      <c r="H393" s="482"/>
      <c r="I393" s="483"/>
      <c r="J393" s="483"/>
      <c r="K393" s="483"/>
      <c r="L393" s="483"/>
      <c r="M393" s="85"/>
      <c r="N393" s="85"/>
      <c r="O393" s="85"/>
      <c r="P393" s="85"/>
      <c r="Q393" s="85"/>
      <c r="R393" s="85"/>
      <c r="S393" s="85"/>
      <c r="T393" s="85"/>
      <c r="U393" s="85"/>
    </row>
    <row r="394" spans="1:21" s="80" customFormat="1">
      <c r="A394" s="85"/>
      <c r="B394" s="719"/>
      <c r="C394" s="482"/>
      <c r="D394" s="482"/>
      <c r="E394" s="482"/>
      <c r="F394" s="482"/>
      <c r="G394" s="482"/>
      <c r="H394" s="482"/>
      <c r="I394" s="483"/>
      <c r="J394" s="483"/>
      <c r="K394" s="483"/>
      <c r="L394" s="483"/>
      <c r="M394" s="85"/>
      <c r="N394" s="85"/>
      <c r="O394" s="85"/>
      <c r="P394" s="85"/>
      <c r="Q394" s="85"/>
      <c r="R394" s="85"/>
      <c r="S394" s="85"/>
      <c r="T394" s="85"/>
      <c r="U394" s="85"/>
    </row>
    <row r="395" spans="1:21" s="80" customFormat="1">
      <c r="A395" s="85"/>
      <c r="B395" s="723"/>
      <c r="C395" s="482"/>
      <c r="D395" s="482"/>
      <c r="E395" s="482"/>
      <c r="F395" s="482"/>
      <c r="G395" s="482"/>
      <c r="H395" s="482"/>
      <c r="I395" s="483"/>
      <c r="J395" s="483"/>
      <c r="K395" s="483"/>
      <c r="L395" s="483"/>
      <c r="M395" s="85"/>
      <c r="N395" s="85"/>
      <c r="O395" s="85"/>
      <c r="P395" s="85"/>
      <c r="Q395" s="85"/>
      <c r="R395" s="85"/>
      <c r="S395" s="85"/>
      <c r="T395" s="85"/>
      <c r="U395" s="85"/>
    </row>
    <row r="396" spans="1:21" s="80" customFormat="1">
      <c r="A396" s="85"/>
      <c r="B396" s="719"/>
      <c r="C396" s="482"/>
      <c r="D396" s="482"/>
      <c r="E396" s="482"/>
      <c r="F396" s="482"/>
      <c r="G396" s="482"/>
      <c r="H396" s="482"/>
      <c r="I396" s="483"/>
      <c r="J396" s="483"/>
      <c r="K396" s="483"/>
      <c r="L396" s="483"/>
      <c r="M396" s="85"/>
      <c r="N396" s="85"/>
      <c r="O396" s="85"/>
      <c r="P396" s="85"/>
      <c r="Q396" s="85"/>
      <c r="R396" s="85"/>
      <c r="S396" s="85"/>
      <c r="T396" s="85"/>
      <c r="U396" s="85"/>
    </row>
    <row r="397" spans="1:21" s="80" customFormat="1">
      <c r="A397" s="85"/>
      <c r="B397" s="719"/>
      <c r="C397" s="482"/>
      <c r="D397" s="482"/>
      <c r="E397" s="482"/>
      <c r="F397" s="482"/>
      <c r="G397" s="482"/>
      <c r="H397" s="482"/>
      <c r="I397" s="483"/>
      <c r="J397" s="483"/>
      <c r="K397" s="483"/>
      <c r="L397" s="483"/>
      <c r="M397" s="85"/>
      <c r="N397" s="85"/>
      <c r="O397" s="85"/>
      <c r="P397" s="85"/>
      <c r="Q397" s="85"/>
      <c r="R397" s="85"/>
      <c r="S397" s="85"/>
      <c r="T397" s="85"/>
      <c r="U397" s="85"/>
    </row>
    <row r="398" spans="1:21" s="80" customFormat="1">
      <c r="A398" s="85"/>
      <c r="B398" s="719"/>
      <c r="C398" s="482"/>
      <c r="D398" s="482"/>
      <c r="E398" s="482"/>
      <c r="F398" s="482"/>
      <c r="G398" s="482"/>
      <c r="H398" s="482"/>
      <c r="I398" s="483"/>
      <c r="J398" s="483"/>
      <c r="K398" s="483"/>
      <c r="L398" s="483"/>
      <c r="M398" s="85"/>
      <c r="N398" s="85"/>
      <c r="O398" s="85"/>
      <c r="P398" s="85"/>
      <c r="Q398" s="85"/>
      <c r="R398" s="85"/>
      <c r="S398" s="85"/>
      <c r="T398" s="85"/>
      <c r="U398" s="85"/>
    </row>
    <row r="399" spans="1:21" s="80" customFormat="1">
      <c r="A399" s="85"/>
      <c r="B399" s="719"/>
      <c r="C399" s="482"/>
      <c r="D399" s="482"/>
      <c r="E399" s="482"/>
      <c r="F399" s="482"/>
      <c r="G399" s="482"/>
      <c r="H399" s="482"/>
      <c r="I399" s="483"/>
      <c r="J399" s="483"/>
      <c r="K399" s="483"/>
      <c r="L399" s="483"/>
      <c r="M399" s="85"/>
      <c r="N399" s="85"/>
      <c r="O399" s="85"/>
      <c r="P399" s="85"/>
      <c r="Q399" s="85"/>
      <c r="R399" s="85"/>
      <c r="S399" s="85"/>
      <c r="T399" s="85"/>
      <c r="U399" s="85"/>
    </row>
    <row r="400" spans="1:21" s="80" customFormat="1">
      <c r="A400" s="85"/>
      <c r="B400" s="719"/>
      <c r="C400" s="482"/>
      <c r="D400" s="482"/>
      <c r="E400" s="482"/>
      <c r="F400" s="482"/>
      <c r="G400" s="482"/>
      <c r="H400" s="482"/>
      <c r="I400" s="483"/>
      <c r="J400" s="483"/>
      <c r="K400" s="483"/>
      <c r="L400" s="483"/>
      <c r="M400" s="85"/>
      <c r="N400" s="85"/>
      <c r="O400" s="85"/>
      <c r="P400" s="85"/>
      <c r="Q400" s="85"/>
      <c r="R400" s="85"/>
      <c r="S400" s="85"/>
      <c r="T400" s="85"/>
      <c r="U400" s="85"/>
    </row>
    <row r="401" spans="1:21" s="80" customFormat="1">
      <c r="A401" s="85"/>
      <c r="B401" s="719"/>
      <c r="C401" s="482"/>
      <c r="D401" s="482"/>
      <c r="E401" s="482"/>
      <c r="F401" s="482"/>
      <c r="G401" s="482"/>
      <c r="H401" s="482"/>
      <c r="I401" s="483"/>
      <c r="J401" s="483"/>
      <c r="K401" s="483"/>
      <c r="L401" s="483"/>
      <c r="M401" s="85"/>
      <c r="N401" s="85"/>
      <c r="O401" s="85"/>
      <c r="P401" s="85"/>
      <c r="Q401" s="85"/>
      <c r="R401" s="85"/>
      <c r="S401" s="85"/>
      <c r="T401" s="85"/>
      <c r="U401" s="85"/>
    </row>
    <row r="402" spans="1:21" s="80" customFormat="1">
      <c r="A402" s="85"/>
      <c r="B402" s="719"/>
      <c r="C402" s="482"/>
      <c r="D402" s="482"/>
      <c r="E402" s="482"/>
      <c r="F402" s="482"/>
      <c r="G402" s="482"/>
      <c r="H402" s="482"/>
      <c r="I402" s="483"/>
      <c r="J402" s="483"/>
      <c r="K402" s="483"/>
      <c r="L402" s="483"/>
      <c r="M402" s="85"/>
      <c r="N402" s="85"/>
      <c r="O402" s="85"/>
      <c r="P402" s="85"/>
      <c r="Q402" s="85"/>
      <c r="R402" s="85"/>
      <c r="S402" s="85"/>
      <c r="T402" s="85"/>
      <c r="U402" s="85"/>
    </row>
    <row r="403" spans="1:21" s="80" customFormat="1">
      <c r="A403" s="85"/>
      <c r="B403" s="719"/>
      <c r="C403" s="482"/>
      <c r="D403" s="482"/>
      <c r="E403" s="482"/>
      <c r="F403" s="482"/>
      <c r="G403" s="482"/>
      <c r="H403" s="482"/>
      <c r="I403" s="483"/>
      <c r="J403" s="483"/>
      <c r="K403" s="483"/>
      <c r="L403" s="483"/>
      <c r="M403" s="85"/>
      <c r="N403" s="85"/>
      <c r="O403" s="85"/>
      <c r="P403" s="85"/>
      <c r="Q403" s="85"/>
      <c r="R403" s="85"/>
      <c r="S403" s="85"/>
      <c r="T403" s="85"/>
      <c r="U403" s="85"/>
    </row>
    <row r="404" spans="1:21" s="80" customFormat="1">
      <c r="A404" s="85"/>
      <c r="B404" s="726"/>
      <c r="C404" s="482"/>
      <c r="D404" s="482"/>
      <c r="E404" s="482"/>
      <c r="F404" s="482"/>
      <c r="G404" s="482"/>
      <c r="H404" s="482"/>
      <c r="I404" s="483"/>
      <c r="J404" s="483"/>
      <c r="K404" s="483"/>
      <c r="L404" s="483"/>
      <c r="M404" s="85"/>
      <c r="N404" s="85"/>
      <c r="O404" s="85"/>
      <c r="P404" s="85"/>
      <c r="Q404" s="85"/>
      <c r="R404" s="85"/>
      <c r="S404" s="85"/>
      <c r="T404" s="85"/>
      <c r="U404" s="85"/>
    </row>
    <row r="409" spans="1:21">
      <c r="B409" s="726"/>
    </row>
  </sheetData>
  <sheetProtection algorithmName="SHA-512" hashValue="sdKjmdVy7kQ9ToQJCfqKdYsU691vq+eSFXQ6CLzqJZomGrYpPCNcbCEy9kjQPh8TjdBqlTJkIqBzNBODgafRag==" saltValue="7q5oDvTIiiSvoL1IB3ofyQ==" spinCount="100000" sheet="1" objects="1" scenarios="1" formatColumns="0" formatRows="0"/>
  <mergeCells count="71">
    <mergeCell ref="B84:H84"/>
    <mergeCell ref="B22:H22"/>
    <mergeCell ref="B23:H23"/>
    <mergeCell ref="B24:H24"/>
    <mergeCell ref="B43:H43"/>
    <mergeCell ref="B44:H44"/>
    <mergeCell ref="B55:H55"/>
    <mergeCell ref="B69:H69"/>
    <mergeCell ref="B45:H45"/>
    <mergeCell ref="B47:H47"/>
    <mergeCell ref="B46:H46"/>
    <mergeCell ref="B70:H70"/>
    <mergeCell ref="B83:H83"/>
    <mergeCell ref="B71:H71"/>
    <mergeCell ref="B72:H72"/>
    <mergeCell ref="I209:K209"/>
    <mergeCell ref="I239:K239"/>
    <mergeCell ref="B209:B210"/>
    <mergeCell ref="B204:H204"/>
    <mergeCell ref="B239:B240"/>
    <mergeCell ref="B205:H205"/>
    <mergeCell ref="B206:H206"/>
    <mergeCell ref="B222:H222"/>
    <mergeCell ref="B221:L221"/>
    <mergeCell ref="B207:H207"/>
    <mergeCell ref="M182:T182"/>
    <mergeCell ref="M178:T178"/>
    <mergeCell ref="M179:T179"/>
    <mergeCell ref="M180:T180"/>
    <mergeCell ref="M176:T176"/>
    <mergeCell ref="M177:T177"/>
    <mergeCell ref="M181:T181"/>
    <mergeCell ref="B308:H308"/>
    <mergeCell ref="B309:H309"/>
    <mergeCell ref="B223:H223"/>
    <mergeCell ref="B268:H268"/>
    <mergeCell ref="B286:H286"/>
    <mergeCell ref="B297:H297"/>
    <mergeCell ref="B284:H284"/>
    <mergeCell ref="B285:H285"/>
    <mergeCell ref="B269:H269"/>
    <mergeCell ref="B104:L104"/>
    <mergeCell ref="B153:H153"/>
    <mergeCell ref="B106:L106"/>
    <mergeCell ref="B116:H116"/>
    <mergeCell ref="I88:K88"/>
    <mergeCell ref="I121:K121"/>
    <mergeCell ref="B121:B122"/>
    <mergeCell ref="B88:B89"/>
    <mergeCell ref="B139:H139"/>
    <mergeCell ref="B103:L103"/>
    <mergeCell ref="B105:L105"/>
    <mergeCell ref="B118:L118"/>
    <mergeCell ref="B99:L99"/>
    <mergeCell ref="B100:L100"/>
    <mergeCell ref="B101:L101"/>
    <mergeCell ref="B102:L102"/>
    <mergeCell ref="B117:L117"/>
    <mergeCell ref="I187:K187"/>
    <mergeCell ref="B128:H128"/>
    <mergeCell ref="I157:K157"/>
    <mergeCell ref="B187:B188"/>
    <mergeCell ref="B157:B158"/>
    <mergeCell ref="B175:H175"/>
    <mergeCell ref="B176:H176"/>
    <mergeCell ref="B182:H182"/>
    <mergeCell ref="B177:H177"/>
    <mergeCell ref="B178:H178"/>
    <mergeCell ref="B179:H179"/>
    <mergeCell ref="B180:H180"/>
    <mergeCell ref="B181:H181"/>
  </mergeCells>
  <hyperlinks>
    <hyperlink ref="B289" location="'Comunidad e Impacto Económico '!A1" display="Impacto Económico Regional" xr:uid="{118B640F-BA76-1F40-BB93-A610AD94B50A}"/>
    <hyperlink ref="B193" location="'Nuestra Gente y Cultura'!A1" display="Composición de la Dotación" xr:uid="{B8F5F04D-1FCF-1246-8508-92156ACA0D2C}"/>
    <hyperlink ref="B185" location="'Salud y Seguridad'!A1" display="Capacitación en Salud y Seguridad" xr:uid="{01242AA9-6B6E-734B-95CD-39F2E649A079}"/>
    <hyperlink ref="B155" location="'Salud y Seguridad'!A1" display="Lesiones y enfermedades relacionadas con el trabajo" xr:uid="{67F09513-6E19-A443-A9B2-215DF82F1F68}"/>
    <hyperlink ref="B131" location="'Relaves y residuos'!A1" display="Relaves y residuos" xr:uid="{B19DAC8C-E961-B44F-957D-A0A7A9DCB05C}"/>
    <hyperlink ref="B86" location="Agua!A1" display="Extracción, descarga e intensidad de uso del agua por calidad y origen." xr:uid="{9585E50E-9F3F-704A-BBB5-50A7E32B1D01}"/>
    <hyperlink ref="B58" location="'Emisiones GEI'!A1" display="Emisiones de GEI relacionadas con la energía e intensidad de las emisiones de alcance 1 y alcance 2" xr:uid="{0FBBD10B-8893-F940-9CB1-DACDDB601025}"/>
    <hyperlink ref="B27" location="Energía!A1" display="Consumo de energía e intensidad energética" xr:uid="{0C2F7953-A7F8-6B46-9D1D-5D9A24D29328}"/>
    <hyperlink ref="B10" location="Producción!A1" display="Producción de mineral metálico y productos metálicos acabados" xr:uid="{7F883608-C269-AF46-BC86-9D749B5455EB}"/>
    <hyperlink ref="B253" location="'Nuestra Gente y Cultura'!A1" display="Nuevas contrataciones y salidas de empleados" xr:uid="{AE74008A-FE0F-4C69-ACB8-61E94D145A6A}"/>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0BC0D-F13F-394B-AD69-380EF82B0828}">
  <sheetPr codeName="Sheet17">
    <tabColor theme="3" tint="0.89999084444715716"/>
  </sheetPr>
  <dimension ref="A1:AF406"/>
  <sheetViews>
    <sheetView zoomScaleNormal="100" workbookViewId="0">
      <pane xSplit="2" topLeftCell="C1" activePane="topRight" state="frozen"/>
      <selection activeCell="A151" sqref="A151"/>
      <selection pane="topRight"/>
    </sheetView>
  </sheetViews>
  <sheetFormatPr defaultColWidth="10.81640625" defaultRowHeight="14"/>
  <cols>
    <col min="1" max="1" width="3" style="85" customWidth="1"/>
    <col min="2" max="2" width="87.1796875" style="81" customWidth="1"/>
    <col min="3" max="4" width="14.81640625" style="80" customWidth="1"/>
    <col min="5" max="5" width="13.1796875" style="80" customWidth="1"/>
    <col min="6" max="8" width="14.81640625" style="80" customWidth="1"/>
    <col min="9" max="20" width="14.81640625" style="85" customWidth="1"/>
    <col min="21" max="21" width="19.1796875" style="85" customWidth="1"/>
    <col min="22" max="22" width="19.81640625" style="85" customWidth="1"/>
    <col min="23" max="16384" width="10.81640625" style="85"/>
  </cols>
  <sheetData>
    <row r="1" spans="2:20" s="74" customFormat="1">
      <c r="B1" s="883"/>
    </row>
    <row r="2" spans="2:20" s="74" customFormat="1">
      <c r="B2" s="883"/>
    </row>
    <row r="3" spans="2:20" s="74" customFormat="1">
      <c r="B3" s="883"/>
    </row>
    <row r="4" spans="2:20" s="74" customFormat="1">
      <c r="B4" s="883"/>
    </row>
    <row r="5" spans="2:20" s="74" customFormat="1">
      <c r="B5" s="883"/>
    </row>
    <row r="6" spans="2:20" s="74" customFormat="1">
      <c r="B6" s="883"/>
    </row>
    <row r="7" spans="2:20" s="74" customFormat="1">
      <c r="B7" s="883"/>
    </row>
    <row r="8" spans="2:20" ht="18">
      <c r="B8" s="185" t="s">
        <v>474</v>
      </c>
    </row>
    <row r="9" spans="2:20" ht="14.5" thickBot="1">
      <c r="B9" s="809"/>
    </row>
    <row r="10" spans="2:20" ht="15" thickTop="1" thickBot="1">
      <c r="B10" s="485" t="s">
        <v>26</v>
      </c>
      <c r="C10" s="93"/>
      <c r="D10" s="93"/>
      <c r="E10" s="93"/>
      <c r="F10" s="93"/>
      <c r="G10" s="93"/>
      <c r="H10" s="93"/>
      <c r="L10" s="483"/>
      <c r="M10" s="483"/>
      <c r="N10" s="483"/>
      <c r="O10" s="483"/>
      <c r="P10" s="483"/>
      <c r="Q10" s="483"/>
      <c r="R10" s="483"/>
      <c r="S10" s="483"/>
      <c r="T10" s="483"/>
    </row>
    <row r="11" spans="2:20" ht="14.5" thickTop="1">
      <c r="B11" s="884"/>
      <c r="C11" s="489"/>
      <c r="L11" s="483"/>
      <c r="M11" s="483"/>
      <c r="N11" s="483"/>
      <c r="O11" s="483"/>
      <c r="P11" s="483"/>
      <c r="Q11" s="483"/>
      <c r="R11" s="483"/>
      <c r="S11" s="483"/>
      <c r="T11" s="483"/>
    </row>
    <row r="12" spans="2:20" s="501" customFormat="1" ht="26">
      <c r="B12" s="133" t="s">
        <v>193</v>
      </c>
      <c r="C12" s="97">
        <v>2025</v>
      </c>
      <c r="D12" s="98">
        <v>2024</v>
      </c>
      <c r="E12" s="320" t="s">
        <v>452</v>
      </c>
      <c r="F12" s="98">
        <v>2023</v>
      </c>
      <c r="G12" s="98">
        <v>2022</v>
      </c>
      <c r="H12" s="98">
        <v>2021</v>
      </c>
      <c r="I12" s="502"/>
      <c r="J12" s="502"/>
      <c r="K12" s="502"/>
    </row>
    <row r="13" spans="2:20" ht="14.5">
      <c r="B13" s="139" t="s">
        <v>28</v>
      </c>
      <c r="C13" s="101">
        <v>15033000</v>
      </c>
      <c r="D13" s="102">
        <v>18103000</v>
      </c>
      <c r="E13" s="1095">
        <v>-0.17</v>
      </c>
      <c r="F13" s="102">
        <v>17985000</v>
      </c>
      <c r="G13" s="102">
        <v>19027000</v>
      </c>
      <c r="H13" s="102">
        <v>19600503</v>
      </c>
    </row>
    <row r="14" spans="2:20" ht="17.25" customHeight="1">
      <c r="B14" s="139" t="s">
        <v>29</v>
      </c>
      <c r="C14" s="101">
        <v>0</v>
      </c>
      <c r="D14" s="102">
        <v>0</v>
      </c>
      <c r="E14" s="103" t="s">
        <v>30</v>
      </c>
      <c r="F14" s="102">
        <v>0</v>
      </c>
      <c r="G14" s="102">
        <v>0</v>
      </c>
      <c r="H14" s="102">
        <v>0</v>
      </c>
    </row>
    <row r="15" spans="2:20" s="494" customFormat="1">
      <c r="B15" s="142" t="s">
        <v>32</v>
      </c>
      <c r="C15" s="143">
        <v>15033000</v>
      </c>
      <c r="D15" s="144">
        <v>18103000</v>
      </c>
      <c r="E15" s="1096">
        <v>-0.17</v>
      </c>
      <c r="F15" s="144">
        <v>17985000</v>
      </c>
      <c r="G15" s="144">
        <v>19027000</v>
      </c>
      <c r="H15" s="144">
        <v>19600503</v>
      </c>
    </row>
    <row r="16" spans="2:20">
      <c r="B16" s="139" t="s">
        <v>34</v>
      </c>
      <c r="C16" s="101">
        <v>40374</v>
      </c>
      <c r="D16" s="102">
        <v>54140</v>
      </c>
      <c r="E16" s="1095">
        <v>-0.25</v>
      </c>
      <c r="F16" s="102">
        <v>52378</v>
      </c>
      <c r="G16" s="102">
        <v>54222</v>
      </c>
      <c r="H16" s="102">
        <v>58275</v>
      </c>
    </row>
    <row r="17" spans="2:15">
      <c r="B17" s="139" t="s">
        <v>35</v>
      </c>
      <c r="C17" s="101">
        <v>2007</v>
      </c>
      <c r="D17" s="102">
        <v>3132</v>
      </c>
      <c r="E17" s="1095">
        <v>-0.36</v>
      </c>
      <c r="F17" s="102">
        <v>2712</v>
      </c>
      <c r="G17" s="102">
        <v>2622</v>
      </c>
      <c r="H17" s="102">
        <v>2184</v>
      </c>
    </row>
    <row r="18" spans="2:15" s="494" customFormat="1">
      <c r="B18" s="408" t="s">
        <v>36</v>
      </c>
      <c r="C18" s="143">
        <v>42382</v>
      </c>
      <c r="D18" s="144">
        <v>57272</v>
      </c>
      <c r="E18" s="1096">
        <v>-0.26</v>
      </c>
      <c r="F18" s="144">
        <v>55090</v>
      </c>
      <c r="G18" s="144">
        <v>56844</v>
      </c>
      <c r="H18" s="144">
        <v>60459</v>
      </c>
    </row>
    <row r="19" spans="2:15" s="494" customFormat="1" ht="15">
      <c r="B19" s="142" t="s">
        <v>37</v>
      </c>
      <c r="C19" s="143">
        <v>43224</v>
      </c>
      <c r="D19" s="144">
        <v>58292</v>
      </c>
      <c r="E19" s="1096">
        <v>-0.26</v>
      </c>
      <c r="F19" s="144">
        <v>57510</v>
      </c>
      <c r="G19" s="144">
        <v>58058</v>
      </c>
      <c r="H19" s="144">
        <v>61527</v>
      </c>
    </row>
    <row r="20" spans="2:15">
      <c r="B20" s="85"/>
    </row>
    <row r="21" spans="2:15" s="128" customFormat="1" ht="12.5">
      <c r="B21" s="147" t="s">
        <v>38</v>
      </c>
      <c r="N21" s="172"/>
    </row>
    <row r="22" spans="2:15" s="74" customFormat="1" ht="18.5" customHeight="1">
      <c r="B22" s="1353" t="s">
        <v>39</v>
      </c>
      <c r="C22" s="1353"/>
      <c r="D22" s="1353"/>
      <c r="E22" s="1353"/>
      <c r="F22" s="1353"/>
      <c r="G22" s="1353"/>
      <c r="H22" s="1353"/>
    </row>
    <row r="23" spans="2:15" s="74" customFormat="1" ht="18.5" customHeight="1">
      <c r="B23" s="1353" t="s">
        <v>514</v>
      </c>
      <c r="C23" s="1353"/>
      <c r="D23" s="1353"/>
      <c r="E23" s="1353"/>
      <c r="F23" s="1353"/>
      <c r="G23" s="1353"/>
      <c r="H23" s="1353"/>
    </row>
    <row r="24" spans="2:15" s="74" customFormat="1" ht="14.25" customHeight="1">
      <c r="B24" s="1353" t="s">
        <v>515</v>
      </c>
      <c r="C24" s="1353"/>
      <c r="D24" s="1353"/>
      <c r="E24" s="1353"/>
      <c r="F24" s="1353"/>
      <c r="G24" s="1353"/>
      <c r="H24" s="1353"/>
    </row>
    <row r="25" spans="2:15" s="74" customFormat="1">
      <c r="B25" s="885"/>
    </row>
    <row r="26" spans="2:15" s="74" customFormat="1" ht="14.5" thickBot="1">
      <c r="B26" s="812"/>
    </row>
    <row r="27" spans="2:15" s="502" customFormat="1" ht="15" thickTop="1" thickBot="1">
      <c r="B27" s="485" t="s">
        <v>40</v>
      </c>
      <c r="C27" s="886"/>
      <c r="D27" s="886"/>
      <c r="E27" s="886"/>
      <c r="F27" s="886"/>
      <c r="G27" s="886"/>
      <c r="H27" s="886"/>
      <c r="I27" s="85"/>
      <c r="J27" s="85"/>
      <c r="K27" s="85"/>
      <c r="L27" s="501"/>
      <c r="M27" s="501"/>
      <c r="N27" s="501"/>
      <c r="O27" s="501"/>
    </row>
    <row r="28" spans="2:15" s="502" customFormat="1" ht="14.5" thickTop="1">
      <c r="B28" s="813"/>
      <c r="C28" s="499"/>
      <c r="D28" s="887"/>
      <c r="E28" s="887"/>
      <c r="F28" s="887"/>
      <c r="G28" s="80"/>
      <c r="H28" s="80"/>
      <c r="I28" s="85"/>
      <c r="J28" s="85"/>
      <c r="K28" s="85"/>
      <c r="L28" s="501"/>
      <c r="M28" s="501"/>
      <c r="N28" s="501"/>
      <c r="O28" s="501"/>
    </row>
    <row r="29" spans="2:15" s="502" customFormat="1" ht="26">
      <c r="B29" s="154" t="s">
        <v>194</v>
      </c>
      <c r="C29" s="97">
        <v>2025</v>
      </c>
      <c r="D29" s="98">
        <v>2024</v>
      </c>
      <c r="E29" s="320" t="s">
        <v>452</v>
      </c>
      <c r="F29" s="98">
        <v>2023</v>
      </c>
      <c r="G29" s="98">
        <v>2022</v>
      </c>
      <c r="H29" s="98">
        <v>2021</v>
      </c>
      <c r="I29" s="887"/>
      <c r="J29" s="887"/>
    </row>
    <row r="30" spans="2:15" s="502" customFormat="1">
      <c r="B30" s="155" t="s">
        <v>609</v>
      </c>
      <c r="C30" s="216">
        <v>1536072</v>
      </c>
      <c r="D30" s="219">
        <v>1335514</v>
      </c>
      <c r="E30" s="1095">
        <v>0.15</v>
      </c>
      <c r="F30" s="219">
        <v>1413003</v>
      </c>
      <c r="G30" s="219">
        <v>1414950</v>
      </c>
      <c r="H30" s="219">
        <v>1434871</v>
      </c>
      <c r="I30" s="80"/>
      <c r="J30" s="80"/>
      <c r="K30" s="85"/>
      <c r="L30" s="85"/>
      <c r="M30" s="85"/>
    </row>
    <row r="31" spans="2:15" s="502" customFormat="1" ht="12.5">
      <c r="B31" s="155" t="s">
        <v>610</v>
      </c>
      <c r="C31" s="888">
        <v>15988</v>
      </c>
      <c r="D31" s="219">
        <v>14337</v>
      </c>
      <c r="E31" s="1095">
        <v>0.12</v>
      </c>
      <c r="F31" s="219">
        <v>16516</v>
      </c>
      <c r="G31" s="219">
        <v>15328</v>
      </c>
      <c r="H31" s="219">
        <v>12422</v>
      </c>
      <c r="I31" s="500"/>
      <c r="J31" s="500"/>
      <c r="K31" s="501"/>
      <c r="L31" s="501"/>
    </row>
    <row r="32" spans="2:15" s="502" customFormat="1" ht="12.5">
      <c r="B32" s="155" t="s">
        <v>572</v>
      </c>
      <c r="C32" s="815">
        <v>243</v>
      </c>
      <c r="D32" s="219">
        <v>393</v>
      </c>
      <c r="E32" s="1095">
        <v>-0.38</v>
      </c>
      <c r="F32" s="219">
        <v>581</v>
      </c>
      <c r="G32" s="219">
        <v>375</v>
      </c>
      <c r="H32" s="219">
        <v>317</v>
      </c>
      <c r="I32" s="500"/>
      <c r="J32" s="500"/>
      <c r="K32" s="501"/>
      <c r="L32" s="501"/>
    </row>
    <row r="33" spans="1:22" s="502" customFormat="1" ht="12.5">
      <c r="B33" s="155" t="s">
        <v>573</v>
      </c>
      <c r="C33" s="816">
        <v>0</v>
      </c>
      <c r="D33" s="219">
        <v>0</v>
      </c>
      <c r="E33" s="103" t="s">
        <v>30</v>
      </c>
      <c r="F33" s="219">
        <v>0</v>
      </c>
      <c r="G33" s="219">
        <v>0</v>
      </c>
      <c r="H33" s="219">
        <v>0</v>
      </c>
      <c r="I33" s="500"/>
      <c r="J33" s="500"/>
      <c r="K33" s="501"/>
      <c r="L33" s="501"/>
      <c r="M33" s="501"/>
    </row>
    <row r="34" spans="1:22" s="491" customFormat="1" ht="15">
      <c r="B34" s="166" t="s">
        <v>615</v>
      </c>
      <c r="C34" s="889">
        <v>1552303</v>
      </c>
      <c r="D34" s="231">
        <v>1350244</v>
      </c>
      <c r="E34" s="1096">
        <v>0.15</v>
      </c>
      <c r="F34" s="231">
        <v>1430100</v>
      </c>
      <c r="G34" s="231">
        <v>1430653</v>
      </c>
      <c r="H34" s="231">
        <v>1447610</v>
      </c>
      <c r="I34" s="504"/>
      <c r="J34" s="504"/>
      <c r="K34" s="490"/>
      <c r="L34" s="490"/>
      <c r="M34" s="490"/>
    </row>
    <row r="35" spans="1:22" s="491" customFormat="1" ht="13">
      <c r="B35" s="166" t="s">
        <v>613</v>
      </c>
      <c r="C35" s="228">
        <v>1009273</v>
      </c>
      <c r="D35" s="231">
        <v>1189628</v>
      </c>
      <c r="E35" s="1096">
        <v>-0.15</v>
      </c>
      <c r="F35" s="231">
        <v>1196796</v>
      </c>
      <c r="G35" s="231">
        <v>1201840</v>
      </c>
      <c r="H35" s="231">
        <v>1211459</v>
      </c>
      <c r="I35" s="504"/>
      <c r="J35" s="504"/>
      <c r="K35" s="490"/>
      <c r="L35" s="490"/>
      <c r="M35" s="490"/>
    </row>
    <row r="36" spans="1:22" s="491" customFormat="1" ht="13">
      <c r="B36" s="166" t="s">
        <v>611</v>
      </c>
      <c r="C36" s="228">
        <v>2561576</v>
      </c>
      <c r="D36" s="231">
        <v>2539872</v>
      </c>
      <c r="E36" s="1096">
        <v>0.01</v>
      </c>
      <c r="F36" s="231">
        <v>2626896</v>
      </c>
      <c r="G36" s="231">
        <v>2632493</v>
      </c>
      <c r="H36" s="231">
        <v>2659069</v>
      </c>
      <c r="I36" s="504"/>
      <c r="J36" s="504"/>
      <c r="K36" s="490"/>
      <c r="L36" s="490"/>
    </row>
    <row r="37" spans="1:22" s="502" customFormat="1" ht="12.5">
      <c r="B37" s="155" t="s">
        <v>612</v>
      </c>
      <c r="C37" s="216">
        <v>1009273</v>
      </c>
      <c r="D37" s="219">
        <v>1189628</v>
      </c>
      <c r="E37" s="1095">
        <v>-0.15</v>
      </c>
      <c r="F37" s="219">
        <v>1196796</v>
      </c>
      <c r="G37" s="219">
        <v>1201840</v>
      </c>
      <c r="H37" s="219">
        <v>1211459</v>
      </c>
      <c r="I37" s="500"/>
      <c r="J37" s="500"/>
      <c r="K37" s="501"/>
      <c r="L37" s="501"/>
    </row>
    <row r="38" spans="1:22" s="502" customFormat="1" ht="14.5">
      <c r="B38" s="155" t="s">
        <v>578</v>
      </c>
      <c r="C38" s="1100">
        <v>0.39</v>
      </c>
      <c r="D38" s="1141">
        <v>0.47</v>
      </c>
      <c r="E38" s="1095">
        <v>-0.16</v>
      </c>
      <c r="F38" s="1141">
        <v>0.46</v>
      </c>
      <c r="G38" s="1141">
        <v>0.46</v>
      </c>
      <c r="H38" s="1141">
        <v>0.46</v>
      </c>
      <c r="I38" s="500"/>
      <c r="J38" s="500"/>
      <c r="K38" s="501"/>
      <c r="L38" s="501"/>
    </row>
    <row r="39" spans="1:22" s="502" customFormat="1" ht="12.5">
      <c r="B39" s="155" t="s">
        <v>614</v>
      </c>
      <c r="C39" s="216">
        <v>0</v>
      </c>
      <c r="D39" s="219">
        <v>0</v>
      </c>
      <c r="E39" s="103" t="s">
        <v>30</v>
      </c>
      <c r="F39" s="219" t="s">
        <v>30</v>
      </c>
      <c r="G39" s="219">
        <v>0</v>
      </c>
      <c r="H39" s="219">
        <v>0</v>
      </c>
      <c r="I39" s="500"/>
      <c r="J39" s="500"/>
      <c r="K39" s="501"/>
      <c r="L39" s="501"/>
    </row>
    <row r="40" spans="1:22" s="502" customFormat="1" ht="14.5">
      <c r="B40" s="155" t="s">
        <v>42</v>
      </c>
      <c r="C40" s="1100">
        <v>0</v>
      </c>
      <c r="D40" s="1141">
        <v>0</v>
      </c>
      <c r="E40" s="103" t="s">
        <v>30</v>
      </c>
      <c r="F40" s="890" t="s">
        <v>30</v>
      </c>
      <c r="G40" s="1141">
        <v>0</v>
      </c>
      <c r="H40" s="1141">
        <v>0</v>
      </c>
      <c r="I40" s="500"/>
      <c r="J40" s="500"/>
      <c r="K40" s="501"/>
      <c r="L40" s="501"/>
      <c r="O40" s="501"/>
      <c r="U40" s="501"/>
    </row>
    <row r="41" spans="1:22" s="502" customFormat="1" ht="12.5">
      <c r="B41" s="512"/>
      <c r="C41" s="891"/>
      <c r="D41" s="891"/>
      <c r="E41" s="891"/>
      <c r="F41" s="891"/>
      <c r="G41" s="500"/>
      <c r="H41" s="500"/>
      <c r="I41" s="501"/>
      <c r="J41" s="501"/>
      <c r="M41" s="501"/>
      <c r="S41" s="501"/>
    </row>
    <row r="42" spans="1:22" s="128" customFormat="1" ht="13">
      <c r="B42" s="147" t="s">
        <v>38</v>
      </c>
      <c r="I42" s="514"/>
      <c r="J42" s="514"/>
      <c r="K42" s="514"/>
      <c r="L42" s="514"/>
      <c r="M42" s="514"/>
      <c r="N42" s="514"/>
      <c r="O42" s="515"/>
      <c r="P42" s="515"/>
      <c r="Q42" s="515"/>
      <c r="R42" s="515"/>
      <c r="S42" s="515"/>
      <c r="T42" s="515"/>
      <c r="U42" s="516"/>
      <c r="V42" s="516"/>
    </row>
    <row r="43" spans="1:22" s="128" customFormat="1" ht="18.5" customHeight="1">
      <c r="B43" s="1354" t="s">
        <v>581</v>
      </c>
      <c r="C43" s="1354"/>
      <c r="D43" s="1354"/>
      <c r="E43" s="1354"/>
      <c r="F43" s="1354"/>
      <c r="G43" s="1354"/>
      <c r="H43" s="1354"/>
      <c r="I43" s="59"/>
      <c r="J43" s="59"/>
      <c r="K43" s="59"/>
      <c r="L43" s="59"/>
      <c r="M43" s="514"/>
      <c r="N43" s="514"/>
      <c r="O43" s="515"/>
      <c r="P43" s="515"/>
      <c r="Q43" s="515"/>
      <c r="R43" s="515"/>
      <c r="S43" s="515"/>
      <c r="T43" s="515"/>
      <c r="U43" s="516"/>
      <c r="V43" s="516"/>
    </row>
    <row r="44" spans="1:22" s="518" customFormat="1" ht="25" customHeight="1">
      <c r="A44" s="183"/>
      <c r="B44" s="1355" t="s">
        <v>729</v>
      </c>
      <c r="C44" s="1355"/>
      <c r="D44" s="1355"/>
      <c r="E44" s="1355"/>
      <c r="F44" s="1355"/>
      <c r="G44" s="1355"/>
      <c r="H44" s="1355"/>
      <c r="I44" s="1161"/>
      <c r="J44" s="1161"/>
      <c r="K44" s="1161"/>
      <c r="L44" s="1161"/>
    </row>
    <row r="45" spans="1:22" s="518" customFormat="1" ht="16" customHeight="1">
      <c r="A45" s="183"/>
      <c r="B45" s="1354" t="s">
        <v>582</v>
      </c>
      <c r="C45" s="1354"/>
      <c r="D45" s="1354"/>
      <c r="E45" s="1354"/>
      <c r="F45" s="1354"/>
      <c r="G45" s="1354"/>
      <c r="H45" s="1354"/>
      <c r="I45" s="59"/>
      <c r="J45" s="59"/>
      <c r="K45" s="59"/>
      <c r="L45" s="59"/>
    </row>
    <row r="46" spans="1:22" s="518" customFormat="1" ht="24.5" customHeight="1">
      <c r="A46" s="183"/>
      <c r="B46" s="1354" t="s">
        <v>639</v>
      </c>
      <c r="C46" s="1354"/>
      <c r="D46" s="1354"/>
      <c r="E46" s="1354"/>
      <c r="F46" s="1354"/>
      <c r="G46" s="1354"/>
      <c r="H46" s="1354"/>
      <c r="I46" s="59"/>
      <c r="J46" s="59"/>
      <c r="K46" s="59"/>
      <c r="L46" s="59"/>
    </row>
    <row r="47" spans="1:22" s="518" customFormat="1" ht="13" customHeight="1">
      <c r="A47" s="183"/>
      <c r="B47" s="1133"/>
      <c r="C47" s="1133"/>
      <c r="D47" s="1133"/>
      <c r="E47" s="1133"/>
      <c r="F47" s="1133"/>
      <c r="G47" s="1133"/>
      <c r="H47" s="1133"/>
      <c r="I47" s="59"/>
      <c r="J47" s="59"/>
      <c r="K47" s="59"/>
      <c r="L47" s="59"/>
    </row>
    <row r="48" spans="1:22" s="502" customFormat="1" ht="12.5" customHeight="1">
      <c r="C48" s="59"/>
      <c r="D48" s="59"/>
      <c r="E48" s="59"/>
      <c r="F48" s="59"/>
      <c r="G48" s="59"/>
      <c r="H48" s="59"/>
      <c r="I48" s="59"/>
      <c r="J48" s="59"/>
      <c r="K48" s="59"/>
      <c r="L48" s="59"/>
      <c r="M48" s="501"/>
      <c r="N48" s="501"/>
      <c r="O48" s="501"/>
    </row>
    <row r="49" spans="1:22" s="178" customFormat="1" ht="26">
      <c r="A49" s="329"/>
      <c r="B49" s="166" t="s">
        <v>195</v>
      </c>
      <c r="C49" s="97">
        <v>2025</v>
      </c>
      <c r="D49" s="98">
        <v>2024</v>
      </c>
      <c r="E49" s="320" t="s">
        <v>452</v>
      </c>
      <c r="F49" s="98">
        <v>2023</v>
      </c>
      <c r="G49" s="98">
        <v>2022</v>
      </c>
      <c r="H49" s="98">
        <v>2021</v>
      </c>
      <c r="I49" s="892"/>
      <c r="J49" s="892"/>
      <c r="K49" s="892"/>
    </row>
    <row r="50" spans="1:22" s="502" customFormat="1" ht="12.5">
      <c r="B50" s="167" t="s">
        <v>44</v>
      </c>
      <c r="C50" s="893">
        <v>0.17</v>
      </c>
      <c r="D50" s="894">
        <v>0.14000000000000001</v>
      </c>
      <c r="E50" s="1142">
        <v>0.21</v>
      </c>
      <c r="F50" s="895">
        <v>0.14599999999999999</v>
      </c>
      <c r="G50" s="895">
        <v>0.13800000000000001</v>
      </c>
      <c r="H50" s="895">
        <v>0.13600000000000001</v>
      </c>
      <c r="I50" s="887"/>
      <c r="J50" s="887"/>
    </row>
    <row r="51" spans="1:22" s="502" customFormat="1" ht="12.5">
      <c r="B51" s="167" t="s">
        <v>45</v>
      </c>
      <c r="C51" s="896">
        <v>60.4</v>
      </c>
      <c r="D51" s="897">
        <v>44.3</v>
      </c>
      <c r="E51" s="1142">
        <v>0.36</v>
      </c>
      <c r="F51" s="898">
        <v>47.7</v>
      </c>
      <c r="G51" s="898">
        <v>46.3</v>
      </c>
      <c r="H51" s="898">
        <v>44</v>
      </c>
      <c r="I51" s="500"/>
      <c r="J51" s="500"/>
      <c r="K51" s="501"/>
      <c r="L51" s="501"/>
      <c r="P51" s="501"/>
      <c r="Q51" s="501"/>
      <c r="R51" s="501"/>
      <c r="V51" s="501"/>
    </row>
    <row r="52" spans="1:22" s="502" customFormat="1" ht="12.5">
      <c r="B52" s="167" t="s">
        <v>46</v>
      </c>
      <c r="C52" s="896">
        <v>59.3</v>
      </c>
      <c r="D52" s="897">
        <v>43.6</v>
      </c>
      <c r="E52" s="1142">
        <v>0.36</v>
      </c>
      <c r="F52" s="898">
        <v>45.7</v>
      </c>
      <c r="G52" s="898">
        <v>45.3</v>
      </c>
      <c r="H52" s="898">
        <v>43.2</v>
      </c>
      <c r="I52" s="500"/>
      <c r="J52" s="500"/>
      <c r="K52" s="501"/>
      <c r="L52" s="501"/>
      <c r="P52" s="501"/>
      <c r="Q52" s="501"/>
      <c r="R52" s="501"/>
      <c r="V52" s="501"/>
    </row>
    <row r="53" spans="1:22" s="502" customFormat="1" ht="12.5">
      <c r="B53" s="899"/>
      <c r="I53" s="500"/>
      <c r="J53" s="500"/>
      <c r="K53" s="501"/>
      <c r="L53" s="501"/>
      <c r="P53" s="501"/>
      <c r="Q53" s="501"/>
      <c r="R53" s="501"/>
      <c r="U53" s="501"/>
      <c r="V53" s="501"/>
    </row>
    <row r="54" spans="1:22" s="502" customFormat="1" ht="12.5">
      <c r="B54" s="147" t="s">
        <v>38</v>
      </c>
      <c r="C54" s="108"/>
      <c r="D54" s="108"/>
      <c r="E54" s="108"/>
      <c r="F54" s="108"/>
      <c r="G54" s="108"/>
      <c r="H54" s="108"/>
      <c r="L54" s="501"/>
      <c r="M54" s="501"/>
      <c r="N54" s="501"/>
      <c r="O54" s="501"/>
      <c r="P54" s="501"/>
      <c r="Q54" s="501"/>
      <c r="R54" s="501"/>
      <c r="S54" s="501"/>
      <c r="T54" s="501"/>
    </row>
    <row r="55" spans="1:22" s="128" customFormat="1" ht="30" customHeight="1">
      <c r="B55" s="1352" t="s">
        <v>599</v>
      </c>
      <c r="C55" s="1352"/>
      <c r="D55" s="1352"/>
      <c r="E55" s="1352"/>
      <c r="F55" s="1352"/>
      <c r="G55" s="1352"/>
      <c r="H55" s="1352"/>
      <c r="I55" s="514"/>
      <c r="J55" s="514"/>
      <c r="K55" s="514"/>
      <c r="L55" s="514"/>
      <c r="M55" s="514"/>
      <c r="N55" s="514"/>
      <c r="O55" s="515"/>
      <c r="P55" s="515"/>
      <c r="Q55" s="515"/>
      <c r="R55" s="515"/>
      <c r="S55" s="515"/>
      <c r="T55" s="515"/>
      <c r="U55" s="516"/>
      <c r="V55" s="516"/>
    </row>
    <row r="56" spans="1:22" s="178" customFormat="1" ht="12.5">
      <c r="A56" s="329"/>
      <c r="C56" s="887"/>
      <c r="D56" s="887"/>
      <c r="E56" s="887"/>
      <c r="F56" s="887"/>
      <c r="H56" s="892"/>
      <c r="I56" s="892"/>
      <c r="J56" s="892"/>
      <c r="K56" s="892"/>
    </row>
    <row r="57" spans="1:22" s="128" customFormat="1" ht="13" thickBot="1">
      <c r="B57" s="528"/>
      <c r="L57" s="172"/>
      <c r="M57" s="172"/>
      <c r="N57" s="172"/>
      <c r="O57" s="172"/>
    </row>
    <row r="58" spans="1:22" ht="15" thickTop="1" thickBot="1">
      <c r="B58" s="529" t="s">
        <v>47</v>
      </c>
      <c r="C58" s="93"/>
      <c r="D58" s="93"/>
      <c r="E58" s="93"/>
      <c r="F58" s="93"/>
      <c r="G58" s="93"/>
      <c r="H58" s="93"/>
      <c r="I58" s="502"/>
      <c r="J58" s="502"/>
      <c r="K58" s="502"/>
      <c r="L58" s="483"/>
      <c r="M58" s="483"/>
      <c r="N58" s="483"/>
      <c r="O58" s="483"/>
    </row>
    <row r="59" spans="1:22" ht="14.5" thickTop="1">
      <c r="G59" s="887"/>
      <c r="H59" s="887"/>
      <c r="I59" s="502"/>
      <c r="J59" s="502"/>
      <c r="K59" s="502"/>
    </row>
    <row r="60" spans="1:22" s="502" customFormat="1" ht="26">
      <c r="B60" s="471" t="s">
        <v>196</v>
      </c>
      <c r="C60" s="97">
        <v>2025</v>
      </c>
      <c r="D60" s="98">
        <v>2024</v>
      </c>
      <c r="E60" s="320" t="s">
        <v>452</v>
      </c>
      <c r="F60" s="98">
        <v>2023</v>
      </c>
      <c r="G60" s="98">
        <v>2022</v>
      </c>
      <c r="H60" s="98">
        <v>2021</v>
      </c>
      <c r="I60" s="887"/>
      <c r="J60" s="887"/>
    </row>
    <row r="61" spans="1:22" ht="14.5">
      <c r="B61" s="277" t="s">
        <v>245</v>
      </c>
      <c r="C61" s="900">
        <v>106791</v>
      </c>
      <c r="D61" s="901">
        <v>93809</v>
      </c>
      <c r="E61" s="1142">
        <v>0.14000000000000001</v>
      </c>
      <c r="F61" s="835">
        <v>99339</v>
      </c>
      <c r="G61" s="835">
        <v>99395</v>
      </c>
      <c r="H61" s="835">
        <v>100608</v>
      </c>
      <c r="I61" s="887"/>
      <c r="J61" s="536"/>
      <c r="K61" s="536"/>
      <c r="L61" s="536"/>
      <c r="M61" s="536"/>
      <c r="N61" s="536"/>
      <c r="O61" s="536"/>
      <c r="P61" s="537"/>
    </row>
    <row r="62" spans="1:22" ht="14.5">
      <c r="B62" s="277" t="s">
        <v>246</v>
      </c>
      <c r="C62" s="900">
        <v>89886</v>
      </c>
      <c r="D62" s="901">
        <v>111533</v>
      </c>
      <c r="E62" s="1142">
        <v>-0.19</v>
      </c>
      <c r="F62" s="835">
        <v>117622</v>
      </c>
      <c r="G62" s="835">
        <v>124190</v>
      </c>
      <c r="H62" s="835">
        <v>129859</v>
      </c>
      <c r="I62" s="482"/>
      <c r="J62" s="536"/>
      <c r="K62" s="536"/>
      <c r="L62" s="536"/>
      <c r="M62" s="536"/>
      <c r="N62" s="536"/>
      <c r="O62" s="536"/>
      <c r="P62" s="537"/>
    </row>
    <row r="63" spans="1:22" ht="15" customHeight="1">
      <c r="B63" s="277" t="s">
        <v>247</v>
      </c>
      <c r="C63" s="900">
        <v>89886</v>
      </c>
      <c r="D63" s="901">
        <v>111533</v>
      </c>
      <c r="E63" s="1142">
        <v>-0.19</v>
      </c>
      <c r="F63" s="835">
        <v>117622</v>
      </c>
      <c r="G63" s="835">
        <v>124190</v>
      </c>
      <c r="H63" s="835">
        <v>129859</v>
      </c>
      <c r="I63" s="482"/>
      <c r="J63" s="536"/>
      <c r="K63" s="536"/>
      <c r="L63" s="536"/>
      <c r="M63" s="536"/>
      <c r="N63" s="536"/>
      <c r="O63" s="536"/>
      <c r="P63" s="537"/>
    </row>
    <row r="64" spans="1:22" s="494" customFormat="1">
      <c r="B64" s="276" t="s">
        <v>49</v>
      </c>
      <c r="C64" s="902">
        <v>196676</v>
      </c>
      <c r="D64" s="903">
        <v>205342</v>
      </c>
      <c r="E64" s="908">
        <v>-0.04</v>
      </c>
      <c r="F64" s="904">
        <v>216961</v>
      </c>
      <c r="G64" s="904">
        <v>223586</v>
      </c>
      <c r="H64" s="904">
        <v>230467</v>
      </c>
      <c r="I64" s="546"/>
      <c r="J64" s="905"/>
      <c r="K64" s="905"/>
      <c r="L64" s="905"/>
      <c r="M64" s="905"/>
      <c r="N64" s="905"/>
      <c r="O64" s="905"/>
      <c r="P64" s="906"/>
    </row>
    <row r="65" spans="2:20" s="494" customFormat="1">
      <c r="B65" s="542" t="s">
        <v>51</v>
      </c>
      <c r="C65" s="902">
        <v>196676</v>
      </c>
      <c r="D65" s="903">
        <v>205342</v>
      </c>
      <c r="E65" s="908">
        <v>-0.04</v>
      </c>
      <c r="F65" s="904">
        <v>216961</v>
      </c>
      <c r="G65" s="904">
        <v>223586</v>
      </c>
      <c r="H65" s="904">
        <v>230467</v>
      </c>
      <c r="I65" s="546"/>
      <c r="J65" s="905"/>
      <c r="K65" s="905"/>
      <c r="L65" s="905"/>
      <c r="M65" s="905"/>
      <c r="N65" s="905"/>
      <c r="O65" s="905"/>
      <c r="P65" s="906"/>
    </row>
    <row r="66" spans="2:20" s="494" customFormat="1">
      <c r="B66" s="276" t="s">
        <v>52</v>
      </c>
      <c r="C66" s="907">
        <v>0</v>
      </c>
      <c r="D66" s="908">
        <v>0</v>
      </c>
      <c r="E66" s="908" t="s">
        <v>30</v>
      </c>
      <c r="F66" s="909">
        <v>0</v>
      </c>
      <c r="G66" s="909">
        <v>0</v>
      </c>
      <c r="H66" s="909">
        <v>0</v>
      </c>
      <c r="I66" s="95"/>
      <c r="J66" s="905"/>
      <c r="K66" s="905"/>
      <c r="L66" s="905"/>
      <c r="M66" s="905"/>
      <c r="N66" s="905"/>
      <c r="O66" s="905"/>
      <c r="P66" s="905"/>
    </row>
    <row r="67" spans="2:20">
      <c r="B67" s="899"/>
      <c r="C67" s="887"/>
      <c r="D67" s="887"/>
      <c r="E67" s="887"/>
      <c r="F67" s="887"/>
      <c r="G67" s="482"/>
      <c r="H67" s="482"/>
      <c r="I67" s="483"/>
      <c r="J67" s="483"/>
      <c r="Q67" s="483"/>
      <c r="R67" s="483"/>
      <c r="S67" s="483"/>
      <c r="T67" s="483"/>
    </row>
    <row r="68" spans="2:20" s="74" customFormat="1" ht="15" customHeight="1">
      <c r="B68" s="147" t="s">
        <v>38</v>
      </c>
      <c r="C68" s="547"/>
      <c r="D68" s="547"/>
      <c r="E68" s="547"/>
      <c r="F68" s="547"/>
      <c r="G68" s="547"/>
      <c r="H68" s="547"/>
      <c r="I68" s="330"/>
      <c r="J68" s="330"/>
    </row>
    <row r="69" spans="2:20" s="329" customFormat="1" ht="34" customHeight="1">
      <c r="B69" s="1413" t="s">
        <v>730</v>
      </c>
      <c r="C69" s="1413"/>
      <c r="D69" s="1413"/>
      <c r="E69" s="1413"/>
      <c r="F69" s="1413"/>
      <c r="G69" s="1413"/>
      <c r="H69" s="1413"/>
      <c r="I69" s="1183"/>
      <c r="J69" s="1183"/>
      <c r="K69" s="1183"/>
      <c r="L69" s="1183"/>
    </row>
    <row r="70" spans="2:20" s="329" customFormat="1" ht="28" customHeight="1">
      <c r="B70" s="1413" t="s">
        <v>588</v>
      </c>
      <c r="C70" s="1413"/>
      <c r="D70" s="1413"/>
      <c r="E70" s="1413"/>
      <c r="F70" s="1413"/>
      <c r="G70" s="1413"/>
      <c r="H70" s="1413"/>
      <c r="I70" s="1183"/>
      <c r="J70" s="1183"/>
      <c r="K70" s="1183"/>
      <c r="L70" s="1183"/>
    </row>
    <row r="71" spans="2:20" s="329" customFormat="1" ht="19" customHeight="1">
      <c r="B71" s="1408" t="s">
        <v>643</v>
      </c>
      <c r="C71" s="1408"/>
      <c r="D71" s="1408"/>
      <c r="E71" s="1408"/>
      <c r="F71" s="1408"/>
      <c r="G71" s="1408"/>
      <c r="H71" s="1408"/>
      <c r="I71" s="68"/>
      <c r="J71" s="68"/>
      <c r="K71" s="68"/>
      <c r="L71" s="68"/>
    </row>
    <row r="72" spans="2:20" s="329" customFormat="1" ht="27.5" customHeight="1">
      <c r="B72" s="1408" t="s">
        <v>645</v>
      </c>
      <c r="C72" s="1408"/>
      <c r="D72" s="1408"/>
      <c r="E72" s="1408"/>
      <c r="F72" s="1408"/>
      <c r="G72" s="1408"/>
      <c r="H72" s="1408"/>
      <c r="I72" s="1134"/>
      <c r="J72" s="1134"/>
      <c r="K72" s="1134"/>
      <c r="L72" s="1134"/>
    </row>
    <row r="73" spans="2:20" s="502" customFormat="1">
      <c r="B73" s="499"/>
      <c r="C73" s="499"/>
      <c r="D73" s="887"/>
      <c r="E73" s="887"/>
      <c r="F73" s="887"/>
      <c r="G73" s="80"/>
      <c r="H73" s="80"/>
      <c r="I73" s="85"/>
      <c r="J73" s="85"/>
      <c r="K73" s="85"/>
      <c r="L73" s="501"/>
      <c r="M73" s="501"/>
      <c r="N73" s="501"/>
      <c r="O73" s="501"/>
    </row>
    <row r="74" spans="2:20" s="502" customFormat="1" ht="26">
      <c r="B74" s="276" t="s">
        <v>197</v>
      </c>
      <c r="C74" s="97">
        <v>2025</v>
      </c>
      <c r="D74" s="98">
        <v>2024</v>
      </c>
      <c r="E74" s="320" t="s">
        <v>452</v>
      </c>
      <c r="F74" s="98">
        <v>2023</v>
      </c>
      <c r="G74" s="98">
        <v>2022</v>
      </c>
      <c r="H74" s="98">
        <v>2021</v>
      </c>
      <c r="I74" s="887"/>
      <c r="J74" s="887"/>
    </row>
    <row r="75" spans="2:20" s="554" customFormat="1" ht="14.25" customHeight="1">
      <c r="B75" s="309" t="s">
        <v>445</v>
      </c>
      <c r="C75" s="910">
        <v>1.3100000000000001E-2</v>
      </c>
      <c r="D75" s="911">
        <v>1.1299999999999999E-2</v>
      </c>
      <c r="E75" s="1095">
        <v>0.15339800000000001</v>
      </c>
      <c r="F75" s="911">
        <v>1.21E-2</v>
      </c>
      <c r="G75" s="911">
        <v>1.18E-2</v>
      </c>
      <c r="H75" s="911">
        <v>1.18E-2</v>
      </c>
      <c r="I75" s="80"/>
      <c r="J75" s="887"/>
      <c r="K75" s="502"/>
      <c r="L75" s="502"/>
      <c r="M75" s="502"/>
      <c r="N75" s="502"/>
      <c r="O75" s="502"/>
      <c r="P75" s="502"/>
      <c r="Q75" s="85"/>
      <c r="R75" s="85"/>
    </row>
    <row r="76" spans="2:20" s="554" customFormat="1" ht="14.25" customHeight="1">
      <c r="B76" s="309" t="s">
        <v>446</v>
      </c>
      <c r="C76" s="910">
        <v>1.3100000000000001E-2</v>
      </c>
      <c r="D76" s="911">
        <v>1.1299999999999999E-2</v>
      </c>
      <c r="E76" s="1095">
        <v>0.15339800000000001</v>
      </c>
      <c r="F76" s="911">
        <v>1.21E-2</v>
      </c>
      <c r="G76" s="911">
        <v>1.18E-2</v>
      </c>
      <c r="H76" s="911">
        <v>1.18E-2</v>
      </c>
      <c r="I76" s="80"/>
      <c r="J76" s="887"/>
      <c r="K76" s="502"/>
      <c r="L76" s="502"/>
      <c r="M76" s="502"/>
      <c r="N76" s="502"/>
      <c r="O76" s="502"/>
      <c r="P76" s="502"/>
      <c r="Q76" s="85"/>
      <c r="R76" s="85"/>
    </row>
    <row r="77" spans="2:20" s="554" customFormat="1" ht="14.25" customHeight="1">
      <c r="B77" s="309" t="s">
        <v>447</v>
      </c>
      <c r="C77" s="912">
        <v>4.6399999999999997</v>
      </c>
      <c r="D77" s="620">
        <v>3.59</v>
      </c>
      <c r="E77" s="1095">
        <v>0.29430000000000001</v>
      </c>
      <c r="F77" s="620">
        <v>3.94</v>
      </c>
      <c r="G77" s="620">
        <v>3.93</v>
      </c>
      <c r="H77" s="620">
        <v>3.81</v>
      </c>
      <c r="I77" s="80"/>
      <c r="J77" s="887"/>
      <c r="K77" s="502"/>
      <c r="L77" s="502"/>
      <c r="M77" s="502"/>
      <c r="N77" s="502"/>
      <c r="O77" s="502"/>
      <c r="P77" s="502"/>
      <c r="Q77" s="85"/>
      <c r="R77" s="85"/>
    </row>
    <row r="78" spans="2:20" s="554" customFormat="1" ht="14.25" customHeight="1">
      <c r="B78" s="309" t="s">
        <v>448</v>
      </c>
      <c r="C78" s="912">
        <v>4.6399999999999997</v>
      </c>
      <c r="D78" s="620">
        <v>3.59</v>
      </c>
      <c r="E78" s="1095">
        <v>0.29430000000000001</v>
      </c>
      <c r="F78" s="620">
        <v>3.94</v>
      </c>
      <c r="G78" s="620">
        <v>3.93</v>
      </c>
      <c r="H78" s="620">
        <v>3.81</v>
      </c>
      <c r="I78" s="80"/>
      <c r="J78" s="887"/>
      <c r="K78" s="502"/>
      <c r="L78" s="502"/>
      <c r="M78" s="502"/>
      <c r="N78" s="502"/>
      <c r="O78" s="502"/>
      <c r="P78" s="502"/>
      <c r="Q78" s="85"/>
      <c r="R78" s="85"/>
    </row>
    <row r="79" spans="2:20" s="554" customFormat="1" ht="14.25" customHeight="1">
      <c r="B79" s="309" t="s">
        <v>450</v>
      </c>
      <c r="C79" s="912">
        <v>4.55</v>
      </c>
      <c r="D79" s="620">
        <v>3.52</v>
      </c>
      <c r="E79" s="1095">
        <v>0.29170000000000001</v>
      </c>
      <c r="F79" s="620">
        <v>3.77</v>
      </c>
      <c r="G79" s="620">
        <v>3.85</v>
      </c>
      <c r="H79" s="620">
        <v>3.75</v>
      </c>
      <c r="I79" s="80"/>
      <c r="J79" s="887"/>
      <c r="K79" s="502"/>
      <c r="L79" s="502"/>
      <c r="M79" s="502"/>
      <c r="N79" s="502"/>
      <c r="O79" s="502"/>
      <c r="P79" s="502"/>
      <c r="Q79" s="85"/>
      <c r="R79" s="85"/>
    </row>
    <row r="80" spans="2:20" s="554" customFormat="1" ht="14.25" customHeight="1">
      <c r="B80" s="309" t="s">
        <v>449</v>
      </c>
      <c r="C80" s="912">
        <v>4.55</v>
      </c>
      <c r="D80" s="620">
        <v>3.52</v>
      </c>
      <c r="E80" s="1095">
        <v>0.29170000000000001</v>
      </c>
      <c r="F80" s="620">
        <v>3.77</v>
      </c>
      <c r="G80" s="620">
        <v>3.85</v>
      </c>
      <c r="H80" s="620">
        <v>3.75</v>
      </c>
      <c r="I80" s="80"/>
      <c r="J80" s="887"/>
      <c r="K80" s="502"/>
      <c r="L80" s="502"/>
      <c r="M80" s="502"/>
      <c r="N80" s="502"/>
      <c r="O80" s="502"/>
      <c r="P80" s="502"/>
      <c r="Q80" s="85"/>
      <c r="R80" s="85"/>
    </row>
    <row r="81" spans="1:21">
      <c r="B81" s="85"/>
      <c r="G81" s="482"/>
      <c r="H81" s="482"/>
      <c r="I81" s="483"/>
      <c r="J81" s="483"/>
    </row>
    <row r="82" spans="1:21" s="128" customFormat="1" ht="12.5">
      <c r="B82" s="147" t="s">
        <v>38</v>
      </c>
      <c r="C82" s="826"/>
      <c r="D82" s="826"/>
      <c r="E82" s="826"/>
      <c r="F82" s="826"/>
      <c r="G82" s="826"/>
      <c r="H82" s="826"/>
      <c r="N82" s="172"/>
    </row>
    <row r="83" spans="1:21" s="178" customFormat="1" ht="25.15" customHeight="1">
      <c r="B83" s="1353" t="s">
        <v>600</v>
      </c>
      <c r="C83" s="1353"/>
      <c r="D83" s="1353"/>
      <c r="E83" s="1353"/>
      <c r="F83" s="1353"/>
      <c r="G83" s="1353"/>
      <c r="H83" s="1353"/>
      <c r="J83" s="59"/>
      <c r="K83" s="59"/>
      <c r="L83" s="59"/>
      <c r="M83" s="59"/>
      <c r="N83" s="59"/>
      <c r="O83" s="59"/>
      <c r="P83" s="59"/>
    </row>
    <row r="84" spans="1:21" s="178" customFormat="1" ht="12.5">
      <c r="B84" s="827"/>
    </row>
    <row r="85" spans="1:21" s="178" customFormat="1" ht="13" thickBot="1">
      <c r="B85" s="827"/>
    </row>
    <row r="86" spans="1:21" ht="15" thickTop="1" thickBot="1">
      <c r="B86" s="485" t="s">
        <v>569</v>
      </c>
      <c r="C86" s="93"/>
      <c r="D86" s="93"/>
      <c r="E86" s="93"/>
      <c r="F86" s="93"/>
      <c r="G86" s="93"/>
      <c r="H86" s="93"/>
      <c r="I86" s="913"/>
      <c r="J86" s="913"/>
      <c r="K86" s="913"/>
      <c r="L86" s="913"/>
      <c r="M86" s="913"/>
      <c r="N86" s="913"/>
      <c r="O86" s="913"/>
      <c r="P86" s="913"/>
      <c r="Q86" s="913"/>
      <c r="R86" s="913"/>
      <c r="S86" s="913"/>
      <c r="T86" s="913"/>
    </row>
    <row r="87" spans="1:21" ht="14.5" thickTop="1">
      <c r="B87" s="884"/>
      <c r="C87" s="489"/>
      <c r="L87" s="483"/>
      <c r="M87" s="483"/>
      <c r="N87" s="483"/>
      <c r="O87" s="554"/>
      <c r="P87" s="554"/>
      <c r="Q87" s="554"/>
    </row>
    <row r="88" spans="1:21" s="502" customFormat="1" ht="13" customHeight="1">
      <c r="B88" s="1371" t="s">
        <v>441</v>
      </c>
      <c r="C88" s="204">
        <v>2024</v>
      </c>
      <c r="D88" s="205">
        <v>2025</v>
      </c>
      <c r="E88" s="301">
        <v>2024</v>
      </c>
      <c r="F88" s="200">
        <v>2023</v>
      </c>
      <c r="G88" s="201">
        <v>2024</v>
      </c>
      <c r="H88" s="202">
        <v>2023</v>
      </c>
      <c r="I88" s="1363" t="s">
        <v>452</v>
      </c>
      <c r="J88" s="1364"/>
      <c r="K88" s="1365"/>
      <c r="L88" s="200">
        <v>2022</v>
      </c>
      <c r="M88" s="201">
        <v>2023</v>
      </c>
      <c r="N88" s="202">
        <v>2022</v>
      </c>
      <c r="O88" s="200">
        <v>2021</v>
      </c>
      <c r="P88" s="201">
        <v>2022</v>
      </c>
      <c r="Q88" s="202">
        <v>2021</v>
      </c>
      <c r="R88" s="200">
        <v>2020</v>
      </c>
      <c r="S88" s="201">
        <v>2021</v>
      </c>
      <c r="T88" s="202">
        <v>2020</v>
      </c>
    </row>
    <row r="89" spans="1:21" s="580" customFormat="1" ht="15">
      <c r="A89" s="565"/>
      <c r="B89" s="1372"/>
      <c r="C89" s="207" t="s">
        <v>55</v>
      </c>
      <c r="D89" s="208" t="s">
        <v>56</v>
      </c>
      <c r="E89" s="914" t="s">
        <v>57</v>
      </c>
      <c r="F89" s="207" t="s">
        <v>58</v>
      </c>
      <c r="G89" s="208" t="s">
        <v>59</v>
      </c>
      <c r="H89" s="915" t="s">
        <v>57</v>
      </c>
      <c r="I89" s="207" t="s">
        <v>58</v>
      </c>
      <c r="J89" s="208" t="s">
        <v>59</v>
      </c>
      <c r="K89" s="915" t="s">
        <v>57</v>
      </c>
      <c r="L89" s="207" t="s">
        <v>58</v>
      </c>
      <c r="M89" s="208" t="s">
        <v>59</v>
      </c>
      <c r="N89" s="568" t="s">
        <v>57</v>
      </c>
      <c r="O89" s="207" t="s">
        <v>58</v>
      </c>
      <c r="P89" s="208" t="s">
        <v>59</v>
      </c>
      <c r="Q89" s="568" t="s">
        <v>57</v>
      </c>
      <c r="R89" s="207" t="s">
        <v>58</v>
      </c>
      <c r="S89" s="208" t="s">
        <v>59</v>
      </c>
      <c r="T89" s="568" t="s">
        <v>57</v>
      </c>
      <c r="U89" s="675"/>
    </row>
    <row r="90" spans="1:21" ht="14.5">
      <c r="A90" s="502"/>
      <c r="B90" s="155" t="s">
        <v>198</v>
      </c>
      <c r="C90" s="213">
        <v>87543</v>
      </c>
      <c r="D90" s="214">
        <v>318338</v>
      </c>
      <c r="E90" s="900">
        <v>405881</v>
      </c>
      <c r="F90" s="213">
        <v>85788</v>
      </c>
      <c r="G90" s="214">
        <v>480810</v>
      </c>
      <c r="H90" s="901">
        <v>566598</v>
      </c>
      <c r="I90" s="1143">
        <v>0.02</v>
      </c>
      <c r="J90" s="1144">
        <v>-0.34</v>
      </c>
      <c r="K90" s="1145">
        <v>-0.28000000000000003</v>
      </c>
      <c r="L90" s="213">
        <v>107439</v>
      </c>
      <c r="M90" s="214">
        <v>1267383</v>
      </c>
      <c r="N90" s="901">
        <v>1374822</v>
      </c>
      <c r="O90" s="213">
        <v>372360</v>
      </c>
      <c r="P90" s="214">
        <v>1231440</v>
      </c>
      <c r="Q90" s="901">
        <v>1603800</v>
      </c>
      <c r="R90" s="213">
        <v>631118</v>
      </c>
      <c r="S90" s="214">
        <v>881690</v>
      </c>
      <c r="T90" s="901">
        <v>1512808</v>
      </c>
      <c r="U90" s="577"/>
    </row>
    <row r="91" spans="1:21" ht="14.5">
      <c r="A91" s="491"/>
      <c r="B91" s="223" t="s">
        <v>60</v>
      </c>
      <c r="C91" s="213">
        <v>3575392</v>
      </c>
      <c r="D91" s="214">
        <v>3575392</v>
      </c>
      <c r="E91" s="900">
        <v>7150784</v>
      </c>
      <c r="F91" s="213">
        <v>3590445</v>
      </c>
      <c r="G91" s="214">
        <v>3590445</v>
      </c>
      <c r="H91" s="901">
        <v>7180890</v>
      </c>
      <c r="I91" s="1143">
        <v>0</v>
      </c>
      <c r="J91" s="1144">
        <v>0</v>
      </c>
      <c r="K91" s="1145">
        <v>0</v>
      </c>
      <c r="L91" s="213">
        <v>3404227</v>
      </c>
      <c r="M91" s="214">
        <v>3404227</v>
      </c>
      <c r="N91" s="901">
        <v>6808454</v>
      </c>
      <c r="O91" s="213">
        <v>2855777</v>
      </c>
      <c r="P91" s="214">
        <v>2855777</v>
      </c>
      <c r="Q91" s="901">
        <v>5711554</v>
      </c>
      <c r="R91" s="213">
        <v>2785670</v>
      </c>
      <c r="S91" s="214">
        <v>2785670</v>
      </c>
      <c r="T91" s="901">
        <v>5571340</v>
      </c>
      <c r="U91" s="577"/>
    </row>
    <row r="92" spans="1:21">
      <c r="A92" s="502"/>
      <c r="B92" s="223" t="s">
        <v>199</v>
      </c>
      <c r="C92" s="213">
        <v>0</v>
      </c>
      <c r="D92" s="214">
        <v>0</v>
      </c>
      <c r="E92" s="900">
        <v>0</v>
      </c>
      <c r="F92" s="213">
        <v>0</v>
      </c>
      <c r="G92" s="214">
        <v>0</v>
      </c>
      <c r="H92" s="901">
        <v>0</v>
      </c>
      <c r="I92" s="1143" t="s">
        <v>30</v>
      </c>
      <c r="J92" s="1144" t="s">
        <v>30</v>
      </c>
      <c r="K92" s="1145" t="s">
        <v>30</v>
      </c>
      <c r="L92" s="213">
        <v>0</v>
      </c>
      <c r="M92" s="214">
        <v>0</v>
      </c>
      <c r="N92" s="901">
        <v>0</v>
      </c>
      <c r="O92" s="213">
        <v>0</v>
      </c>
      <c r="P92" s="214">
        <v>0</v>
      </c>
      <c r="Q92" s="901">
        <v>0</v>
      </c>
      <c r="R92" s="213">
        <v>0</v>
      </c>
      <c r="S92" s="214">
        <v>0</v>
      </c>
      <c r="T92" s="901">
        <v>0</v>
      </c>
      <c r="U92" s="577"/>
    </row>
    <row r="93" spans="1:21" ht="14.5">
      <c r="A93" s="580"/>
      <c r="B93" s="223" t="s">
        <v>536</v>
      </c>
      <c r="C93" s="213">
        <v>0</v>
      </c>
      <c r="D93" s="214">
        <v>2264179</v>
      </c>
      <c r="E93" s="900">
        <v>2264179</v>
      </c>
      <c r="F93" s="213">
        <v>0</v>
      </c>
      <c r="G93" s="214">
        <v>3269909</v>
      </c>
      <c r="H93" s="901">
        <v>3269909</v>
      </c>
      <c r="I93" s="1143" t="s">
        <v>30</v>
      </c>
      <c r="J93" s="1144">
        <v>-0.31</v>
      </c>
      <c r="K93" s="1145">
        <v>-0.31</v>
      </c>
      <c r="L93" s="213">
        <v>0</v>
      </c>
      <c r="M93" s="214">
        <v>2550683</v>
      </c>
      <c r="N93" s="901">
        <v>2550683</v>
      </c>
      <c r="O93" s="213">
        <v>0</v>
      </c>
      <c r="P93" s="214">
        <v>2549171</v>
      </c>
      <c r="Q93" s="901">
        <v>2549171</v>
      </c>
      <c r="R93" s="213">
        <v>0</v>
      </c>
      <c r="S93" s="214">
        <v>2680739</v>
      </c>
      <c r="T93" s="901">
        <v>2680739</v>
      </c>
      <c r="U93" s="577"/>
    </row>
    <row r="94" spans="1:21" s="494" customFormat="1" ht="15">
      <c r="A94" s="916"/>
      <c r="B94" s="133" t="s">
        <v>485</v>
      </c>
      <c r="C94" s="229">
        <v>3662935</v>
      </c>
      <c r="D94" s="230">
        <v>6157909</v>
      </c>
      <c r="E94" s="228">
        <v>9820844</v>
      </c>
      <c r="F94" s="229">
        <v>3676233</v>
      </c>
      <c r="G94" s="230">
        <v>7341165</v>
      </c>
      <c r="H94" s="231">
        <v>11017397</v>
      </c>
      <c r="I94" s="232">
        <v>0</v>
      </c>
      <c r="J94" s="233">
        <v>-0.16</v>
      </c>
      <c r="K94" s="145">
        <v>-0.11</v>
      </c>
      <c r="L94" s="229">
        <v>3511666</v>
      </c>
      <c r="M94" s="230">
        <v>7222293</v>
      </c>
      <c r="N94" s="231">
        <v>10733959</v>
      </c>
      <c r="O94" s="229">
        <v>3228137</v>
      </c>
      <c r="P94" s="230">
        <v>6636388</v>
      </c>
      <c r="Q94" s="231">
        <v>9864525</v>
      </c>
      <c r="R94" s="229">
        <v>3416788</v>
      </c>
      <c r="S94" s="230">
        <v>6348099</v>
      </c>
      <c r="T94" s="231">
        <v>9764887</v>
      </c>
      <c r="U94" s="594"/>
    </row>
    <row r="95" spans="1:21">
      <c r="A95" s="502"/>
      <c r="B95" s="223" t="s">
        <v>63</v>
      </c>
      <c r="C95" s="765">
        <v>0.37</v>
      </c>
      <c r="D95" s="764">
        <v>0.63</v>
      </c>
      <c r="E95" s="917">
        <v>1</v>
      </c>
      <c r="F95" s="765">
        <v>0.33</v>
      </c>
      <c r="G95" s="764">
        <v>0.67</v>
      </c>
      <c r="H95" s="756">
        <v>1</v>
      </c>
      <c r="I95" s="293">
        <v>0.12</v>
      </c>
      <c r="J95" s="294">
        <v>-0.06</v>
      </c>
      <c r="K95" s="295">
        <v>0</v>
      </c>
      <c r="L95" s="765">
        <v>0.33</v>
      </c>
      <c r="M95" s="764">
        <v>0.67</v>
      </c>
      <c r="N95" s="756">
        <v>1</v>
      </c>
      <c r="O95" s="765">
        <v>0.33</v>
      </c>
      <c r="P95" s="764">
        <v>0.67</v>
      </c>
      <c r="Q95" s="756">
        <v>1</v>
      </c>
      <c r="R95" s="765">
        <v>0.35</v>
      </c>
      <c r="S95" s="764">
        <v>0.65</v>
      </c>
      <c r="T95" s="756">
        <v>1</v>
      </c>
      <c r="U95" s="577"/>
    </row>
    <row r="96" spans="1:21" s="595" customFormat="1">
      <c r="A96" s="491"/>
      <c r="B96" s="133" t="s">
        <v>201</v>
      </c>
      <c r="C96" s="918">
        <v>0</v>
      </c>
      <c r="D96" s="230">
        <v>0</v>
      </c>
      <c r="E96" s="228">
        <v>0</v>
      </c>
      <c r="F96" s="918">
        <v>0</v>
      </c>
      <c r="G96" s="230">
        <v>0</v>
      </c>
      <c r="H96" s="231">
        <v>0</v>
      </c>
      <c r="I96" s="232" t="s">
        <v>30</v>
      </c>
      <c r="J96" s="233" t="s">
        <v>30</v>
      </c>
      <c r="K96" s="145" t="s">
        <v>30</v>
      </c>
      <c r="L96" s="919">
        <v>0</v>
      </c>
      <c r="M96" s="920">
        <v>0</v>
      </c>
      <c r="N96" s="921">
        <v>0</v>
      </c>
      <c r="O96" s="919">
        <v>0</v>
      </c>
      <c r="P96" s="920" t="s">
        <v>30</v>
      </c>
      <c r="Q96" s="921">
        <v>0</v>
      </c>
      <c r="R96" s="919">
        <v>0</v>
      </c>
      <c r="S96" s="920" t="s">
        <v>30</v>
      </c>
      <c r="T96" s="921">
        <v>0</v>
      </c>
      <c r="U96" s="594"/>
    </row>
    <row r="97" spans="1:18" s="595" customFormat="1">
      <c r="A97" s="491"/>
      <c r="B97" s="922"/>
      <c r="C97" s="923"/>
      <c r="D97" s="924"/>
      <c r="E97" s="924"/>
      <c r="F97" s="923"/>
      <c r="G97" s="924"/>
      <c r="H97" s="924"/>
      <c r="I97" s="925"/>
      <c r="J97" s="599"/>
      <c r="K97" s="599"/>
      <c r="L97" s="925"/>
      <c r="M97" s="599"/>
      <c r="N97" s="599"/>
      <c r="O97" s="594"/>
      <c r="P97" s="594"/>
      <c r="Q97" s="594"/>
      <c r="R97" s="594"/>
    </row>
    <row r="98" spans="1:18" s="241" customFormat="1">
      <c r="A98" s="240"/>
      <c r="B98" s="152" t="s">
        <v>38</v>
      </c>
      <c r="C98" s="237"/>
      <c r="D98" s="237"/>
      <c r="E98" s="237"/>
      <c r="F98" s="237"/>
      <c r="G98" s="237"/>
      <c r="H98" s="237"/>
      <c r="I98" s="237"/>
      <c r="J98" s="237"/>
      <c r="K98" s="237"/>
      <c r="L98" s="237"/>
      <c r="M98" s="850"/>
      <c r="N98" s="850"/>
      <c r="O98" s="601"/>
      <c r="P98" s="601"/>
      <c r="Q98" s="601"/>
      <c r="R98" s="601"/>
    </row>
    <row r="99" spans="1:18" s="241" customFormat="1" ht="14.25" customHeight="1">
      <c r="A99" s="240"/>
      <c r="B99" s="1353" t="s">
        <v>522</v>
      </c>
      <c r="C99" s="1353"/>
      <c r="D99" s="1353"/>
      <c r="E99" s="1353"/>
      <c r="F99" s="1353"/>
      <c r="G99" s="1353"/>
      <c r="H99" s="1353"/>
      <c r="I99" s="1353"/>
      <c r="J99" s="1353"/>
      <c r="K99" s="1353"/>
      <c r="L99" s="1353"/>
      <c r="M99" s="850"/>
      <c r="N99" s="850"/>
      <c r="O99" s="601"/>
      <c r="P99" s="601"/>
      <c r="Q99" s="601"/>
      <c r="R99" s="601"/>
    </row>
    <row r="100" spans="1:18" s="241" customFormat="1">
      <c r="A100" s="240"/>
      <c r="B100" s="1353" t="s">
        <v>523</v>
      </c>
      <c r="C100" s="1353"/>
      <c r="D100" s="1353"/>
      <c r="E100" s="1353"/>
      <c r="F100" s="1353"/>
      <c r="G100" s="1353"/>
      <c r="H100" s="1353"/>
      <c r="I100" s="1353"/>
      <c r="J100" s="1353"/>
      <c r="K100" s="1353"/>
      <c r="L100" s="1353"/>
      <c r="M100" s="850"/>
      <c r="N100" s="850"/>
      <c r="O100" s="601"/>
      <c r="P100" s="601"/>
      <c r="Q100" s="601"/>
      <c r="R100" s="601"/>
    </row>
    <row r="101" spans="1:18" s="241" customFormat="1">
      <c r="A101" s="240"/>
      <c r="B101" s="1353" t="s">
        <v>625</v>
      </c>
      <c r="C101" s="1353"/>
      <c r="D101" s="1353"/>
      <c r="E101" s="1353"/>
      <c r="F101" s="1353"/>
      <c r="G101" s="1353"/>
      <c r="H101" s="1353"/>
      <c r="I101" s="1353"/>
      <c r="J101" s="1353"/>
      <c r="K101" s="1353"/>
      <c r="L101" s="1353"/>
      <c r="M101" s="850"/>
      <c r="N101" s="850"/>
      <c r="O101" s="601"/>
      <c r="P101" s="601"/>
      <c r="Q101" s="601"/>
      <c r="R101" s="601"/>
    </row>
    <row r="102" spans="1:18" s="241" customFormat="1">
      <c r="A102" s="240"/>
      <c r="B102" s="1353" t="s">
        <v>524</v>
      </c>
      <c r="C102" s="1353"/>
      <c r="D102" s="1353"/>
      <c r="E102" s="1353"/>
      <c r="F102" s="1353"/>
      <c r="G102" s="1353"/>
      <c r="H102" s="1353"/>
      <c r="I102" s="1353"/>
      <c r="J102" s="1353"/>
      <c r="K102" s="1353"/>
      <c r="L102" s="1353"/>
      <c r="M102" s="850"/>
      <c r="N102" s="850"/>
      <c r="O102" s="601"/>
      <c r="P102" s="601"/>
      <c r="Q102" s="601"/>
      <c r="R102" s="601"/>
    </row>
    <row r="103" spans="1:18" s="241" customFormat="1" ht="16.5" customHeight="1">
      <c r="A103" s="240"/>
      <c r="B103" s="1353" t="s">
        <v>525</v>
      </c>
      <c r="C103" s="1353"/>
      <c r="D103" s="1353"/>
      <c r="E103" s="1353"/>
      <c r="F103" s="1353"/>
      <c r="G103" s="1353"/>
      <c r="H103" s="1353"/>
      <c r="I103" s="1353"/>
      <c r="J103" s="1353"/>
      <c r="K103" s="1353"/>
      <c r="L103" s="1353"/>
      <c r="M103" s="850"/>
      <c r="N103" s="850"/>
      <c r="O103" s="601"/>
      <c r="P103" s="601"/>
      <c r="Q103" s="601"/>
      <c r="R103" s="601"/>
    </row>
    <row r="104" spans="1:18" s="241" customFormat="1" ht="16" customHeight="1">
      <c r="A104" s="240"/>
      <c r="B104" s="1353" t="s">
        <v>622</v>
      </c>
      <c r="C104" s="1353"/>
      <c r="D104" s="1353"/>
      <c r="E104" s="1353"/>
      <c r="F104" s="1353"/>
      <c r="G104" s="1353"/>
      <c r="H104" s="1353"/>
      <c r="I104" s="1353"/>
      <c r="J104" s="1353"/>
      <c r="K104" s="1353"/>
      <c r="L104" s="1353"/>
      <c r="M104" s="850"/>
      <c r="N104" s="850"/>
      <c r="O104" s="601"/>
      <c r="P104" s="601"/>
      <c r="Q104" s="601"/>
      <c r="R104" s="601"/>
    </row>
    <row r="105" spans="1:18" s="241" customFormat="1" ht="27.75" customHeight="1">
      <c r="A105" s="240"/>
      <c r="B105" s="1353" t="s">
        <v>619</v>
      </c>
      <c r="C105" s="1353"/>
      <c r="D105" s="1353"/>
      <c r="E105" s="1353"/>
      <c r="F105" s="1353"/>
      <c r="G105" s="1353"/>
      <c r="H105" s="1353"/>
      <c r="I105" s="1353"/>
      <c r="J105" s="1353"/>
      <c r="K105" s="1353"/>
      <c r="L105" s="1353"/>
      <c r="M105" s="850"/>
      <c r="N105" s="850"/>
      <c r="O105" s="601"/>
      <c r="P105" s="601"/>
      <c r="Q105" s="601"/>
      <c r="R105" s="601"/>
    </row>
    <row r="106" spans="1:18" s="241" customFormat="1" ht="14.25" customHeight="1">
      <c r="A106" s="240"/>
      <c r="B106" s="1352"/>
      <c r="C106" s="1353"/>
      <c r="D106" s="1353"/>
      <c r="E106" s="1353"/>
      <c r="F106" s="1353"/>
      <c r="G106" s="1353"/>
      <c r="H106" s="1353"/>
      <c r="I106" s="1353"/>
      <c r="J106" s="1353"/>
      <c r="K106" s="1353"/>
      <c r="L106" s="1353"/>
      <c r="M106" s="850"/>
      <c r="N106" s="850"/>
      <c r="O106" s="601"/>
      <c r="P106" s="601"/>
      <c r="Q106" s="601"/>
      <c r="R106" s="601"/>
    </row>
    <row r="107" spans="1:18" s="241" customFormat="1">
      <c r="A107" s="240"/>
      <c r="B107" s="926"/>
      <c r="C107" s="927"/>
      <c r="D107" s="850"/>
      <c r="E107" s="850"/>
      <c r="F107" s="927"/>
      <c r="G107" s="850"/>
      <c r="H107" s="850"/>
      <c r="I107" s="927"/>
      <c r="J107" s="850"/>
      <c r="K107" s="850"/>
      <c r="L107" s="927"/>
      <c r="M107" s="850"/>
      <c r="N107" s="850"/>
      <c r="O107" s="601"/>
      <c r="P107" s="601"/>
      <c r="Q107" s="601"/>
      <c r="R107" s="601"/>
    </row>
    <row r="108" spans="1:18" s="595" customFormat="1" ht="26">
      <c r="A108" s="491"/>
      <c r="B108" s="133" t="s">
        <v>630</v>
      </c>
      <c r="C108" s="97">
        <v>2025</v>
      </c>
      <c r="D108" s="98">
        <v>2024</v>
      </c>
      <c r="E108" s="320" t="s">
        <v>452</v>
      </c>
      <c r="F108" s="98">
        <v>2023</v>
      </c>
      <c r="G108" s="98">
        <v>2022</v>
      </c>
      <c r="H108" s="98">
        <v>2021</v>
      </c>
      <c r="I108" s="925"/>
      <c r="J108" s="599"/>
      <c r="K108" s="599"/>
      <c r="L108" s="925"/>
      <c r="M108" s="599"/>
      <c r="N108" s="599"/>
    </row>
    <row r="109" spans="1:18" s="595" customFormat="1" ht="14.5">
      <c r="A109" s="491"/>
      <c r="B109" s="248" t="s">
        <v>202</v>
      </c>
      <c r="C109" s="101">
        <v>3662935</v>
      </c>
      <c r="D109" s="102">
        <v>3676233</v>
      </c>
      <c r="E109" s="103">
        <v>0</v>
      </c>
      <c r="F109" s="102">
        <v>3511666</v>
      </c>
      <c r="G109" s="102">
        <v>3228137</v>
      </c>
      <c r="H109" s="102">
        <v>3416788</v>
      </c>
      <c r="I109" s="925"/>
      <c r="J109" s="599"/>
      <c r="K109" s="599"/>
      <c r="L109" s="925"/>
      <c r="M109" s="599"/>
      <c r="N109" s="599"/>
      <c r="O109" s="594"/>
      <c r="P109" s="594"/>
      <c r="Q109" s="594"/>
      <c r="R109" s="594"/>
    </row>
    <row r="110" spans="1:18" s="595" customFormat="1" ht="14.5">
      <c r="A110" s="491"/>
      <c r="B110" s="248" t="s">
        <v>602</v>
      </c>
      <c r="C110" s="101">
        <v>6157909</v>
      </c>
      <c r="D110" s="102">
        <v>7341165</v>
      </c>
      <c r="E110" s="103">
        <v>-0.16</v>
      </c>
      <c r="F110" s="102">
        <v>7222293</v>
      </c>
      <c r="G110" s="102">
        <v>6636388</v>
      </c>
      <c r="H110" s="102">
        <v>6348099</v>
      </c>
      <c r="I110" s="925"/>
      <c r="J110" s="599"/>
      <c r="K110" s="599"/>
      <c r="L110" s="925"/>
      <c r="M110" s="599"/>
      <c r="N110" s="599"/>
      <c r="O110" s="594"/>
      <c r="P110" s="594"/>
      <c r="Q110" s="594"/>
      <c r="R110" s="594"/>
    </row>
    <row r="111" spans="1:18" s="595" customFormat="1">
      <c r="A111" s="491"/>
      <c r="B111" s="248" t="s">
        <v>61</v>
      </c>
      <c r="C111" s="101">
        <v>9820844</v>
      </c>
      <c r="D111" s="102">
        <v>11017397</v>
      </c>
      <c r="E111" s="103">
        <v>-0.11</v>
      </c>
      <c r="F111" s="102">
        <v>10733959</v>
      </c>
      <c r="G111" s="102">
        <v>9864525</v>
      </c>
      <c r="H111" s="102">
        <v>9764887</v>
      </c>
      <c r="I111" s="925"/>
      <c r="J111" s="599"/>
      <c r="K111" s="599"/>
      <c r="L111" s="925"/>
      <c r="M111" s="599"/>
      <c r="N111" s="599"/>
      <c r="O111" s="594"/>
      <c r="P111" s="594"/>
      <c r="Q111" s="594"/>
      <c r="R111" s="594"/>
    </row>
    <row r="112" spans="1:18" s="595" customFormat="1">
      <c r="A112" s="491"/>
      <c r="B112" s="248" t="s">
        <v>65</v>
      </c>
      <c r="C112" s="164">
        <v>0.37</v>
      </c>
      <c r="D112" s="165">
        <v>0.33</v>
      </c>
      <c r="E112" s="103">
        <v>0.12</v>
      </c>
      <c r="F112" s="165">
        <v>0.33</v>
      </c>
      <c r="G112" s="165">
        <v>0.33</v>
      </c>
      <c r="H112" s="165">
        <v>0.35</v>
      </c>
      <c r="I112" s="925"/>
      <c r="J112" s="599"/>
      <c r="K112" s="599"/>
      <c r="L112" s="925"/>
      <c r="M112" s="599"/>
      <c r="N112" s="599"/>
      <c r="O112" s="594"/>
      <c r="P112" s="594"/>
      <c r="Q112" s="594"/>
      <c r="R112" s="594"/>
    </row>
    <row r="113" spans="1:22" s="595" customFormat="1">
      <c r="A113" s="491"/>
      <c r="B113" s="248" t="s">
        <v>597</v>
      </c>
      <c r="C113" s="164">
        <v>0.63</v>
      </c>
      <c r="D113" s="165">
        <v>0.67</v>
      </c>
      <c r="E113" s="103">
        <v>-0.06</v>
      </c>
      <c r="F113" s="165">
        <v>0.67</v>
      </c>
      <c r="G113" s="165">
        <v>0.67</v>
      </c>
      <c r="H113" s="165">
        <v>0.65</v>
      </c>
      <c r="I113" s="925"/>
      <c r="J113" s="599"/>
      <c r="K113" s="599"/>
      <c r="L113" s="925"/>
      <c r="M113" s="599"/>
      <c r="N113" s="599"/>
      <c r="O113" s="594"/>
      <c r="P113" s="594"/>
      <c r="Q113" s="594"/>
      <c r="R113" s="594"/>
    </row>
    <row r="114" spans="1:22" s="595" customFormat="1">
      <c r="A114" s="491"/>
      <c r="B114" s="604"/>
      <c r="C114" s="604"/>
      <c r="D114" s="604"/>
      <c r="E114" s="604"/>
      <c r="F114" s="604"/>
      <c r="G114" s="604"/>
      <c r="H114" s="604"/>
      <c r="I114" s="604"/>
      <c r="J114" s="599"/>
      <c r="K114" s="599"/>
      <c r="L114" s="925"/>
      <c r="M114" s="599"/>
      <c r="N114" s="599"/>
      <c r="O114" s="594"/>
      <c r="P114" s="594"/>
      <c r="Q114" s="594"/>
      <c r="R114" s="594"/>
    </row>
    <row r="115" spans="1:22" s="595" customFormat="1">
      <c r="A115" s="491"/>
      <c r="B115" s="152" t="s">
        <v>38</v>
      </c>
      <c r="C115" s="606"/>
      <c r="D115" s="606"/>
      <c r="E115" s="606"/>
      <c r="F115" s="606"/>
      <c r="G115" s="606"/>
      <c r="H115" s="606"/>
      <c r="I115" s="606"/>
      <c r="J115" s="851"/>
      <c r="K115" s="851"/>
      <c r="L115" s="606"/>
      <c r="M115" s="599"/>
      <c r="N115" s="599"/>
      <c r="O115" s="594"/>
      <c r="P115" s="594"/>
      <c r="Q115" s="594"/>
      <c r="R115" s="594"/>
    </row>
    <row r="116" spans="1:22" s="595" customFormat="1" ht="22.5" customHeight="1">
      <c r="A116" s="491"/>
      <c r="B116" s="1353" t="s">
        <v>623</v>
      </c>
      <c r="C116" s="1353"/>
      <c r="D116" s="1353"/>
      <c r="E116" s="1353"/>
      <c r="F116" s="1353"/>
      <c r="G116" s="1353"/>
      <c r="H116" s="1353"/>
      <c r="I116" s="478"/>
      <c r="J116" s="479"/>
      <c r="K116" s="479"/>
      <c r="L116" s="478"/>
      <c r="M116" s="599"/>
      <c r="N116" s="599"/>
      <c r="O116" s="594"/>
      <c r="P116" s="594"/>
      <c r="Q116" s="594"/>
      <c r="R116" s="594"/>
    </row>
    <row r="117" spans="1:22" s="595" customFormat="1">
      <c r="A117" s="491"/>
      <c r="B117" s="1353" t="s">
        <v>523</v>
      </c>
      <c r="C117" s="1353"/>
      <c r="D117" s="1353"/>
      <c r="E117" s="1353"/>
      <c r="F117" s="1353"/>
      <c r="G117" s="1353"/>
      <c r="H117" s="1353"/>
      <c r="I117" s="1353"/>
      <c r="J117" s="1353"/>
      <c r="K117" s="1353"/>
      <c r="L117" s="1353"/>
      <c r="M117" s="599"/>
      <c r="N117" s="599"/>
      <c r="O117" s="594"/>
      <c r="P117" s="594"/>
      <c r="Q117" s="594"/>
      <c r="R117" s="594"/>
    </row>
    <row r="118" spans="1:22" s="595" customFormat="1">
      <c r="A118" s="491"/>
      <c r="B118" s="1353" t="s">
        <v>625</v>
      </c>
      <c r="C118" s="1353"/>
      <c r="D118" s="1353"/>
      <c r="E118" s="1353"/>
      <c r="F118" s="1353"/>
      <c r="G118" s="1353"/>
      <c r="H118" s="1353"/>
      <c r="I118" s="1353"/>
      <c r="J118" s="1353"/>
      <c r="K118" s="1353"/>
      <c r="L118" s="1353"/>
      <c r="M118" s="599"/>
      <c r="N118" s="599"/>
      <c r="O118" s="594"/>
      <c r="P118" s="594"/>
      <c r="Q118" s="594"/>
      <c r="R118" s="594"/>
    </row>
    <row r="119" spans="1:22" s="595" customFormat="1">
      <c r="A119" s="491"/>
      <c r="B119" s="604"/>
      <c r="C119" s="604"/>
      <c r="D119" s="604"/>
      <c r="E119" s="604"/>
      <c r="F119" s="604"/>
      <c r="G119" s="604"/>
      <c r="H119" s="604"/>
      <c r="I119" s="604"/>
      <c r="J119" s="604"/>
      <c r="K119" s="599"/>
      <c r="L119" s="925"/>
      <c r="M119" s="599"/>
      <c r="N119" s="599"/>
      <c r="O119" s="594"/>
      <c r="P119" s="594"/>
      <c r="Q119" s="594"/>
      <c r="R119" s="594"/>
    </row>
    <row r="120" spans="1:22" s="502" customFormat="1" ht="13" customHeight="1">
      <c r="B120" s="1366" t="s">
        <v>203</v>
      </c>
      <c r="C120" s="204">
        <v>2024</v>
      </c>
      <c r="D120" s="205">
        <v>2025</v>
      </c>
      <c r="E120" s="301">
        <v>2024</v>
      </c>
      <c r="F120" s="200">
        <v>2023</v>
      </c>
      <c r="G120" s="201">
        <v>2024</v>
      </c>
      <c r="H120" s="202">
        <v>2023</v>
      </c>
      <c r="I120" s="1363" t="s">
        <v>452</v>
      </c>
      <c r="J120" s="1364"/>
      <c r="K120" s="1365"/>
      <c r="L120" s="200">
        <v>2022</v>
      </c>
      <c r="M120" s="201">
        <v>2023</v>
      </c>
      <c r="N120" s="202">
        <v>2022</v>
      </c>
      <c r="O120" s="200">
        <v>2021</v>
      </c>
      <c r="P120" s="201">
        <v>2022</v>
      </c>
      <c r="Q120" s="202">
        <v>2021</v>
      </c>
      <c r="R120" s="200">
        <v>2020</v>
      </c>
      <c r="S120" s="201">
        <v>2021</v>
      </c>
      <c r="T120" s="202">
        <v>2020</v>
      </c>
    </row>
    <row r="121" spans="1:22" s="565" customFormat="1" ht="13">
      <c r="B121" s="1367"/>
      <c r="C121" s="207" t="s">
        <v>58</v>
      </c>
      <c r="D121" s="208" t="s">
        <v>59</v>
      </c>
      <c r="E121" s="914" t="s">
        <v>57</v>
      </c>
      <c r="F121" s="207" t="s">
        <v>58</v>
      </c>
      <c r="G121" s="208" t="s">
        <v>59</v>
      </c>
      <c r="H121" s="915" t="s">
        <v>57</v>
      </c>
      <c r="I121" s="207" t="s">
        <v>58</v>
      </c>
      <c r="J121" s="208" t="s">
        <v>59</v>
      </c>
      <c r="K121" s="915" t="s">
        <v>57</v>
      </c>
      <c r="L121" s="207" t="s">
        <v>58</v>
      </c>
      <c r="M121" s="208" t="s">
        <v>59</v>
      </c>
      <c r="N121" s="568" t="s">
        <v>57</v>
      </c>
      <c r="O121" s="207" t="s">
        <v>58</v>
      </c>
      <c r="P121" s="208" t="s">
        <v>59</v>
      </c>
      <c r="Q121" s="568" t="s">
        <v>57</v>
      </c>
      <c r="R121" s="207" t="s">
        <v>58</v>
      </c>
      <c r="S121" s="208" t="s">
        <v>59</v>
      </c>
      <c r="T121" s="568" t="s">
        <v>57</v>
      </c>
      <c r="U121" s="569"/>
    </row>
    <row r="122" spans="1:22">
      <c r="B122" s="223" t="s">
        <v>67</v>
      </c>
      <c r="C122" s="928">
        <v>0.24399999999999999</v>
      </c>
      <c r="D122" s="929">
        <v>0.41</v>
      </c>
      <c r="E122" s="930">
        <v>0.65300000000000002</v>
      </c>
      <c r="F122" s="928">
        <v>0.20300000000000001</v>
      </c>
      <c r="G122" s="929">
        <v>0.40600000000000003</v>
      </c>
      <c r="H122" s="931">
        <v>0.60899999999999999</v>
      </c>
      <c r="I122" s="932">
        <v>0.2</v>
      </c>
      <c r="J122" s="933">
        <v>0.01</v>
      </c>
      <c r="K122" s="934">
        <v>7.0000000000000007E-2</v>
      </c>
      <c r="L122" s="928">
        <v>0.19500000000000001</v>
      </c>
      <c r="M122" s="929">
        <v>0.40200000000000002</v>
      </c>
      <c r="N122" s="931">
        <v>0.59699999999999998</v>
      </c>
      <c r="O122" s="928">
        <v>0.17</v>
      </c>
      <c r="P122" s="929">
        <v>0.34899999999999998</v>
      </c>
      <c r="Q122" s="931">
        <v>0.51800000000000002</v>
      </c>
      <c r="R122" s="928">
        <v>0.17399999999999999</v>
      </c>
      <c r="S122" s="929">
        <v>0.32400000000000001</v>
      </c>
      <c r="T122" s="931">
        <v>0.498</v>
      </c>
      <c r="U122" s="577"/>
    </row>
    <row r="123" spans="1:22">
      <c r="A123" s="502"/>
      <c r="B123" s="223" t="s">
        <v>68</v>
      </c>
      <c r="C123" s="621">
        <v>86.4</v>
      </c>
      <c r="D123" s="619">
        <v>145.30000000000001</v>
      </c>
      <c r="E123" s="912">
        <v>231.7</v>
      </c>
      <c r="F123" s="621">
        <v>64.2</v>
      </c>
      <c r="G123" s="619">
        <v>128.19999999999999</v>
      </c>
      <c r="H123" s="620">
        <v>192.4</v>
      </c>
      <c r="I123" s="935">
        <v>0.35</v>
      </c>
      <c r="J123" s="936">
        <v>0.13</v>
      </c>
      <c r="K123" s="937">
        <v>0.2</v>
      </c>
      <c r="L123" s="621">
        <v>63.7</v>
      </c>
      <c r="M123" s="619">
        <v>131.1</v>
      </c>
      <c r="N123" s="620">
        <v>194.8</v>
      </c>
      <c r="O123" s="621">
        <v>56.8</v>
      </c>
      <c r="P123" s="619">
        <v>116.7</v>
      </c>
      <c r="Q123" s="620">
        <v>173.5</v>
      </c>
      <c r="R123" s="621">
        <v>56.5</v>
      </c>
      <c r="S123" s="619">
        <v>105</v>
      </c>
      <c r="T123" s="620">
        <v>161.5</v>
      </c>
      <c r="U123" s="577"/>
    </row>
    <row r="124" spans="1:22">
      <c r="A124" s="502"/>
      <c r="B124" s="223" t="s">
        <v>69</v>
      </c>
      <c r="C124" s="621">
        <v>84.7</v>
      </c>
      <c r="D124" s="619">
        <v>142.5</v>
      </c>
      <c r="E124" s="912">
        <v>227.2</v>
      </c>
      <c r="F124" s="621">
        <v>63.1</v>
      </c>
      <c r="G124" s="619">
        <v>125.9</v>
      </c>
      <c r="H124" s="620">
        <v>189</v>
      </c>
      <c r="I124" s="935">
        <v>0.34</v>
      </c>
      <c r="J124" s="936">
        <v>0.13</v>
      </c>
      <c r="K124" s="937">
        <v>0.2</v>
      </c>
      <c r="L124" s="621">
        <v>61.1</v>
      </c>
      <c r="M124" s="619">
        <v>125.6</v>
      </c>
      <c r="N124" s="620">
        <v>186.6</v>
      </c>
      <c r="O124" s="621">
        <v>55.6</v>
      </c>
      <c r="P124" s="619">
        <v>114.3</v>
      </c>
      <c r="Q124" s="620">
        <v>169.9</v>
      </c>
      <c r="R124" s="621">
        <v>55.5</v>
      </c>
      <c r="S124" s="619">
        <v>103.2</v>
      </c>
      <c r="T124" s="620">
        <v>158.69999999999999</v>
      </c>
      <c r="U124" s="577"/>
    </row>
    <row r="125" spans="1:22" s="128" customFormat="1" ht="13">
      <c r="C125" s="514"/>
      <c r="D125" s="514"/>
      <c r="E125" s="514"/>
      <c r="F125" s="514"/>
      <c r="G125" s="514"/>
      <c r="H125" s="514"/>
      <c r="I125" s="514"/>
      <c r="J125" s="514"/>
      <c r="K125" s="514"/>
      <c r="L125" s="514"/>
      <c r="M125" s="514"/>
      <c r="N125" s="514"/>
      <c r="O125" s="515"/>
      <c r="P125" s="515"/>
      <c r="Q125" s="515"/>
      <c r="R125" s="515"/>
      <c r="S125" s="515"/>
      <c r="T125" s="515"/>
      <c r="U125" s="274"/>
      <c r="V125" s="274"/>
    </row>
    <row r="126" spans="1:22" s="74" customFormat="1">
      <c r="A126" s="128"/>
      <c r="B126" s="152" t="s">
        <v>38</v>
      </c>
      <c r="C126" s="625"/>
      <c r="D126" s="625"/>
      <c r="E126" s="625"/>
      <c r="F126" s="625"/>
      <c r="G126" s="625"/>
      <c r="H126" s="625"/>
      <c r="I126" s="867"/>
      <c r="J126" s="868"/>
      <c r="K126" s="868"/>
      <c r="L126" s="866"/>
      <c r="M126" s="866"/>
      <c r="N126" s="866"/>
      <c r="O126" s="867"/>
      <c r="P126" s="868"/>
      <c r="Q126" s="868"/>
      <c r="R126" s="867"/>
      <c r="S126" s="868"/>
      <c r="T126" s="868"/>
      <c r="U126" s="866"/>
      <c r="V126" s="938"/>
    </row>
    <row r="127" spans="1:22" s="74" customFormat="1" ht="22.5" customHeight="1">
      <c r="A127" s="128"/>
      <c r="B127" s="1353" t="s">
        <v>601</v>
      </c>
      <c r="C127" s="1353"/>
      <c r="D127" s="1353"/>
      <c r="E127" s="1353"/>
      <c r="F127" s="1353"/>
      <c r="G127" s="1353"/>
      <c r="H127" s="1353"/>
      <c r="I127" s="867"/>
      <c r="J127" s="868"/>
      <c r="K127" s="868"/>
      <c r="L127" s="866"/>
      <c r="M127" s="866"/>
      <c r="N127" s="866"/>
      <c r="O127" s="867"/>
      <c r="P127" s="868"/>
      <c r="Q127" s="868"/>
      <c r="R127" s="867"/>
      <c r="S127" s="868"/>
      <c r="T127" s="868"/>
      <c r="U127" s="866"/>
      <c r="V127" s="938"/>
    </row>
    <row r="128" spans="1:22">
      <c r="A128" s="502"/>
      <c r="B128" s="622"/>
      <c r="C128" s="939"/>
      <c r="D128" s="939"/>
      <c r="E128" s="939"/>
      <c r="F128" s="939"/>
      <c r="G128" s="939"/>
      <c r="H128" s="939"/>
      <c r="I128" s="554"/>
      <c r="J128" s="554"/>
      <c r="K128" s="554"/>
      <c r="L128" s="554"/>
      <c r="M128" s="554"/>
      <c r="N128" s="554"/>
      <c r="O128" s="554"/>
      <c r="P128" s="554"/>
      <c r="Q128" s="554"/>
      <c r="R128" s="554"/>
      <c r="S128" s="554"/>
      <c r="T128" s="554"/>
      <c r="U128" s="554"/>
      <c r="V128" s="554"/>
    </row>
    <row r="129" spans="1:22" ht="14.5" thickBot="1">
      <c r="A129" s="502"/>
      <c r="B129" s="940"/>
      <c r="C129" s="941"/>
      <c r="D129" s="941"/>
      <c r="E129" s="941"/>
      <c r="F129" s="941"/>
      <c r="G129" s="941"/>
      <c r="H129" s="941"/>
      <c r="I129" s="942"/>
      <c r="J129" s="943"/>
      <c r="K129" s="943"/>
      <c r="L129" s="944"/>
      <c r="M129" s="944"/>
      <c r="N129" s="944"/>
      <c r="O129" s="942"/>
      <c r="P129" s="943"/>
      <c r="Q129" s="943"/>
      <c r="R129" s="942"/>
      <c r="S129" s="943"/>
      <c r="T129" s="943"/>
      <c r="U129" s="944"/>
      <c r="V129" s="945"/>
    </row>
    <row r="130" spans="1:22" ht="15" thickTop="1" thickBot="1">
      <c r="B130" s="485" t="s">
        <v>71</v>
      </c>
      <c r="C130" s="93"/>
      <c r="D130" s="93"/>
      <c r="E130" s="93"/>
      <c r="F130" s="93"/>
      <c r="G130" s="93"/>
      <c r="H130" s="93"/>
    </row>
    <row r="131" spans="1:22" ht="14.5" thickTop="1">
      <c r="B131" s="632"/>
      <c r="C131" s="95"/>
      <c r="D131" s="95"/>
      <c r="E131" s="95"/>
      <c r="F131" s="95"/>
    </row>
    <row r="132" spans="1:22" s="502" customFormat="1" ht="26">
      <c r="B132" s="946" t="s">
        <v>204</v>
      </c>
      <c r="C132" s="97">
        <v>2025</v>
      </c>
      <c r="D132" s="98">
        <v>2024</v>
      </c>
      <c r="E132" s="320" t="s">
        <v>452</v>
      </c>
      <c r="F132" s="98">
        <v>2023</v>
      </c>
      <c r="G132" s="98">
        <v>2022</v>
      </c>
      <c r="H132" s="98">
        <v>2021</v>
      </c>
      <c r="I132" s="887"/>
      <c r="J132" s="887"/>
    </row>
    <row r="133" spans="1:22">
      <c r="A133" s="502"/>
      <c r="B133" s="277" t="s">
        <v>73</v>
      </c>
      <c r="C133" s="912">
        <v>14.4</v>
      </c>
      <c r="D133" s="620">
        <v>17.5</v>
      </c>
      <c r="E133" s="295">
        <v>-0.17</v>
      </c>
      <c r="F133" s="620">
        <v>17.5</v>
      </c>
      <c r="G133" s="620">
        <v>18.5</v>
      </c>
      <c r="H133" s="620">
        <v>19</v>
      </c>
      <c r="I133" s="779"/>
      <c r="J133" s="623"/>
    </row>
    <row r="134" spans="1:22">
      <c r="A134" s="502"/>
      <c r="B134" s="277" t="s">
        <v>205</v>
      </c>
      <c r="C134" s="912">
        <v>25.8</v>
      </c>
      <c r="D134" s="620">
        <v>12.7</v>
      </c>
      <c r="E134" s="295">
        <v>1.03</v>
      </c>
      <c r="F134" s="620">
        <v>15.8</v>
      </c>
      <c r="G134" s="620">
        <v>23</v>
      </c>
      <c r="H134" s="620">
        <v>25.8</v>
      </c>
      <c r="I134" s="779"/>
      <c r="J134" s="623"/>
    </row>
    <row r="135" spans="1:22" ht="14.5">
      <c r="A135" s="502"/>
      <c r="B135" s="277" t="s">
        <v>225</v>
      </c>
      <c r="C135" s="912">
        <v>6.2</v>
      </c>
      <c r="D135" s="620">
        <v>7.3</v>
      </c>
      <c r="E135" s="295">
        <v>-0.16</v>
      </c>
      <c r="F135" s="620">
        <v>6.5</v>
      </c>
      <c r="G135" s="620">
        <v>2.5</v>
      </c>
      <c r="H135" s="620">
        <v>3</v>
      </c>
      <c r="I135" s="779"/>
      <c r="J135" s="623"/>
    </row>
    <row r="136" spans="1:22">
      <c r="A136" s="502"/>
      <c r="B136" s="642"/>
      <c r="C136" s="939"/>
      <c r="D136" s="939"/>
      <c r="E136" s="939"/>
      <c r="F136" s="939"/>
      <c r="G136" s="939"/>
      <c r="H136" s="939"/>
      <c r="I136" s="554"/>
      <c r="J136" s="554"/>
      <c r="K136" s="675"/>
      <c r="L136" s="624"/>
    </row>
    <row r="137" spans="1:22" s="128" customFormat="1" ht="12.5">
      <c r="B137" s="152" t="s">
        <v>38</v>
      </c>
      <c r="N137" s="172"/>
    </row>
    <row r="138" spans="1:22" s="74" customFormat="1" ht="14.25" customHeight="1">
      <c r="A138" s="128"/>
      <c r="B138" s="1353" t="s">
        <v>651</v>
      </c>
      <c r="C138" s="1353"/>
      <c r="D138" s="1353"/>
      <c r="E138" s="1353"/>
      <c r="F138" s="1353"/>
      <c r="G138" s="1353"/>
      <c r="H138" s="1353"/>
      <c r="I138" s="178"/>
      <c r="J138" s="178"/>
      <c r="K138" s="947"/>
      <c r="L138" s="329"/>
    </row>
    <row r="139" spans="1:22">
      <c r="A139" s="502"/>
      <c r="B139" s="948"/>
      <c r="C139" s="939"/>
      <c r="D139" s="939"/>
      <c r="E139" s="949"/>
      <c r="F139" s="939"/>
      <c r="G139" s="939"/>
      <c r="H139" s="939"/>
      <c r="I139" s="554"/>
      <c r="J139" s="554"/>
      <c r="K139" s="554"/>
      <c r="L139" s="554"/>
    </row>
    <row r="140" spans="1:22" s="502" customFormat="1" ht="26">
      <c r="B140" s="142" t="s">
        <v>207</v>
      </c>
      <c r="C140" s="97">
        <v>2025</v>
      </c>
      <c r="D140" s="98">
        <v>2024</v>
      </c>
      <c r="E140" s="320" t="s">
        <v>452</v>
      </c>
      <c r="F140" s="98">
        <v>2023</v>
      </c>
      <c r="G140" s="98">
        <v>2022</v>
      </c>
      <c r="H140" s="98">
        <v>2021</v>
      </c>
    </row>
    <row r="141" spans="1:22">
      <c r="A141" s="502"/>
      <c r="B141" s="281" t="s">
        <v>76</v>
      </c>
      <c r="C141" s="104">
        <v>0.85</v>
      </c>
      <c r="D141" s="105">
        <v>1.7</v>
      </c>
      <c r="E141" s="103">
        <v>-0.5</v>
      </c>
      <c r="F141" s="105">
        <v>0.81</v>
      </c>
      <c r="G141" s="105">
        <v>4.82</v>
      </c>
      <c r="H141" s="105">
        <v>0.56000000000000005</v>
      </c>
      <c r="I141" s="554"/>
    </row>
    <row r="142" spans="1:22">
      <c r="A142" s="502"/>
      <c r="B142" s="281" t="s">
        <v>77</v>
      </c>
      <c r="C142" s="181">
        <v>2489.3000000000002</v>
      </c>
      <c r="D142" s="182">
        <v>3493</v>
      </c>
      <c r="E142" s="103">
        <v>-0.28699999999999998</v>
      </c>
      <c r="F142" s="182">
        <v>3037.7</v>
      </c>
      <c r="G142" s="182">
        <v>3737.1</v>
      </c>
      <c r="H142" s="182">
        <v>3244.7</v>
      </c>
      <c r="I142" s="554"/>
    </row>
    <row r="143" spans="1:22" s="595" customFormat="1" ht="13">
      <c r="A143" s="491"/>
      <c r="B143" s="282" t="s">
        <v>78</v>
      </c>
      <c r="C143" s="284">
        <v>2490.1</v>
      </c>
      <c r="D143" s="285">
        <v>3494.7</v>
      </c>
      <c r="E143" s="145">
        <v>-0.28699999999999998</v>
      </c>
      <c r="F143" s="285">
        <v>3038.5</v>
      </c>
      <c r="G143" s="285">
        <v>3741.9</v>
      </c>
      <c r="H143" s="285">
        <v>3245.3</v>
      </c>
    </row>
    <row r="144" spans="1:22">
      <c r="A144" s="565"/>
      <c r="B144" s="281" t="s">
        <v>79</v>
      </c>
      <c r="C144" s="104">
        <v>0.19</v>
      </c>
      <c r="D144" s="105">
        <v>0.84</v>
      </c>
      <c r="E144" s="103">
        <v>-0.77400000000000002</v>
      </c>
      <c r="F144" s="105">
        <v>0.04</v>
      </c>
      <c r="G144" s="105">
        <v>0.09</v>
      </c>
      <c r="H144" s="105">
        <v>0</v>
      </c>
      <c r="I144" s="554"/>
    </row>
    <row r="145" spans="1:10">
      <c r="A145" s="565"/>
      <c r="B145" s="281" t="s">
        <v>80</v>
      </c>
      <c r="C145" s="950">
        <v>1465.12</v>
      </c>
      <c r="D145" s="397">
        <v>2071.19</v>
      </c>
      <c r="E145" s="937">
        <v>-0.29299999999999998</v>
      </c>
      <c r="F145" s="397">
        <v>1735.43</v>
      </c>
      <c r="G145" s="397">
        <v>2236.9699999999998</v>
      </c>
      <c r="H145" s="397">
        <v>1920.49</v>
      </c>
      <c r="I145" s="554"/>
    </row>
    <row r="146" spans="1:10" s="494" customFormat="1">
      <c r="A146" s="565"/>
      <c r="B146" s="282" t="s">
        <v>81</v>
      </c>
      <c r="C146" s="951">
        <v>1465.3</v>
      </c>
      <c r="D146" s="952">
        <v>2072</v>
      </c>
      <c r="E146" s="953">
        <v>-0.29299999999999998</v>
      </c>
      <c r="F146" s="952">
        <v>1735.5</v>
      </c>
      <c r="G146" s="952">
        <v>2237.1</v>
      </c>
      <c r="H146" s="952">
        <v>1920.5</v>
      </c>
      <c r="I146" s="954"/>
      <c r="J146" s="954"/>
    </row>
    <row r="147" spans="1:10">
      <c r="A147" s="565"/>
      <c r="B147" s="281" t="s">
        <v>82</v>
      </c>
      <c r="C147" s="1146">
        <v>0.22</v>
      </c>
      <c r="D147" s="1095">
        <v>0.49</v>
      </c>
      <c r="E147" s="937">
        <v>-0.54800000000000004</v>
      </c>
      <c r="F147" s="1095">
        <v>0.05</v>
      </c>
      <c r="G147" s="1095">
        <v>0.02</v>
      </c>
      <c r="H147" s="1095">
        <v>0</v>
      </c>
      <c r="I147" s="955"/>
      <c r="J147" s="955"/>
    </row>
    <row r="148" spans="1:10">
      <c r="A148" s="565"/>
      <c r="B148" s="281" t="s">
        <v>83</v>
      </c>
      <c r="C148" s="1146">
        <v>0.59</v>
      </c>
      <c r="D148" s="1095">
        <v>0.59</v>
      </c>
      <c r="E148" s="937">
        <v>-7.0000000000000001E-3</v>
      </c>
      <c r="F148" s="1095">
        <v>0.56999999999999995</v>
      </c>
      <c r="G148" s="1095">
        <v>0.6</v>
      </c>
      <c r="H148" s="1095">
        <v>0.59</v>
      </c>
      <c r="I148" s="955"/>
      <c r="J148" s="955"/>
    </row>
    <row r="149" spans="1:10">
      <c r="A149" s="565"/>
      <c r="B149" s="281" t="s">
        <v>84</v>
      </c>
      <c r="C149" s="1146">
        <v>0.59</v>
      </c>
      <c r="D149" s="1095">
        <v>0.59</v>
      </c>
      <c r="E149" s="937">
        <v>-7.0000000000000001E-3</v>
      </c>
      <c r="F149" s="1095">
        <v>0.56999999999999995</v>
      </c>
      <c r="G149" s="1095">
        <v>0.6</v>
      </c>
      <c r="H149" s="1095">
        <v>0.59</v>
      </c>
      <c r="I149" s="955"/>
      <c r="J149" s="955"/>
    </row>
    <row r="150" spans="1:10">
      <c r="A150" s="565"/>
      <c r="B150" s="251"/>
      <c r="C150" s="85"/>
      <c r="D150" s="85"/>
      <c r="E150" s="85"/>
      <c r="F150" s="85"/>
      <c r="G150" s="85"/>
      <c r="H150" s="85"/>
    </row>
    <row r="151" spans="1:10" ht="14.5" thickBot="1">
      <c r="A151" s="565"/>
      <c r="B151" s="251"/>
      <c r="C151" s="85"/>
      <c r="D151" s="85"/>
      <c r="E151" s="85"/>
      <c r="F151" s="85"/>
      <c r="G151" s="85"/>
      <c r="H151" s="85"/>
    </row>
    <row r="152" spans="1:10" ht="16.5" thickTop="1" thickBot="1">
      <c r="A152" s="565"/>
      <c r="B152" s="92" t="s">
        <v>567</v>
      </c>
      <c r="C152" s="93"/>
      <c r="D152" s="93"/>
      <c r="E152" s="93"/>
      <c r="F152" s="93"/>
      <c r="G152" s="93"/>
      <c r="H152" s="93"/>
    </row>
    <row r="153" spans="1:10" ht="14.5" thickTop="1">
      <c r="A153" s="565"/>
      <c r="B153" s="94"/>
      <c r="C153" s="95"/>
      <c r="D153" s="95"/>
      <c r="E153" s="95"/>
      <c r="F153" s="95"/>
      <c r="G153" s="95"/>
      <c r="H153" s="95"/>
    </row>
    <row r="154" spans="1:10" ht="26">
      <c r="A154" s="565"/>
      <c r="B154" s="96" t="s">
        <v>568</v>
      </c>
      <c r="C154" s="97">
        <v>2025</v>
      </c>
      <c r="D154" s="98">
        <v>2024</v>
      </c>
      <c r="E154" s="99" t="s">
        <v>452</v>
      </c>
      <c r="F154" s="98">
        <v>2023</v>
      </c>
      <c r="G154" s="98">
        <v>2022</v>
      </c>
      <c r="H154" s="98">
        <v>2021</v>
      </c>
    </row>
    <row r="155" spans="1:10">
      <c r="A155" s="565"/>
      <c r="B155" s="100" t="s">
        <v>457</v>
      </c>
      <c r="C155" s="101">
        <v>248</v>
      </c>
      <c r="D155" s="102">
        <v>221</v>
      </c>
      <c r="E155" s="103">
        <v>0.12</v>
      </c>
      <c r="F155" s="102">
        <v>260</v>
      </c>
      <c r="G155" s="102">
        <v>280</v>
      </c>
      <c r="H155" s="102">
        <v>267</v>
      </c>
    </row>
    <row r="156" spans="1:10">
      <c r="A156" s="565"/>
      <c r="B156" s="100" t="s">
        <v>458</v>
      </c>
      <c r="C156" s="101">
        <v>2304</v>
      </c>
      <c r="D156" s="102">
        <v>1898</v>
      </c>
      <c r="E156" s="103">
        <v>0.21</v>
      </c>
      <c r="F156" s="102">
        <v>2242</v>
      </c>
      <c r="G156" s="102">
        <v>2373</v>
      </c>
      <c r="H156" s="102">
        <v>2157</v>
      </c>
    </row>
    <row r="157" spans="1:10">
      <c r="A157" s="565"/>
      <c r="B157" s="100" t="s">
        <v>459</v>
      </c>
      <c r="C157" s="101">
        <v>7846</v>
      </c>
      <c r="D157" s="102">
        <v>6396</v>
      </c>
      <c r="E157" s="103">
        <v>0.23</v>
      </c>
      <c r="F157" s="102">
        <v>7632</v>
      </c>
      <c r="G157" s="102">
        <v>8056</v>
      </c>
      <c r="H157" s="102">
        <v>7393</v>
      </c>
    </row>
    <row r="158" spans="1:10">
      <c r="A158" s="565"/>
      <c r="B158" s="100" t="s">
        <v>460</v>
      </c>
      <c r="C158" s="101">
        <v>38</v>
      </c>
      <c r="D158" s="102">
        <v>52</v>
      </c>
      <c r="E158" s="103">
        <v>-0.27</v>
      </c>
      <c r="F158" s="102">
        <v>52</v>
      </c>
      <c r="G158" s="102">
        <v>68</v>
      </c>
      <c r="H158" s="102">
        <v>54</v>
      </c>
    </row>
    <row r="159" spans="1:10">
      <c r="A159" s="565"/>
      <c r="B159" s="100" t="s">
        <v>461</v>
      </c>
      <c r="C159" s="101">
        <v>24</v>
      </c>
      <c r="D159" s="102">
        <v>29</v>
      </c>
      <c r="E159" s="103">
        <v>-0.17</v>
      </c>
      <c r="F159" s="102">
        <v>22</v>
      </c>
      <c r="G159" s="102">
        <v>36</v>
      </c>
      <c r="H159" s="102">
        <v>15</v>
      </c>
    </row>
    <row r="160" spans="1:10">
      <c r="A160" s="565"/>
      <c r="B160" s="100" t="s">
        <v>462</v>
      </c>
      <c r="C160" s="101">
        <v>193</v>
      </c>
      <c r="D160" s="102">
        <v>156</v>
      </c>
      <c r="E160" s="103">
        <v>0.24</v>
      </c>
      <c r="F160" s="102">
        <v>215</v>
      </c>
      <c r="G160" s="102">
        <v>249</v>
      </c>
      <c r="H160" s="102">
        <v>271</v>
      </c>
    </row>
    <row r="161" spans="1:21">
      <c r="A161" s="565"/>
      <c r="B161" s="100" t="s">
        <v>463</v>
      </c>
      <c r="C161" s="104">
        <v>10.29</v>
      </c>
      <c r="D161" s="105">
        <v>10.29</v>
      </c>
      <c r="E161" s="1095">
        <v>0</v>
      </c>
      <c r="F161" s="105">
        <v>10.29</v>
      </c>
      <c r="G161" s="105">
        <v>11.35</v>
      </c>
      <c r="H161" s="105">
        <v>14.67</v>
      </c>
    </row>
    <row r="162" spans="1:21">
      <c r="A162" s="565"/>
      <c r="B162" s="100" t="s">
        <v>464</v>
      </c>
      <c r="C162" s="106">
        <v>5.5E-2</v>
      </c>
      <c r="D162" s="107">
        <v>4.5999999999999999E-2</v>
      </c>
      <c r="E162" s="103">
        <v>0.2</v>
      </c>
      <c r="F162" s="107">
        <v>4.5999999999999999E-2</v>
      </c>
      <c r="G162" s="107">
        <v>4.3999999999999997E-2</v>
      </c>
      <c r="H162" s="107">
        <v>4.3999999999999997E-2</v>
      </c>
    </row>
    <row r="163" spans="1:21">
      <c r="A163" s="565"/>
      <c r="B163" s="100" t="s">
        <v>465</v>
      </c>
      <c r="C163" s="101">
        <v>32</v>
      </c>
      <c r="D163" s="102">
        <v>32</v>
      </c>
      <c r="E163" s="103">
        <v>0</v>
      </c>
      <c r="F163" s="102">
        <v>32</v>
      </c>
      <c r="G163" s="102">
        <v>32</v>
      </c>
      <c r="H163" s="102">
        <v>37</v>
      </c>
    </row>
    <row r="164" spans="1:21">
      <c r="A164" s="565"/>
      <c r="B164" s="251"/>
      <c r="C164" s="85"/>
      <c r="D164" s="85"/>
      <c r="E164" s="85"/>
      <c r="F164" s="85"/>
      <c r="G164" s="85"/>
      <c r="H164" s="85"/>
    </row>
    <row r="165" spans="1:21" ht="14.5" thickBot="1">
      <c r="A165" s="565"/>
      <c r="B165" s="251"/>
      <c r="C165" s="85"/>
      <c r="D165" s="85"/>
      <c r="E165" s="85"/>
      <c r="F165" s="85"/>
      <c r="G165" s="85"/>
      <c r="H165" s="85"/>
    </row>
    <row r="166" spans="1:21" ht="15" thickTop="1" thickBot="1">
      <c r="B166" s="485" t="s">
        <v>16</v>
      </c>
      <c r="C166" s="93"/>
      <c r="D166" s="93"/>
      <c r="E166" s="93"/>
      <c r="F166" s="93"/>
      <c r="G166" s="93"/>
      <c r="H166" s="93"/>
      <c r="I166" s="913"/>
      <c r="J166" s="913"/>
      <c r="K166" s="913"/>
      <c r="L166" s="913"/>
      <c r="M166" s="913"/>
      <c r="N166" s="913"/>
      <c r="O166" s="913"/>
      <c r="P166" s="913"/>
      <c r="Q166" s="913"/>
      <c r="R166" s="913"/>
      <c r="S166" s="913"/>
      <c r="T166" s="913"/>
    </row>
    <row r="167" spans="1:21" ht="14.5" thickTop="1">
      <c r="B167" s="94"/>
      <c r="C167" s="95"/>
      <c r="D167" s="95"/>
      <c r="E167" s="95"/>
      <c r="F167" s="95"/>
      <c r="G167" s="95"/>
      <c r="H167" s="95"/>
    </row>
    <row r="168" spans="1:21" s="676" customFormat="1" ht="13" customHeight="1">
      <c r="A168" s="501"/>
      <c r="B168" s="1409" t="s">
        <v>745</v>
      </c>
      <c r="C168" s="204">
        <v>2024</v>
      </c>
      <c r="D168" s="205">
        <v>2025</v>
      </c>
      <c r="E168" s="301">
        <v>2024</v>
      </c>
      <c r="F168" s="200">
        <v>2023</v>
      </c>
      <c r="G168" s="201">
        <v>2024</v>
      </c>
      <c r="H168" s="202">
        <v>2023</v>
      </c>
      <c r="I168" s="1363" t="s">
        <v>452</v>
      </c>
      <c r="J168" s="1364"/>
      <c r="K168" s="1365"/>
      <c r="L168" s="200">
        <v>2022</v>
      </c>
      <c r="M168" s="201">
        <v>2023</v>
      </c>
      <c r="N168" s="202">
        <v>2022</v>
      </c>
      <c r="O168" s="200">
        <v>2021</v>
      </c>
      <c r="P168" s="201">
        <v>2022</v>
      </c>
      <c r="Q168" s="202">
        <v>2021</v>
      </c>
      <c r="R168" s="200">
        <v>2020</v>
      </c>
      <c r="S168" s="201">
        <v>2021</v>
      </c>
      <c r="T168" s="202">
        <v>2020</v>
      </c>
      <c r="U168" s="502"/>
    </row>
    <row r="169" spans="1:21" s="676" customFormat="1" ht="26">
      <c r="A169" s="501"/>
      <c r="B169" s="1410"/>
      <c r="C169" s="302" t="s">
        <v>85</v>
      </c>
      <c r="D169" s="303" t="s">
        <v>86</v>
      </c>
      <c r="E169" s="210" t="s">
        <v>773</v>
      </c>
      <c r="F169" s="302" t="s">
        <v>85</v>
      </c>
      <c r="G169" s="303" t="s">
        <v>86</v>
      </c>
      <c r="H169" s="211" t="s">
        <v>773</v>
      </c>
      <c r="I169" s="302" t="s">
        <v>85</v>
      </c>
      <c r="J169" s="303" t="s">
        <v>86</v>
      </c>
      <c r="K169" s="211" t="s">
        <v>773</v>
      </c>
      <c r="L169" s="302" t="s">
        <v>85</v>
      </c>
      <c r="M169" s="303" t="s">
        <v>86</v>
      </c>
      <c r="N169" s="211" t="s">
        <v>773</v>
      </c>
      <c r="O169" s="302" t="s">
        <v>85</v>
      </c>
      <c r="P169" s="303" t="s">
        <v>86</v>
      </c>
      <c r="Q169" s="211" t="s">
        <v>773</v>
      </c>
      <c r="R169" s="302" t="s">
        <v>85</v>
      </c>
      <c r="S169" s="303" t="s">
        <v>86</v>
      </c>
      <c r="T169" s="211" t="s">
        <v>773</v>
      </c>
    </row>
    <row r="170" spans="1:21" s="554" customFormat="1" ht="12.5">
      <c r="A170" s="502"/>
      <c r="B170" s="223" t="s">
        <v>87</v>
      </c>
      <c r="C170" s="387">
        <v>5</v>
      </c>
      <c r="D170" s="388">
        <v>5</v>
      </c>
      <c r="E170" s="101">
        <v>10</v>
      </c>
      <c r="F170" s="387">
        <v>2</v>
      </c>
      <c r="G170" s="388">
        <v>7</v>
      </c>
      <c r="H170" s="102">
        <v>9</v>
      </c>
      <c r="I170" s="1104">
        <v>1.5</v>
      </c>
      <c r="J170" s="1105">
        <v>-0.28999999999999998</v>
      </c>
      <c r="K170" s="1095">
        <v>0.11</v>
      </c>
      <c r="L170" s="387">
        <v>5</v>
      </c>
      <c r="M170" s="388">
        <v>6</v>
      </c>
      <c r="N170" s="102">
        <v>11</v>
      </c>
      <c r="O170" s="387">
        <v>1</v>
      </c>
      <c r="P170" s="388">
        <v>3</v>
      </c>
      <c r="Q170" s="102">
        <v>4</v>
      </c>
      <c r="R170" s="387">
        <v>2</v>
      </c>
      <c r="S170" s="388">
        <v>3</v>
      </c>
      <c r="T170" s="102">
        <v>5</v>
      </c>
    </row>
    <row r="171" spans="1:21" s="554" customFormat="1" ht="12.5">
      <c r="A171" s="502"/>
      <c r="B171" s="223" t="s">
        <v>88</v>
      </c>
      <c r="C171" s="387">
        <v>2</v>
      </c>
      <c r="D171" s="388">
        <v>4</v>
      </c>
      <c r="E171" s="101">
        <v>6</v>
      </c>
      <c r="F171" s="387">
        <v>0</v>
      </c>
      <c r="G171" s="388">
        <v>8</v>
      </c>
      <c r="H171" s="102">
        <v>8</v>
      </c>
      <c r="I171" s="220" t="s">
        <v>30</v>
      </c>
      <c r="J171" s="1105">
        <v>-0.5</v>
      </c>
      <c r="K171" s="1095">
        <v>-0.25</v>
      </c>
      <c r="L171" s="387">
        <v>1</v>
      </c>
      <c r="M171" s="388">
        <v>6</v>
      </c>
      <c r="N171" s="102">
        <v>7</v>
      </c>
      <c r="O171" s="387">
        <v>1</v>
      </c>
      <c r="P171" s="388">
        <v>2</v>
      </c>
      <c r="Q171" s="102">
        <v>3</v>
      </c>
      <c r="R171" s="387">
        <v>2</v>
      </c>
      <c r="S171" s="388">
        <v>4</v>
      </c>
      <c r="T171" s="102">
        <v>6</v>
      </c>
    </row>
    <row r="172" spans="1:21" s="554" customFormat="1" ht="14.5">
      <c r="A172" s="565"/>
      <c r="B172" s="223" t="s">
        <v>89</v>
      </c>
      <c r="C172" s="387">
        <v>0</v>
      </c>
      <c r="D172" s="388">
        <v>11</v>
      </c>
      <c r="E172" s="101">
        <v>11</v>
      </c>
      <c r="F172" s="387">
        <v>1</v>
      </c>
      <c r="G172" s="388">
        <v>2</v>
      </c>
      <c r="H172" s="102">
        <v>3</v>
      </c>
      <c r="I172" s="695">
        <v>-1</v>
      </c>
      <c r="J172" s="694">
        <v>4.5</v>
      </c>
      <c r="K172" s="165">
        <v>2.67</v>
      </c>
      <c r="L172" s="387">
        <v>0</v>
      </c>
      <c r="M172" s="388">
        <v>0</v>
      </c>
      <c r="N172" s="102">
        <v>0</v>
      </c>
      <c r="O172" s="387">
        <v>0</v>
      </c>
      <c r="P172" s="388">
        <v>0</v>
      </c>
      <c r="Q172" s="102">
        <v>0</v>
      </c>
      <c r="R172" s="387">
        <v>0</v>
      </c>
      <c r="S172" s="388">
        <v>0</v>
      </c>
      <c r="T172" s="102">
        <v>0</v>
      </c>
    </row>
    <row r="173" spans="1:21" s="554" customFormat="1" ht="14.5">
      <c r="A173" s="502"/>
      <c r="B173" s="223" t="s">
        <v>442</v>
      </c>
      <c r="C173" s="387">
        <v>0</v>
      </c>
      <c r="D173" s="388">
        <v>0</v>
      </c>
      <c r="E173" s="101">
        <v>0</v>
      </c>
      <c r="F173" s="387">
        <v>0</v>
      </c>
      <c r="G173" s="388">
        <v>1</v>
      </c>
      <c r="H173" s="102">
        <v>1</v>
      </c>
      <c r="I173" s="387" t="s">
        <v>30</v>
      </c>
      <c r="J173" s="694">
        <v>-1</v>
      </c>
      <c r="K173" s="165">
        <v>-1</v>
      </c>
      <c r="L173" s="387">
        <v>0</v>
      </c>
      <c r="M173" s="388">
        <v>0</v>
      </c>
      <c r="N173" s="102">
        <v>0</v>
      </c>
      <c r="O173" s="387" t="s">
        <v>453</v>
      </c>
      <c r="P173" s="388" t="s">
        <v>453</v>
      </c>
      <c r="Q173" s="102" t="s">
        <v>453</v>
      </c>
      <c r="R173" s="387" t="s">
        <v>453</v>
      </c>
      <c r="S173" s="388" t="s">
        <v>453</v>
      </c>
      <c r="T173" s="102" t="s">
        <v>453</v>
      </c>
    </row>
    <row r="174" spans="1:21" s="554" customFormat="1" ht="14.5">
      <c r="A174" s="502"/>
      <c r="B174" s="139" t="s">
        <v>733</v>
      </c>
      <c r="C174" s="656">
        <v>0</v>
      </c>
      <c r="D174" s="655">
        <v>0</v>
      </c>
      <c r="E174" s="104">
        <v>0</v>
      </c>
      <c r="F174" s="656">
        <v>0</v>
      </c>
      <c r="G174" s="655">
        <v>0.14000000000000001</v>
      </c>
      <c r="H174" s="105">
        <v>0.1</v>
      </c>
      <c r="I174" s="656" t="s">
        <v>30</v>
      </c>
      <c r="J174" s="694">
        <v>-1</v>
      </c>
      <c r="K174" s="1150">
        <v>-1</v>
      </c>
      <c r="L174" s="656">
        <v>0</v>
      </c>
      <c r="M174" s="655">
        <v>0</v>
      </c>
      <c r="N174" s="105">
        <v>0</v>
      </c>
      <c r="O174" s="656" t="s">
        <v>453</v>
      </c>
      <c r="P174" s="655" t="s">
        <v>453</v>
      </c>
      <c r="Q174" s="105" t="s">
        <v>453</v>
      </c>
      <c r="R174" s="656" t="s">
        <v>453</v>
      </c>
      <c r="S174" s="655" t="s">
        <v>453</v>
      </c>
      <c r="T174" s="105" t="s">
        <v>453</v>
      </c>
    </row>
    <row r="175" spans="1:21" s="554" customFormat="1" ht="14.5" customHeight="1">
      <c r="A175" s="502"/>
      <c r="B175" s="223" t="s">
        <v>90</v>
      </c>
      <c r="C175" s="387">
        <v>0</v>
      </c>
      <c r="D175" s="388">
        <v>0</v>
      </c>
      <c r="E175" s="101">
        <v>0</v>
      </c>
      <c r="F175" s="387">
        <v>0</v>
      </c>
      <c r="G175" s="388">
        <v>0</v>
      </c>
      <c r="H175" s="102">
        <v>0</v>
      </c>
      <c r="I175" s="387" t="s">
        <v>30</v>
      </c>
      <c r="J175" s="388" t="s">
        <v>30</v>
      </c>
      <c r="K175" s="102" t="s">
        <v>30</v>
      </c>
      <c r="L175" s="387">
        <v>0</v>
      </c>
      <c r="M175" s="388">
        <v>0</v>
      </c>
      <c r="N175" s="102">
        <v>0</v>
      </c>
      <c r="O175" s="387">
        <v>0</v>
      </c>
      <c r="P175" s="388">
        <v>0</v>
      </c>
      <c r="Q175" s="102">
        <v>0</v>
      </c>
      <c r="R175" s="387">
        <v>0</v>
      </c>
      <c r="S175" s="388">
        <v>0</v>
      </c>
      <c r="T175" s="102">
        <v>0</v>
      </c>
    </row>
    <row r="176" spans="1:21" s="554" customFormat="1" ht="13.5" customHeight="1">
      <c r="A176" s="502"/>
      <c r="B176" s="223" t="s">
        <v>713</v>
      </c>
      <c r="C176" s="656">
        <v>0</v>
      </c>
      <c r="D176" s="655">
        <v>0</v>
      </c>
      <c r="E176" s="104">
        <v>0</v>
      </c>
      <c r="F176" s="656">
        <v>0</v>
      </c>
      <c r="G176" s="655">
        <v>0</v>
      </c>
      <c r="H176" s="105">
        <v>0</v>
      </c>
      <c r="I176" s="656" t="s">
        <v>30</v>
      </c>
      <c r="J176" s="655" t="s">
        <v>30</v>
      </c>
      <c r="K176" s="105" t="s">
        <v>30</v>
      </c>
      <c r="L176" s="656">
        <v>0</v>
      </c>
      <c r="M176" s="655">
        <v>0</v>
      </c>
      <c r="N176" s="105">
        <v>0</v>
      </c>
      <c r="O176" s="656">
        <v>0</v>
      </c>
      <c r="P176" s="655">
        <v>0</v>
      </c>
      <c r="Q176" s="105">
        <v>0</v>
      </c>
      <c r="R176" s="656">
        <v>0</v>
      </c>
      <c r="S176" s="655">
        <v>0</v>
      </c>
      <c r="T176" s="105">
        <v>0</v>
      </c>
    </row>
    <row r="177" spans="1:32" s="554" customFormat="1" ht="14.5">
      <c r="A177" s="491"/>
      <c r="B177" s="139" t="s">
        <v>734</v>
      </c>
      <c r="C177" s="656">
        <v>0.8</v>
      </c>
      <c r="D177" s="655">
        <v>0.53</v>
      </c>
      <c r="E177" s="104">
        <v>0.6</v>
      </c>
      <c r="F177" s="656">
        <v>0</v>
      </c>
      <c r="G177" s="655">
        <v>1.0900000000000001</v>
      </c>
      <c r="H177" s="105">
        <v>0.81</v>
      </c>
      <c r="I177" s="220" t="s">
        <v>30</v>
      </c>
      <c r="J177" s="1105">
        <v>-0.5111</v>
      </c>
      <c r="K177" s="1095">
        <v>-0.26150000000000001</v>
      </c>
      <c r="L177" s="656">
        <v>0.5</v>
      </c>
      <c r="M177" s="655">
        <v>0.85</v>
      </c>
      <c r="N177" s="105">
        <v>0.77</v>
      </c>
      <c r="O177" s="656">
        <v>0.47</v>
      </c>
      <c r="P177" s="655">
        <v>0.3</v>
      </c>
      <c r="Q177" s="105">
        <v>0.34</v>
      </c>
      <c r="R177" s="656">
        <v>0.79</v>
      </c>
      <c r="S177" s="655">
        <v>0.66</v>
      </c>
      <c r="T177" s="105">
        <v>0.7</v>
      </c>
    </row>
    <row r="178" spans="1:32" s="554" customFormat="1" ht="14.5">
      <c r="A178" s="491"/>
      <c r="B178" s="139" t="s">
        <v>735</v>
      </c>
      <c r="C178" s="656">
        <v>2.82</v>
      </c>
      <c r="D178" s="655">
        <v>2.66</v>
      </c>
      <c r="E178" s="104">
        <v>2.7</v>
      </c>
      <c r="F178" s="656">
        <v>1.2</v>
      </c>
      <c r="G178" s="655">
        <v>2.31</v>
      </c>
      <c r="H178" s="105">
        <v>2.0299999999999998</v>
      </c>
      <c r="I178" s="1104">
        <v>1.3471</v>
      </c>
      <c r="J178" s="1105">
        <v>0.1502</v>
      </c>
      <c r="K178" s="1095">
        <v>0.32929999999999998</v>
      </c>
      <c r="L178" s="656">
        <v>3</v>
      </c>
      <c r="M178" s="655">
        <v>1.69</v>
      </c>
      <c r="N178" s="105">
        <v>1.98</v>
      </c>
      <c r="O178" s="656">
        <v>0.93</v>
      </c>
      <c r="P178" s="655">
        <v>0.75</v>
      </c>
      <c r="Q178" s="105">
        <v>0.79</v>
      </c>
      <c r="R178" s="656">
        <v>1.58</v>
      </c>
      <c r="S178" s="655">
        <v>1.1599999999999999</v>
      </c>
      <c r="T178" s="105">
        <v>1.28</v>
      </c>
    </row>
    <row r="179" spans="1:32" s="554" customFormat="1" ht="14.5">
      <c r="A179" s="491"/>
      <c r="B179" s="139" t="s">
        <v>877</v>
      </c>
      <c r="C179" s="387">
        <v>3</v>
      </c>
      <c r="D179" s="388">
        <v>10</v>
      </c>
      <c r="E179" s="101">
        <v>13</v>
      </c>
      <c r="F179" s="387">
        <v>5</v>
      </c>
      <c r="G179" s="388">
        <v>15</v>
      </c>
      <c r="H179" s="102">
        <v>20</v>
      </c>
      <c r="I179" s="695">
        <v>-0.4</v>
      </c>
      <c r="J179" s="694">
        <v>-0.33</v>
      </c>
      <c r="K179" s="165">
        <v>-0.35</v>
      </c>
      <c r="L179" s="387">
        <v>1</v>
      </c>
      <c r="M179" s="388">
        <v>15</v>
      </c>
      <c r="N179" s="102">
        <v>16</v>
      </c>
      <c r="O179" s="656" t="s">
        <v>453</v>
      </c>
      <c r="P179" s="655" t="s">
        <v>453</v>
      </c>
      <c r="Q179" s="105" t="s">
        <v>453</v>
      </c>
      <c r="R179" s="656" t="s">
        <v>453</v>
      </c>
      <c r="S179" s="655" t="s">
        <v>453</v>
      </c>
      <c r="T179" s="105" t="s">
        <v>453</v>
      </c>
    </row>
    <row r="180" spans="1:32" s="554" customFormat="1" ht="15" customHeight="1">
      <c r="A180" s="502"/>
      <c r="B180" s="139" t="s">
        <v>736</v>
      </c>
      <c r="C180" s="656">
        <v>1.21</v>
      </c>
      <c r="D180" s="655">
        <v>1.33</v>
      </c>
      <c r="E180" s="104">
        <v>1.3</v>
      </c>
      <c r="F180" s="656">
        <v>2</v>
      </c>
      <c r="G180" s="655">
        <v>2.04</v>
      </c>
      <c r="H180" s="105">
        <v>2.0299999999999998</v>
      </c>
      <c r="I180" s="695">
        <v>-0.39650000000000002</v>
      </c>
      <c r="J180" s="694">
        <v>-0.34820000000000001</v>
      </c>
      <c r="K180" s="165">
        <v>-0.3599</v>
      </c>
      <c r="L180" s="656">
        <v>0.5</v>
      </c>
      <c r="M180" s="655">
        <v>2.11</v>
      </c>
      <c r="N180" s="105">
        <v>1.76</v>
      </c>
      <c r="O180" s="656" t="s">
        <v>453</v>
      </c>
      <c r="P180" s="655" t="s">
        <v>453</v>
      </c>
      <c r="Q180" s="105" t="s">
        <v>453</v>
      </c>
      <c r="R180" s="656" t="s">
        <v>453</v>
      </c>
      <c r="S180" s="655" t="s">
        <v>453</v>
      </c>
      <c r="T180" s="105" t="s">
        <v>453</v>
      </c>
    </row>
    <row r="181" spans="1:32" s="554" customFormat="1" ht="12.5">
      <c r="A181" s="502"/>
      <c r="B181" s="223" t="s">
        <v>208</v>
      </c>
      <c r="C181" s="387">
        <v>497122</v>
      </c>
      <c r="D181" s="388">
        <v>1506403</v>
      </c>
      <c r="E181" s="101">
        <v>2003525</v>
      </c>
      <c r="F181" s="387">
        <v>500046</v>
      </c>
      <c r="G181" s="388">
        <v>1472811</v>
      </c>
      <c r="H181" s="102">
        <v>1972857</v>
      </c>
      <c r="I181" s="1104">
        <v>-0.01</v>
      </c>
      <c r="J181" s="1105">
        <v>0.02</v>
      </c>
      <c r="K181" s="1095">
        <v>0.02</v>
      </c>
      <c r="L181" s="387">
        <v>400304</v>
      </c>
      <c r="M181" s="388">
        <v>1418567</v>
      </c>
      <c r="N181" s="102">
        <v>1818871</v>
      </c>
      <c r="O181" s="387">
        <v>428724</v>
      </c>
      <c r="P181" s="388">
        <v>1336951</v>
      </c>
      <c r="Q181" s="102">
        <v>1765675</v>
      </c>
      <c r="R181" s="387">
        <v>506422</v>
      </c>
      <c r="S181" s="388">
        <v>1207437</v>
      </c>
      <c r="T181" s="102">
        <v>1713859</v>
      </c>
    </row>
    <row r="182" spans="1:32" s="554" customFormat="1" ht="12.5">
      <c r="A182" s="502"/>
      <c r="B182" s="223" t="s">
        <v>444</v>
      </c>
      <c r="C182" s="387">
        <v>0</v>
      </c>
      <c r="D182" s="388">
        <v>0</v>
      </c>
      <c r="E182" s="101">
        <v>0</v>
      </c>
      <c r="F182" s="387">
        <v>0</v>
      </c>
      <c r="G182" s="388">
        <v>0</v>
      </c>
      <c r="H182" s="102">
        <v>0</v>
      </c>
      <c r="I182" s="387" t="s">
        <v>30</v>
      </c>
      <c r="J182" s="388" t="s">
        <v>30</v>
      </c>
      <c r="K182" s="102" t="s">
        <v>30</v>
      </c>
      <c r="L182" s="387">
        <v>0</v>
      </c>
      <c r="M182" s="388">
        <v>0</v>
      </c>
      <c r="N182" s="102">
        <v>0</v>
      </c>
      <c r="O182" s="387">
        <v>0</v>
      </c>
      <c r="P182" s="388">
        <v>0</v>
      </c>
      <c r="Q182" s="102">
        <v>0</v>
      </c>
      <c r="R182" s="387">
        <v>0</v>
      </c>
      <c r="S182" s="388">
        <v>0</v>
      </c>
      <c r="T182" s="102">
        <v>0</v>
      </c>
    </row>
    <row r="183" spans="1:32" s="554" customFormat="1" ht="12.5">
      <c r="A183" s="502"/>
      <c r="B183" s="223" t="s">
        <v>443</v>
      </c>
      <c r="C183" s="387">
        <v>0</v>
      </c>
      <c r="D183" s="388">
        <v>0</v>
      </c>
      <c r="E183" s="101">
        <v>0</v>
      </c>
      <c r="F183" s="387">
        <v>0</v>
      </c>
      <c r="G183" s="388">
        <v>0</v>
      </c>
      <c r="H183" s="102">
        <v>0</v>
      </c>
      <c r="I183" s="387" t="s">
        <v>30</v>
      </c>
      <c r="J183" s="388" t="s">
        <v>30</v>
      </c>
      <c r="K183" s="102" t="s">
        <v>30</v>
      </c>
      <c r="L183" s="387">
        <v>0</v>
      </c>
      <c r="M183" s="388">
        <v>0</v>
      </c>
      <c r="N183" s="102">
        <v>0</v>
      </c>
      <c r="O183" s="387">
        <v>0</v>
      </c>
      <c r="P183" s="388">
        <v>0</v>
      </c>
      <c r="Q183" s="102">
        <v>0</v>
      </c>
      <c r="R183" s="387">
        <v>0</v>
      </c>
      <c r="S183" s="388">
        <v>0</v>
      </c>
      <c r="T183" s="102">
        <v>0</v>
      </c>
    </row>
    <row r="184" spans="1:32" s="554" customFormat="1" ht="12.5">
      <c r="A184" s="502"/>
      <c r="B184" s="657"/>
      <c r="C184" s="939"/>
      <c r="D184" s="939"/>
      <c r="E184" s="939"/>
      <c r="F184" s="939"/>
      <c r="G184" s="939"/>
      <c r="H184" s="939"/>
    </row>
    <row r="185" spans="1:32" s="128" customFormat="1" ht="12.5">
      <c r="A185" s="502"/>
      <c r="B185" s="152" t="s">
        <v>38</v>
      </c>
      <c r="C185" s="939"/>
      <c r="D185" s="939"/>
      <c r="E185" s="939"/>
      <c r="F185" s="939"/>
      <c r="G185" s="939"/>
      <c r="H185" s="939"/>
      <c r="I185" s="554"/>
      <c r="J185" s="554"/>
      <c r="K185" s="554"/>
      <c r="L185" s="554"/>
      <c r="N185" s="172"/>
    </row>
    <row r="186" spans="1:32" s="74" customFormat="1" ht="14.25" customHeight="1">
      <c r="A186" s="502"/>
      <c r="B186" s="1353" t="s">
        <v>209</v>
      </c>
      <c r="C186" s="1353"/>
      <c r="D186" s="1353"/>
      <c r="E186" s="1353"/>
      <c r="F186" s="1353"/>
      <c r="G186" s="1353"/>
      <c r="H186" s="1353"/>
      <c r="I186" s="1353"/>
      <c r="J186" s="1353"/>
      <c r="K186" s="1353"/>
      <c r="L186" s="1353"/>
      <c r="M186" s="178"/>
      <c r="N186" s="178"/>
      <c r="O186" s="178"/>
      <c r="P186" s="178"/>
      <c r="Q186" s="178"/>
    </row>
    <row r="187" spans="1:32" s="74" customFormat="1" ht="14.25" customHeight="1">
      <c r="A187" s="502"/>
      <c r="B187" s="1353" t="s">
        <v>652</v>
      </c>
      <c r="C187" s="1353"/>
      <c r="D187" s="1353"/>
      <c r="E187" s="1353"/>
      <c r="F187" s="1353"/>
      <c r="G187" s="1353"/>
      <c r="H187" s="1353"/>
      <c r="I187" s="1353"/>
      <c r="J187" s="1353"/>
      <c r="K187" s="1353"/>
      <c r="L187" s="1353"/>
      <c r="M187" s="178"/>
      <c r="N187" s="178"/>
      <c r="O187" s="178"/>
      <c r="P187" s="178"/>
      <c r="Q187" s="178"/>
    </row>
    <row r="188" spans="1:32" s="74" customFormat="1" ht="31.5" customHeight="1">
      <c r="A188" s="502"/>
      <c r="B188" s="1353" t="s">
        <v>210</v>
      </c>
      <c r="C188" s="1353"/>
      <c r="D188" s="1353"/>
      <c r="E188" s="1353"/>
      <c r="F188" s="1353"/>
      <c r="G188" s="1353"/>
      <c r="H188" s="1353"/>
      <c r="I188" s="1353"/>
      <c r="J188" s="1353"/>
      <c r="K188" s="1353"/>
      <c r="L188" s="1353"/>
      <c r="M188" s="178"/>
      <c r="N188" s="178"/>
      <c r="O188" s="178"/>
      <c r="P188" s="178"/>
      <c r="Q188" s="178"/>
    </row>
    <row r="189" spans="1:32" s="74" customFormat="1" ht="42" customHeight="1">
      <c r="A189" s="502"/>
      <c r="B189" s="1352" t="s">
        <v>746</v>
      </c>
      <c r="C189" s="1352"/>
      <c r="D189" s="1352"/>
      <c r="E189" s="1352"/>
      <c r="F189" s="1352"/>
      <c r="G189" s="1352"/>
      <c r="H189" s="1352"/>
      <c r="I189" s="1352"/>
      <c r="J189" s="1352"/>
      <c r="K189" s="1352"/>
      <c r="L189" s="1352"/>
      <c r="M189" s="178"/>
      <c r="N189" s="178"/>
      <c r="O189" s="178"/>
      <c r="P189" s="178"/>
      <c r="Q189" s="178"/>
    </row>
    <row r="190" spans="1:32" s="178" customFormat="1" ht="22.5" customHeight="1">
      <c r="A190" s="502"/>
      <c r="B190" s="1353" t="s">
        <v>743</v>
      </c>
      <c r="C190" s="1353"/>
      <c r="D190" s="1353"/>
      <c r="E190" s="1353"/>
      <c r="F190" s="1353"/>
      <c r="G190" s="1353"/>
      <c r="H190" s="1353"/>
      <c r="I190" s="1353"/>
      <c r="J190" s="1353"/>
      <c r="K190" s="1353"/>
      <c r="L190" s="1353"/>
      <c r="M190" s="183"/>
      <c r="N190" s="183"/>
      <c r="O190" s="183"/>
      <c r="P190" s="183"/>
      <c r="Q190" s="183"/>
      <c r="R190" s="183"/>
      <c r="S190" s="183"/>
      <c r="T190" s="183"/>
      <c r="AE190" s="329"/>
      <c r="AF190" s="329"/>
    </row>
    <row r="191" spans="1:32" s="178" customFormat="1" ht="23" customHeight="1">
      <c r="A191" s="502"/>
      <c r="B191" s="1353" t="s">
        <v>738</v>
      </c>
      <c r="C191" s="1353"/>
      <c r="D191" s="1353"/>
      <c r="E191" s="1353"/>
      <c r="F191" s="1353"/>
      <c r="G191" s="1353"/>
      <c r="H191" s="1353"/>
      <c r="I191" s="1353"/>
      <c r="J191" s="1353"/>
      <c r="K191" s="1353"/>
      <c r="L191" s="1353"/>
      <c r="M191" s="183"/>
      <c r="N191" s="183"/>
      <c r="O191" s="183"/>
      <c r="P191" s="183"/>
      <c r="Q191" s="183"/>
      <c r="R191" s="183"/>
      <c r="S191" s="183"/>
      <c r="T191" s="183"/>
      <c r="AE191" s="329"/>
      <c r="AF191" s="329"/>
    </row>
    <row r="192" spans="1:32" s="178" customFormat="1" ht="40" customHeight="1">
      <c r="A192" s="502"/>
      <c r="B192" s="1355" t="s">
        <v>874</v>
      </c>
      <c r="C192" s="1355"/>
      <c r="D192" s="1355"/>
      <c r="E192" s="1355"/>
      <c r="F192" s="1355"/>
      <c r="G192" s="1355"/>
      <c r="H192" s="1355"/>
      <c r="I192" s="1355"/>
      <c r="J192" s="1355"/>
      <c r="K192" s="1355"/>
      <c r="L192" s="1355"/>
      <c r="M192" s="183"/>
      <c r="N192" s="183"/>
      <c r="O192" s="183"/>
      <c r="P192" s="183"/>
      <c r="Q192" s="183"/>
      <c r="R192" s="183"/>
      <c r="S192" s="183"/>
      <c r="T192" s="183"/>
      <c r="AE192" s="329"/>
      <c r="AF192" s="329"/>
    </row>
    <row r="193" spans="1:32" s="178" customFormat="1" ht="39" customHeight="1">
      <c r="A193" s="502"/>
      <c r="B193" s="1355" t="s">
        <v>875</v>
      </c>
      <c r="C193" s="1355"/>
      <c r="D193" s="1355"/>
      <c r="E193" s="1355"/>
      <c r="F193" s="1355"/>
      <c r="G193" s="1355"/>
      <c r="H193" s="1355"/>
      <c r="I193" s="1355"/>
      <c r="J193" s="1355"/>
      <c r="K193" s="1355"/>
      <c r="L193" s="1355"/>
      <c r="M193" s="183"/>
      <c r="N193" s="183"/>
      <c r="O193" s="183"/>
      <c r="P193" s="183"/>
      <c r="Q193" s="183"/>
      <c r="R193" s="183"/>
      <c r="S193" s="183"/>
      <c r="T193" s="183"/>
      <c r="AE193" s="329"/>
      <c r="AF193" s="329"/>
    </row>
    <row r="194" spans="1:32" s="330" customFormat="1">
      <c r="A194" s="128"/>
      <c r="B194" s="1353"/>
      <c r="C194" s="1353"/>
      <c r="D194" s="1353"/>
      <c r="E194" s="1353"/>
      <c r="F194" s="1353"/>
      <c r="G194" s="1353"/>
      <c r="H194" s="1353"/>
      <c r="I194" s="554"/>
      <c r="J194" s="554"/>
      <c r="K194" s="554"/>
      <c r="L194" s="554"/>
    </row>
    <row r="195" spans="1:32" ht="14.5" thickBot="1">
      <c r="A195" s="502"/>
      <c r="B195" s="660"/>
      <c r="C195" s="939"/>
      <c r="D195" s="939"/>
      <c r="E195" s="939"/>
      <c r="F195" s="939"/>
      <c r="G195" s="939"/>
      <c r="H195" s="939"/>
      <c r="I195" s="554"/>
      <c r="J195" s="554"/>
      <c r="K195" s="554"/>
      <c r="L195" s="554"/>
      <c r="M195" s="554"/>
      <c r="N195" s="554"/>
      <c r="O195" s="554"/>
      <c r="P195" s="554"/>
      <c r="Q195" s="554"/>
      <c r="R195" s="554"/>
      <c r="S195" s="554"/>
      <c r="T195" s="554"/>
      <c r="U195" s="554"/>
    </row>
    <row r="196" spans="1:32" s="494" customFormat="1" ht="15" thickTop="1" thickBot="1">
      <c r="B196" s="485" t="s">
        <v>91</v>
      </c>
      <c r="C196" s="93"/>
      <c r="D196" s="93"/>
      <c r="E196" s="93"/>
      <c r="F196" s="93"/>
      <c r="G196" s="93"/>
      <c r="H196" s="93"/>
      <c r="I196" s="913"/>
      <c r="J196" s="913"/>
      <c r="K196" s="913"/>
      <c r="L196" s="913"/>
      <c r="M196" s="913"/>
      <c r="N196" s="913"/>
      <c r="O196" s="913"/>
      <c r="P196" s="913"/>
      <c r="Q196" s="913"/>
      <c r="R196" s="913"/>
      <c r="S196" s="913"/>
      <c r="T196" s="913"/>
    </row>
    <row r="197" spans="1:32" s="483" customFormat="1" ht="14.5" thickTop="1">
      <c r="A197" s="502"/>
      <c r="B197" s="480"/>
      <c r="C197" s="482"/>
      <c r="D197" s="482"/>
      <c r="E197" s="482"/>
      <c r="F197" s="482"/>
      <c r="G197" s="482"/>
      <c r="H197" s="482"/>
    </row>
    <row r="198" spans="1:32" s="249" customFormat="1" ht="13" customHeight="1">
      <c r="A198" s="108"/>
      <c r="B198" s="1366" t="s">
        <v>211</v>
      </c>
      <c r="C198" s="204">
        <v>2024</v>
      </c>
      <c r="D198" s="205">
        <v>2025</v>
      </c>
      <c r="E198" s="301">
        <v>2024</v>
      </c>
      <c r="F198" s="200">
        <v>2023</v>
      </c>
      <c r="G198" s="201">
        <v>2024</v>
      </c>
      <c r="H198" s="202">
        <v>2023</v>
      </c>
      <c r="I198" s="1363" t="s">
        <v>452</v>
      </c>
      <c r="J198" s="1364"/>
      <c r="K198" s="1365"/>
      <c r="L198" s="200">
        <v>2022</v>
      </c>
      <c r="M198" s="201">
        <v>2023</v>
      </c>
      <c r="N198" s="202">
        <v>2022</v>
      </c>
      <c r="O198" s="200">
        <v>2021</v>
      </c>
      <c r="P198" s="201">
        <v>2022</v>
      </c>
      <c r="Q198" s="202">
        <v>2021</v>
      </c>
      <c r="R198" s="200">
        <v>2020</v>
      </c>
      <c r="S198" s="201">
        <v>2021</v>
      </c>
      <c r="T198" s="202">
        <v>2020</v>
      </c>
    </row>
    <row r="199" spans="1:32" s="249" customFormat="1" ht="26">
      <c r="A199" s="108"/>
      <c r="B199" s="1367"/>
      <c r="C199" s="302" t="s">
        <v>85</v>
      </c>
      <c r="D199" s="303" t="s">
        <v>86</v>
      </c>
      <c r="E199" s="210" t="s">
        <v>773</v>
      </c>
      <c r="F199" s="302" t="s">
        <v>85</v>
      </c>
      <c r="G199" s="303" t="s">
        <v>86</v>
      </c>
      <c r="H199" s="211" t="s">
        <v>773</v>
      </c>
      <c r="I199" s="302" t="s">
        <v>85</v>
      </c>
      <c r="J199" s="303" t="s">
        <v>86</v>
      </c>
      <c r="K199" s="211" t="s">
        <v>773</v>
      </c>
      <c r="L199" s="302" t="s">
        <v>85</v>
      </c>
      <c r="M199" s="303" t="s">
        <v>86</v>
      </c>
      <c r="N199" s="211" t="s">
        <v>773</v>
      </c>
      <c r="O199" s="302" t="s">
        <v>85</v>
      </c>
      <c r="P199" s="303" t="s">
        <v>86</v>
      </c>
      <c r="Q199" s="211" t="s">
        <v>773</v>
      </c>
      <c r="R199" s="302" t="s">
        <v>85</v>
      </c>
      <c r="S199" s="303" t="s">
        <v>86</v>
      </c>
      <c r="T199" s="211" t="s">
        <v>773</v>
      </c>
    </row>
    <row r="200" spans="1:32" s="662" customFormat="1" ht="13.5" customHeight="1">
      <c r="A200" s="224"/>
      <c r="B200" s="308" t="s">
        <v>93</v>
      </c>
      <c r="C200" s="310">
        <v>3450</v>
      </c>
      <c r="D200" s="311">
        <v>18643</v>
      </c>
      <c r="E200" s="143">
        <v>22093</v>
      </c>
      <c r="F200" s="310">
        <v>2575</v>
      </c>
      <c r="G200" s="311">
        <v>32595</v>
      </c>
      <c r="H200" s="144">
        <v>35170</v>
      </c>
      <c r="I200" s="232">
        <v>0.34</v>
      </c>
      <c r="J200" s="233">
        <v>-0.43</v>
      </c>
      <c r="K200" s="145">
        <v>-0.37</v>
      </c>
      <c r="L200" s="310">
        <v>1875</v>
      </c>
      <c r="M200" s="311">
        <v>18450</v>
      </c>
      <c r="N200" s="144">
        <v>20325</v>
      </c>
      <c r="O200" s="310">
        <v>1840</v>
      </c>
      <c r="P200" s="311">
        <v>18874</v>
      </c>
      <c r="Q200" s="144">
        <v>20714</v>
      </c>
      <c r="R200" s="310">
        <v>1704</v>
      </c>
      <c r="S200" s="311">
        <v>24018</v>
      </c>
      <c r="T200" s="144">
        <v>25722</v>
      </c>
    </row>
    <row r="201" spans="1:32" s="249" customFormat="1" ht="12.5">
      <c r="A201" s="108"/>
      <c r="B201" s="309" t="s">
        <v>212</v>
      </c>
      <c r="C201" s="288">
        <v>15</v>
      </c>
      <c r="D201" s="289">
        <v>26</v>
      </c>
      <c r="E201" s="291">
        <v>23</v>
      </c>
      <c r="F201" s="288">
        <v>13</v>
      </c>
      <c r="G201" s="289">
        <v>48</v>
      </c>
      <c r="H201" s="292">
        <v>40</v>
      </c>
      <c r="I201" s="293">
        <v>0.16</v>
      </c>
      <c r="J201" s="294">
        <v>-0.45</v>
      </c>
      <c r="K201" s="295">
        <v>-0.41</v>
      </c>
      <c r="L201" s="288">
        <v>13</v>
      </c>
      <c r="M201" s="289">
        <v>27</v>
      </c>
      <c r="N201" s="292">
        <v>25</v>
      </c>
      <c r="O201" s="288">
        <v>9</v>
      </c>
      <c r="P201" s="289">
        <v>29</v>
      </c>
      <c r="Q201" s="292">
        <v>25</v>
      </c>
      <c r="R201" s="288">
        <v>7</v>
      </c>
      <c r="S201" s="289">
        <v>40</v>
      </c>
      <c r="T201" s="292">
        <v>31</v>
      </c>
    </row>
    <row r="202" spans="1:32">
      <c r="A202" s="502"/>
      <c r="B202" s="948"/>
      <c r="C202" s="956"/>
      <c r="D202" s="956"/>
      <c r="E202" s="956"/>
      <c r="F202" s="956"/>
      <c r="G202" s="956"/>
      <c r="H202" s="939"/>
      <c r="I202" s="709"/>
      <c r="J202" s="554"/>
      <c r="K202" s="554"/>
      <c r="L202" s="554"/>
      <c r="M202" s="675"/>
      <c r="N202" s="676"/>
      <c r="O202" s="675"/>
      <c r="P202" s="624"/>
      <c r="Q202" s="554"/>
    </row>
    <row r="203" spans="1:32" s="249" customFormat="1" ht="13" thickBot="1">
      <c r="A203" s="108"/>
      <c r="B203" s="672"/>
      <c r="C203" s="321"/>
    </row>
    <row r="204" spans="1:32" s="494" customFormat="1" ht="18" customHeight="1" thickTop="1" thickBot="1">
      <c r="B204" s="1127" t="s">
        <v>764</v>
      </c>
      <c r="C204" s="93"/>
      <c r="D204" s="93"/>
      <c r="E204" s="93"/>
      <c r="F204" s="93"/>
      <c r="G204" s="93"/>
      <c r="H204" s="93"/>
      <c r="I204" s="497"/>
      <c r="M204" s="497"/>
      <c r="N204" s="497"/>
      <c r="O204" s="497"/>
    </row>
    <row r="205" spans="1:32" ht="14.5" thickTop="1">
      <c r="B205" s="877"/>
      <c r="I205" s="483"/>
    </row>
    <row r="206" spans="1:32" s="502" customFormat="1" ht="26">
      <c r="B206" s="133" t="s">
        <v>787</v>
      </c>
      <c r="C206" s="97">
        <v>2025</v>
      </c>
      <c r="D206" s="98">
        <v>2024</v>
      </c>
      <c r="E206" s="99" t="s">
        <v>452</v>
      </c>
      <c r="F206" s="98">
        <v>2023</v>
      </c>
      <c r="G206" s="98">
        <v>2022</v>
      </c>
      <c r="H206" s="98">
        <v>2021</v>
      </c>
      <c r="I206" s="501"/>
    </row>
    <row r="207" spans="1:32" ht="14.5">
      <c r="A207" s="502"/>
      <c r="B207" s="277" t="s">
        <v>495</v>
      </c>
      <c r="C207" s="101">
        <v>713</v>
      </c>
      <c r="D207" s="102">
        <v>685</v>
      </c>
      <c r="E207" s="165">
        <v>0.04</v>
      </c>
      <c r="F207" s="102">
        <v>680</v>
      </c>
      <c r="G207" s="102">
        <v>644</v>
      </c>
      <c r="H207" s="102">
        <v>601</v>
      </c>
      <c r="I207" s="483"/>
      <c r="J207" s="554"/>
      <c r="K207" s="554"/>
      <c r="L207" s="675"/>
      <c r="M207" s="675"/>
      <c r="N207" s="676"/>
      <c r="O207" s="624"/>
      <c r="P207" s="554"/>
    </row>
    <row r="208" spans="1:32" ht="14.5">
      <c r="A208" s="502"/>
      <c r="B208" s="277" t="s">
        <v>496</v>
      </c>
      <c r="C208" s="101">
        <v>0</v>
      </c>
      <c r="D208" s="102">
        <v>0</v>
      </c>
      <c r="E208" s="165" t="s">
        <v>30</v>
      </c>
      <c r="F208" s="102">
        <v>0</v>
      </c>
      <c r="G208" s="102">
        <v>0</v>
      </c>
      <c r="H208" s="102">
        <v>0</v>
      </c>
      <c r="I208" s="483"/>
      <c r="J208" s="554"/>
      <c r="K208" s="554"/>
      <c r="L208" s="675"/>
      <c r="M208" s="675"/>
      <c r="N208" s="676"/>
      <c r="O208" s="624"/>
      <c r="P208" s="554"/>
    </row>
    <row r="209" spans="1:22" s="595" customFormat="1">
      <c r="A209" s="491"/>
      <c r="B209" s="276" t="s">
        <v>97</v>
      </c>
      <c r="C209" s="143">
        <v>713</v>
      </c>
      <c r="D209" s="144">
        <v>685</v>
      </c>
      <c r="E209" s="957">
        <v>0.04</v>
      </c>
      <c r="F209" s="144">
        <v>680</v>
      </c>
      <c r="G209" s="144">
        <v>644</v>
      </c>
      <c r="H209" s="144">
        <v>601</v>
      </c>
      <c r="I209" s="497"/>
      <c r="L209" s="569"/>
      <c r="M209" s="569"/>
      <c r="N209" s="647"/>
      <c r="O209" s="642"/>
    </row>
    <row r="210" spans="1:22" s="595" customFormat="1" ht="15">
      <c r="A210" s="491"/>
      <c r="B210" s="276" t="s">
        <v>531</v>
      </c>
      <c r="C210" s="143">
        <v>233</v>
      </c>
      <c r="D210" s="144">
        <v>201</v>
      </c>
      <c r="E210" s="957">
        <v>0.16</v>
      </c>
      <c r="F210" s="144">
        <v>145</v>
      </c>
      <c r="G210" s="144">
        <v>198</v>
      </c>
      <c r="H210" s="144">
        <v>238</v>
      </c>
      <c r="I210" s="497"/>
      <c r="L210" s="569"/>
      <c r="M210" s="569"/>
      <c r="N210" s="569"/>
      <c r="O210" s="642"/>
    </row>
    <row r="211" spans="1:22" s="595" customFormat="1">
      <c r="A211" s="491"/>
      <c r="B211" s="276" t="s">
        <v>773</v>
      </c>
      <c r="C211" s="143">
        <v>946</v>
      </c>
      <c r="D211" s="144">
        <v>886</v>
      </c>
      <c r="E211" s="957">
        <v>7.0000000000000007E-2</v>
      </c>
      <c r="F211" s="144">
        <v>825</v>
      </c>
      <c r="G211" s="144">
        <v>842</v>
      </c>
      <c r="H211" s="144">
        <v>839</v>
      </c>
      <c r="I211" s="497"/>
      <c r="L211" s="569"/>
      <c r="M211" s="569"/>
      <c r="N211" s="569"/>
      <c r="O211" s="642"/>
    </row>
    <row r="212" spans="1:22">
      <c r="A212" s="502"/>
      <c r="B212" s="277" t="s">
        <v>788</v>
      </c>
      <c r="C212" s="164">
        <v>0.25</v>
      </c>
      <c r="D212" s="165">
        <v>0.23</v>
      </c>
      <c r="E212" s="165">
        <v>0.09</v>
      </c>
      <c r="F212" s="165">
        <v>0.18</v>
      </c>
      <c r="G212" s="165">
        <v>0.24</v>
      </c>
      <c r="H212" s="165">
        <v>0.28000000000000003</v>
      </c>
      <c r="I212" s="483"/>
      <c r="J212" s="554"/>
      <c r="K212" s="554"/>
      <c r="L212" s="675"/>
      <c r="M212" s="675"/>
      <c r="N212" s="675"/>
      <c r="O212" s="624"/>
      <c r="P212" s="554"/>
    </row>
    <row r="213" spans="1:22">
      <c r="A213" s="502"/>
      <c r="B213" s="948"/>
      <c r="C213" s="956"/>
      <c r="D213" s="956"/>
      <c r="E213" s="956"/>
      <c r="F213" s="956"/>
      <c r="G213" s="956"/>
      <c r="H213" s="939"/>
      <c r="I213" s="709"/>
      <c r="J213" s="554"/>
      <c r="K213" s="554"/>
      <c r="L213" s="554"/>
      <c r="M213" s="675"/>
      <c r="N213" s="676"/>
      <c r="O213" s="675"/>
      <c r="P213" s="624"/>
      <c r="Q213" s="554"/>
    </row>
    <row r="214" spans="1:22" s="128" customFormat="1" ht="12.5">
      <c r="B214" s="147" t="s">
        <v>38</v>
      </c>
      <c r="N214" s="172"/>
    </row>
    <row r="215" spans="1:22" s="330" customFormat="1">
      <c r="A215" s="128"/>
      <c r="B215" s="1353" t="s">
        <v>789</v>
      </c>
      <c r="C215" s="1353"/>
      <c r="D215" s="1353"/>
      <c r="E215" s="1353"/>
      <c r="F215" s="1353"/>
      <c r="G215" s="1353"/>
      <c r="H215" s="1353"/>
      <c r="I215" s="331"/>
      <c r="J215" s="331"/>
      <c r="K215" s="331"/>
      <c r="L215" s="331"/>
      <c r="M215" s="329"/>
      <c r="N215" s="329"/>
      <c r="O215" s="328"/>
      <c r="P215" s="328"/>
      <c r="Q215" s="328"/>
      <c r="R215" s="328"/>
      <c r="S215" s="328"/>
      <c r="T215" s="636"/>
      <c r="U215" s="329"/>
      <c r="V215" s="329"/>
    </row>
    <row r="216" spans="1:22" s="330" customFormat="1">
      <c r="A216" s="128"/>
      <c r="B216" s="1353" t="s">
        <v>498</v>
      </c>
      <c r="C216" s="1353"/>
      <c r="D216" s="1353"/>
      <c r="E216" s="1353"/>
      <c r="F216" s="1353"/>
      <c r="G216" s="1353"/>
      <c r="H216" s="1353"/>
      <c r="I216" s="331"/>
      <c r="J216" s="331"/>
      <c r="K216" s="331"/>
      <c r="L216" s="331"/>
      <c r="M216" s="329"/>
      <c r="N216" s="329"/>
      <c r="O216" s="328"/>
      <c r="P216" s="328"/>
      <c r="Q216" s="328"/>
      <c r="R216" s="328"/>
      <c r="S216" s="328"/>
      <c r="T216" s="636"/>
      <c r="U216" s="329"/>
      <c r="V216" s="329"/>
    </row>
    <row r="217" spans="1:22" s="330" customFormat="1" ht="13.5" customHeight="1">
      <c r="A217" s="128"/>
      <c r="B217" s="1353" t="s">
        <v>532</v>
      </c>
      <c r="C217" s="1353"/>
      <c r="D217" s="1353"/>
      <c r="E217" s="1353"/>
      <c r="F217" s="1353"/>
      <c r="G217" s="1353"/>
      <c r="H217" s="1353"/>
      <c r="I217" s="331"/>
      <c r="J217" s="331"/>
      <c r="K217" s="331"/>
      <c r="L217" s="331"/>
      <c r="M217" s="329"/>
      <c r="N217" s="329"/>
      <c r="O217" s="328"/>
      <c r="P217" s="328"/>
      <c r="Q217" s="328"/>
      <c r="R217" s="328"/>
      <c r="S217" s="328"/>
      <c r="T217" s="636"/>
      <c r="U217" s="329"/>
      <c r="V217" s="329"/>
    </row>
    <row r="218" spans="1:22" s="330" customFormat="1" ht="13.5" customHeight="1">
      <c r="A218" s="128"/>
      <c r="B218" s="1353" t="s">
        <v>533</v>
      </c>
      <c r="C218" s="1353"/>
      <c r="D218" s="1353"/>
      <c r="E218" s="1353"/>
      <c r="F218" s="1353"/>
      <c r="G218" s="1353"/>
      <c r="H218" s="1353"/>
      <c r="I218" s="331"/>
      <c r="J218" s="331"/>
      <c r="K218" s="331"/>
      <c r="L218" s="331"/>
      <c r="M218" s="329"/>
      <c r="N218" s="329"/>
      <c r="O218" s="328"/>
      <c r="P218" s="328"/>
      <c r="Q218" s="328"/>
      <c r="R218" s="328"/>
      <c r="S218" s="328"/>
      <c r="T218" s="636"/>
      <c r="U218" s="329"/>
      <c r="V218" s="329"/>
    </row>
    <row r="219" spans="1:22" s="330" customFormat="1">
      <c r="A219" s="128"/>
      <c r="B219" s="326"/>
      <c r="C219" s="331"/>
      <c r="D219" s="331"/>
      <c r="E219" s="331"/>
      <c r="F219" s="331"/>
      <c r="G219" s="331"/>
      <c r="H219" s="331"/>
      <c r="I219" s="331"/>
      <c r="J219" s="331"/>
      <c r="K219" s="331"/>
      <c r="L219" s="331"/>
      <c r="M219" s="331"/>
      <c r="N219" s="329"/>
      <c r="O219" s="328"/>
      <c r="P219" s="328"/>
      <c r="Q219" s="328"/>
      <c r="R219" s="328"/>
      <c r="S219" s="328"/>
      <c r="T219" s="636"/>
      <c r="U219" s="329"/>
      <c r="V219" s="329"/>
    </row>
    <row r="220" spans="1:22" s="501" customFormat="1" ht="14.25" customHeight="1">
      <c r="B220" s="1366" t="s">
        <v>790</v>
      </c>
      <c r="C220" s="204">
        <v>2024</v>
      </c>
      <c r="D220" s="205">
        <v>2025</v>
      </c>
      <c r="E220" s="301">
        <v>2024</v>
      </c>
      <c r="F220" s="200">
        <v>2023</v>
      </c>
      <c r="G220" s="201">
        <v>2024</v>
      </c>
      <c r="H220" s="202">
        <v>2023</v>
      </c>
      <c r="I220" s="1363" t="s">
        <v>452</v>
      </c>
      <c r="J220" s="1364"/>
      <c r="K220" s="1365"/>
      <c r="L220" s="200">
        <v>2022</v>
      </c>
      <c r="M220" s="201">
        <v>2023</v>
      </c>
      <c r="N220" s="202">
        <v>2022</v>
      </c>
      <c r="O220" s="200">
        <v>2021</v>
      </c>
      <c r="P220" s="201">
        <v>2022</v>
      </c>
      <c r="Q220" s="202">
        <v>2021</v>
      </c>
      <c r="R220" s="200">
        <v>2020</v>
      </c>
      <c r="S220" s="201">
        <v>2021</v>
      </c>
      <c r="T220" s="202">
        <v>2020</v>
      </c>
      <c r="U220" s="624"/>
    </row>
    <row r="221" spans="1:22" s="569" customFormat="1" ht="13">
      <c r="A221" s="502"/>
      <c r="B221" s="1367"/>
      <c r="C221" s="332" t="s">
        <v>99</v>
      </c>
      <c r="D221" s="333" t="s">
        <v>100</v>
      </c>
      <c r="E221" s="683" t="s">
        <v>57</v>
      </c>
      <c r="F221" s="332" t="s">
        <v>99</v>
      </c>
      <c r="G221" s="333" t="s">
        <v>100</v>
      </c>
      <c r="H221" s="684" t="s">
        <v>57</v>
      </c>
      <c r="I221" s="332" t="s">
        <v>99</v>
      </c>
      <c r="J221" s="333" t="s">
        <v>100</v>
      </c>
      <c r="K221" s="684" t="s">
        <v>57</v>
      </c>
      <c r="L221" s="332" t="s">
        <v>99</v>
      </c>
      <c r="M221" s="333" t="s">
        <v>100</v>
      </c>
      <c r="N221" s="684" t="s">
        <v>57</v>
      </c>
      <c r="O221" s="332" t="s">
        <v>99</v>
      </c>
      <c r="P221" s="333" t="s">
        <v>100</v>
      </c>
      <c r="Q221" s="684" t="s">
        <v>57</v>
      </c>
      <c r="R221" s="332" t="s">
        <v>99</v>
      </c>
      <c r="S221" s="333" t="s">
        <v>100</v>
      </c>
      <c r="T221" s="684" t="s">
        <v>57</v>
      </c>
      <c r="U221" s="624"/>
      <c r="V221" s="501"/>
    </row>
    <row r="222" spans="1:22" s="577" customFormat="1" ht="14.5">
      <c r="A222" s="554"/>
      <c r="B222" s="277" t="s">
        <v>95</v>
      </c>
      <c r="C222" s="387">
        <v>592</v>
      </c>
      <c r="D222" s="388">
        <v>121</v>
      </c>
      <c r="E222" s="101">
        <v>713</v>
      </c>
      <c r="F222" s="387">
        <v>584</v>
      </c>
      <c r="G222" s="388">
        <v>101</v>
      </c>
      <c r="H222" s="102">
        <v>685</v>
      </c>
      <c r="I222" s="387">
        <v>0.01</v>
      </c>
      <c r="J222" s="388">
        <v>0.2</v>
      </c>
      <c r="K222" s="102">
        <v>0.04</v>
      </c>
      <c r="L222" s="387">
        <v>594</v>
      </c>
      <c r="M222" s="388">
        <v>86</v>
      </c>
      <c r="N222" s="102">
        <v>680</v>
      </c>
      <c r="O222" s="387">
        <v>565</v>
      </c>
      <c r="P222" s="388">
        <v>79</v>
      </c>
      <c r="Q222" s="102">
        <v>644</v>
      </c>
      <c r="R222" s="387">
        <v>525</v>
      </c>
      <c r="S222" s="388">
        <v>76</v>
      </c>
      <c r="T222" s="102">
        <v>601</v>
      </c>
      <c r="U222" s="624"/>
    </row>
    <row r="223" spans="1:22" s="577" customFormat="1" ht="14.5">
      <c r="A223" s="554"/>
      <c r="B223" s="277" t="s">
        <v>96</v>
      </c>
      <c r="C223" s="691">
        <v>0</v>
      </c>
      <c r="D223" s="689">
        <v>0</v>
      </c>
      <c r="E223" s="958">
        <v>0</v>
      </c>
      <c r="F223" s="691">
        <v>0</v>
      </c>
      <c r="G223" s="689">
        <v>0</v>
      </c>
      <c r="H223" s="690">
        <v>0</v>
      </c>
      <c r="I223" s="691" t="s">
        <v>30</v>
      </c>
      <c r="J223" s="689" t="s">
        <v>30</v>
      </c>
      <c r="K223" s="690" t="s">
        <v>30</v>
      </c>
      <c r="L223" s="691">
        <v>0</v>
      </c>
      <c r="M223" s="689">
        <v>0</v>
      </c>
      <c r="N223" s="690">
        <v>0</v>
      </c>
      <c r="O223" s="691">
        <v>0</v>
      </c>
      <c r="P223" s="689">
        <v>0</v>
      </c>
      <c r="Q223" s="690">
        <v>0</v>
      </c>
      <c r="R223" s="691">
        <v>0</v>
      </c>
      <c r="S223" s="689">
        <v>0</v>
      </c>
      <c r="T223" s="690">
        <v>0</v>
      </c>
      <c r="U223" s="624"/>
    </row>
    <row r="224" spans="1:22" s="577" customFormat="1">
      <c r="A224" s="554"/>
      <c r="B224" s="277" t="s">
        <v>101</v>
      </c>
      <c r="C224" s="387">
        <v>592</v>
      </c>
      <c r="D224" s="388">
        <v>121</v>
      </c>
      <c r="E224" s="101">
        <v>713</v>
      </c>
      <c r="F224" s="387">
        <v>584</v>
      </c>
      <c r="G224" s="388">
        <v>101</v>
      </c>
      <c r="H224" s="102">
        <v>685</v>
      </c>
      <c r="I224" s="387">
        <v>0.01</v>
      </c>
      <c r="J224" s="388">
        <v>0.2</v>
      </c>
      <c r="K224" s="102">
        <v>0.04</v>
      </c>
      <c r="L224" s="387">
        <v>594</v>
      </c>
      <c r="M224" s="388">
        <v>86</v>
      </c>
      <c r="N224" s="102">
        <v>680</v>
      </c>
      <c r="O224" s="387">
        <v>565</v>
      </c>
      <c r="P224" s="388">
        <v>79</v>
      </c>
      <c r="Q224" s="102">
        <v>644</v>
      </c>
      <c r="R224" s="387">
        <v>525</v>
      </c>
      <c r="S224" s="388">
        <v>76</v>
      </c>
      <c r="T224" s="102">
        <v>601</v>
      </c>
      <c r="U224" s="624"/>
    </row>
    <row r="225" spans="1:22" s="577" customFormat="1">
      <c r="A225" s="554"/>
      <c r="B225" s="277" t="s">
        <v>103</v>
      </c>
      <c r="C225" s="695">
        <v>0.83</v>
      </c>
      <c r="D225" s="694">
        <v>0.17</v>
      </c>
      <c r="E225" s="164">
        <v>1</v>
      </c>
      <c r="F225" s="695">
        <v>0.85</v>
      </c>
      <c r="G225" s="694">
        <v>0.15</v>
      </c>
      <c r="H225" s="165">
        <v>1</v>
      </c>
      <c r="I225" s="695">
        <v>-0.03</v>
      </c>
      <c r="J225" s="694">
        <v>0.15</v>
      </c>
      <c r="K225" s="165">
        <v>0</v>
      </c>
      <c r="L225" s="695">
        <v>0.87</v>
      </c>
      <c r="M225" s="694">
        <v>0.13</v>
      </c>
      <c r="N225" s="165">
        <v>1</v>
      </c>
      <c r="O225" s="695">
        <v>0.88</v>
      </c>
      <c r="P225" s="694">
        <v>0.12</v>
      </c>
      <c r="Q225" s="165">
        <v>1</v>
      </c>
      <c r="R225" s="695">
        <v>0.87</v>
      </c>
      <c r="S225" s="694">
        <v>0.13</v>
      </c>
      <c r="T225" s="165">
        <v>1</v>
      </c>
      <c r="U225" s="624"/>
    </row>
    <row r="226" spans="1:22" s="577" customFormat="1" ht="14.5">
      <c r="A226" s="554"/>
      <c r="B226" s="277" t="s">
        <v>104</v>
      </c>
      <c r="C226" s="387">
        <v>214</v>
      </c>
      <c r="D226" s="388">
        <v>19</v>
      </c>
      <c r="E226" s="101">
        <v>233</v>
      </c>
      <c r="F226" s="140">
        <v>180</v>
      </c>
      <c r="G226" s="959">
        <v>21</v>
      </c>
      <c r="H226" s="102">
        <v>201</v>
      </c>
      <c r="I226" s="140">
        <v>0.19</v>
      </c>
      <c r="J226" s="694">
        <v>-0.1</v>
      </c>
      <c r="K226" s="165">
        <v>0.16</v>
      </c>
      <c r="L226" s="140">
        <v>128</v>
      </c>
      <c r="M226" s="388">
        <v>17</v>
      </c>
      <c r="N226" s="102">
        <v>145</v>
      </c>
      <c r="O226" s="140">
        <v>181</v>
      </c>
      <c r="P226" s="388">
        <v>17</v>
      </c>
      <c r="Q226" s="102">
        <v>198</v>
      </c>
      <c r="R226" s="140">
        <v>223</v>
      </c>
      <c r="S226" s="388">
        <v>15</v>
      </c>
      <c r="T226" s="102">
        <v>238</v>
      </c>
      <c r="U226" s="624"/>
    </row>
    <row r="227" spans="1:22" s="577" customFormat="1">
      <c r="A227" s="554"/>
      <c r="B227" s="277" t="s">
        <v>105</v>
      </c>
      <c r="C227" s="695">
        <v>0.92</v>
      </c>
      <c r="D227" s="694">
        <v>0.08</v>
      </c>
      <c r="E227" s="164">
        <v>1</v>
      </c>
      <c r="F227" s="960">
        <v>0.9</v>
      </c>
      <c r="G227" s="961">
        <v>0.1</v>
      </c>
      <c r="H227" s="165">
        <v>1</v>
      </c>
      <c r="I227" s="960">
        <v>0.03</v>
      </c>
      <c r="J227" s="694">
        <v>-0.22</v>
      </c>
      <c r="K227" s="165">
        <v>0</v>
      </c>
      <c r="L227" s="960">
        <v>0.88</v>
      </c>
      <c r="M227" s="694">
        <v>0.12</v>
      </c>
      <c r="N227" s="165">
        <v>1</v>
      </c>
      <c r="O227" s="960">
        <v>0.91</v>
      </c>
      <c r="P227" s="694">
        <v>0.09</v>
      </c>
      <c r="Q227" s="165">
        <v>1</v>
      </c>
      <c r="R227" s="960">
        <v>0.94</v>
      </c>
      <c r="S227" s="694">
        <v>0.06</v>
      </c>
      <c r="T227" s="165">
        <v>1</v>
      </c>
      <c r="U227" s="624"/>
    </row>
    <row r="228" spans="1:22" s="577" customFormat="1">
      <c r="A228" s="554"/>
      <c r="B228" s="277" t="s">
        <v>768</v>
      </c>
      <c r="C228" s="387">
        <v>806</v>
      </c>
      <c r="D228" s="388">
        <v>140</v>
      </c>
      <c r="E228" s="101">
        <v>946</v>
      </c>
      <c r="F228" s="140">
        <v>764</v>
      </c>
      <c r="G228" s="959">
        <v>122</v>
      </c>
      <c r="H228" s="102">
        <v>886</v>
      </c>
      <c r="I228" s="140">
        <v>0.05</v>
      </c>
      <c r="J228" s="694">
        <v>0.15</v>
      </c>
      <c r="K228" s="165">
        <v>7.0000000000000007E-2</v>
      </c>
      <c r="L228" s="140">
        <v>722</v>
      </c>
      <c r="M228" s="388">
        <v>103</v>
      </c>
      <c r="N228" s="102">
        <v>825</v>
      </c>
      <c r="O228" s="140">
        <v>746</v>
      </c>
      <c r="P228" s="388">
        <v>96</v>
      </c>
      <c r="Q228" s="102">
        <v>842</v>
      </c>
      <c r="R228" s="140">
        <v>748</v>
      </c>
      <c r="S228" s="388">
        <v>91</v>
      </c>
      <c r="T228" s="102">
        <v>839</v>
      </c>
      <c r="U228" s="624"/>
    </row>
    <row r="229" spans="1:22" s="577" customFormat="1">
      <c r="A229" s="554"/>
      <c r="B229" s="277" t="s">
        <v>769</v>
      </c>
      <c r="C229" s="695">
        <v>0.85</v>
      </c>
      <c r="D229" s="694">
        <v>0.15</v>
      </c>
      <c r="E229" s="164">
        <v>1</v>
      </c>
      <c r="F229" s="960">
        <v>0.86</v>
      </c>
      <c r="G229" s="961">
        <v>0.14000000000000001</v>
      </c>
      <c r="H229" s="165">
        <v>1</v>
      </c>
      <c r="I229" s="960">
        <v>-0.01</v>
      </c>
      <c r="J229" s="694">
        <v>7.0000000000000007E-2</v>
      </c>
      <c r="K229" s="165">
        <v>0</v>
      </c>
      <c r="L229" s="960">
        <v>0.88</v>
      </c>
      <c r="M229" s="694">
        <v>0.12</v>
      </c>
      <c r="N229" s="165">
        <v>1</v>
      </c>
      <c r="O229" s="960">
        <v>0.89</v>
      </c>
      <c r="P229" s="694">
        <v>0.11</v>
      </c>
      <c r="Q229" s="165">
        <v>1</v>
      </c>
      <c r="R229" s="960">
        <v>0.89</v>
      </c>
      <c r="S229" s="694">
        <v>0.11</v>
      </c>
      <c r="T229" s="165">
        <v>1</v>
      </c>
      <c r="U229" s="624"/>
    </row>
    <row r="230" spans="1:22" s="577" customFormat="1">
      <c r="A230" s="554"/>
      <c r="I230" s="962"/>
      <c r="J230" s="962"/>
      <c r="K230" s="962"/>
      <c r="L230" s="962"/>
      <c r="M230" s="675"/>
      <c r="N230" s="624"/>
      <c r="O230" s="554"/>
      <c r="P230" s="963"/>
      <c r="S230" s="624"/>
      <c r="T230" s="624"/>
      <c r="U230" s="624"/>
      <c r="V230" s="624"/>
    </row>
    <row r="231" spans="1:22" s="128" customFormat="1" ht="12.5">
      <c r="B231" s="147" t="s">
        <v>38</v>
      </c>
      <c r="N231" s="172"/>
    </row>
    <row r="232" spans="1:22" s="128" customFormat="1" ht="13" customHeight="1">
      <c r="B232" s="1353" t="s">
        <v>534</v>
      </c>
      <c r="C232" s="1353"/>
      <c r="D232" s="1353"/>
      <c r="E232" s="1353"/>
      <c r="F232" s="1353"/>
      <c r="G232" s="1353"/>
      <c r="H232" s="1353"/>
      <c r="I232" s="1353"/>
      <c r="J232" s="1353"/>
      <c r="K232" s="1353"/>
      <c r="L232" s="1353"/>
      <c r="N232" s="172"/>
    </row>
    <row r="233" spans="1:22" s="128" customFormat="1" ht="13" customHeight="1">
      <c r="B233" s="1353" t="s">
        <v>213</v>
      </c>
      <c r="C233" s="1353"/>
      <c r="D233" s="1353"/>
      <c r="E233" s="1353"/>
      <c r="F233" s="1353"/>
      <c r="G233" s="1353"/>
      <c r="H233" s="1353"/>
      <c r="I233" s="59"/>
      <c r="J233" s="59"/>
      <c r="K233" s="59"/>
      <c r="L233" s="59"/>
      <c r="N233" s="172"/>
    </row>
    <row r="234" spans="1:22" s="330" customFormat="1" ht="17" customHeight="1">
      <c r="A234" s="697"/>
      <c r="B234" s="1352" t="s">
        <v>669</v>
      </c>
      <c r="C234" s="1352"/>
      <c r="D234" s="1352"/>
      <c r="E234" s="1352"/>
      <c r="F234" s="1352"/>
      <c r="G234" s="1352"/>
      <c r="H234" s="1352"/>
      <c r="I234" s="329"/>
      <c r="J234" s="329"/>
      <c r="K234" s="329"/>
      <c r="L234" s="329"/>
      <c r="M234" s="329"/>
      <c r="N234" s="329"/>
      <c r="O234" s="329"/>
      <c r="P234" s="329"/>
      <c r="Q234" s="329"/>
      <c r="R234" s="329"/>
      <c r="S234" s="329"/>
      <c r="T234" s="329"/>
      <c r="U234" s="329"/>
      <c r="V234" s="329"/>
    </row>
    <row r="235" spans="1:22" s="330" customFormat="1">
      <c r="A235" s="697"/>
      <c r="B235" s="329"/>
      <c r="C235" s="329"/>
      <c r="D235" s="329"/>
      <c r="E235" s="329"/>
      <c r="F235" s="329"/>
      <c r="G235" s="329"/>
      <c r="H235" s="329"/>
      <c r="I235" s="329"/>
      <c r="J235" s="329"/>
      <c r="K235" s="329"/>
      <c r="L235" s="329"/>
      <c r="M235" s="329"/>
      <c r="N235" s="329"/>
      <c r="O235" s="329"/>
      <c r="P235" s="329"/>
      <c r="Q235" s="329"/>
      <c r="R235" s="329"/>
      <c r="S235" s="329"/>
      <c r="T235" s="329"/>
      <c r="U235" s="329"/>
      <c r="V235" s="329"/>
    </row>
    <row r="236" spans="1:22" s="502" customFormat="1" ht="26">
      <c r="B236" s="343" t="s">
        <v>791</v>
      </c>
      <c r="C236" s="97">
        <v>2025</v>
      </c>
      <c r="D236" s="98">
        <v>2024</v>
      </c>
      <c r="E236" s="99" t="s">
        <v>452</v>
      </c>
      <c r="F236" s="98">
        <v>2023</v>
      </c>
      <c r="G236" s="98">
        <v>2022</v>
      </c>
      <c r="H236" s="98">
        <v>2021</v>
      </c>
      <c r="I236" s="329"/>
      <c r="J236" s="329"/>
      <c r="K236" s="329"/>
      <c r="L236" s="329"/>
      <c r="M236" s="329"/>
    </row>
    <row r="237" spans="1:22">
      <c r="A237" s="502"/>
      <c r="B237" s="345" t="s">
        <v>106</v>
      </c>
      <c r="C237" s="101">
        <v>592</v>
      </c>
      <c r="D237" s="102">
        <v>584</v>
      </c>
      <c r="E237" s="165">
        <v>0.01</v>
      </c>
      <c r="F237" s="102">
        <v>594</v>
      </c>
      <c r="G237" s="102">
        <v>565</v>
      </c>
      <c r="H237" s="102">
        <v>525</v>
      </c>
      <c r="I237" s="329"/>
      <c r="J237" s="329"/>
      <c r="K237" s="329"/>
      <c r="L237" s="329"/>
      <c r="M237" s="329"/>
      <c r="N237" s="676"/>
      <c r="O237" s="624"/>
      <c r="P237" s="554"/>
    </row>
    <row r="238" spans="1:22">
      <c r="A238" s="502"/>
      <c r="B238" s="345" t="s">
        <v>107</v>
      </c>
      <c r="C238" s="101">
        <v>121</v>
      </c>
      <c r="D238" s="102">
        <v>101</v>
      </c>
      <c r="E238" s="165">
        <v>0.2</v>
      </c>
      <c r="F238" s="102">
        <v>86</v>
      </c>
      <c r="G238" s="102">
        <v>79</v>
      </c>
      <c r="H238" s="102">
        <v>76</v>
      </c>
      <c r="I238" s="329"/>
      <c r="J238" s="329"/>
      <c r="K238" s="329"/>
      <c r="L238" s="329"/>
      <c r="M238" s="329"/>
      <c r="N238" s="676"/>
      <c r="O238" s="624"/>
      <c r="P238" s="554"/>
    </row>
    <row r="239" spans="1:22">
      <c r="A239" s="502"/>
      <c r="B239" s="345" t="s">
        <v>108</v>
      </c>
      <c r="C239" s="1146">
        <v>0.83</v>
      </c>
      <c r="D239" s="1095">
        <v>0.85</v>
      </c>
      <c r="E239" s="1095">
        <v>-0.03</v>
      </c>
      <c r="F239" s="1095">
        <v>0.87</v>
      </c>
      <c r="G239" s="1095">
        <v>0.88</v>
      </c>
      <c r="H239" s="1095">
        <v>0.87</v>
      </c>
      <c r="I239" s="329"/>
      <c r="J239" s="329"/>
      <c r="K239" s="329"/>
      <c r="L239" s="329"/>
      <c r="M239" s="329"/>
      <c r="N239" s="676"/>
      <c r="O239" s="624"/>
      <c r="P239" s="554"/>
    </row>
    <row r="240" spans="1:22">
      <c r="A240" s="502"/>
      <c r="B240" s="345" t="s">
        <v>109</v>
      </c>
      <c r="C240" s="1146">
        <v>0.17</v>
      </c>
      <c r="D240" s="1095">
        <v>0.15</v>
      </c>
      <c r="E240" s="1095">
        <v>0.15</v>
      </c>
      <c r="F240" s="1095">
        <v>0.13</v>
      </c>
      <c r="G240" s="1095">
        <v>0.12</v>
      </c>
      <c r="H240" s="1095">
        <v>0.13</v>
      </c>
      <c r="I240" s="329"/>
      <c r="J240" s="329"/>
      <c r="K240" s="329"/>
      <c r="L240" s="329"/>
      <c r="M240" s="329"/>
      <c r="N240" s="676"/>
      <c r="O240" s="624"/>
      <c r="P240" s="554"/>
    </row>
    <row r="241" spans="1:27">
      <c r="A241" s="502"/>
      <c r="B241" s="346" t="s">
        <v>110</v>
      </c>
      <c r="C241" s="101">
        <v>214</v>
      </c>
      <c r="D241" s="102">
        <v>180</v>
      </c>
      <c r="E241" s="165">
        <v>0.19</v>
      </c>
      <c r="F241" s="102">
        <v>128</v>
      </c>
      <c r="G241" s="102">
        <v>181</v>
      </c>
      <c r="H241" s="102">
        <v>223</v>
      </c>
      <c r="I241" s="329"/>
      <c r="J241" s="329"/>
      <c r="K241" s="329"/>
      <c r="L241" s="329"/>
      <c r="M241" s="329"/>
      <c r="N241" s="676"/>
      <c r="O241" s="624"/>
      <c r="P241" s="554"/>
    </row>
    <row r="242" spans="1:27">
      <c r="A242" s="502"/>
      <c r="B242" s="346" t="s">
        <v>111</v>
      </c>
      <c r="C242" s="101">
        <v>19</v>
      </c>
      <c r="D242" s="102">
        <v>21</v>
      </c>
      <c r="E242" s="165">
        <v>-0.1</v>
      </c>
      <c r="F242" s="102">
        <v>17</v>
      </c>
      <c r="G242" s="102">
        <v>17</v>
      </c>
      <c r="H242" s="102">
        <v>15</v>
      </c>
      <c r="I242" s="329"/>
      <c r="J242" s="329"/>
      <c r="K242" s="329"/>
      <c r="L242" s="329"/>
      <c r="M242" s="329"/>
      <c r="N242" s="676"/>
      <c r="O242" s="624"/>
      <c r="P242" s="554"/>
    </row>
    <row r="243" spans="1:27">
      <c r="A243" s="502"/>
      <c r="B243" s="345" t="s">
        <v>112</v>
      </c>
      <c r="C243" s="1146">
        <v>0.92</v>
      </c>
      <c r="D243" s="1095">
        <v>0.9</v>
      </c>
      <c r="E243" s="1095">
        <v>0.03</v>
      </c>
      <c r="F243" s="1095">
        <v>0.88</v>
      </c>
      <c r="G243" s="1095">
        <v>0.91</v>
      </c>
      <c r="H243" s="1095">
        <v>0.94</v>
      </c>
      <c r="I243" s="329"/>
      <c r="J243" s="329"/>
      <c r="K243" s="329"/>
      <c r="L243" s="329"/>
      <c r="M243" s="329"/>
      <c r="N243" s="554"/>
      <c r="O243" s="554"/>
      <c r="P243" s="554"/>
      <c r="Q243" s="554"/>
      <c r="R243" s="554"/>
      <c r="S243" s="554"/>
      <c r="T243" s="554"/>
    </row>
    <row r="244" spans="1:27">
      <c r="A244" s="502"/>
      <c r="B244" s="345" t="s">
        <v>113</v>
      </c>
      <c r="C244" s="1146">
        <v>0.08</v>
      </c>
      <c r="D244" s="1095">
        <v>0.1</v>
      </c>
      <c r="E244" s="1095">
        <v>-0.22</v>
      </c>
      <c r="F244" s="1095">
        <v>0.12</v>
      </c>
      <c r="G244" s="1095">
        <v>0.09</v>
      </c>
      <c r="H244" s="1095">
        <v>0.06</v>
      </c>
      <c r="I244" s="329"/>
      <c r="J244" s="329"/>
      <c r="K244" s="329"/>
      <c r="L244" s="329"/>
      <c r="M244" s="329"/>
      <c r="N244" s="554"/>
      <c r="O244" s="554"/>
      <c r="P244" s="554"/>
      <c r="Q244" s="554"/>
      <c r="R244" s="554"/>
      <c r="S244" s="554"/>
      <c r="T244" s="554"/>
    </row>
    <row r="245" spans="1:27" s="595" customFormat="1" ht="13">
      <c r="A245" s="491"/>
      <c r="B245" s="346" t="s">
        <v>778</v>
      </c>
      <c r="C245" s="101">
        <v>806</v>
      </c>
      <c r="D245" s="102">
        <v>764</v>
      </c>
      <c r="E245" s="165">
        <v>0.05</v>
      </c>
      <c r="F245" s="102">
        <v>722</v>
      </c>
      <c r="G245" s="102">
        <v>746</v>
      </c>
      <c r="H245" s="102">
        <v>748</v>
      </c>
    </row>
    <row r="246" spans="1:27">
      <c r="A246" s="502"/>
      <c r="B246" s="346" t="s">
        <v>779</v>
      </c>
      <c r="C246" s="101">
        <v>140</v>
      </c>
      <c r="D246" s="102">
        <v>122</v>
      </c>
      <c r="E246" s="165">
        <v>0.15</v>
      </c>
      <c r="F246" s="102">
        <v>103</v>
      </c>
      <c r="G246" s="102">
        <v>96</v>
      </c>
      <c r="H246" s="102">
        <v>91</v>
      </c>
      <c r="I246" s="554"/>
      <c r="J246" s="554"/>
      <c r="K246" s="554"/>
      <c r="L246" s="554"/>
      <c r="M246" s="554"/>
      <c r="N246" s="554"/>
      <c r="O246" s="554"/>
      <c r="P246" s="554"/>
      <c r="Q246" s="554"/>
      <c r="R246" s="554"/>
      <c r="S246" s="554"/>
      <c r="T246" s="554"/>
    </row>
    <row r="247" spans="1:27" s="595" customFormat="1" ht="13">
      <c r="A247" s="491"/>
      <c r="B247" s="345" t="s">
        <v>780</v>
      </c>
      <c r="C247" s="1146">
        <v>0.85</v>
      </c>
      <c r="D247" s="1095">
        <v>0.86</v>
      </c>
      <c r="E247" s="1095">
        <v>-0.01</v>
      </c>
      <c r="F247" s="1095">
        <v>0.88</v>
      </c>
      <c r="G247" s="1095">
        <v>0.89</v>
      </c>
      <c r="H247" s="1095">
        <v>0.89</v>
      </c>
    </row>
    <row r="248" spans="1:27" s="595" customFormat="1" ht="13">
      <c r="A248" s="491"/>
      <c r="B248" s="345" t="s">
        <v>792</v>
      </c>
      <c r="C248" s="1146">
        <v>0.15</v>
      </c>
      <c r="D248" s="1095">
        <v>0.14000000000000001</v>
      </c>
      <c r="E248" s="1095">
        <v>7.0000000000000007E-2</v>
      </c>
      <c r="F248" s="1095">
        <v>0.12</v>
      </c>
      <c r="G248" s="1095">
        <v>0.11</v>
      </c>
      <c r="H248" s="1095">
        <v>0.11</v>
      </c>
    </row>
    <row r="249" spans="1:27" s="595" customFormat="1" ht="13">
      <c r="A249" s="491"/>
      <c r="B249" s="741"/>
      <c r="C249" s="964"/>
      <c r="D249" s="964"/>
      <c r="E249" s="964"/>
      <c r="F249" s="964"/>
      <c r="G249" s="964"/>
      <c r="H249" s="964"/>
    </row>
    <row r="250" spans="1:27" s="595" customFormat="1" ht="13">
      <c r="A250" s="491"/>
      <c r="B250" s="642"/>
      <c r="C250" s="964"/>
      <c r="D250" s="964"/>
      <c r="E250" s="964"/>
      <c r="F250" s="964"/>
      <c r="G250" s="964"/>
      <c r="H250" s="964"/>
    </row>
    <row r="251" spans="1:27" s="595" customFormat="1" ht="14.25" customHeight="1">
      <c r="A251" s="491"/>
      <c r="B251" s="1391" t="s">
        <v>664</v>
      </c>
      <c r="C251" s="204">
        <v>2024</v>
      </c>
      <c r="D251" s="205">
        <v>2025</v>
      </c>
      <c r="E251" s="301">
        <v>2024</v>
      </c>
      <c r="F251" s="200">
        <v>2023</v>
      </c>
      <c r="G251" s="201">
        <v>2024</v>
      </c>
      <c r="H251" s="202">
        <v>2023</v>
      </c>
      <c r="I251" s="1363" t="s">
        <v>452</v>
      </c>
      <c r="J251" s="1364"/>
      <c r="K251" s="1365"/>
      <c r="L251" s="200">
        <v>2022</v>
      </c>
      <c r="M251" s="201">
        <v>2023</v>
      </c>
      <c r="N251" s="202">
        <v>2022</v>
      </c>
      <c r="O251" s="200">
        <v>2021</v>
      </c>
      <c r="P251" s="201">
        <v>2022</v>
      </c>
      <c r="Q251" s="202">
        <v>2021</v>
      </c>
      <c r="R251" s="200">
        <v>2020</v>
      </c>
      <c r="S251" s="201">
        <v>2021</v>
      </c>
      <c r="T251" s="202">
        <v>2020</v>
      </c>
    </row>
    <row r="252" spans="1:27" s="502" customFormat="1" ht="13">
      <c r="B252" s="1391"/>
      <c r="C252" s="332" t="s">
        <v>99</v>
      </c>
      <c r="D252" s="333" t="s">
        <v>100</v>
      </c>
      <c r="E252" s="683" t="s">
        <v>57</v>
      </c>
      <c r="F252" s="332" t="s">
        <v>99</v>
      </c>
      <c r="G252" s="333" t="s">
        <v>100</v>
      </c>
      <c r="H252" s="99" t="s">
        <v>57</v>
      </c>
      <c r="I252" s="332" t="s">
        <v>99</v>
      </c>
      <c r="J252" s="333" t="s">
        <v>100</v>
      </c>
      <c r="K252" s="99" t="s">
        <v>57</v>
      </c>
      <c r="L252" s="332" t="s">
        <v>99</v>
      </c>
      <c r="M252" s="333" t="s">
        <v>100</v>
      </c>
      <c r="N252" s="99" t="s">
        <v>57</v>
      </c>
      <c r="O252" s="332" t="s">
        <v>99</v>
      </c>
      <c r="P252" s="333" t="s">
        <v>100</v>
      </c>
      <c r="Q252" s="99" t="s">
        <v>57</v>
      </c>
      <c r="R252" s="332" t="s">
        <v>99</v>
      </c>
      <c r="S252" s="333" t="s">
        <v>100</v>
      </c>
      <c r="T252" s="99" t="s">
        <v>57</v>
      </c>
      <c r="W252" s="965"/>
    </row>
    <row r="253" spans="1:27" s="502" customFormat="1" ht="12.5">
      <c r="B253" s="277" t="s">
        <v>114</v>
      </c>
      <c r="C253" s="387">
        <v>135</v>
      </c>
      <c r="D253" s="388">
        <v>30</v>
      </c>
      <c r="E253" s="101">
        <v>165</v>
      </c>
      <c r="F253" s="387">
        <v>128</v>
      </c>
      <c r="G253" s="388">
        <v>19</v>
      </c>
      <c r="H253" s="102">
        <v>147</v>
      </c>
      <c r="I253" s="220">
        <v>0.05</v>
      </c>
      <c r="J253" s="221">
        <v>0.57999999999999996</v>
      </c>
      <c r="K253" s="103">
        <v>0.12</v>
      </c>
      <c r="L253" s="387">
        <v>108</v>
      </c>
      <c r="M253" s="388">
        <v>11</v>
      </c>
      <c r="N253" s="102">
        <v>119</v>
      </c>
      <c r="O253" s="387">
        <v>105</v>
      </c>
      <c r="P253" s="388">
        <v>5</v>
      </c>
      <c r="Q253" s="102">
        <v>110</v>
      </c>
      <c r="R253" s="387">
        <v>71</v>
      </c>
      <c r="S253" s="388">
        <v>4</v>
      </c>
      <c r="T253" s="102">
        <v>75</v>
      </c>
      <c r="W253" s="148"/>
      <c r="X253" s="148"/>
      <c r="Y253" s="148"/>
      <c r="Z253" s="148"/>
      <c r="AA253" s="148"/>
    </row>
    <row r="254" spans="1:27" s="569" customFormat="1" ht="13">
      <c r="A254" s="502"/>
      <c r="B254" s="277" t="s">
        <v>115</v>
      </c>
      <c r="C254" s="387">
        <v>300</v>
      </c>
      <c r="D254" s="388">
        <v>57</v>
      </c>
      <c r="E254" s="101">
        <v>357</v>
      </c>
      <c r="F254" s="387">
        <v>298</v>
      </c>
      <c r="G254" s="388">
        <v>50</v>
      </c>
      <c r="H254" s="102">
        <v>348</v>
      </c>
      <c r="I254" s="220">
        <v>0.01</v>
      </c>
      <c r="J254" s="221">
        <v>0.14000000000000001</v>
      </c>
      <c r="K254" s="103">
        <v>0.03</v>
      </c>
      <c r="L254" s="387">
        <v>312</v>
      </c>
      <c r="M254" s="388">
        <v>48</v>
      </c>
      <c r="N254" s="102">
        <v>360</v>
      </c>
      <c r="O254" s="387">
        <v>286</v>
      </c>
      <c r="P254" s="388">
        <v>47</v>
      </c>
      <c r="Q254" s="102">
        <v>333</v>
      </c>
      <c r="R254" s="387">
        <v>276</v>
      </c>
      <c r="S254" s="388">
        <v>44</v>
      </c>
      <c r="T254" s="102">
        <v>320</v>
      </c>
      <c r="W254" s="148"/>
      <c r="X254" s="148"/>
      <c r="Y254" s="148"/>
      <c r="Z254" s="148"/>
      <c r="AA254" s="148"/>
    </row>
    <row r="255" spans="1:27">
      <c r="A255" s="502"/>
      <c r="B255" s="277" t="s">
        <v>116</v>
      </c>
      <c r="C255" s="387">
        <v>157</v>
      </c>
      <c r="D255" s="388">
        <v>34</v>
      </c>
      <c r="E255" s="101">
        <v>191</v>
      </c>
      <c r="F255" s="387">
        <v>158</v>
      </c>
      <c r="G255" s="388">
        <v>32</v>
      </c>
      <c r="H255" s="102">
        <v>190</v>
      </c>
      <c r="I255" s="220">
        <v>-0.01</v>
      </c>
      <c r="J255" s="221">
        <v>0.06</v>
      </c>
      <c r="K255" s="103">
        <v>0.01</v>
      </c>
      <c r="L255" s="387">
        <v>174</v>
      </c>
      <c r="M255" s="388">
        <v>27</v>
      </c>
      <c r="N255" s="102">
        <v>201</v>
      </c>
      <c r="O255" s="387">
        <v>174</v>
      </c>
      <c r="P255" s="388">
        <v>27</v>
      </c>
      <c r="Q255" s="102">
        <v>201</v>
      </c>
      <c r="R255" s="387">
        <v>178</v>
      </c>
      <c r="S255" s="388">
        <v>28</v>
      </c>
      <c r="T255" s="102">
        <v>206</v>
      </c>
      <c r="W255" s="148"/>
      <c r="X255" s="770"/>
      <c r="Y255" s="770"/>
      <c r="Z255" s="770"/>
      <c r="AA255" s="148"/>
    </row>
    <row r="256" spans="1:27">
      <c r="A256" s="502"/>
      <c r="B256" s="355" t="s">
        <v>97</v>
      </c>
      <c r="C256" s="310">
        <v>592</v>
      </c>
      <c r="D256" s="311">
        <v>121</v>
      </c>
      <c r="E256" s="143">
        <v>713</v>
      </c>
      <c r="F256" s="310">
        <v>584</v>
      </c>
      <c r="G256" s="311">
        <v>101</v>
      </c>
      <c r="H256" s="144">
        <v>685</v>
      </c>
      <c r="I256" s="232">
        <v>0.01</v>
      </c>
      <c r="J256" s="233">
        <v>0.2</v>
      </c>
      <c r="K256" s="145">
        <v>0.04</v>
      </c>
      <c r="L256" s="310">
        <v>594</v>
      </c>
      <c r="M256" s="311">
        <v>86</v>
      </c>
      <c r="N256" s="144">
        <v>680</v>
      </c>
      <c r="O256" s="310">
        <v>565</v>
      </c>
      <c r="P256" s="311">
        <v>79</v>
      </c>
      <c r="Q256" s="144">
        <v>644</v>
      </c>
      <c r="R256" s="310">
        <v>525</v>
      </c>
      <c r="S256" s="311">
        <v>76</v>
      </c>
      <c r="T256" s="144">
        <v>601</v>
      </c>
      <c r="W256" s="148"/>
      <c r="X256" s="770"/>
      <c r="Y256" s="770"/>
      <c r="Z256" s="770"/>
      <c r="AA256" s="148"/>
    </row>
    <row r="257" spans="1:27">
      <c r="A257" s="502"/>
      <c r="B257" s="277" t="s">
        <v>117</v>
      </c>
      <c r="C257" s="695">
        <v>0.23</v>
      </c>
      <c r="D257" s="694">
        <v>0.25</v>
      </c>
      <c r="E257" s="1146">
        <v>0.23</v>
      </c>
      <c r="F257" s="695">
        <v>0.22</v>
      </c>
      <c r="G257" s="694">
        <v>0.19</v>
      </c>
      <c r="H257" s="1095">
        <v>0.21</v>
      </c>
      <c r="I257" s="220">
        <v>0.04</v>
      </c>
      <c r="J257" s="221">
        <v>0.32</v>
      </c>
      <c r="K257" s="103">
        <v>0.08</v>
      </c>
      <c r="L257" s="695">
        <v>0.18</v>
      </c>
      <c r="M257" s="694">
        <v>0.13</v>
      </c>
      <c r="N257" s="1095">
        <v>0.18</v>
      </c>
      <c r="O257" s="695">
        <v>0.19</v>
      </c>
      <c r="P257" s="694">
        <v>0.06</v>
      </c>
      <c r="Q257" s="1095">
        <v>0.17</v>
      </c>
      <c r="R257" s="695">
        <v>0.14000000000000001</v>
      </c>
      <c r="S257" s="694">
        <v>0.05</v>
      </c>
      <c r="T257" s="1095">
        <v>0.12</v>
      </c>
      <c r="W257" s="148"/>
      <c r="X257" s="966"/>
      <c r="Y257" s="966"/>
      <c r="Z257" s="966"/>
      <c r="AA257" s="148"/>
    </row>
    <row r="258" spans="1:27" s="494" customFormat="1">
      <c r="A258" s="491"/>
      <c r="B258" s="277" t="s">
        <v>118</v>
      </c>
      <c r="C258" s="695">
        <v>0.51</v>
      </c>
      <c r="D258" s="694">
        <v>0.47</v>
      </c>
      <c r="E258" s="1146">
        <v>0.5</v>
      </c>
      <c r="F258" s="695">
        <v>0.51</v>
      </c>
      <c r="G258" s="694">
        <v>0.5</v>
      </c>
      <c r="H258" s="1095">
        <v>0.51</v>
      </c>
      <c r="I258" s="220">
        <v>-0.01</v>
      </c>
      <c r="J258" s="221">
        <v>-0.05</v>
      </c>
      <c r="K258" s="103">
        <v>-0.01</v>
      </c>
      <c r="L258" s="695">
        <v>0.53</v>
      </c>
      <c r="M258" s="694">
        <v>0.56000000000000005</v>
      </c>
      <c r="N258" s="1095">
        <v>0.53</v>
      </c>
      <c r="O258" s="695">
        <v>0.51</v>
      </c>
      <c r="P258" s="694">
        <v>0.59</v>
      </c>
      <c r="Q258" s="1095">
        <v>0.52</v>
      </c>
      <c r="R258" s="695">
        <v>0.53</v>
      </c>
      <c r="S258" s="694">
        <v>0.57999999999999996</v>
      </c>
      <c r="T258" s="1095">
        <v>0.53</v>
      </c>
      <c r="W258" s="177"/>
      <c r="X258" s="770"/>
      <c r="Y258" s="770"/>
      <c r="Z258" s="770"/>
      <c r="AA258" s="177"/>
    </row>
    <row r="259" spans="1:27">
      <c r="A259" s="502"/>
      <c r="B259" s="277" t="s">
        <v>121</v>
      </c>
      <c r="C259" s="695">
        <v>0.27</v>
      </c>
      <c r="D259" s="694">
        <v>0.28000000000000003</v>
      </c>
      <c r="E259" s="1146">
        <v>0.27</v>
      </c>
      <c r="F259" s="695">
        <v>0.27</v>
      </c>
      <c r="G259" s="694">
        <v>0.32</v>
      </c>
      <c r="H259" s="1095">
        <v>0.28000000000000003</v>
      </c>
      <c r="I259" s="220">
        <v>-0.02</v>
      </c>
      <c r="J259" s="221">
        <v>-0.11</v>
      </c>
      <c r="K259" s="103">
        <v>-0.03</v>
      </c>
      <c r="L259" s="695">
        <v>0.28999999999999998</v>
      </c>
      <c r="M259" s="694">
        <v>0.31</v>
      </c>
      <c r="N259" s="1095">
        <v>0.3</v>
      </c>
      <c r="O259" s="695">
        <v>0.31</v>
      </c>
      <c r="P259" s="694">
        <v>0.34</v>
      </c>
      <c r="Q259" s="1095">
        <v>0.31</v>
      </c>
      <c r="R259" s="695">
        <v>0.34</v>
      </c>
      <c r="S259" s="694">
        <v>0.37</v>
      </c>
      <c r="T259" s="1095">
        <v>0.34</v>
      </c>
      <c r="W259" s="148"/>
      <c r="X259" s="967"/>
      <c r="Y259" s="967"/>
      <c r="Z259" s="967"/>
      <c r="AA259" s="148"/>
    </row>
    <row r="260" spans="1:27">
      <c r="A260" s="502"/>
      <c r="B260" s="395"/>
      <c r="C260" s="395"/>
      <c r="D260" s="395"/>
      <c r="E260" s="395"/>
      <c r="F260" s="395"/>
      <c r="G260" s="395"/>
      <c r="H260" s="395"/>
      <c r="I260" s="700"/>
      <c r="J260" s="700"/>
      <c r="K260" s="700"/>
      <c r="L260" s="700"/>
      <c r="M260" s="700"/>
      <c r="N260" s="700"/>
      <c r="O260" s="700"/>
      <c r="P260" s="700"/>
      <c r="Q260" s="700"/>
      <c r="R260" s="700"/>
      <c r="W260" s="148"/>
      <c r="X260" s="966"/>
      <c r="Y260" s="966"/>
      <c r="Z260" s="966"/>
      <c r="AA260" s="148"/>
    </row>
    <row r="261" spans="1:27">
      <c r="A261" s="502"/>
      <c r="B261" s="1210" t="s">
        <v>38</v>
      </c>
      <c r="C261" s="395"/>
      <c r="D261" s="395"/>
      <c r="E261" s="395"/>
      <c r="F261" s="395"/>
      <c r="G261" s="395"/>
      <c r="H261" s="395"/>
      <c r="I261" s="700"/>
      <c r="J261" s="700"/>
      <c r="K261" s="700"/>
      <c r="L261" s="700"/>
      <c r="M261" s="700"/>
      <c r="N261" s="700"/>
      <c r="O261" s="700"/>
      <c r="P261" s="700"/>
      <c r="Q261" s="700"/>
      <c r="R261" s="700"/>
      <c r="W261" s="148"/>
      <c r="X261" s="966"/>
      <c r="Y261" s="966"/>
      <c r="Z261" s="966"/>
      <c r="AA261" s="148"/>
    </row>
    <row r="262" spans="1:27">
      <c r="A262" s="502"/>
      <c r="B262" s="1211" t="s">
        <v>659</v>
      </c>
      <c r="C262" s="395"/>
      <c r="D262" s="395"/>
      <c r="E262" s="395"/>
      <c r="F262" s="395"/>
      <c r="G262" s="395"/>
      <c r="H262" s="395"/>
      <c r="I262" s="700"/>
      <c r="J262" s="700"/>
      <c r="K262" s="700"/>
      <c r="L262" s="700"/>
      <c r="M262" s="700"/>
      <c r="N262" s="700"/>
      <c r="O262" s="700"/>
      <c r="P262" s="700"/>
      <c r="Q262" s="700"/>
      <c r="R262" s="700"/>
      <c r="W262" s="148"/>
      <c r="X262" s="966"/>
      <c r="Y262" s="966"/>
      <c r="Z262" s="966"/>
      <c r="AA262" s="148"/>
    </row>
    <row r="263" spans="1:27">
      <c r="A263" s="502"/>
      <c r="B263" s="395"/>
      <c r="C263" s="395"/>
      <c r="D263" s="395"/>
      <c r="E263" s="395"/>
      <c r="F263" s="395"/>
      <c r="G263" s="395"/>
      <c r="H263" s="395"/>
      <c r="I263" s="700"/>
      <c r="J263" s="700"/>
      <c r="K263" s="700"/>
      <c r="L263" s="700"/>
      <c r="M263" s="700"/>
      <c r="N263" s="700"/>
      <c r="O263" s="700"/>
      <c r="P263" s="700"/>
      <c r="Q263" s="700"/>
      <c r="R263" s="700"/>
      <c r="W263" s="148"/>
      <c r="X263" s="966"/>
      <c r="Y263" s="966"/>
      <c r="Z263" s="966"/>
      <c r="AA263" s="148"/>
    </row>
    <row r="264" spans="1:27" ht="14.5" thickBot="1">
      <c r="A264" s="502"/>
      <c r="B264" s="701"/>
      <c r="C264" s="395"/>
      <c r="D264" s="395"/>
      <c r="E264" s="395"/>
      <c r="F264" s="395"/>
      <c r="G264" s="395"/>
      <c r="H264" s="395"/>
      <c r="I264" s="700"/>
      <c r="J264" s="700"/>
      <c r="K264" s="700"/>
      <c r="L264" s="700"/>
      <c r="M264" s="700"/>
      <c r="N264" s="700"/>
      <c r="O264" s="700"/>
      <c r="P264" s="700"/>
      <c r="Q264" s="700"/>
      <c r="R264" s="700"/>
      <c r="W264" s="148"/>
      <c r="X264" s="966"/>
      <c r="Y264" s="966"/>
      <c r="Z264" s="966"/>
      <c r="AA264" s="148"/>
    </row>
    <row r="265" spans="1:27" ht="15" thickTop="1" thickBot="1">
      <c r="A265" s="502"/>
      <c r="B265" s="1091" t="s">
        <v>425</v>
      </c>
      <c r="C265" s="93"/>
      <c r="D265" s="93"/>
      <c r="E265" s="93"/>
      <c r="F265" s="93"/>
      <c r="G265" s="93"/>
      <c r="H265" s="93"/>
      <c r="I265" s="675"/>
      <c r="J265" s="675"/>
      <c r="K265" s="675"/>
      <c r="L265" s="675"/>
      <c r="M265" s="483"/>
      <c r="N265" s="483"/>
      <c r="O265" s="483"/>
      <c r="W265" s="148"/>
      <c r="X265" s="966"/>
      <c r="Y265" s="966"/>
      <c r="Z265" s="966"/>
      <c r="AA265" s="148"/>
    </row>
    <row r="266" spans="1:27" ht="14.5" thickTop="1">
      <c r="A266" s="502"/>
      <c r="B266" s="659"/>
      <c r="C266" s="779"/>
      <c r="D266" s="779"/>
      <c r="E266" s="779"/>
      <c r="F266" s="779"/>
      <c r="G266" s="779"/>
      <c r="H266" s="779"/>
      <c r="I266" s="675"/>
      <c r="J266" s="675"/>
      <c r="K266" s="675"/>
      <c r="L266" s="675"/>
      <c r="M266" s="675"/>
      <c r="N266" s="675"/>
      <c r="O266" s="554"/>
      <c r="P266" s="554"/>
      <c r="Q266" s="554"/>
      <c r="R266" s="483"/>
      <c r="W266" s="148"/>
      <c r="X266" s="966"/>
      <c r="Y266" s="966"/>
      <c r="Z266" s="966"/>
      <c r="AA266" s="148"/>
    </row>
    <row r="267" spans="1:27" s="642" customFormat="1" ht="26">
      <c r="A267" s="502"/>
      <c r="B267" s="347" t="s">
        <v>426</v>
      </c>
      <c r="C267" s="97">
        <v>2025</v>
      </c>
      <c r="D267" s="98">
        <v>2024</v>
      </c>
      <c r="E267" s="99" t="s">
        <v>452</v>
      </c>
      <c r="F267" s="98">
        <v>2023</v>
      </c>
      <c r="G267" s="98">
        <v>2022</v>
      </c>
      <c r="H267" s="98">
        <v>2021</v>
      </c>
      <c r="I267" s="675"/>
      <c r="J267" s="675"/>
      <c r="K267" s="675"/>
      <c r="L267" s="675"/>
      <c r="M267" s="675"/>
      <c r="N267" s="675"/>
      <c r="O267" s="502"/>
      <c r="P267" s="502"/>
      <c r="Q267" s="502"/>
      <c r="R267" s="502"/>
      <c r="S267" s="502"/>
      <c r="T267" s="502"/>
      <c r="U267" s="502"/>
      <c r="V267" s="502"/>
    </row>
    <row r="268" spans="1:27" ht="14.5">
      <c r="A268" s="502"/>
      <c r="B268" s="277" t="s">
        <v>122</v>
      </c>
      <c r="C268" s="101">
        <v>713</v>
      </c>
      <c r="D268" s="102">
        <v>685</v>
      </c>
      <c r="E268" s="165">
        <v>0.04</v>
      </c>
      <c r="F268" s="102">
        <v>680</v>
      </c>
      <c r="G268" s="102">
        <v>644</v>
      </c>
      <c r="H268" s="102">
        <v>601</v>
      </c>
      <c r="I268" s="675"/>
      <c r="J268" s="675"/>
      <c r="K268" s="675"/>
      <c r="L268" s="675"/>
      <c r="M268" s="675"/>
      <c r="N268" s="675"/>
      <c r="O268" s="675"/>
      <c r="P268" s="676"/>
      <c r="Q268" s="675"/>
      <c r="R268" s="624"/>
      <c r="S268" s="554"/>
    </row>
    <row r="269" spans="1:27" s="502" customFormat="1" ht="13">
      <c r="B269" s="276" t="s">
        <v>430</v>
      </c>
      <c r="C269" s="143">
        <v>236</v>
      </c>
      <c r="D269" s="144">
        <v>207</v>
      </c>
      <c r="E269" s="957">
        <v>0.14000000000000001</v>
      </c>
      <c r="F269" s="144">
        <v>209</v>
      </c>
      <c r="G269" s="144">
        <v>190</v>
      </c>
      <c r="H269" s="144">
        <v>169</v>
      </c>
      <c r="I269" s="569"/>
      <c r="J269" s="569"/>
      <c r="K269" s="569"/>
      <c r="L269" s="569"/>
      <c r="M269" s="569"/>
      <c r="N269" s="569"/>
      <c r="O269" s="569"/>
      <c r="P269" s="647"/>
      <c r="Q269" s="569"/>
      <c r="R269" s="642"/>
      <c r="S269" s="595"/>
      <c r="T269" s="595"/>
    </row>
    <row r="270" spans="1:27" ht="14.5">
      <c r="A270" s="502"/>
      <c r="B270" s="277" t="s">
        <v>432</v>
      </c>
      <c r="C270" s="164">
        <v>0.33</v>
      </c>
      <c r="D270" s="165">
        <v>0.3</v>
      </c>
      <c r="E270" s="165">
        <v>0.1</v>
      </c>
      <c r="F270" s="165">
        <v>0.31</v>
      </c>
      <c r="G270" s="165">
        <v>0.3</v>
      </c>
      <c r="H270" s="165">
        <v>0.28000000000000003</v>
      </c>
      <c r="I270" s="675"/>
      <c r="J270" s="554"/>
      <c r="K270" s="709"/>
      <c r="L270" s="554"/>
      <c r="M270" s="554"/>
      <c r="N270" s="554"/>
      <c r="O270" s="675"/>
      <c r="P270" s="676"/>
      <c r="Q270" s="675"/>
      <c r="R270" s="624"/>
      <c r="S270" s="554"/>
    </row>
    <row r="271" spans="1:27" s="595" customFormat="1">
      <c r="A271" s="491"/>
      <c r="B271" s="376" t="s">
        <v>434</v>
      </c>
      <c r="C271" s="377"/>
      <c r="D271" s="377"/>
      <c r="E271" s="378"/>
      <c r="F271" s="377"/>
      <c r="G271" s="377"/>
      <c r="H271" s="379"/>
      <c r="I271" s="675"/>
      <c r="J271" s="554"/>
      <c r="K271" s="709"/>
      <c r="L271" s="554"/>
      <c r="M271" s="554"/>
      <c r="N271" s="554"/>
      <c r="O271" s="675"/>
      <c r="P271" s="676"/>
      <c r="Q271" s="675"/>
      <c r="R271" s="624"/>
      <c r="S271" s="554"/>
      <c r="T271" s="85"/>
    </row>
    <row r="272" spans="1:27">
      <c r="A272" s="502"/>
      <c r="B272" s="277" t="s">
        <v>99</v>
      </c>
      <c r="C272" s="101">
        <v>189</v>
      </c>
      <c r="D272" s="102">
        <v>171</v>
      </c>
      <c r="E272" s="165">
        <v>0.11</v>
      </c>
      <c r="F272" s="102">
        <v>180</v>
      </c>
      <c r="G272" s="102">
        <v>173</v>
      </c>
      <c r="H272" s="102">
        <v>153</v>
      </c>
      <c r="I272" s="675"/>
      <c r="J272" s="554"/>
      <c r="K272" s="709"/>
      <c r="L272" s="554"/>
      <c r="M272" s="554"/>
      <c r="N272" s="554"/>
      <c r="O272" s="675"/>
      <c r="P272" s="676"/>
      <c r="Q272" s="675"/>
      <c r="R272" s="622"/>
      <c r="S272" s="622"/>
    </row>
    <row r="273" spans="1:22">
      <c r="A273" s="502"/>
      <c r="B273" s="277" t="s">
        <v>100</v>
      </c>
      <c r="C273" s="101">
        <v>47</v>
      </c>
      <c r="D273" s="102">
        <v>36</v>
      </c>
      <c r="E273" s="165">
        <v>0.31</v>
      </c>
      <c r="F273" s="102">
        <v>29</v>
      </c>
      <c r="G273" s="102">
        <v>17</v>
      </c>
      <c r="H273" s="102">
        <v>16</v>
      </c>
      <c r="I273" s="675"/>
      <c r="J273" s="554"/>
      <c r="K273" s="709"/>
      <c r="L273" s="554"/>
      <c r="M273" s="554"/>
      <c r="N273" s="554"/>
      <c r="O273" s="675"/>
      <c r="P273" s="676"/>
      <c r="Q273" s="675"/>
      <c r="R273" s="624"/>
      <c r="S273" s="554"/>
    </row>
    <row r="274" spans="1:22">
      <c r="A274" s="502"/>
      <c r="B274" s="382" t="s">
        <v>435</v>
      </c>
      <c r="C274" s="377"/>
      <c r="D274" s="377"/>
      <c r="E274" s="378"/>
      <c r="F274" s="377"/>
      <c r="G274" s="377"/>
      <c r="H274" s="379"/>
      <c r="I274" s="675"/>
      <c r="J274" s="554"/>
      <c r="K274" s="709"/>
      <c r="L274" s="554"/>
      <c r="M274" s="554"/>
      <c r="N274" s="554"/>
      <c r="O274" s="675"/>
      <c r="P274" s="676"/>
      <c r="Q274" s="675"/>
      <c r="R274" s="554"/>
      <c r="S274" s="554"/>
    </row>
    <row r="275" spans="1:22">
      <c r="A275" s="502"/>
      <c r="B275" s="277" t="s">
        <v>123</v>
      </c>
      <c r="C275" s="101">
        <v>87</v>
      </c>
      <c r="D275" s="102">
        <v>86</v>
      </c>
      <c r="E275" s="165">
        <v>0.01</v>
      </c>
      <c r="F275" s="102">
        <v>69</v>
      </c>
      <c r="G275" s="102">
        <v>72</v>
      </c>
      <c r="H275" s="102">
        <v>68</v>
      </c>
      <c r="I275" s="675"/>
      <c r="J275" s="554"/>
      <c r="K275" s="709"/>
      <c r="L275" s="554"/>
      <c r="M275" s="554"/>
      <c r="N275" s="554"/>
      <c r="O275" s="675"/>
      <c r="P275" s="676"/>
      <c r="Q275" s="675"/>
      <c r="R275" s="622"/>
      <c r="S275" s="705"/>
      <c r="T275" s="705"/>
    </row>
    <row r="276" spans="1:22">
      <c r="A276" s="502"/>
      <c r="B276" s="277" t="s">
        <v>115</v>
      </c>
      <c r="C276" s="101">
        <v>111</v>
      </c>
      <c r="D276" s="102">
        <v>99</v>
      </c>
      <c r="E276" s="165">
        <v>0.12</v>
      </c>
      <c r="F276" s="102">
        <v>113</v>
      </c>
      <c r="G276" s="102">
        <v>94</v>
      </c>
      <c r="H276" s="102">
        <v>76</v>
      </c>
      <c r="I276" s="675"/>
      <c r="J276" s="554"/>
      <c r="K276" s="709"/>
      <c r="L276" s="554"/>
      <c r="M276" s="554"/>
      <c r="N276" s="554"/>
      <c r="O276" s="675"/>
      <c r="P276" s="676"/>
      <c r="Q276" s="675"/>
      <c r="R276" s="624"/>
      <c r="S276" s="554"/>
    </row>
    <row r="277" spans="1:22">
      <c r="A277" s="502"/>
      <c r="B277" s="277" t="s">
        <v>116</v>
      </c>
      <c r="C277" s="101">
        <v>38</v>
      </c>
      <c r="D277" s="102">
        <v>22</v>
      </c>
      <c r="E277" s="165">
        <v>0.73</v>
      </c>
      <c r="F277" s="102">
        <v>27</v>
      </c>
      <c r="G277" s="102">
        <v>24</v>
      </c>
      <c r="H277" s="102">
        <v>25</v>
      </c>
      <c r="I277" s="675"/>
      <c r="J277" s="554"/>
      <c r="K277" s="709"/>
      <c r="L277" s="554"/>
      <c r="M277" s="554"/>
      <c r="N277" s="554"/>
      <c r="O277" s="675"/>
      <c r="P277" s="676"/>
      <c r="Q277" s="675"/>
      <c r="R277" s="624"/>
      <c r="S277" s="554"/>
    </row>
    <row r="278" spans="1:22">
      <c r="A278" s="502"/>
      <c r="B278" s="624"/>
      <c r="C278" s="554"/>
      <c r="D278" s="709"/>
      <c r="E278" s="554"/>
      <c r="F278" s="709"/>
      <c r="G278" s="554"/>
      <c r="H278" s="709"/>
      <c r="I278" s="675"/>
      <c r="J278" s="554"/>
      <c r="K278" s="709"/>
      <c r="L278" s="554"/>
      <c r="M278" s="554"/>
      <c r="N278" s="676"/>
      <c r="O278" s="675"/>
      <c r="P278" s="624"/>
      <c r="Q278" s="554"/>
    </row>
    <row r="279" spans="1:22">
      <c r="A279" s="502"/>
      <c r="B279" s="147" t="s">
        <v>38</v>
      </c>
      <c r="C279" s="706"/>
      <c r="D279" s="707"/>
      <c r="E279" s="706"/>
      <c r="F279" s="707"/>
      <c r="G279" s="706"/>
      <c r="H279" s="707"/>
      <c r="I279" s="128"/>
      <c r="J279" s="128"/>
      <c r="K279" s="128"/>
      <c r="L279" s="128"/>
      <c r="M279" s="329"/>
      <c r="N279" s="172"/>
      <c r="O279" s="128"/>
      <c r="P279" s="128"/>
      <c r="Q279" s="128"/>
      <c r="R279" s="128"/>
      <c r="S279" s="128"/>
      <c r="T279" s="128"/>
    </row>
    <row r="280" spans="1:22">
      <c r="A280" s="502"/>
      <c r="B280" s="1353" t="s">
        <v>534</v>
      </c>
      <c r="C280" s="1353"/>
      <c r="D280" s="1353"/>
      <c r="E280" s="1353"/>
      <c r="F280" s="1353"/>
      <c r="G280" s="1353"/>
      <c r="H280" s="1353"/>
      <c r="I280" s="329"/>
      <c r="J280" s="329"/>
      <c r="K280" s="329"/>
      <c r="L280" s="329"/>
      <c r="M280" s="329"/>
      <c r="N280" s="879"/>
      <c r="O280" s="329"/>
      <c r="P280" s="329"/>
      <c r="Q280" s="329"/>
      <c r="R280" s="329"/>
      <c r="S280" s="329"/>
      <c r="T280" s="329"/>
    </row>
    <row r="281" spans="1:22" s="128" customFormat="1" ht="13" customHeight="1">
      <c r="B281" s="1404" t="s">
        <v>660</v>
      </c>
      <c r="C281" s="1352"/>
      <c r="D281" s="1352"/>
      <c r="E281" s="1352"/>
      <c r="F281" s="1352"/>
      <c r="G281" s="1352"/>
      <c r="H281" s="1352"/>
      <c r="I281" s="329"/>
      <c r="J281" s="329"/>
      <c r="K281" s="329"/>
      <c r="L281" s="329"/>
      <c r="M281" s="329"/>
      <c r="N281" s="879"/>
      <c r="O281" s="329"/>
      <c r="P281" s="329"/>
      <c r="Q281" s="329"/>
      <c r="R281" s="329"/>
      <c r="S281" s="329"/>
      <c r="T281" s="329"/>
    </row>
    <row r="282" spans="1:22" s="330" customFormat="1">
      <c r="A282" s="128"/>
      <c r="B282" s="249"/>
      <c r="C282" s="968"/>
      <c r="D282" s="968"/>
      <c r="E282" s="968"/>
      <c r="F282" s="968"/>
      <c r="G282" s="968"/>
      <c r="H282" s="968"/>
      <c r="I282" s="249"/>
      <c r="J282" s="249"/>
      <c r="K282" s="249"/>
      <c r="L282" s="249"/>
      <c r="M282" s="249"/>
      <c r="N282" s="501"/>
      <c r="O282" s="502"/>
      <c r="P282" s="502"/>
      <c r="Q282" s="502"/>
      <c r="R282" s="502"/>
      <c r="S282" s="502"/>
      <c r="T282" s="502"/>
      <c r="U282" s="329"/>
      <c r="V282" s="329"/>
    </row>
    <row r="283" spans="1:22" s="172" customFormat="1" ht="26">
      <c r="A283" s="128"/>
      <c r="B283" s="133" t="s">
        <v>214</v>
      </c>
      <c r="C283" s="97">
        <v>2025</v>
      </c>
      <c r="D283" s="98">
        <v>2024</v>
      </c>
      <c r="E283" s="99" t="s">
        <v>452</v>
      </c>
      <c r="F283" s="98">
        <v>2023</v>
      </c>
      <c r="G283" s="98">
        <v>2022</v>
      </c>
      <c r="H283" s="98">
        <v>2021</v>
      </c>
      <c r="I283" s="502"/>
      <c r="J283" s="502"/>
      <c r="K283" s="502"/>
      <c r="L283" s="502"/>
      <c r="M283" s="502"/>
      <c r="N283" s="502"/>
      <c r="O283" s="502"/>
      <c r="P283" s="502"/>
      <c r="Q283" s="502"/>
      <c r="R283" s="502"/>
      <c r="S283" s="502"/>
      <c r="T283" s="502"/>
      <c r="U283" s="329"/>
      <c r="V283" s="329"/>
    </row>
    <row r="284" spans="1:22" s="502" customFormat="1" ht="14.5">
      <c r="B284" s="277" t="s">
        <v>122</v>
      </c>
      <c r="C284" s="101">
        <v>713</v>
      </c>
      <c r="D284" s="102">
        <v>685</v>
      </c>
      <c r="E284" s="165">
        <v>0.04</v>
      </c>
      <c r="F284" s="102">
        <v>680</v>
      </c>
      <c r="G284" s="102">
        <v>644</v>
      </c>
      <c r="H284" s="102">
        <v>601</v>
      </c>
      <c r="I284" s="675"/>
      <c r="J284" s="554"/>
      <c r="K284" s="709"/>
      <c r="L284" s="554"/>
      <c r="M284" s="554"/>
      <c r="N284" s="554"/>
      <c r="O284" s="675"/>
      <c r="P284" s="676"/>
      <c r="Q284" s="675"/>
      <c r="R284" s="709"/>
      <c r="S284" s="554"/>
      <c r="T284" s="85"/>
    </row>
    <row r="285" spans="1:22" s="502" customFormat="1" ht="15">
      <c r="B285" s="276" t="s">
        <v>125</v>
      </c>
      <c r="C285" s="143">
        <v>208</v>
      </c>
      <c r="D285" s="144">
        <v>202</v>
      </c>
      <c r="E285" s="957">
        <v>0.03</v>
      </c>
      <c r="F285" s="144">
        <v>173</v>
      </c>
      <c r="G285" s="144">
        <v>146</v>
      </c>
      <c r="H285" s="144">
        <v>127</v>
      </c>
      <c r="I285" s="569"/>
      <c r="J285" s="595"/>
      <c r="K285" s="969"/>
      <c r="L285" s="595"/>
      <c r="M285" s="595"/>
      <c r="N285" s="595"/>
      <c r="O285" s="569"/>
      <c r="P285" s="647"/>
      <c r="Q285" s="569"/>
      <c r="R285" s="642"/>
      <c r="S285" s="642"/>
      <c r="T285" s="595"/>
    </row>
    <row r="286" spans="1:22" ht="14.5">
      <c r="A286" s="502"/>
      <c r="B286" s="277" t="s">
        <v>126</v>
      </c>
      <c r="C286" s="164">
        <v>0.28999999999999998</v>
      </c>
      <c r="D286" s="165">
        <v>0.28999999999999998</v>
      </c>
      <c r="E286" s="165">
        <v>-0.01</v>
      </c>
      <c r="F286" s="165">
        <v>0.25</v>
      </c>
      <c r="G286" s="165">
        <v>0.23</v>
      </c>
      <c r="H286" s="165">
        <v>0.21</v>
      </c>
      <c r="I286" s="675"/>
      <c r="J286" s="554"/>
      <c r="K286" s="709"/>
      <c r="L286" s="554"/>
      <c r="M286" s="554"/>
      <c r="N286" s="554"/>
      <c r="O286" s="675"/>
      <c r="P286" s="676"/>
      <c r="Q286" s="675"/>
      <c r="R286" s="624"/>
      <c r="S286" s="554"/>
    </row>
    <row r="287" spans="1:22" s="595" customFormat="1">
      <c r="A287" s="491"/>
      <c r="B287" s="376" t="s">
        <v>127</v>
      </c>
      <c r="C287" s="377"/>
      <c r="D287" s="377"/>
      <c r="E287" s="378"/>
      <c r="F287" s="377"/>
      <c r="G287" s="377"/>
      <c r="H287" s="379"/>
      <c r="I287" s="675"/>
      <c r="J287" s="554"/>
      <c r="K287" s="709"/>
      <c r="L287" s="554"/>
      <c r="M287" s="554"/>
      <c r="N287" s="554"/>
      <c r="O287" s="675"/>
      <c r="P287" s="676"/>
      <c r="Q287" s="675"/>
      <c r="R287" s="624"/>
      <c r="S287" s="554"/>
      <c r="T287" s="85"/>
    </row>
    <row r="288" spans="1:22">
      <c r="A288" s="595"/>
      <c r="B288" s="277" t="s">
        <v>99</v>
      </c>
      <c r="C288" s="101">
        <v>181</v>
      </c>
      <c r="D288" s="102">
        <v>181</v>
      </c>
      <c r="E288" s="165">
        <v>0</v>
      </c>
      <c r="F288" s="102">
        <v>151</v>
      </c>
      <c r="G288" s="102">
        <v>132</v>
      </c>
      <c r="H288" s="102">
        <v>112</v>
      </c>
      <c r="I288" s="675"/>
      <c r="J288" s="554"/>
      <c r="K288" s="709"/>
      <c r="L288" s="554"/>
      <c r="M288" s="554"/>
      <c r="N288" s="554"/>
      <c r="O288" s="675"/>
      <c r="P288" s="676"/>
      <c r="Q288" s="675"/>
      <c r="R288" s="554"/>
      <c r="S288" s="705"/>
    </row>
    <row r="289" spans="1:22">
      <c r="A289" s="502"/>
      <c r="B289" s="277" t="s">
        <v>100</v>
      </c>
      <c r="C289" s="101">
        <v>27</v>
      </c>
      <c r="D289" s="102">
        <v>21</v>
      </c>
      <c r="E289" s="165">
        <v>0.28999999999999998</v>
      </c>
      <c r="F289" s="102">
        <v>22</v>
      </c>
      <c r="G289" s="102">
        <v>14</v>
      </c>
      <c r="H289" s="102">
        <v>15</v>
      </c>
      <c r="I289" s="675"/>
      <c r="J289" s="554"/>
      <c r="K289" s="709"/>
      <c r="L289" s="554"/>
      <c r="M289" s="554"/>
      <c r="N289" s="554"/>
      <c r="O289" s="675"/>
      <c r="P289" s="676"/>
      <c r="Q289" s="675"/>
      <c r="R289" s="624"/>
      <c r="S289" s="554"/>
    </row>
    <row r="290" spans="1:22">
      <c r="A290" s="502"/>
      <c r="B290" s="382" t="s">
        <v>128</v>
      </c>
      <c r="C290" s="377"/>
      <c r="D290" s="377"/>
      <c r="E290" s="378"/>
      <c r="F290" s="377"/>
      <c r="G290" s="377"/>
      <c r="H290" s="379"/>
      <c r="I290" s="675"/>
      <c r="J290" s="554"/>
      <c r="K290" s="709"/>
      <c r="L290" s="554"/>
      <c r="M290" s="554"/>
      <c r="N290" s="554"/>
      <c r="O290" s="675"/>
      <c r="P290" s="676"/>
      <c r="Q290" s="675"/>
      <c r="R290" s="624"/>
      <c r="S290" s="554"/>
    </row>
    <row r="291" spans="1:22">
      <c r="A291" s="502"/>
      <c r="B291" s="277" t="s">
        <v>123</v>
      </c>
      <c r="C291" s="101">
        <v>57</v>
      </c>
      <c r="D291" s="102">
        <v>48</v>
      </c>
      <c r="E291" s="165">
        <v>0.19</v>
      </c>
      <c r="F291" s="102">
        <v>52</v>
      </c>
      <c r="G291" s="102">
        <v>41</v>
      </c>
      <c r="H291" s="102">
        <v>30</v>
      </c>
      <c r="I291" s="675"/>
      <c r="J291" s="554"/>
      <c r="K291" s="709"/>
      <c r="L291" s="554"/>
      <c r="M291" s="554"/>
      <c r="N291" s="554"/>
      <c r="O291" s="675"/>
      <c r="P291" s="676"/>
      <c r="Q291" s="675"/>
      <c r="R291" s="624"/>
      <c r="S291" s="554"/>
    </row>
    <row r="292" spans="1:22">
      <c r="A292" s="502"/>
      <c r="B292" s="277" t="s">
        <v>115</v>
      </c>
      <c r="C292" s="101">
        <v>101</v>
      </c>
      <c r="D292" s="102">
        <v>102</v>
      </c>
      <c r="E292" s="165">
        <v>-0.01</v>
      </c>
      <c r="F292" s="102">
        <v>79</v>
      </c>
      <c r="G292" s="102">
        <v>74</v>
      </c>
      <c r="H292" s="102">
        <v>54</v>
      </c>
      <c r="I292" s="675"/>
      <c r="J292" s="554"/>
      <c r="K292" s="709"/>
      <c r="L292" s="554"/>
      <c r="M292" s="554"/>
      <c r="N292" s="554"/>
      <c r="O292" s="675"/>
      <c r="P292" s="676"/>
      <c r="Q292" s="675"/>
      <c r="R292" s="624"/>
      <c r="S292" s="554"/>
    </row>
    <row r="293" spans="1:22">
      <c r="A293" s="502"/>
      <c r="B293" s="277" t="s">
        <v>116</v>
      </c>
      <c r="C293" s="101">
        <v>50</v>
      </c>
      <c r="D293" s="102">
        <v>52</v>
      </c>
      <c r="E293" s="165">
        <v>-0.04</v>
      </c>
      <c r="F293" s="102">
        <v>42</v>
      </c>
      <c r="G293" s="102">
        <v>31</v>
      </c>
      <c r="H293" s="102">
        <v>43</v>
      </c>
      <c r="I293" s="675"/>
      <c r="J293" s="554"/>
      <c r="K293" s="709"/>
      <c r="L293" s="554"/>
      <c r="M293" s="554"/>
      <c r="N293" s="554"/>
      <c r="O293" s="675"/>
      <c r="P293" s="675"/>
      <c r="Q293" s="676"/>
      <c r="R293" s="624"/>
      <c r="S293" s="554"/>
    </row>
    <row r="294" spans="1:22">
      <c r="A294" s="502"/>
      <c r="B294" s="323"/>
      <c r="C294" s="554"/>
      <c r="D294" s="709"/>
      <c r="E294" s="554"/>
      <c r="F294" s="709"/>
      <c r="G294" s="554"/>
      <c r="H294" s="709"/>
      <c r="I294" s="709"/>
      <c r="J294" s="554"/>
      <c r="K294" s="554"/>
      <c r="L294" s="554"/>
      <c r="M294" s="675"/>
      <c r="N294" s="675"/>
      <c r="O294" s="676"/>
      <c r="P294" s="624"/>
      <c r="Q294" s="554"/>
    </row>
    <row r="295" spans="1:22">
      <c r="A295" s="502"/>
      <c r="B295" s="152" t="s">
        <v>38</v>
      </c>
      <c r="C295" s="554"/>
      <c r="D295" s="709"/>
      <c r="E295" s="554"/>
      <c r="F295" s="709"/>
      <c r="G295" s="554"/>
      <c r="H295" s="709"/>
      <c r="I295" s="128"/>
      <c r="J295" s="128"/>
      <c r="K295" s="128"/>
      <c r="L295" s="128"/>
      <c r="M295" s="128"/>
      <c r="N295" s="172"/>
      <c r="O295" s="128"/>
      <c r="P295" s="128"/>
      <c r="Q295" s="128"/>
      <c r="R295" s="128"/>
      <c r="S295" s="128"/>
      <c r="T295" s="128"/>
    </row>
    <row r="296" spans="1:22">
      <c r="A296" s="502"/>
      <c r="B296" s="1353" t="s">
        <v>534</v>
      </c>
      <c r="C296" s="1353"/>
      <c r="D296" s="1353"/>
      <c r="E296" s="1353"/>
      <c r="F296" s="1353"/>
      <c r="G296" s="1353"/>
      <c r="H296" s="1353"/>
      <c r="I296" s="329"/>
      <c r="J296" s="329"/>
      <c r="K296" s="329"/>
      <c r="L296" s="329"/>
      <c r="M296" s="329"/>
      <c r="N296" s="329"/>
      <c r="O296" s="329"/>
      <c r="P296" s="329"/>
      <c r="Q296" s="329"/>
      <c r="R296" s="329"/>
      <c r="S296" s="329"/>
      <c r="T296" s="329"/>
    </row>
    <row r="297" spans="1:22" s="128" customFormat="1" ht="13" customHeight="1">
      <c r="B297" s="1403" t="s">
        <v>129</v>
      </c>
      <c r="C297" s="1403"/>
      <c r="D297" s="1403"/>
      <c r="E297" s="1403"/>
      <c r="F297" s="1403"/>
      <c r="G297" s="1403"/>
      <c r="H297" s="1403"/>
      <c r="I297" s="329"/>
      <c r="J297" s="329"/>
      <c r="K297" s="329"/>
      <c r="L297" s="329"/>
      <c r="M297" s="329"/>
      <c r="N297" s="329"/>
      <c r="O297" s="329"/>
      <c r="P297" s="329"/>
      <c r="Q297" s="329"/>
      <c r="R297" s="329"/>
      <c r="S297" s="329"/>
      <c r="T297" s="329"/>
    </row>
    <row r="298" spans="1:22" s="330" customFormat="1">
      <c r="A298" s="128"/>
      <c r="B298" s="1403" t="s">
        <v>661</v>
      </c>
      <c r="C298" s="1403"/>
      <c r="D298" s="1403"/>
      <c r="E298" s="1403"/>
      <c r="F298" s="1403"/>
      <c r="G298" s="1403"/>
      <c r="H298" s="1403"/>
      <c r="I298" s="329"/>
      <c r="J298" s="329"/>
      <c r="K298" s="329"/>
      <c r="L298" s="329"/>
      <c r="M298" s="329"/>
      <c r="N298" s="329"/>
      <c r="O298" s="329"/>
      <c r="P298" s="329"/>
      <c r="Q298" s="329"/>
      <c r="R298" s="329"/>
      <c r="S298" s="329"/>
      <c r="T298" s="329"/>
      <c r="U298" s="329"/>
      <c r="V298" s="329"/>
    </row>
    <row r="299" spans="1:22">
      <c r="A299" s="502"/>
      <c r="B299" s="323"/>
      <c r="C299" s="554"/>
      <c r="D299" s="709"/>
      <c r="E299" s="554"/>
      <c r="F299" s="709"/>
      <c r="G299" s="554"/>
      <c r="H299" s="709"/>
      <c r="I299" s="709"/>
      <c r="J299" s="554"/>
      <c r="K299" s="554"/>
      <c r="L299" s="554"/>
      <c r="M299" s="675"/>
      <c r="N299" s="675"/>
      <c r="O299" s="676"/>
      <c r="P299" s="624"/>
      <c r="Q299" s="554"/>
    </row>
    <row r="300" spans="1:22" ht="14.5" thickBot="1">
      <c r="B300" s="970"/>
    </row>
    <row r="301" spans="1:22" s="330" customFormat="1" ht="19" customHeight="1" thickTop="1" thickBot="1">
      <c r="A301" s="128"/>
      <c r="B301" s="1091" t="s">
        <v>638</v>
      </c>
      <c r="C301" s="886"/>
      <c r="D301" s="886"/>
      <c r="E301" s="886"/>
      <c r="F301" s="886"/>
      <c r="G301" s="886"/>
      <c r="H301" s="886"/>
      <c r="I301" s="502"/>
      <c r="J301" s="502"/>
      <c r="K301" s="502"/>
      <c r="L301" s="501"/>
      <c r="M301" s="501"/>
      <c r="N301" s="501"/>
      <c r="O301" s="501"/>
      <c r="P301" s="501"/>
      <c r="Q301" s="501"/>
      <c r="R301" s="501"/>
      <c r="S301" s="501"/>
      <c r="T301" s="501"/>
      <c r="U301" s="329"/>
      <c r="V301" s="329"/>
    </row>
    <row r="302" spans="1:22" s="74" customFormat="1" ht="14.5" thickTop="1">
      <c r="A302" s="128"/>
      <c r="B302" s="713"/>
      <c r="C302" s="489"/>
      <c r="D302" s="80"/>
      <c r="E302" s="80"/>
      <c r="F302" s="80"/>
      <c r="G302" s="623"/>
      <c r="H302" s="623"/>
      <c r="I302" s="502"/>
      <c r="J302" s="502"/>
      <c r="K302" s="502"/>
      <c r="L302" s="483"/>
      <c r="M302" s="483"/>
      <c r="N302" s="483"/>
      <c r="O302" s="483"/>
      <c r="P302" s="483"/>
      <c r="Q302" s="483"/>
      <c r="R302" s="483"/>
      <c r="S302" s="483"/>
      <c r="T302" s="483"/>
    </row>
    <row r="303" spans="1:22" s="502" customFormat="1" ht="26">
      <c r="A303" s="169"/>
      <c r="B303" s="400" t="s">
        <v>215</v>
      </c>
      <c r="C303" s="97">
        <v>2025</v>
      </c>
      <c r="D303" s="98">
        <v>2024</v>
      </c>
      <c r="E303" s="99" t="s">
        <v>452</v>
      </c>
      <c r="F303" s="98">
        <v>2023</v>
      </c>
      <c r="G303" s="98">
        <v>2022</v>
      </c>
      <c r="H303" s="98">
        <v>2021</v>
      </c>
    </row>
    <row r="304" spans="1:22">
      <c r="A304" s="502"/>
      <c r="B304" s="401" t="s">
        <v>145</v>
      </c>
      <c r="C304" s="971">
        <v>327.9</v>
      </c>
      <c r="D304" s="972">
        <v>317.5</v>
      </c>
      <c r="E304" s="145">
        <v>0.03</v>
      </c>
      <c r="F304" s="972">
        <v>353.5</v>
      </c>
      <c r="G304" s="972">
        <v>276.10000000000002</v>
      </c>
      <c r="H304" s="972">
        <v>235.7</v>
      </c>
      <c r="I304" s="491"/>
      <c r="J304" s="491"/>
      <c r="K304" s="491"/>
      <c r="L304" s="491"/>
      <c r="M304" s="491"/>
      <c r="N304" s="491"/>
      <c r="O304" s="491"/>
      <c r="P304" s="491"/>
      <c r="Q304" s="491"/>
      <c r="R304" s="491"/>
      <c r="S304" s="491"/>
      <c r="T304" s="491"/>
    </row>
    <row r="305" spans="1:22" s="502" customFormat="1" ht="14.5">
      <c r="B305" s="402" t="s">
        <v>146</v>
      </c>
      <c r="C305" s="973">
        <v>153.19999999999999</v>
      </c>
      <c r="D305" s="974">
        <v>154.6</v>
      </c>
      <c r="E305" s="103">
        <v>-0.01</v>
      </c>
      <c r="F305" s="974">
        <v>16.8</v>
      </c>
      <c r="G305" s="974">
        <v>18.5</v>
      </c>
      <c r="H305" s="974">
        <v>16.5</v>
      </c>
      <c r="L305" s="85"/>
      <c r="M305" s="85"/>
      <c r="N305" s="85"/>
      <c r="O305" s="85"/>
      <c r="P305" s="85"/>
      <c r="Q305" s="85"/>
      <c r="R305" s="85"/>
      <c r="S305" s="85"/>
      <c r="T305" s="85"/>
    </row>
    <row r="306" spans="1:22" s="491" customFormat="1">
      <c r="B306" s="402" t="s">
        <v>147</v>
      </c>
      <c r="C306" s="287">
        <v>0.47</v>
      </c>
      <c r="D306" s="103">
        <v>0.49</v>
      </c>
      <c r="E306" s="103">
        <v>-0.04</v>
      </c>
      <c r="F306" s="103">
        <v>0.05</v>
      </c>
      <c r="G306" s="103">
        <v>7.0000000000000007E-2</v>
      </c>
      <c r="H306" s="103">
        <v>7.0000000000000007E-2</v>
      </c>
      <c r="I306" s="502"/>
      <c r="J306" s="502"/>
      <c r="K306" s="502"/>
      <c r="L306" s="85"/>
      <c r="M306" s="85"/>
      <c r="N306" s="85"/>
      <c r="O306" s="85"/>
      <c r="P306" s="85"/>
      <c r="Q306" s="85"/>
      <c r="R306" s="85"/>
      <c r="S306" s="85"/>
      <c r="T306" s="85"/>
    </row>
    <row r="307" spans="1:22">
      <c r="A307" s="502"/>
      <c r="C307" s="554"/>
      <c r="D307" s="709"/>
      <c r="E307" s="554"/>
      <c r="F307" s="709"/>
      <c r="G307" s="554"/>
      <c r="H307" s="709"/>
      <c r="I307" s="502"/>
      <c r="J307" s="502"/>
      <c r="K307" s="502"/>
    </row>
    <row r="308" spans="1:22">
      <c r="A308" s="502"/>
      <c r="B308" s="152" t="s">
        <v>38</v>
      </c>
      <c r="C308" s="554"/>
      <c r="D308" s="709"/>
      <c r="E308" s="554"/>
      <c r="F308" s="709"/>
      <c r="G308" s="554"/>
      <c r="H308" s="709"/>
      <c r="I308" s="502"/>
      <c r="J308" s="502"/>
      <c r="K308" s="502"/>
      <c r="L308" s="128"/>
      <c r="M308" s="128"/>
      <c r="N308" s="128"/>
      <c r="O308" s="128"/>
      <c r="P308" s="128"/>
      <c r="Q308" s="128"/>
      <c r="R308" s="128"/>
      <c r="S308" s="128"/>
      <c r="T308" s="128"/>
    </row>
    <row r="309" spans="1:22" ht="17" customHeight="1">
      <c r="A309" s="502"/>
      <c r="B309" s="1162" t="s">
        <v>728</v>
      </c>
      <c r="C309" s="59"/>
      <c r="D309" s="59"/>
      <c r="E309" s="59"/>
      <c r="F309" s="59"/>
      <c r="G309" s="59"/>
      <c r="H309" s="59"/>
      <c r="I309" s="502"/>
      <c r="J309" s="502"/>
      <c r="K309" s="502"/>
      <c r="L309" s="128"/>
      <c r="M309" s="128"/>
      <c r="N309" s="128"/>
      <c r="O309" s="128"/>
      <c r="P309" s="128"/>
      <c r="Q309" s="128"/>
      <c r="R309" s="128"/>
      <c r="S309" s="128"/>
      <c r="T309" s="128"/>
    </row>
    <row r="310" spans="1:22" s="128" customFormat="1">
      <c r="B310" s="81"/>
      <c r="C310" s="80"/>
      <c r="D310" s="80"/>
      <c r="E310" s="80"/>
      <c r="F310" s="80"/>
      <c r="G310" s="80"/>
      <c r="H310" s="80"/>
      <c r="I310" s="502"/>
      <c r="J310" s="502"/>
      <c r="K310" s="502"/>
      <c r="L310" s="85"/>
      <c r="M310" s="85"/>
      <c r="N310" s="85"/>
      <c r="O310" s="85"/>
      <c r="P310" s="85"/>
      <c r="Q310" s="85"/>
      <c r="R310" s="85"/>
      <c r="S310" s="85"/>
      <c r="T310" s="85"/>
    </row>
    <row r="311" spans="1:22" s="128" customFormat="1" ht="26">
      <c r="B311" s="404" t="s">
        <v>216</v>
      </c>
      <c r="C311" s="97">
        <v>2025</v>
      </c>
      <c r="D311" s="98">
        <v>2024</v>
      </c>
      <c r="E311" s="99" t="s">
        <v>452</v>
      </c>
      <c r="F311" s="98">
        <v>2023</v>
      </c>
      <c r="G311" s="98">
        <v>2022</v>
      </c>
      <c r="H311" s="98">
        <v>2021</v>
      </c>
      <c r="I311" s="502"/>
      <c r="J311" s="502"/>
      <c r="K311" s="502"/>
      <c r="L311" s="502"/>
      <c r="M311" s="502"/>
      <c r="N311" s="502"/>
      <c r="O311" s="502"/>
      <c r="P311" s="502"/>
      <c r="Q311" s="502"/>
      <c r="R311" s="502"/>
      <c r="S311" s="502"/>
      <c r="T311" s="502"/>
    </row>
    <row r="312" spans="1:22">
      <c r="B312" s="405" t="s">
        <v>97</v>
      </c>
      <c r="C312" s="143">
        <v>713</v>
      </c>
      <c r="D312" s="144">
        <v>685</v>
      </c>
      <c r="E312" s="144">
        <v>0.04</v>
      </c>
      <c r="F312" s="144">
        <v>680</v>
      </c>
      <c r="G312" s="144">
        <v>644</v>
      </c>
      <c r="H312" s="144">
        <v>601</v>
      </c>
      <c r="I312" s="491"/>
      <c r="J312" s="491"/>
      <c r="K312" s="491"/>
      <c r="L312" s="497"/>
      <c r="M312" s="497"/>
      <c r="N312" s="497"/>
      <c r="O312" s="497"/>
      <c r="P312" s="497"/>
      <c r="Q312" s="497"/>
      <c r="R312" s="497"/>
      <c r="S312" s="497"/>
      <c r="T312" s="497"/>
    </row>
    <row r="313" spans="1:22" s="502" customFormat="1" ht="14.5">
      <c r="B313" s="248" t="s">
        <v>149</v>
      </c>
      <c r="C313" s="101">
        <v>413</v>
      </c>
      <c r="D313" s="102">
        <v>403</v>
      </c>
      <c r="E313" s="165">
        <v>0.02</v>
      </c>
      <c r="F313" s="102">
        <v>397</v>
      </c>
      <c r="G313" s="102">
        <v>364</v>
      </c>
      <c r="H313" s="102">
        <v>235</v>
      </c>
      <c r="L313" s="483"/>
      <c r="M313" s="483"/>
      <c r="N313" s="483"/>
      <c r="O313" s="483"/>
      <c r="P313" s="483"/>
      <c r="Q313" s="483"/>
      <c r="R313" s="483"/>
      <c r="S313" s="483"/>
      <c r="T313" s="483"/>
    </row>
    <row r="314" spans="1:22" s="497" customFormat="1">
      <c r="A314" s="491"/>
      <c r="B314" s="248" t="s">
        <v>150</v>
      </c>
      <c r="C314" s="164">
        <v>0.57999999999999996</v>
      </c>
      <c r="D314" s="165">
        <v>0.59</v>
      </c>
      <c r="E314" s="165">
        <v>-0.02</v>
      </c>
      <c r="F314" s="165">
        <v>0.57999999999999996</v>
      </c>
      <c r="G314" s="165">
        <v>0.56999999999999995</v>
      </c>
      <c r="H314" s="165">
        <v>0.39</v>
      </c>
      <c r="I314" s="502"/>
      <c r="J314" s="502"/>
      <c r="K314" s="502"/>
      <c r="L314" s="483"/>
      <c r="M314" s="483"/>
      <c r="N314" s="483"/>
      <c r="O314" s="483"/>
      <c r="P314" s="483"/>
      <c r="Q314" s="483"/>
      <c r="R314" s="483"/>
      <c r="S314" s="483"/>
      <c r="T314" s="483"/>
    </row>
    <row r="315" spans="1:22" s="483" customFormat="1" ht="15">
      <c r="B315" s="406" t="s">
        <v>606</v>
      </c>
      <c r="C315" s="143">
        <v>6</v>
      </c>
      <c r="D315" s="144">
        <v>9</v>
      </c>
      <c r="E315" s="957">
        <v>-0.33</v>
      </c>
      <c r="F315" s="144">
        <v>5</v>
      </c>
      <c r="G315" s="144">
        <v>8</v>
      </c>
      <c r="H315" s="144">
        <v>7</v>
      </c>
      <c r="I315" s="491"/>
      <c r="J315" s="491"/>
      <c r="K315" s="491"/>
      <c r="L315" s="497"/>
      <c r="M315" s="497"/>
      <c r="N315" s="497"/>
      <c r="O315" s="497"/>
      <c r="P315" s="497"/>
      <c r="Q315" s="497"/>
      <c r="R315" s="497"/>
      <c r="S315" s="497"/>
      <c r="T315" s="497"/>
    </row>
    <row r="316" spans="1:22" s="483" customFormat="1">
      <c r="B316" s="407" t="s">
        <v>607</v>
      </c>
      <c r="C316" s="101">
        <v>3</v>
      </c>
      <c r="D316" s="102">
        <v>3</v>
      </c>
      <c r="E316" s="165">
        <v>0</v>
      </c>
      <c r="F316" s="102">
        <v>3</v>
      </c>
      <c r="G316" s="102">
        <v>1</v>
      </c>
      <c r="H316" s="102">
        <v>0</v>
      </c>
      <c r="I316" s="502"/>
      <c r="J316" s="502"/>
      <c r="K316" s="502"/>
      <c r="L316" s="720"/>
      <c r="M316" s="720"/>
      <c r="N316" s="720"/>
      <c r="O316" s="721"/>
      <c r="P316" s="721"/>
      <c r="Q316" s="721"/>
      <c r="R316" s="721"/>
      <c r="S316" s="721"/>
      <c r="T316" s="721"/>
    </row>
    <row r="317" spans="1:22" s="497" customFormat="1">
      <c r="B317" s="407" t="s">
        <v>608</v>
      </c>
      <c r="C317" s="164">
        <v>0.5</v>
      </c>
      <c r="D317" s="165">
        <v>0.33</v>
      </c>
      <c r="E317" s="165">
        <v>0.5</v>
      </c>
      <c r="F317" s="165">
        <v>0.6</v>
      </c>
      <c r="G317" s="165">
        <v>0.13</v>
      </c>
      <c r="H317" s="165">
        <v>0</v>
      </c>
      <c r="I317" s="502"/>
      <c r="J317" s="502"/>
      <c r="K317" s="502"/>
      <c r="L317" s="483"/>
      <c r="M317" s="483"/>
      <c r="N317" s="483"/>
      <c r="O317" s="483"/>
      <c r="P317" s="483"/>
      <c r="Q317" s="483"/>
      <c r="R317" s="483"/>
      <c r="S317" s="483"/>
      <c r="T317" s="483"/>
    </row>
    <row r="318" spans="1:22" s="502" customFormat="1">
      <c r="A318" s="483"/>
      <c r="B318" s="81"/>
      <c r="C318" s="554"/>
      <c r="D318" s="709"/>
      <c r="E318" s="554"/>
      <c r="F318" s="709"/>
      <c r="G318" s="554"/>
      <c r="H318" s="709"/>
      <c r="L318" s="85"/>
      <c r="M318" s="85"/>
      <c r="N318" s="85"/>
      <c r="O318" s="85"/>
      <c r="P318" s="85"/>
      <c r="Q318" s="85"/>
      <c r="R318" s="85"/>
      <c r="S318" s="85"/>
      <c r="T318" s="85"/>
      <c r="U318" s="722"/>
      <c r="V318" s="722"/>
    </row>
    <row r="319" spans="1:22" s="74" customFormat="1">
      <c r="B319" s="152" t="s">
        <v>38</v>
      </c>
      <c r="C319" s="513"/>
      <c r="D319" s="513"/>
      <c r="E319" s="513"/>
      <c r="F319" s="513"/>
      <c r="G319" s="513"/>
      <c r="H319" s="513"/>
      <c r="I319" s="85"/>
      <c r="J319" s="85"/>
      <c r="K319" s="85"/>
      <c r="L319" s="85"/>
      <c r="M319" s="85"/>
      <c r="N319" s="85"/>
      <c r="O319" s="85"/>
      <c r="P319" s="85"/>
      <c r="Q319" s="85"/>
      <c r="R319" s="85"/>
      <c r="S319" s="85"/>
      <c r="T319" s="85"/>
    </row>
    <row r="320" spans="1:22" ht="26.25" customHeight="1">
      <c r="B320" s="1353" t="s">
        <v>683</v>
      </c>
      <c r="C320" s="1353"/>
      <c r="D320" s="1353"/>
      <c r="E320" s="1353"/>
      <c r="F320" s="1353"/>
      <c r="G320" s="1353"/>
      <c r="H320" s="1353"/>
    </row>
    <row r="321" spans="1:27">
      <c r="B321" s="1353" t="s">
        <v>605</v>
      </c>
      <c r="C321" s="1353"/>
      <c r="D321" s="1353"/>
      <c r="E321" s="1353"/>
      <c r="F321" s="1353"/>
      <c r="G321" s="1353"/>
      <c r="H321" s="1353"/>
    </row>
    <row r="322" spans="1:27">
      <c r="B322" s="975"/>
    </row>
    <row r="323" spans="1:27" ht="14.5" thickBot="1">
      <c r="B323" s="975"/>
    </row>
    <row r="324" spans="1:27" ht="16.5" thickTop="1" thickBot="1">
      <c r="B324" s="1140" t="s">
        <v>467</v>
      </c>
      <c r="C324" s="79"/>
      <c r="D324" s="79"/>
      <c r="E324" s="79"/>
      <c r="F324" s="79"/>
      <c r="G324" s="79"/>
      <c r="H324" s="976"/>
      <c r="I324" s="729"/>
    </row>
    <row r="325" spans="1:27" ht="14.5" thickTop="1">
      <c r="B325" s="108"/>
      <c r="H325" s="976"/>
      <c r="I325" s="729"/>
    </row>
    <row r="326" spans="1:27" s="80" customFormat="1">
      <c r="A326" s="85"/>
      <c r="B326" s="82" t="s">
        <v>471</v>
      </c>
      <c r="C326" s="83">
        <v>2025</v>
      </c>
      <c r="D326" s="84">
        <v>2024</v>
      </c>
      <c r="E326" s="84">
        <v>2023</v>
      </c>
      <c r="F326" s="84">
        <v>2022</v>
      </c>
      <c r="G326" s="84">
        <v>2021</v>
      </c>
      <c r="H326" s="976"/>
      <c r="I326" s="729"/>
      <c r="J326" s="85"/>
      <c r="K326" s="85"/>
      <c r="L326" s="85"/>
      <c r="M326" s="85"/>
      <c r="N326" s="85"/>
      <c r="O326" s="85"/>
      <c r="P326" s="85"/>
      <c r="Q326" s="85"/>
      <c r="R326" s="85"/>
      <c r="S326" s="85"/>
      <c r="T326" s="85"/>
      <c r="U326" s="85"/>
      <c r="V326" s="85"/>
      <c r="W326" s="85"/>
      <c r="X326" s="85"/>
      <c r="Y326" s="85"/>
      <c r="Z326" s="85"/>
      <c r="AA326" s="85"/>
    </row>
    <row r="327" spans="1:27" s="80" customFormat="1">
      <c r="A327" s="85"/>
      <c r="B327" s="86" t="s">
        <v>455</v>
      </c>
      <c r="C327" s="87">
        <v>4</v>
      </c>
      <c r="D327" s="88">
        <v>4</v>
      </c>
      <c r="E327" s="88">
        <v>0</v>
      </c>
      <c r="F327" s="88">
        <v>0</v>
      </c>
      <c r="G327" s="88">
        <v>1</v>
      </c>
      <c r="H327" s="976"/>
      <c r="I327" s="729"/>
      <c r="J327" s="85"/>
      <c r="K327" s="85"/>
      <c r="L327" s="85"/>
      <c r="M327" s="85"/>
      <c r="N327" s="85"/>
      <c r="O327" s="85"/>
      <c r="P327" s="85"/>
      <c r="Q327" s="85"/>
      <c r="R327" s="85"/>
      <c r="S327" s="85"/>
      <c r="T327" s="85"/>
      <c r="U327" s="85"/>
      <c r="V327" s="85"/>
      <c r="W327" s="85"/>
      <c r="X327" s="85"/>
      <c r="Y327" s="85"/>
      <c r="Z327" s="85"/>
      <c r="AA327" s="85"/>
    </row>
    <row r="328" spans="1:27" s="80" customFormat="1">
      <c r="A328" s="85"/>
      <c r="B328" s="86" t="s">
        <v>456</v>
      </c>
      <c r="C328" s="126">
        <v>0</v>
      </c>
      <c r="D328" s="91">
        <v>0</v>
      </c>
      <c r="E328" s="91">
        <v>0</v>
      </c>
      <c r="F328" s="91">
        <v>0</v>
      </c>
      <c r="G328" s="91">
        <v>499501</v>
      </c>
      <c r="H328" s="976"/>
      <c r="I328" s="729"/>
      <c r="J328" s="85"/>
      <c r="K328" s="85"/>
      <c r="L328" s="85"/>
      <c r="M328" s="85"/>
      <c r="N328" s="85"/>
      <c r="O328" s="85"/>
      <c r="P328" s="85"/>
      <c r="Q328" s="85"/>
      <c r="R328" s="85"/>
      <c r="S328" s="85"/>
      <c r="T328" s="85"/>
      <c r="U328" s="85"/>
      <c r="V328" s="85"/>
      <c r="W328" s="85"/>
      <c r="X328" s="85"/>
      <c r="Y328" s="85"/>
      <c r="Z328" s="85"/>
      <c r="AA328" s="85"/>
    </row>
    <row r="329" spans="1:27" s="80" customFormat="1">
      <c r="A329" s="85"/>
      <c r="B329" s="86" t="s">
        <v>469</v>
      </c>
      <c r="C329" s="126">
        <v>0</v>
      </c>
      <c r="D329" s="91">
        <v>0</v>
      </c>
      <c r="E329" s="91">
        <v>0</v>
      </c>
      <c r="F329" s="91" t="s">
        <v>726</v>
      </c>
      <c r="G329" s="91" t="s">
        <v>726</v>
      </c>
      <c r="H329" s="976"/>
      <c r="I329" s="729"/>
      <c r="J329" s="85"/>
      <c r="K329" s="85"/>
      <c r="L329" s="85"/>
      <c r="M329" s="85"/>
      <c r="N329" s="85"/>
      <c r="O329" s="85"/>
      <c r="P329" s="85"/>
      <c r="Q329" s="85"/>
      <c r="R329" s="85"/>
      <c r="S329" s="85"/>
      <c r="T329" s="85"/>
      <c r="U329" s="85"/>
      <c r="V329" s="85"/>
      <c r="W329" s="85"/>
      <c r="X329" s="85"/>
      <c r="Y329" s="85"/>
      <c r="Z329" s="85"/>
      <c r="AA329" s="85"/>
    </row>
    <row r="330" spans="1:27" s="80" customFormat="1">
      <c r="A330" s="85"/>
      <c r="B330" s="86" t="s">
        <v>470</v>
      </c>
      <c r="C330" s="126">
        <v>0</v>
      </c>
      <c r="D330" s="88">
        <v>0</v>
      </c>
      <c r="E330" s="88">
        <v>0</v>
      </c>
      <c r="F330" s="91" t="s">
        <v>726</v>
      </c>
      <c r="G330" s="91" t="s">
        <v>726</v>
      </c>
      <c r="H330" s="976"/>
      <c r="I330" s="729"/>
      <c r="J330" s="85"/>
      <c r="K330" s="85"/>
      <c r="L330" s="85"/>
      <c r="M330" s="85"/>
      <c r="N330" s="85"/>
      <c r="O330" s="85"/>
      <c r="P330" s="85"/>
      <c r="Q330" s="85"/>
      <c r="R330" s="85"/>
      <c r="S330" s="85"/>
      <c r="T330" s="85"/>
      <c r="U330" s="85"/>
      <c r="V330" s="85"/>
      <c r="W330" s="85"/>
      <c r="X330" s="85"/>
      <c r="Y330" s="85"/>
      <c r="Z330" s="85"/>
      <c r="AA330" s="85"/>
    </row>
    <row r="331" spans="1:27" s="80" customFormat="1">
      <c r="A331" s="85"/>
      <c r="B331" s="81"/>
      <c r="I331" s="85"/>
      <c r="J331" s="85"/>
      <c r="K331" s="85"/>
      <c r="L331" s="85"/>
      <c r="M331" s="85"/>
      <c r="N331" s="85"/>
      <c r="O331" s="85"/>
      <c r="P331" s="85"/>
      <c r="Q331" s="85"/>
      <c r="R331" s="85"/>
      <c r="S331" s="85"/>
      <c r="T331" s="85"/>
      <c r="U331" s="85"/>
      <c r="V331" s="85"/>
      <c r="W331" s="85"/>
      <c r="X331" s="85"/>
      <c r="Y331" s="85"/>
      <c r="Z331" s="85"/>
      <c r="AA331" s="85"/>
    </row>
    <row r="332" spans="1:27" s="80" customFormat="1">
      <c r="A332" s="85"/>
      <c r="B332" s="81"/>
      <c r="I332" s="85"/>
      <c r="J332" s="85"/>
      <c r="K332" s="85"/>
      <c r="L332" s="85"/>
      <c r="M332" s="85"/>
      <c r="N332" s="85"/>
      <c r="O332" s="85"/>
      <c r="P332" s="85"/>
      <c r="Q332" s="85"/>
      <c r="R332" s="85"/>
      <c r="S332" s="85"/>
      <c r="T332" s="85"/>
      <c r="U332" s="85"/>
      <c r="V332" s="85"/>
      <c r="W332" s="85"/>
      <c r="X332" s="85"/>
      <c r="Y332" s="85"/>
      <c r="Z332" s="85"/>
      <c r="AA332" s="85"/>
    </row>
    <row r="333" spans="1:27" s="80" customFormat="1">
      <c r="A333" s="85"/>
      <c r="B333" s="81"/>
      <c r="I333" s="85"/>
      <c r="J333" s="85"/>
      <c r="K333" s="85"/>
      <c r="L333" s="85"/>
      <c r="M333" s="85"/>
      <c r="N333" s="85"/>
      <c r="O333" s="85"/>
      <c r="P333" s="85"/>
      <c r="Q333" s="85"/>
      <c r="R333" s="85"/>
      <c r="S333" s="85"/>
      <c r="T333" s="85"/>
      <c r="U333" s="85"/>
      <c r="V333" s="85"/>
      <c r="W333" s="85"/>
      <c r="X333" s="85"/>
      <c r="Y333" s="85"/>
      <c r="Z333" s="85"/>
      <c r="AA333" s="85"/>
    </row>
    <row r="334" spans="1:27" s="80" customFormat="1">
      <c r="A334" s="85"/>
      <c r="B334" s="81"/>
      <c r="I334" s="85"/>
      <c r="J334" s="85"/>
      <c r="K334" s="85"/>
      <c r="L334" s="85"/>
      <c r="M334" s="85"/>
      <c r="N334" s="85"/>
      <c r="O334" s="85"/>
      <c r="P334" s="85"/>
      <c r="Q334" s="85"/>
      <c r="R334" s="85"/>
      <c r="S334" s="85"/>
      <c r="T334" s="85"/>
      <c r="U334" s="85"/>
      <c r="V334" s="85"/>
      <c r="W334" s="85"/>
      <c r="X334" s="85"/>
      <c r="Y334" s="85"/>
      <c r="Z334" s="85"/>
      <c r="AA334" s="85"/>
    </row>
    <row r="335" spans="1:27" s="80" customFormat="1">
      <c r="A335" s="85"/>
      <c r="B335" s="81"/>
      <c r="I335" s="85"/>
      <c r="J335" s="85"/>
      <c r="K335" s="85"/>
      <c r="L335" s="85"/>
      <c r="M335" s="85"/>
      <c r="N335" s="85"/>
      <c r="O335" s="85"/>
      <c r="P335" s="85"/>
      <c r="Q335" s="85"/>
      <c r="R335" s="85"/>
      <c r="S335" s="85"/>
      <c r="T335" s="85"/>
      <c r="U335" s="85"/>
      <c r="V335" s="85"/>
      <c r="W335" s="85"/>
      <c r="X335" s="85"/>
      <c r="Y335" s="85"/>
      <c r="Z335" s="85"/>
      <c r="AA335" s="85"/>
    </row>
    <row r="336" spans="1:27" s="80" customFormat="1">
      <c r="A336" s="85"/>
      <c r="B336" s="81"/>
      <c r="I336" s="85"/>
      <c r="J336" s="85"/>
      <c r="K336" s="85"/>
      <c r="L336" s="85"/>
      <c r="M336" s="85"/>
      <c r="N336" s="85"/>
      <c r="O336" s="85"/>
      <c r="P336" s="85"/>
      <c r="Q336" s="85"/>
      <c r="R336" s="85"/>
      <c r="S336" s="85"/>
      <c r="T336" s="85"/>
      <c r="U336" s="85"/>
      <c r="V336" s="85"/>
      <c r="W336" s="85"/>
      <c r="X336" s="85"/>
      <c r="Y336" s="85"/>
      <c r="Z336" s="85"/>
      <c r="AA336" s="85"/>
    </row>
    <row r="337" spans="1:27" s="80" customFormat="1">
      <c r="A337" s="85"/>
      <c r="B337" s="81"/>
      <c r="I337" s="85"/>
      <c r="J337" s="85"/>
      <c r="K337" s="85"/>
      <c r="L337" s="85"/>
      <c r="M337" s="85"/>
      <c r="N337" s="85"/>
      <c r="O337" s="85"/>
      <c r="P337" s="85"/>
      <c r="Q337" s="85"/>
      <c r="R337" s="85"/>
      <c r="S337" s="85"/>
      <c r="T337" s="85"/>
      <c r="U337" s="85"/>
      <c r="V337" s="85"/>
      <c r="W337" s="85"/>
      <c r="X337" s="85"/>
      <c r="Y337" s="85"/>
      <c r="Z337" s="85"/>
      <c r="AA337" s="85"/>
    </row>
    <row r="338" spans="1:27" s="80" customFormat="1">
      <c r="A338" s="85"/>
      <c r="B338" s="81"/>
      <c r="I338" s="85"/>
      <c r="J338" s="85"/>
      <c r="K338" s="85"/>
      <c r="L338" s="85"/>
      <c r="M338" s="85"/>
      <c r="N338" s="85"/>
      <c r="O338" s="85"/>
      <c r="P338" s="85"/>
      <c r="Q338" s="85"/>
      <c r="R338" s="85"/>
      <c r="S338" s="85"/>
      <c r="T338" s="85"/>
      <c r="U338" s="85"/>
      <c r="V338" s="85"/>
      <c r="W338" s="85"/>
      <c r="X338" s="85"/>
      <c r="Y338" s="85"/>
      <c r="Z338" s="85"/>
      <c r="AA338" s="85"/>
    </row>
    <row r="339" spans="1:27" s="80" customFormat="1">
      <c r="A339" s="85"/>
      <c r="B339" s="975"/>
      <c r="I339" s="85"/>
      <c r="J339" s="85"/>
      <c r="K339" s="85"/>
      <c r="L339" s="85"/>
      <c r="M339" s="85"/>
      <c r="N339" s="85"/>
      <c r="O339" s="85"/>
      <c r="P339" s="85"/>
      <c r="Q339" s="85"/>
      <c r="R339" s="85"/>
      <c r="S339" s="85"/>
      <c r="T339" s="85"/>
      <c r="U339" s="85"/>
      <c r="V339" s="85"/>
      <c r="W339" s="85"/>
      <c r="X339" s="85"/>
      <c r="Y339" s="85"/>
      <c r="Z339" s="85"/>
      <c r="AA339" s="85"/>
    </row>
    <row r="340" spans="1:27" s="80" customFormat="1">
      <c r="A340" s="85"/>
      <c r="B340" s="81"/>
      <c r="I340" s="85"/>
      <c r="J340" s="85"/>
      <c r="K340" s="85"/>
      <c r="L340" s="85"/>
      <c r="M340" s="85"/>
      <c r="N340" s="85"/>
      <c r="O340" s="85"/>
      <c r="P340" s="85"/>
      <c r="Q340" s="85"/>
      <c r="R340" s="85"/>
      <c r="S340" s="85"/>
      <c r="T340" s="85"/>
      <c r="U340" s="85"/>
      <c r="V340" s="85"/>
      <c r="W340" s="85"/>
      <c r="X340" s="85"/>
      <c r="Y340" s="85"/>
      <c r="Z340" s="85"/>
      <c r="AA340" s="85"/>
    </row>
    <row r="341" spans="1:27" s="80" customFormat="1">
      <c r="A341" s="85"/>
      <c r="B341" s="975"/>
      <c r="I341" s="85"/>
      <c r="J341" s="85"/>
      <c r="K341" s="85"/>
      <c r="L341" s="85"/>
      <c r="M341" s="85"/>
      <c r="N341" s="85"/>
      <c r="O341" s="85"/>
      <c r="P341" s="85"/>
      <c r="Q341" s="85"/>
      <c r="R341" s="85"/>
      <c r="S341" s="85"/>
      <c r="T341" s="85"/>
      <c r="U341" s="85"/>
      <c r="V341" s="85"/>
      <c r="W341" s="85"/>
      <c r="X341" s="85"/>
      <c r="Y341" s="85"/>
      <c r="Z341" s="85"/>
      <c r="AA341" s="85"/>
    </row>
    <row r="342" spans="1:27" s="80" customFormat="1">
      <c r="A342" s="85"/>
      <c r="B342" s="975"/>
      <c r="I342" s="85"/>
      <c r="J342" s="85"/>
      <c r="K342" s="85"/>
      <c r="L342" s="85"/>
      <c r="M342" s="85"/>
      <c r="N342" s="85"/>
      <c r="O342" s="85"/>
      <c r="P342" s="85"/>
      <c r="Q342" s="85"/>
      <c r="R342" s="85"/>
      <c r="S342" s="85"/>
      <c r="T342" s="85"/>
      <c r="U342" s="85"/>
      <c r="V342" s="85"/>
      <c r="W342" s="85"/>
      <c r="X342" s="85"/>
      <c r="Y342" s="85"/>
      <c r="Z342" s="85"/>
      <c r="AA342" s="85"/>
    </row>
    <row r="343" spans="1:27" s="80" customFormat="1">
      <c r="A343" s="85"/>
      <c r="B343" s="975"/>
      <c r="I343" s="85"/>
      <c r="J343" s="85"/>
      <c r="K343" s="85"/>
      <c r="L343" s="85"/>
      <c r="M343" s="85"/>
      <c r="N343" s="85"/>
      <c r="O343" s="85"/>
      <c r="P343" s="85"/>
      <c r="Q343" s="85"/>
      <c r="R343" s="85"/>
      <c r="S343" s="85"/>
      <c r="T343" s="85"/>
      <c r="U343" s="85"/>
      <c r="V343" s="85"/>
      <c r="W343" s="85"/>
      <c r="X343" s="85"/>
      <c r="Y343" s="85"/>
      <c r="Z343" s="85"/>
      <c r="AA343" s="85"/>
    </row>
    <row r="344" spans="1:27" s="80" customFormat="1">
      <c r="A344" s="85"/>
      <c r="B344" s="977"/>
      <c r="I344" s="85"/>
      <c r="J344" s="85"/>
      <c r="K344" s="85"/>
      <c r="L344" s="85"/>
      <c r="M344" s="85"/>
      <c r="N344" s="85"/>
      <c r="O344" s="85"/>
      <c r="P344" s="85"/>
      <c r="Q344" s="85"/>
      <c r="R344" s="85"/>
      <c r="S344" s="85"/>
      <c r="T344" s="85"/>
      <c r="U344" s="85"/>
      <c r="V344" s="85"/>
      <c r="W344" s="85"/>
      <c r="X344" s="85"/>
      <c r="Y344" s="85"/>
      <c r="Z344" s="85"/>
      <c r="AA344" s="85"/>
    </row>
    <row r="345" spans="1:27" s="80" customFormat="1">
      <c r="A345" s="85"/>
      <c r="B345" s="81"/>
      <c r="I345" s="85"/>
      <c r="J345" s="85"/>
      <c r="K345" s="85"/>
      <c r="L345" s="85"/>
      <c r="M345" s="85"/>
      <c r="N345" s="85"/>
      <c r="O345" s="85"/>
      <c r="P345" s="85"/>
      <c r="Q345" s="85"/>
      <c r="R345" s="85"/>
      <c r="S345" s="85"/>
      <c r="T345" s="85"/>
      <c r="U345" s="85"/>
      <c r="V345" s="85"/>
      <c r="W345" s="85"/>
      <c r="X345" s="85"/>
      <c r="Y345" s="85"/>
      <c r="Z345" s="85"/>
      <c r="AA345" s="85"/>
    </row>
    <row r="346" spans="1:27" s="80" customFormat="1">
      <c r="A346" s="85"/>
      <c r="B346" s="81"/>
      <c r="I346" s="85"/>
      <c r="J346" s="85"/>
      <c r="K346" s="85"/>
      <c r="L346" s="85"/>
      <c r="M346" s="85"/>
      <c r="N346" s="85"/>
      <c r="O346" s="85"/>
      <c r="P346" s="85"/>
      <c r="Q346" s="85"/>
      <c r="R346" s="85"/>
      <c r="S346" s="85"/>
      <c r="T346" s="85"/>
      <c r="U346" s="85"/>
      <c r="V346" s="85"/>
      <c r="W346" s="85"/>
      <c r="X346" s="85"/>
      <c r="Y346" s="85"/>
      <c r="Z346" s="85"/>
      <c r="AA346" s="85"/>
    </row>
    <row r="347" spans="1:27" s="80" customFormat="1">
      <c r="A347" s="85"/>
      <c r="B347" s="81"/>
      <c r="I347" s="85"/>
      <c r="J347" s="85"/>
      <c r="K347" s="85"/>
      <c r="L347" s="85"/>
      <c r="M347" s="85"/>
      <c r="N347" s="85"/>
      <c r="O347" s="85"/>
      <c r="P347" s="85"/>
      <c r="Q347" s="85"/>
      <c r="R347" s="85"/>
      <c r="S347" s="85"/>
      <c r="T347" s="85"/>
      <c r="U347" s="85"/>
      <c r="V347" s="85"/>
      <c r="W347" s="85"/>
      <c r="X347" s="85"/>
      <c r="Y347" s="85"/>
      <c r="Z347" s="85"/>
      <c r="AA347" s="85"/>
    </row>
    <row r="348" spans="1:27" s="80" customFormat="1">
      <c r="A348" s="85"/>
      <c r="B348" s="81"/>
      <c r="I348" s="85"/>
      <c r="J348" s="85"/>
      <c r="K348" s="85"/>
      <c r="L348" s="85"/>
      <c r="M348" s="85"/>
      <c r="N348" s="85"/>
      <c r="O348" s="85"/>
      <c r="P348" s="85"/>
      <c r="Q348" s="85"/>
      <c r="R348" s="85"/>
      <c r="S348" s="85"/>
      <c r="T348" s="85"/>
      <c r="U348" s="85"/>
      <c r="V348" s="85"/>
      <c r="W348" s="85"/>
      <c r="X348" s="85"/>
      <c r="Y348" s="85"/>
      <c r="Z348" s="85"/>
      <c r="AA348" s="85"/>
    </row>
    <row r="349" spans="1:27" s="80" customFormat="1">
      <c r="A349" s="85"/>
      <c r="B349" s="975"/>
      <c r="I349" s="85"/>
      <c r="J349" s="85"/>
      <c r="K349" s="85"/>
      <c r="L349" s="85"/>
      <c r="M349" s="85"/>
      <c r="N349" s="85"/>
      <c r="O349" s="85"/>
      <c r="P349" s="85"/>
      <c r="Q349" s="85"/>
      <c r="R349" s="85"/>
      <c r="S349" s="85"/>
      <c r="T349" s="85"/>
      <c r="U349" s="85"/>
      <c r="V349" s="85"/>
      <c r="W349" s="85"/>
      <c r="X349" s="85"/>
      <c r="Y349" s="85"/>
      <c r="Z349" s="85"/>
      <c r="AA349" s="85"/>
    </row>
    <row r="350" spans="1:27" s="80" customFormat="1">
      <c r="A350" s="85"/>
      <c r="B350" s="81"/>
      <c r="I350" s="85"/>
      <c r="J350" s="85"/>
      <c r="K350" s="85"/>
      <c r="L350" s="85"/>
      <c r="M350" s="85"/>
      <c r="N350" s="85"/>
      <c r="O350" s="85"/>
      <c r="P350" s="85"/>
      <c r="Q350" s="85"/>
      <c r="R350" s="85"/>
      <c r="S350" s="85"/>
      <c r="T350" s="85"/>
      <c r="U350" s="85"/>
      <c r="V350" s="85"/>
      <c r="W350" s="85"/>
      <c r="X350" s="85"/>
      <c r="Y350" s="85"/>
      <c r="Z350" s="85"/>
      <c r="AA350" s="85"/>
    </row>
    <row r="351" spans="1:27" s="80" customFormat="1">
      <c r="A351" s="85"/>
      <c r="B351" s="81"/>
      <c r="I351" s="85"/>
      <c r="J351" s="85"/>
      <c r="K351" s="85"/>
      <c r="L351" s="85"/>
      <c r="M351" s="85"/>
      <c r="N351" s="85"/>
      <c r="O351" s="85"/>
      <c r="P351" s="85"/>
      <c r="Q351" s="85"/>
      <c r="R351" s="85"/>
      <c r="S351" s="85"/>
      <c r="T351" s="85"/>
      <c r="U351" s="85"/>
      <c r="V351" s="85"/>
      <c r="W351" s="85"/>
      <c r="X351" s="85"/>
      <c r="Y351" s="85"/>
      <c r="Z351" s="85"/>
      <c r="AA351" s="85"/>
    </row>
    <row r="352" spans="1:27" s="80" customFormat="1">
      <c r="A352" s="85"/>
      <c r="B352" s="81"/>
      <c r="I352" s="85"/>
      <c r="J352" s="85"/>
      <c r="K352" s="85"/>
      <c r="L352" s="85"/>
      <c r="M352" s="85"/>
      <c r="N352" s="85"/>
      <c r="O352" s="85"/>
      <c r="P352" s="85"/>
      <c r="Q352" s="85"/>
      <c r="R352" s="85"/>
      <c r="S352" s="85"/>
      <c r="T352" s="85"/>
      <c r="U352" s="85"/>
      <c r="V352" s="85"/>
      <c r="W352" s="85"/>
      <c r="X352" s="85"/>
      <c r="Y352" s="85"/>
      <c r="Z352" s="85"/>
      <c r="AA352" s="85"/>
    </row>
    <row r="353" spans="1:27" s="80" customFormat="1">
      <c r="A353" s="85"/>
      <c r="B353" s="81"/>
      <c r="I353" s="85"/>
      <c r="J353" s="85"/>
      <c r="K353" s="85"/>
      <c r="L353" s="85"/>
      <c r="M353" s="85"/>
      <c r="N353" s="85"/>
      <c r="O353" s="85"/>
      <c r="P353" s="85"/>
      <c r="Q353" s="85"/>
      <c r="R353" s="85"/>
      <c r="S353" s="85"/>
      <c r="T353" s="85"/>
      <c r="U353" s="85"/>
      <c r="V353" s="85"/>
      <c r="W353" s="85"/>
      <c r="X353" s="85"/>
      <c r="Y353" s="85"/>
      <c r="Z353" s="85"/>
      <c r="AA353" s="85"/>
    </row>
    <row r="354" spans="1:27" s="80" customFormat="1">
      <c r="A354" s="85"/>
      <c r="B354" s="81"/>
      <c r="I354" s="85"/>
      <c r="J354" s="85"/>
      <c r="K354" s="85"/>
      <c r="L354" s="85"/>
      <c r="M354" s="85"/>
      <c r="N354" s="85"/>
      <c r="O354" s="85"/>
      <c r="P354" s="85"/>
      <c r="Q354" s="85"/>
      <c r="R354" s="85"/>
      <c r="S354" s="85"/>
      <c r="T354" s="85"/>
      <c r="U354" s="85"/>
      <c r="V354" s="85"/>
      <c r="W354" s="85"/>
      <c r="X354" s="85"/>
      <c r="Y354" s="85"/>
      <c r="Z354" s="85"/>
      <c r="AA354" s="85"/>
    </row>
    <row r="355" spans="1:27" s="80" customFormat="1">
      <c r="A355" s="85"/>
      <c r="B355" s="81"/>
      <c r="I355" s="85"/>
      <c r="J355" s="85"/>
      <c r="K355" s="85"/>
      <c r="L355" s="85"/>
      <c r="M355" s="85"/>
      <c r="N355" s="85"/>
      <c r="O355" s="85"/>
      <c r="P355" s="85"/>
      <c r="Q355" s="85"/>
      <c r="R355" s="85"/>
      <c r="S355" s="85"/>
      <c r="T355" s="85"/>
      <c r="U355" s="85"/>
      <c r="V355" s="85"/>
      <c r="W355" s="85"/>
      <c r="X355" s="85"/>
      <c r="Y355" s="85"/>
      <c r="Z355" s="85"/>
      <c r="AA355" s="85"/>
    </row>
    <row r="356" spans="1:27" s="80" customFormat="1">
      <c r="A356" s="85"/>
      <c r="B356" s="81"/>
      <c r="I356" s="85"/>
      <c r="J356" s="85"/>
      <c r="K356" s="85"/>
      <c r="L356" s="85"/>
      <c r="M356" s="85"/>
      <c r="N356" s="85"/>
      <c r="O356" s="85"/>
      <c r="P356" s="85"/>
      <c r="Q356" s="85"/>
      <c r="R356" s="85"/>
      <c r="S356" s="85"/>
      <c r="T356" s="85"/>
      <c r="U356" s="85"/>
      <c r="V356" s="85"/>
      <c r="W356" s="85"/>
      <c r="X356" s="85"/>
      <c r="Y356" s="85"/>
      <c r="Z356" s="85"/>
      <c r="AA356" s="85"/>
    </row>
    <row r="357" spans="1:27" s="80" customFormat="1">
      <c r="A357" s="85"/>
      <c r="B357" s="81"/>
      <c r="I357" s="85"/>
      <c r="J357" s="85"/>
      <c r="K357" s="85"/>
      <c r="L357" s="85"/>
      <c r="M357" s="85"/>
      <c r="N357" s="85"/>
      <c r="O357" s="85"/>
      <c r="P357" s="85"/>
      <c r="Q357" s="85"/>
      <c r="R357" s="85"/>
      <c r="S357" s="85"/>
      <c r="T357" s="85"/>
      <c r="U357" s="85"/>
      <c r="V357" s="85"/>
      <c r="W357" s="85"/>
      <c r="X357" s="85"/>
      <c r="Y357" s="85"/>
      <c r="Z357" s="85"/>
      <c r="AA357" s="85"/>
    </row>
    <row r="358" spans="1:27" s="80" customFormat="1">
      <c r="A358" s="85"/>
      <c r="B358" s="975"/>
      <c r="I358" s="85"/>
      <c r="J358" s="85"/>
      <c r="K358" s="85"/>
      <c r="L358" s="85"/>
      <c r="M358" s="85"/>
      <c r="N358" s="85"/>
      <c r="O358" s="85"/>
      <c r="P358" s="85"/>
      <c r="Q358" s="85"/>
      <c r="R358" s="85"/>
      <c r="S358" s="85"/>
      <c r="T358" s="85"/>
      <c r="U358" s="85"/>
      <c r="V358" s="85"/>
      <c r="W358" s="85"/>
      <c r="X358" s="85"/>
      <c r="Y358" s="85"/>
      <c r="Z358" s="85"/>
      <c r="AA358" s="85"/>
    </row>
    <row r="359" spans="1:27" s="80" customFormat="1">
      <c r="A359" s="85"/>
      <c r="B359" s="975"/>
      <c r="I359" s="85"/>
      <c r="J359" s="85"/>
      <c r="K359" s="85"/>
      <c r="L359" s="85"/>
      <c r="M359" s="85"/>
      <c r="N359" s="85"/>
      <c r="O359" s="85"/>
      <c r="P359" s="85"/>
      <c r="Q359" s="85"/>
      <c r="R359" s="85"/>
      <c r="S359" s="85"/>
      <c r="T359" s="85"/>
      <c r="U359" s="85"/>
      <c r="V359" s="85"/>
      <c r="W359" s="85"/>
      <c r="X359" s="85"/>
      <c r="Y359" s="85"/>
      <c r="Z359" s="85"/>
      <c r="AA359" s="85"/>
    </row>
    <row r="360" spans="1:27" s="80" customFormat="1">
      <c r="A360" s="85"/>
      <c r="B360" s="975"/>
      <c r="I360" s="85"/>
      <c r="J360" s="85"/>
      <c r="K360" s="85"/>
      <c r="L360" s="85"/>
      <c r="M360" s="85"/>
      <c r="N360" s="85"/>
      <c r="O360" s="85"/>
      <c r="P360" s="85"/>
      <c r="Q360" s="85"/>
      <c r="R360" s="85"/>
      <c r="S360" s="85"/>
      <c r="T360" s="85"/>
      <c r="U360" s="85"/>
      <c r="V360" s="85"/>
      <c r="W360" s="85"/>
      <c r="X360" s="85"/>
      <c r="Y360" s="85"/>
      <c r="Z360" s="85"/>
      <c r="AA360" s="85"/>
    </row>
    <row r="361" spans="1:27" s="80" customFormat="1">
      <c r="A361" s="85"/>
      <c r="B361" s="975"/>
      <c r="I361" s="85"/>
      <c r="J361" s="85"/>
      <c r="K361" s="85"/>
      <c r="L361" s="85"/>
      <c r="M361" s="85"/>
      <c r="N361" s="85"/>
      <c r="O361" s="85"/>
      <c r="P361" s="85"/>
      <c r="Q361" s="85"/>
      <c r="R361" s="85"/>
      <c r="S361" s="85"/>
      <c r="T361" s="85"/>
      <c r="U361" s="85"/>
      <c r="V361" s="85"/>
      <c r="W361" s="85"/>
      <c r="X361" s="85"/>
      <c r="Y361" s="85"/>
      <c r="Z361" s="85"/>
      <c r="AA361" s="85"/>
    </row>
    <row r="362" spans="1:27" s="80" customFormat="1">
      <c r="A362" s="85"/>
      <c r="B362" s="975"/>
      <c r="I362" s="85"/>
      <c r="J362" s="85"/>
      <c r="K362" s="85"/>
      <c r="L362" s="85"/>
      <c r="M362" s="85"/>
      <c r="N362" s="85"/>
      <c r="O362" s="85"/>
      <c r="P362" s="85"/>
      <c r="Q362" s="85"/>
      <c r="R362" s="85"/>
      <c r="S362" s="85"/>
      <c r="T362" s="85"/>
      <c r="U362" s="85"/>
      <c r="V362" s="85"/>
      <c r="W362" s="85"/>
      <c r="X362" s="85"/>
      <c r="Y362" s="85"/>
      <c r="Z362" s="85"/>
      <c r="AA362" s="85"/>
    </row>
    <row r="363" spans="1:27" s="80" customFormat="1">
      <c r="A363" s="85"/>
      <c r="B363" s="975"/>
      <c r="I363" s="85"/>
      <c r="J363" s="85"/>
      <c r="K363" s="85"/>
      <c r="L363" s="85"/>
      <c r="M363" s="85"/>
      <c r="N363" s="85"/>
      <c r="O363" s="85"/>
      <c r="P363" s="85"/>
      <c r="Q363" s="85"/>
      <c r="R363" s="85"/>
      <c r="S363" s="85"/>
      <c r="T363" s="85"/>
      <c r="U363" s="85"/>
      <c r="V363" s="85"/>
      <c r="W363" s="85"/>
      <c r="X363" s="85"/>
      <c r="Y363" s="85"/>
      <c r="Z363" s="85"/>
      <c r="AA363" s="85"/>
    </row>
    <row r="364" spans="1:27" s="80" customFormat="1">
      <c r="A364" s="85"/>
      <c r="B364" s="975"/>
      <c r="I364" s="85"/>
      <c r="J364" s="85"/>
      <c r="K364" s="85"/>
      <c r="L364" s="85"/>
      <c r="M364" s="85"/>
      <c r="N364" s="85"/>
      <c r="O364" s="85"/>
      <c r="P364" s="85"/>
      <c r="Q364" s="85"/>
      <c r="R364" s="85"/>
      <c r="S364" s="85"/>
      <c r="T364" s="85"/>
      <c r="U364" s="85"/>
      <c r="V364" s="85"/>
      <c r="W364" s="85"/>
      <c r="X364" s="85"/>
      <c r="Y364" s="85"/>
      <c r="Z364" s="85"/>
      <c r="AA364" s="85"/>
    </row>
    <row r="365" spans="1:27" s="80" customFormat="1">
      <c r="A365" s="85"/>
      <c r="B365" s="975"/>
      <c r="I365" s="85"/>
      <c r="J365" s="85"/>
      <c r="K365" s="85"/>
      <c r="L365" s="85"/>
      <c r="M365" s="85"/>
      <c r="N365" s="85"/>
      <c r="O365" s="85"/>
      <c r="P365" s="85"/>
      <c r="Q365" s="85"/>
      <c r="R365" s="85"/>
      <c r="S365" s="85"/>
      <c r="T365" s="85"/>
      <c r="U365" s="85"/>
      <c r="V365" s="85"/>
      <c r="W365" s="85"/>
      <c r="X365" s="85"/>
      <c r="Y365" s="85"/>
      <c r="Z365" s="85"/>
      <c r="AA365" s="85"/>
    </row>
    <row r="366" spans="1:27" s="80" customFormat="1">
      <c r="A366" s="85"/>
      <c r="B366" s="975"/>
      <c r="I366" s="85"/>
      <c r="J366" s="85"/>
      <c r="K366" s="85"/>
      <c r="L366" s="85"/>
      <c r="M366" s="85"/>
      <c r="N366" s="85"/>
      <c r="O366" s="85"/>
      <c r="P366" s="85"/>
      <c r="Q366" s="85"/>
      <c r="R366" s="85"/>
      <c r="S366" s="85"/>
      <c r="T366" s="85"/>
      <c r="U366" s="85"/>
      <c r="V366" s="85"/>
      <c r="W366" s="85"/>
      <c r="X366" s="85"/>
      <c r="Y366" s="85"/>
      <c r="Z366" s="85"/>
      <c r="AA366" s="85"/>
    </row>
    <row r="367" spans="1:27" s="80" customFormat="1">
      <c r="A367" s="85"/>
      <c r="B367" s="975"/>
      <c r="I367" s="85"/>
      <c r="J367" s="85"/>
      <c r="K367" s="85"/>
      <c r="L367" s="85"/>
      <c r="M367" s="85"/>
      <c r="N367" s="85"/>
      <c r="O367" s="85"/>
      <c r="P367" s="85"/>
      <c r="Q367" s="85"/>
      <c r="R367" s="85"/>
      <c r="S367" s="85"/>
      <c r="T367" s="85"/>
      <c r="U367" s="85"/>
      <c r="V367" s="85"/>
      <c r="W367" s="85"/>
      <c r="X367" s="85"/>
      <c r="Y367" s="85"/>
      <c r="Z367" s="85"/>
      <c r="AA367" s="85"/>
    </row>
    <row r="368" spans="1:27" s="80" customFormat="1">
      <c r="A368" s="85"/>
      <c r="B368" s="975"/>
      <c r="I368" s="85"/>
      <c r="J368" s="85"/>
      <c r="K368" s="85"/>
      <c r="L368" s="85"/>
      <c r="M368" s="85"/>
      <c r="N368" s="85"/>
      <c r="O368" s="85"/>
      <c r="P368" s="85"/>
      <c r="Q368" s="85"/>
      <c r="R368" s="85"/>
      <c r="S368" s="85"/>
      <c r="T368" s="85"/>
      <c r="U368" s="85"/>
      <c r="V368" s="85"/>
      <c r="W368" s="85"/>
      <c r="X368" s="85"/>
      <c r="Y368" s="85"/>
      <c r="Z368" s="85"/>
      <c r="AA368" s="85"/>
    </row>
    <row r="369" spans="1:27" s="80" customFormat="1">
      <c r="A369" s="85"/>
      <c r="B369" s="975"/>
      <c r="I369" s="85"/>
      <c r="J369" s="85"/>
      <c r="K369" s="85"/>
      <c r="L369" s="85"/>
      <c r="M369" s="85"/>
      <c r="N369" s="85"/>
      <c r="O369" s="85"/>
      <c r="P369" s="85"/>
      <c r="Q369" s="85"/>
      <c r="R369" s="85"/>
      <c r="S369" s="85"/>
      <c r="T369" s="85"/>
      <c r="U369" s="85"/>
      <c r="V369" s="85"/>
      <c r="W369" s="85"/>
      <c r="X369" s="85"/>
      <c r="Y369" s="85"/>
      <c r="Z369" s="85"/>
      <c r="AA369" s="85"/>
    </row>
    <row r="370" spans="1:27" s="80" customFormat="1">
      <c r="A370" s="85"/>
      <c r="B370" s="975"/>
      <c r="I370" s="85"/>
      <c r="J370" s="85"/>
      <c r="K370" s="85"/>
      <c r="L370" s="85"/>
      <c r="M370" s="85"/>
      <c r="N370" s="85"/>
      <c r="O370" s="85"/>
      <c r="P370" s="85"/>
      <c r="Q370" s="85"/>
      <c r="R370" s="85"/>
      <c r="S370" s="85"/>
      <c r="T370" s="85"/>
      <c r="U370" s="85"/>
      <c r="V370" s="85"/>
      <c r="W370" s="85"/>
      <c r="X370" s="85"/>
      <c r="Y370" s="85"/>
      <c r="Z370" s="85"/>
      <c r="AA370" s="85"/>
    </row>
    <row r="371" spans="1:27" s="80" customFormat="1">
      <c r="A371" s="85"/>
      <c r="B371" s="975"/>
      <c r="I371" s="85"/>
      <c r="J371" s="85"/>
      <c r="K371" s="85"/>
      <c r="L371" s="85"/>
      <c r="M371" s="85"/>
      <c r="N371" s="85"/>
      <c r="O371" s="85"/>
      <c r="P371" s="85"/>
      <c r="Q371" s="85"/>
      <c r="R371" s="85"/>
      <c r="S371" s="85"/>
      <c r="T371" s="85"/>
      <c r="U371" s="85"/>
      <c r="V371" s="85"/>
      <c r="W371" s="85"/>
      <c r="X371" s="85"/>
      <c r="Y371" s="85"/>
      <c r="Z371" s="85"/>
      <c r="AA371" s="85"/>
    </row>
    <row r="372" spans="1:27" s="80" customFormat="1">
      <c r="A372" s="85"/>
      <c r="B372" s="975"/>
      <c r="I372" s="85"/>
      <c r="J372" s="85"/>
      <c r="K372" s="85"/>
      <c r="L372" s="85"/>
      <c r="M372" s="85"/>
      <c r="N372" s="85"/>
      <c r="O372" s="85"/>
      <c r="P372" s="85"/>
      <c r="Q372" s="85"/>
      <c r="R372" s="85"/>
      <c r="S372" s="85"/>
      <c r="T372" s="85"/>
      <c r="U372" s="85"/>
      <c r="V372" s="85"/>
      <c r="W372" s="85"/>
      <c r="X372" s="85"/>
      <c r="Y372" s="85"/>
      <c r="Z372" s="85"/>
      <c r="AA372" s="85"/>
    </row>
    <row r="373" spans="1:27" s="80" customFormat="1">
      <c r="A373" s="85"/>
      <c r="B373" s="975"/>
      <c r="I373" s="85"/>
      <c r="J373" s="85"/>
      <c r="K373" s="85"/>
      <c r="L373" s="85"/>
      <c r="M373" s="85"/>
      <c r="N373" s="85"/>
      <c r="O373" s="85"/>
      <c r="P373" s="85"/>
      <c r="Q373" s="85"/>
      <c r="R373" s="85"/>
      <c r="S373" s="85"/>
      <c r="T373" s="85"/>
      <c r="U373" s="85"/>
      <c r="V373" s="85"/>
      <c r="W373" s="85"/>
      <c r="X373" s="85"/>
      <c r="Y373" s="85"/>
      <c r="Z373" s="85"/>
      <c r="AA373" s="85"/>
    </row>
    <row r="374" spans="1:27" s="80" customFormat="1">
      <c r="A374" s="85"/>
      <c r="B374" s="975"/>
      <c r="I374" s="85"/>
      <c r="J374" s="85"/>
      <c r="K374" s="85"/>
      <c r="L374" s="85"/>
      <c r="M374" s="85"/>
      <c r="N374" s="85"/>
      <c r="O374" s="85"/>
      <c r="P374" s="85"/>
      <c r="Q374" s="85"/>
      <c r="R374" s="85"/>
      <c r="S374" s="85"/>
      <c r="T374" s="85"/>
      <c r="U374" s="85"/>
      <c r="V374" s="85"/>
      <c r="W374" s="85"/>
      <c r="X374" s="85"/>
      <c r="Y374" s="85"/>
      <c r="Z374" s="85"/>
      <c r="AA374" s="85"/>
    </row>
    <row r="375" spans="1:27" s="80" customFormat="1">
      <c r="A375" s="85"/>
      <c r="B375" s="81"/>
      <c r="I375" s="85"/>
      <c r="J375" s="85"/>
      <c r="K375" s="85"/>
      <c r="L375" s="85"/>
      <c r="M375" s="85"/>
      <c r="N375" s="85"/>
      <c r="O375" s="85"/>
      <c r="P375" s="85"/>
      <c r="Q375" s="85"/>
      <c r="R375" s="85"/>
      <c r="S375" s="85"/>
      <c r="T375" s="85"/>
      <c r="U375" s="85"/>
      <c r="V375" s="85"/>
      <c r="W375" s="85"/>
      <c r="X375" s="85"/>
      <c r="Y375" s="85"/>
      <c r="Z375" s="85"/>
      <c r="AA375" s="85"/>
    </row>
    <row r="376" spans="1:27" s="80" customFormat="1">
      <c r="A376" s="85"/>
      <c r="B376" s="81"/>
      <c r="I376" s="85"/>
      <c r="J376" s="85"/>
      <c r="K376" s="85"/>
      <c r="L376" s="85"/>
      <c r="M376" s="85"/>
      <c r="N376" s="85"/>
      <c r="O376" s="85"/>
      <c r="P376" s="85"/>
      <c r="Q376" s="85"/>
      <c r="R376" s="85"/>
      <c r="S376" s="85"/>
      <c r="T376" s="85"/>
      <c r="U376" s="85"/>
      <c r="V376" s="85"/>
      <c r="W376" s="85"/>
      <c r="X376" s="85"/>
      <c r="Y376" s="85"/>
      <c r="Z376" s="85"/>
      <c r="AA376" s="85"/>
    </row>
    <row r="377" spans="1:27" s="80" customFormat="1">
      <c r="A377" s="85"/>
      <c r="B377" s="81"/>
      <c r="I377" s="85"/>
      <c r="J377" s="85"/>
      <c r="K377" s="85"/>
      <c r="L377" s="85"/>
      <c r="M377" s="85"/>
      <c r="N377" s="85"/>
      <c r="O377" s="85"/>
      <c r="P377" s="85"/>
      <c r="Q377" s="85"/>
      <c r="R377" s="85"/>
      <c r="S377" s="85"/>
      <c r="T377" s="85"/>
      <c r="U377" s="85"/>
      <c r="V377" s="85"/>
      <c r="W377" s="85"/>
      <c r="X377" s="85"/>
      <c r="Y377" s="85"/>
      <c r="Z377" s="85"/>
      <c r="AA377" s="85"/>
    </row>
    <row r="378" spans="1:27" s="80" customFormat="1">
      <c r="A378" s="85"/>
      <c r="B378" s="85"/>
      <c r="I378" s="85"/>
      <c r="J378" s="85"/>
      <c r="K378" s="85"/>
      <c r="L378" s="85"/>
      <c r="M378" s="85"/>
      <c r="N378" s="85"/>
      <c r="O378" s="85"/>
      <c r="P378" s="85"/>
      <c r="Q378" s="85"/>
      <c r="R378" s="85"/>
      <c r="S378" s="85"/>
      <c r="T378" s="85"/>
      <c r="U378" s="85"/>
      <c r="V378" s="85"/>
      <c r="W378" s="85"/>
      <c r="X378" s="85"/>
      <c r="Y378" s="85"/>
      <c r="Z378" s="85"/>
      <c r="AA378" s="85"/>
    </row>
    <row r="379" spans="1:27" s="80" customFormat="1">
      <c r="A379" s="85"/>
      <c r="B379" s="975"/>
      <c r="I379" s="85"/>
      <c r="J379" s="85"/>
      <c r="K379" s="85"/>
      <c r="L379" s="85"/>
      <c r="M379" s="85"/>
      <c r="N379" s="85"/>
      <c r="O379" s="85"/>
      <c r="P379" s="85"/>
      <c r="Q379" s="85"/>
      <c r="R379" s="85"/>
      <c r="S379" s="85"/>
      <c r="T379" s="85"/>
      <c r="U379" s="85"/>
      <c r="V379" s="85"/>
      <c r="W379" s="85"/>
      <c r="X379" s="85"/>
      <c r="Y379" s="85"/>
      <c r="Z379" s="85"/>
      <c r="AA379" s="85"/>
    </row>
    <row r="380" spans="1:27" s="80" customFormat="1">
      <c r="A380" s="85"/>
      <c r="B380" s="81"/>
      <c r="I380" s="85"/>
      <c r="J380" s="85"/>
      <c r="K380" s="85"/>
      <c r="L380" s="85"/>
      <c r="M380" s="85"/>
      <c r="N380" s="85"/>
      <c r="O380" s="85"/>
      <c r="P380" s="85"/>
      <c r="Q380" s="85"/>
      <c r="R380" s="85"/>
      <c r="S380" s="85"/>
      <c r="T380" s="85"/>
      <c r="U380" s="85"/>
      <c r="V380" s="85"/>
      <c r="W380" s="85"/>
      <c r="X380" s="85"/>
      <c r="Y380" s="85"/>
      <c r="Z380" s="85"/>
      <c r="AA380" s="85"/>
    </row>
    <row r="381" spans="1:27" s="80" customFormat="1">
      <c r="A381" s="85"/>
      <c r="B381" s="81"/>
      <c r="I381" s="85"/>
      <c r="J381" s="85"/>
      <c r="K381" s="85"/>
      <c r="L381" s="85"/>
      <c r="M381" s="85"/>
      <c r="N381" s="85"/>
      <c r="O381" s="85"/>
      <c r="P381" s="85"/>
      <c r="Q381" s="85"/>
      <c r="R381" s="85"/>
      <c r="S381" s="85"/>
      <c r="T381" s="85"/>
      <c r="U381" s="85"/>
      <c r="V381" s="85"/>
      <c r="W381" s="85"/>
      <c r="X381" s="85"/>
      <c r="Y381" s="85"/>
      <c r="Z381" s="85"/>
      <c r="AA381" s="85"/>
    </row>
    <row r="382" spans="1:27" s="80" customFormat="1">
      <c r="A382" s="85"/>
      <c r="B382" s="975"/>
      <c r="I382" s="85"/>
      <c r="J382" s="85"/>
      <c r="K382" s="85"/>
      <c r="L382" s="85"/>
      <c r="M382" s="85"/>
      <c r="N382" s="85"/>
      <c r="O382" s="85"/>
      <c r="P382" s="85"/>
      <c r="Q382" s="85"/>
      <c r="R382" s="85"/>
      <c r="S382" s="85"/>
      <c r="T382" s="85"/>
      <c r="U382" s="85"/>
      <c r="V382" s="85"/>
      <c r="W382" s="85"/>
      <c r="X382" s="85"/>
      <c r="Y382" s="85"/>
      <c r="Z382" s="85"/>
      <c r="AA382" s="85"/>
    </row>
    <row r="383" spans="1:27" s="80" customFormat="1">
      <c r="A383" s="85"/>
      <c r="B383" s="81"/>
      <c r="I383" s="85"/>
      <c r="J383" s="85"/>
      <c r="K383" s="85"/>
      <c r="L383" s="85"/>
      <c r="M383" s="85"/>
      <c r="N383" s="85"/>
      <c r="O383" s="85"/>
      <c r="P383" s="85"/>
      <c r="Q383" s="85"/>
      <c r="R383" s="85"/>
      <c r="S383" s="85"/>
      <c r="T383" s="85"/>
      <c r="U383" s="85"/>
      <c r="V383" s="85"/>
      <c r="W383" s="85"/>
      <c r="X383" s="85"/>
      <c r="Y383" s="85"/>
      <c r="Z383" s="85"/>
      <c r="AA383" s="85"/>
    </row>
    <row r="384" spans="1:27" s="80" customFormat="1">
      <c r="A384" s="85"/>
      <c r="B384" s="81"/>
      <c r="I384" s="85"/>
      <c r="J384" s="85"/>
      <c r="K384" s="85"/>
      <c r="L384" s="85"/>
      <c r="M384" s="85"/>
      <c r="N384" s="85"/>
      <c r="O384" s="85"/>
      <c r="P384" s="85"/>
      <c r="Q384" s="85"/>
      <c r="R384" s="85"/>
      <c r="S384" s="85"/>
      <c r="T384" s="85"/>
      <c r="U384" s="85"/>
      <c r="V384" s="85"/>
      <c r="W384" s="85"/>
      <c r="X384" s="85"/>
      <c r="Y384" s="85"/>
      <c r="Z384" s="85"/>
      <c r="AA384" s="85"/>
    </row>
    <row r="385" spans="1:27" s="80" customFormat="1">
      <c r="A385" s="85"/>
      <c r="B385" s="975"/>
      <c r="I385" s="85"/>
      <c r="J385" s="85"/>
      <c r="K385" s="85"/>
      <c r="L385" s="85"/>
      <c r="M385" s="85"/>
      <c r="N385" s="85"/>
      <c r="O385" s="85"/>
      <c r="P385" s="85"/>
      <c r="Q385" s="85"/>
      <c r="R385" s="85"/>
      <c r="S385" s="85"/>
      <c r="T385" s="85"/>
      <c r="U385" s="85"/>
      <c r="V385" s="85"/>
      <c r="W385" s="85"/>
      <c r="X385" s="85"/>
      <c r="Y385" s="85"/>
      <c r="Z385" s="85"/>
      <c r="AA385" s="85"/>
    </row>
    <row r="386" spans="1:27" s="80" customFormat="1">
      <c r="A386" s="85"/>
      <c r="B386" s="81"/>
      <c r="I386" s="85"/>
      <c r="J386" s="85"/>
      <c r="K386" s="85"/>
      <c r="L386" s="85"/>
      <c r="M386" s="85"/>
      <c r="N386" s="85"/>
      <c r="O386" s="85"/>
      <c r="P386" s="85"/>
      <c r="Q386" s="85"/>
      <c r="R386" s="85"/>
      <c r="S386" s="85"/>
      <c r="T386" s="85"/>
      <c r="U386" s="85"/>
      <c r="V386" s="85"/>
      <c r="W386" s="85"/>
      <c r="X386" s="85"/>
      <c r="Y386" s="85"/>
      <c r="Z386" s="85"/>
      <c r="AA386" s="85"/>
    </row>
    <row r="387" spans="1:27" s="80" customFormat="1">
      <c r="A387" s="85"/>
      <c r="B387" s="81"/>
      <c r="I387" s="85"/>
      <c r="J387" s="85"/>
      <c r="K387" s="85"/>
      <c r="L387" s="85"/>
      <c r="M387" s="85"/>
      <c r="N387" s="85"/>
      <c r="O387" s="85"/>
      <c r="P387" s="85"/>
      <c r="Q387" s="85"/>
      <c r="R387" s="85"/>
      <c r="S387" s="85"/>
      <c r="T387" s="85"/>
      <c r="U387" s="85"/>
      <c r="V387" s="85"/>
      <c r="W387" s="85"/>
      <c r="X387" s="85"/>
      <c r="Y387" s="85"/>
      <c r="Z387" s="85"/>
      <c r="AA387" s="85"/>
    </row>
    <row r="388" spans="1:27" s="80" customFormat="1">
      <c r="A388" s="85"/>
      <c r="B388" s="81"/>
      <c r="I388" s="85"/>
      <c r="J388" s="85"/>
      <c r="K388" s="85"/>
      <c r="L388" s="85"/>
      <c r="M388" s="85"/>
      <c r="N388" s="85"/>
      <c r="O388" s="85"/>
      <c r="P388" s="85"/>
      <c r="Q388" s="85"/>
      <c r="R388" s="85"/>
      <c r="S388" s="85"/>
      <c r="T388" s="85"/>
      <c r="U388" s="85"/>
      <c r="V388" s="85"/>
      <c r="W388" s="85"/>
      <c r="X388" s="85"/>
      <c r="Y388" s="85"/>
      <c r="Z388" s="85"/>
      <c r="AA388" s="85"/>
    </row>
    <row r="389" spans="1:27" s="80" customFormat="1">
      <c r="A389" s="85"/>
      <c r="B389" s="81"/>
      <c r="I389" s="85"/>
      <c r="J389" s="85"/>
      <c r="K389" s="85"/>
      <c r="L389" s="85"/>
      <c r="M389" s="85"/>
      <c r="N389" s="85"/>
      <c r="O389" s="85"/>
      <c r="P389" s="85"/>
      <c r="Q389" s="85"/>
      <c r="R389" s="85"/>
      <c r="S389" s="85"/>
      <c r="T389" s="85"/>
      <c r="U389" s="85"/>
      <c r="V389" s="85"/>
      <c r="W389" s="85"/>
      <c r="X389" s="85"/>
      <c r="Y389" s="85"/>
      <c r="Z389" s="85"/>
      <c r="AA389" s="85"/>
    </row>
    <row r="399" spans="1:27">
      <c r="B399" s="978"/>
    </row>
    <row r="406" spans="2:2">
      <c r="B406" s="978"/>
    </row>
  </sheetData>
  <sheetProtection algorithmName="SHA-512" hashValue="jzLakMZLevhz/PWkZUzqrbC81l0GY/EhfJ8cttLSaJPisQFKVuxinXZdUijf+jtkpYg4bVodVWR2A7qunpClCQ==" saltValue="X2g4wrCujkZL2tbWrKpnRg==" spinCount="100000" sheet="1" objects="1" scenarios="1" formatColumns="0" formatRows="0"/>
  <mergeCells count="67">
    <mergeCell ref="B100:L100"/>
    <mergeCell ref="B101:L101"/>
    <mergeCell ref="B102:L102"/>
    <mergeCell ref="B103:L103"/>
    <mergeCell ref="B105:L105"/>
    <mergeCell ref="B55:H55"/>
    <mergeCell ref="B69:H69"/>
    <mergeCell ref="B70:H70"/>
    <mergeCell ref="B71:H71"/>
    <mergeCell ref="B99:L99"/>
    <mergeCell ref="B88:B89"/>
    <mergeCell ref="B198:B199"/>
    <mergeCell ref="B192:L192"/>
    <mergeCell ref="B193:L193"/>
    <mergeCell ref="B118:L118"/>
    <mergeCell ref="B22:H22"/>
    <mergeCell ref="B23:H23"/>
    <mergeCell ref="B24:H24"/>
    <mergeCell ref="B43:H43"/>
    <mergeCell ref="B44:H44"/>
    <mergeCell ref="I88:K88"/>
    <mergeCell ref="B104:L104"/>
    <mergeCell ref="B106:L106"/>
    <mergeCell ref="B45:H45"/>
    <mergeCell ref="B46:H46"/>
    <mergeCell ref="B72:H72"/>
    <mergeCell ref="B83:H83"/>
    <mergeCell ref="I120:K120"/>
    <mergeCell ref="I168:K168"/>
    <mergeCell ref="B127:H127"/>
    <mergeCell ref="B116:H116"/>
    <mergeCell ref="B120:B121"/>
    <mergeCell ref="B138:H138"/>
    <mergeCell ref="B117:L117"/>
    <mergeCell ref="B168:B169"/>
    <mergeCell ref="B321:H321"/>
    <mergeCell ref="B186:H186"/>
    <mergeCell ref="B189:H189"/>
    <mergeCell ref="B251:B252"/>
    <mergeCell ref="B215:H215"/>
    <mergeCell ref="B194:H194"/>
    <mergeCell ref="B190:H190"/>
    <mergeCell ref="B187:H187"/>
    <mergeCell ref="B188:H188"/>
    <mergeCell ref="B216:H216"/>
    <mergeCell ref="B217:H217"/>
    <mergeCell ref="B232:L232"/>
    <mergeCell ref="I191:L191"/>
    <mergeCell ref="I186:L186"/>
    <mergeCell ref="I187:L187"/>
    <mergeCell ref="I188:L188"/>
    <mergeCell ref="B233:H233"/>
    <mergeCell ref="I189:L189"/>
    <mergeCell ref="B191:H191"/>
    <mergeCell ref="B320:H320"/>
    <mergeCell ref="I251:K251"/>
    <mergeCell ref="B298:H298"/>
    <mergeCell ref="B218:H218"/>
    <mergeCell ref="B234:H234"/>
    <mergeCell ref="I190:L190"/>
    <mergeCell ref="B280:H280"/>
    <mergeCell ref="B281:H281"/>
    <mergeCell ref="B296:H296"/>
    <mergeCell ref="B297:H297"/>
    <mergeCell ref="I198:K198"/>
    <mergeCell ref="B220:B221"/>
    <mergeCell ref="I220:K220"/>
  </mergeCells>
  <hyperlinks>
    <hyperlink ref="B10" location="Producción!A1" display="Producción de mineral metálico y productos metálicos acabados" xr:uid="{E29A90C9-0545-FA4E-B0F6-B1B7811A4BE7}"/>
    <hyperlink ref="B27" location="Energía!A1" display="Consumo de energía e intensidad energética" xr:uid="{8493C1A5-197E-6F4C-BD8C-AB382767FE5A}"/>
    <hyperlink ref="B130" location="'Relaves y residuos'!A1" display="Relaves y residuos" xr:uid="{D99F2F5C-58EE-3649-8477-A4626367D3F6}"/>
    <hyperlink ref="B196" location="'Salud y Seguridad'!A1" display="Capacitación en Salud y Seguridad" xr:uid="{ECE4D778-508E-FE46-AD90-5C9156DC0F91}"/>
    <hyperlink ref="B86" location="Agua!A1" display="Extracción, descarga e intensidad de uso del agua por calidad y origen." xr:uid="{FAEA994D-A057-5B42-8CE9-3FA9CE957F3A}"/>
    <hyperlink ref="B58" location="'Emisiones GEI'!A1" display="Emisiones de GEI relacionadas con la energía e intensidad de las emisiones de alcance 1 y alcance 2" xr:uid="{30C6801D-1686-6C43-85A7-F5A9D03BD31C}"/>
    <hyperlink ref="B301" location="'Comunidad e Impacto Económico '!A1" display="Impacto Económico Regional" xr:uid="{14F8DFFC-397F-3D4C-AE0D-89CA26D4CE4F}"/>
    <hyperlink ref="B265" location="'Nuestra Gente y Cultura'!A1" display="Nuevas contrataciones y salidas de empleados" xr:uid="{0DBB7E1D-A446-554F-A3CD-7C4FA3A091C7}"/>
    <hyperlink ref="B204" location="'Nuestra Gente y Cultura'!A1" display="Composición de la Dotación" xr:uid="{5DF7914D-2E49-1448-824C-736C8FBFBFA2}"/>
    <hyperlink ref="B166" location="'Salud y Seguridad'!A1" display="Lesiones y enfermedades relacionadas con el trabajo" xr:uid="{7E4BBF70-A018-8941-B614-08438B2D8A33}"/>
  </hyperlink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4EFC0-D770-6E4E-8682-2BAEB15373F1}">
  <sheetPr codeName="Sheet18">
    <tabColor theme="3" tint="0.89999084444715716"/>
  </sheetPr>
  <dimension ref="A1:AG394"/>
  <sheetViews>
    <sheetView zoomScaleNormal="100" workbookViewId="0"/>
  </sheetViews>
  <sheetFormatPr defaultColWidth="10.81640625" defaultRowHeight="14"/>
  <cols>
    <col min="1" max="1" width="3" style="85" customWidth="1"/>
    <col min="2" max="2" width="85.81640625" style="719" customWidth="1"/>
    <col min="3" max="4" width="17" style="482" customWidth="1"/>
    <col min="5" max="5" width="13.08984375" style="482" customWidth="1"/>
    <col min="6" max="8" width="17" style="482" customWidth="1"/>
    <col min="9" max="12" width="17" style="483" customWidth="1"/>
    <col min="13" max="20" width="17" style="85" customWidth="1"/>
    <col min="21" max="21" width="19.1796875" style="85" customWidth="1"/>
    <col min="22" max="16384" width="10.81640625" style="85"/>
  </cols>
  <sheetData>
    <row r="1" spans="2:12" s="74" customFormat="1">
      <c r="B1" s="480"/>
      <c r="C1" s="330"/>
      <c r="D1" s="330"/>
      <c r="E1" s="330"/>
      <c r="F1" s="330"/>
      <c r="G1" s="330"/>
      <c r="H1" s="330"/>
      <c r="I1" s="330"/>
      <c r="J1" s="330"/>
      <c r="K1" s="330"/>
      <c r="L1" s="330"/>
    </row>
    <row r="2" spans="2:12" s="74" customFormat="1">
      <c r="B2" s="480"/>
      <c r="C2" s="330"/>
      <c r="D2" s="330"/>
      <c r="E2" s="330"/>
      <c r="F2" s="330"/>
      <c r="G2" s="330"/>
      <c r="H2" s="330"/>
      <c r="I2" s="330"/>
      <c r="J2" s="330"/>
      <c r="K2" s="330"/>
      <c r="L2" s="330"/>
    </row>
    <row r="3" spans="2:12" s="74" customFormat="1" ht="15" customHeight="1">
      <c r="B3" s="480"/>
      <c r="C3" s="330"/>
      <c r="D3" s="330"/>
      <c r="E3" s="330"/>
      <c r="F3" s="330"/>
      <c r="G3" s="330"/>
      <c r="H3" s="330"/>
      <c r="I3" s="330"/>
      <c r="J3" s="330"/>
      <c r="K3" s="330"/>
      <c r="L3" s="330"/>
    </row>
    <row r="4" spans="2:12" s="74" customFormat="1" ht="15" customHeight="1">
      <c r="B4" s="480"/>
      <c r="C4" s="330"/>
      <c r="D4" s="330"/>
      <c r="E4" s="330"/>
      <c r="F4" s="330"/>
      <c r="G4" s="330"/>
      <c r="H4" s="330"/>
      <c r="I4" s="330"/>
      <c r="J4" s="330"/>
      <c r="K4" s="330"/>
      <c r="L4" s="330"/>
    </row>
    <row r="5" spans="2:12" s="74" customFormat="1" ht="15" customHeight="1">
      <c r="B5" s="480"/>
      <c r="C5" s="330"/>
      <c r="D5" s="330"/>
      <c r="E5" s="330"/>
      <c r="F5" s="330"/>
      <c r="G5" s="330"/>
      <c r="H5" s="330"/>
      <c r="I5" s="330"/>
      <c r="J5" s="330"/>
      <c r="K5" s="330"/>
      <c r="L5" s="330"/>
    </row>
    <row r="6" spans="2:12" s="74" customFormat="1" ht="15" customHeight="1">
      <c r="B6" s="480"/>
      <c r="C6" s="330"/>
      <c r="D6" s="330"/>
      <c r="E6" s="330"/>
      <c r="F6" s="330"/>
      <c r="G6" s="330"/>
      <c r="H6" s="330"/>
      <c r="I6" s="330"/>
      <c r="J6" s="330"/>
      <c r="K6" s="330"/>
      <c r="L6" s="330"/>
    </row>
    <row r="7" spans="2:12" s="74" customFormat="1" ht="15" customHeight="1">
      <c r="B7" s="480"/>
      <c r="C7" s="330"/>
      <c r="D7" s="330"/>
      <c r="E7" s="330"/>
      <c r="F7" s="330"/>
      <c r="G7" s="330"/>
      <c r="H7" s="330"/>
      <c r="I7" s="330"/>
      <c r="J7" s="330"/>
      <c r="K7" s="330"/>
      <c r="L7" s="330"/>
    </row>
    <row r="8" spans="2:12" ht="18">
      <c r="B8" s="185" t="s">
        <v>473</v>
      </c>
    </row>
    <row r="9" spans="2:12" ht="14.5" thickBot="1">
      <c r="B9" s="483"/>
    </row>
    <row r="10" spans="2:12" s="484" customFormat="1" ht="16.5" thickTop="1" thickBot="1">
      <c r="B10" s="485" t="s">
        <v>26</v>
      </c>
      <c r="C10" s="486"/>
      <c r="D10" s="486"/>
      <c r="E10" s="486"/>
      <c r="F10" s="486"/>
      <c r="G10" s="486"/>
      <c r="H10" s="486"/>
      <c r="I10" s="487"/>
      <c r="J10" s="487"/>
      <c r="K10" s="487"/>
      <c r="L10" s="487"/>
    </row>
    <row r="11" spans="2:12" ht="14.5" thickTop="1">
      <c r="B11" s="792"/>
      <c r="C11" s="489"/>
    </row>
    <row r="12" spans="2:12" s="491" customFormat="1" ht="28.5" customHeight="1">
      <c r="B12" s="133" t="s">
        <v>241</v>
      </c>
      <c r="C12" s="97">
        <v>2025</v>
      </c>
      <c r="D12" s="98">
        <v>2024</v>
      </c>
      <c r="E12" s="99" t="s">
        <v>452</v>
      </c>
      <c r="F12" s="98">
        <v>2023</v>
      </c>
      <c r="G12" s="98">
        <v>2022</v>
      </c>
      <c r="H12" s="98">
        <v>2021</v>
      </c>
      <c r="I12" s="490"/>
      <c r="J12" s="490"/>
      <c r="K12" s="490"/>
      <c r="L12" s="490"/>
    </row>
    <row r="13" spans="2:12" ht="14.5">
      <c r="B13" s="139" t="s">
        <v>28</v>
      </c>
      <c r="C13" s="492">
        <v>1323000</v>
      </c>
      <c r="D13" s="493">
        <v>1311000</v>
      </c>
      <c r="E13" s="674">
        <v>0.01</v>
      </c>
      <c r="F13" s="493">
        <v>1328000</v>
      </c>
      <c r="G13" s="493">
        <v>1353000</v>
      </c>
      <c r="H13" s="493">
        <v>1359344</v>
      </c>
    </row>
    <row r="14" spans="2:12" ht="14.5">
      <c r="B14" s="139" t="s">
        <v>29</v>
      </c>
      <c r="C14" s="492">
        <v>0</v>
      </c>
      <c r="D14" s="493">
        <v>0</v>
      </c>
      <c r="E14" s="493" t="s">
        <v>30</v>
      </c>
      <c r="F14" s="493">
        <v>0</v>
      </c>
      <c r="G14" s="493">
        <v>0</v>
      </c>
      <c r="H14" s="493">
        <v>0</v>
      </c>
    </row>
    <row r="15" spans="2:12" s="494" customFormat="1">
      <c r="B15" s="142" t="s">
        <v>32</v>
      </c>
      <c r="C15" s="495">
        <v>1323000</v>
      </c>
      <c r="D15" s="496">
        <v>1311000</v>
      </c>
      <c r="E15" s="677">
        <v>0.01</v>
      </c>
      <c r="F15" s="496">
        <v>1328000</v>
      </c>
      <c r="G15" s="496">
        <v>1353000</v>
      </c>
      <c r="H15" s="496">
        <v>1359344</v>
      </c>
      <c r="I15" s="497"/>
      <c r="J15" s="497"/>
      <c r="K15" s="497"/>
      <c r="L15" s="497"/>
    </row>
    <row r="16" spans="2:12">
      <c r="B16" s="139" t="s">
        <v>34</v>
      </c>
      <c r="C16" s="492">
        <v>25348</v>
      </c>
      <c r="D16" s="493">
        <v>24907</v>
      </c>
      <c r="E16" s="674">
        <v>0.02</v>
      </c>
      <c r="F16" s="493">
        <v>24340</v>
      </c>
      <c r="G16" s="493">
        <v>24451</v>
      </c>
      <c r="H16" s="493">
        <v>24418</v>
      </c>
    </row>
    <row r="17" spans="1:13">
      <c r="B17" s="139" t="s">
        <v>35</v>
      </c>
      <c r="C17" s="492">
        <v>0</v>
      </c>
      <c r="D17" s="493">
        <v>0</v>
      </c>
      <c r="E17" s="493" t="s">
        <v>30</v>
      </c>
      <c r="F17" s="493">
        <v>0</v>
      </c>
      <c r="G17" s="493">
        <v>0</v>
      </c>
      <c r="H17" s="493">
        <v>0</v>
      </c>
    </row>
    <row r="18" spans="1:13" s="494" customFormat="1">
      <c r="B18" s="408" t="s">
        <v>36</v>
      </c>
      <c r="C18" s="495">
        <v>25348</v>
      </c>
      <c r="D18" s="496">
        <v>24907</v>
      </c>
      <c r="E18" s="677">
        <v>0.02</v>
      </c>
      <c r="F18" s="496">
        <v>24340</v>
      </c>
      <c r="G18" s="496">
        <v>24451</v>
      </c>
      <c r="H18" s="496">
        <v>24418</v>
      </c>
      <c r="I18" s="497"/>
      <c r="J18" s="497"/>
      <c r="K18" s="497"/>
      <c r="L18" s="497"/>
    </row>
    <row r="19" spans="1:13" s="494" customFormat="1" ht="15">
      <c r="B19" s="142" t="s">
        <v>37</v>
      </c>
      <c r="C19" s="495">
        <v>28908</v>
      </c>
      <c r="D19" s="496">
        <v>29757</v>
      </c>
      <c r="E19" s="677">
        <v>-0.03</v>
      </c>
      <c r="F19" s="496">
        <v>29049</v>
      </c>
      <c r="G19" s="496">
        <v>28333</v>
      </c>
      <c r="H19" s="496">
        <v>29096</v>
      </c>
      <c r="I19" s="497"/>
      <c r="J19" s="497"/>
      <c r="K19" s="497"/>
      <c r="L19" s="497"/>
    </row>
    <row r="20" spans="1:13">
      <c r="B20" s="483"/>
    </row>
    <row r="21" spans="1:13" s="128" customFormat="1">
      <c r="B21" s="147" t="s">
        <v>38</v>
      </c>
      <c r="I21" s="483"/>
      <c r="J21" s="483"/>
      <c r="K21" s="483"/>
      <c r="L21" s="483"/>
    </row>
    <row r="22" spans="1:13" s="74" customFormat="1" ht="25" customHeight="1">
      <c r="A22" s="128"/>
      <c r="B22" s="1353" t="s">
        <v>39</v>
      </c>
      <c r="C22" s="1353"/>
      <c r="D22" s="1353"/>
      <c r="E22" s="1353"/>
      <c r="F22" s="1353"/>
      <c r="G22" s="1353"/>
      <c r="H22" s="1353"/>
      <c r="I22" s="483"/>
      <c r="J22" s="483"/>
      <c r="K22" s="483"/>
      <c r="L22" s="483"/>
    </row>
    <row r="23" spans="1:13" s="74" customFormat="1" ht="16" customHeight="1">
      <c r="A23" s="128"/>
      <c r="B23" s="1353" t="s">
        <v>514</v>
      </c>
      <c r="C23" s="1353"/>
      <c r="D23" s="1353"/>
      <c r="E23" s="1353"/>
      <c r="F23" s="1353"/>
      <c r="G23" s="1353"/>
      <c r="H23" s="1353"/>
      <c r="I23" s="483"/>
      <c r="J23" s="483"/>
      <c r="K23" s="483"/>
      <c r="L23" s="483"/>
    </row>
    <row r="24" spans="1:13" s="74" customFormat="1" ht="14.25" customHeight="1">
      <c r="A24" s="128"/>
      <c r="B24" s="1353" t="s">
        <v>515</v>
      </c>
      <c r="C24" s="1353"/>
      <c r="D24" s="1353"/>
      <c r="E24" s="1353"/>
      <c r="F24" s="1353"/>
      <c r="G24" s="1353"/>
      <c r="H24" s="1353"/>
      <c r="I24" s="483"/>
      <c r="J24" s="483"/>
      <c r="K24" s="483"/>
      <c r="L24" s="483"/>
    </row>
    <row r="25" spans="1:13" s="74" customFormat="1">
      <c r="B25" s="812"/>
      <c r="C25" s="330"/>
      <c r="D25" s="330"/>
      <c r="E25" s="330"/>
      <c r="F25" s="330"/>
      <c r="G25" s="330"/>
      <c r="H25" s="330"/>
      <c r="I25" s="483"/>
      <c r="J25" s="483"/>
      <c r="K25" s="483"/>
      <c r="L25" s="483"/>
    </row>
    <row r="26" spans="1:13" s="74" customFormat="1" ht="14.5" thickBot="1">
      <c r="B26" s="812"/>
      <c r="C26" s="330"/>
      <c r="D26" s="330"/>
      <c r="E26" s="330"/>
      <c r="F26" s="330"/>
      <c r="G26" s="330"/>
      <c r="H26" s="330"/>
      <c r="I26" s="330"/>
      <c r="J26" s="330"/>
      <c r="K26" s="330"/>
      <c r="L26" s="330"/>
    </row>
    <row r="27" spans="1:13" s="484" customFormat="1" ht="16.5" thickTop="1" thickBot="1">
      <c r="B27" s="485" t="s">
        <v>40</v>
      </c>
      <c r="C27" s="486"/>
      <c r="D27" s="486"/>
      <c r="E27" s="486"/>
      <c r="F27" s="486"/>
      <c r="G27" s="486"/>
      <c r="H27" s="486"/>
      <c r="I27" s="487"/>
      <c r="J27" s="487"/>
      <c r="K27" s="487"/>
      <c r="L27" s="487"/>
    </row>
    <row r="28" spans="1:13" s="502" customFormat="1" ht="14.5" thickTop="1">
      <c r="B28" s="979"/>
      <c r="C28" s="499"/>
      <c r="D28" s="500"/>
      <c r="E28" s="500"/>
      <c r="F28" s="500"/>
      <c r="G28" s="482"/>
      <c r="H28" s="482"/>
      <c r="I28" s="483"/>
      <c r="J28" s="483"/>
      <c r="K28" s="483"/>
      <c r="L28" s="501"/>
    </row>
    <row r="29" spans="1:13" s="491" customFormat="1" ht="26">
      <c r="B29" s="154" t="s">
        <v>242</v>
      </c>
      <c r="C29" s="97">
        <v>2025</v>
      </c>
      <c r="D29" s="98">
        <v>2024</v>
      </c>
      <c r="E29" s="99" t="s">
        <v>452</v>
      </c>
      <c r="F29" s="98">
        <v>2023</v>
      </c>
      <c r="G29" s="98">
        <v>2022</v>
      </c>
      <c r="H29" s="98">
        <v>2021</v>
      </c>
      <c r="I29" s="504"/>
      <c r="J29" s="504"/>
      <c r="K29" s="490"/>
      <c r="L29" s="490"/>
    </row>
    <row r="30" spans="1:13" s="502" customFormat="1">
      <c r="B30" s="155" t="s">
        <v>609</v>
      </c>
      <c r="C30" s="511">
        <v>164842</v>
      </c>
      <c r="D30" s="506">
        <v>147094</v>
      </c>
      <c r="E30" s="1109">
        <v>0.12</v>
      </c>
      <c r="F30" s="506">
        <v>151844</v>
      </c>
      <c r="G30" s="506">
        <v>167509</v>
      </c>
      <c r="H30" s="506">
        <v>172307</v>
      </c>
      <c r="I30" s="482"/>
      <c r="J30" s="482"/>
      <c r="K30" s="483"/>
      <c r="L30" s="483"/>
      <c r="M30" s="85"/>
    </row>
    <row r="31" spans="1:13" s="502" customFormat="1" ht="12.5">
      <c r="B31" s="155" t="s">
        <v>610</v>
      </c>
      <c r="C31" s="814">
        <v>349</v>
      </c>
      <c r="D31" s="506">
        <v>753</v>
      </c>
      <c r="E31" s="1109">
        <v>-0.54</v>
      </c>
      <c r="F31" s="506">
        <v>780</v>
      </c>
      <c r="G31" s="506">
        <v>104</v>
      </c>
      <c r="H31" s="506">
        <v>172</v>
      </c>
      <c r="I31" s="500"/>
      <c r="J31" s="500"/>
      <c r="K31" s="501"/>
      <c r="L31" s="501"/>
    </row>
    <row r="32" spans="1:13" s="502" customFormat="1" ht="12.5">
      <c r="B32" s="155" t="s">
        <v>572</v>
      </c>
      <c r="C32" s="815">
        <v>0</v>
      </c>
      <c r="D32" s="506">
        <v>0</v>
      </c>
      <c r="E32" s="506" t="s">
        <v>30</v>
      </c>
      <c r="F32" s="506" t="s">
        <v>30</v>
      </c>
      <c r="G32" s="506">
        <v>0</v>
      </c>
      <c r="H32" s="506">
        <v>0</v>
      </c>
      <c r="I32" s="500"/>
      <c r="J32" s="500"/>
      <c r="K32" s="501"/>
      <c r="L32" s="501"/>
    </row>
    <row r="33" spans="2:13" s="502" customFormat="1" ht="12.5">
      <c r="B33" s="155" t="s">
        <v>573</v>
      </c>
      <c r="C33" s="816">
        <v>104</v>
      </c>
      <c r="D33" s="506">
        <v>176</v>
      </c>
      <c r="E33" s="1109">
        <v>-0.41</v>
      </c>
      <c r="F33" s="506">
        <v>176</v>
      </c>
      <c r="G33" s="506">
        <v>242</v>
      </c>
      <c r="H33" s="506">
        <v>316</v>
      </c>
      <c r="I33" s="500"/>
      <c r="J33" s="500"/>
      <c r="K33" s="501"/>
      <c r="L33" s="501"/>
    </row>
    <row r="34" spans="2:13" s="491" customFormat="1" ht="15">
      <c r="B34" s="166" t="s">
        <v>615</v>
      </c>
      <c r="C34" s="508">
        <v>165295</v>
      </c>
      <c r="D34" s="509">
        <v>148023</v>
      </c>
      <c r="E34" s="843">
        <v>0.12</v>
      </c>
      <c r="F34" s="509">
        <v>152800</v>
      </c>
      <c r="G34" s="509">
        <v>167855</v>
      </c>
      <c r="H34" s="509">
        <v>172795</v>
      </c>
      <c r="I34" s="504"/>
      <c r="J34" s="504"/>
      <c r="K34" s="490"/>
      <c r="L34" s="490"/>
    </row>
    <row r="35" spans="2:13" s="491" customFormat="1" ht="13">
      <c r="B35" s="166" t="s">
        <v>613</v>
      </c>
      <c r="C35" s="510">
        <v>262347</v>
      </c>
      <c r="D35" s="509">
        <v>254138</v>
      </c>
      <c r="E35" s="843">
        <v>0.03</v>
      </c>
      <c r="F35" s="509">
        <v>251559</v>
      </c>
      <c r="G35" s="509">
        <v>228707</v>
      </c>
      <c r="H35" s="509">
        <v>228748</v>
      </c>
      <c r="I35" s="504"/>
      <c r="J35" s="504"/>
      <c r="K35" s="490"/>
      <c r="L35" s="490"/>
    </row>
    <row r="36" spans="2:13" s="491" customFormat="1" ht="13">
      <c r="B36" s="166" t="s">
        <v>611</v>
      </c>
      <c r="C36" s="510">
        <v>427641</v>
      </c>
      <c r="D36" s="509">
        <v>402160</v>
      </c>
      <c r="E36" s="843">
        <v>0.06</v>
      </c>
      <c r="F36" s="509">
        <v>404359</v>
      </c>
      <c r="G36" s="509">
        <v>396562</v>
      </c>
      <c r="H36" s="509">
        <v>401543</v>
      </c>
      <c r="I36" s="504"/>
      <c r="J36" s="504"/>
      <c r="K36" s="490"/>
      <c r="L36" s="490"/>
    </row>
    <row r="37" spans="2:13" s="502" customFormat="1" ht="12.5">
      <c r="B37" s="155" t="s">
        <v>612</v>
      </c>
      <c r="C37" s="511">
        <v>262347</v>
      </c>
      <c r="D37" s="506">
        <v>254138</v>
      </c>
      <c r="E37" s="1109">
        <v>0.03</v>
      </c>
      <c r="F37" s="506">
        <v>251559</v>
      </c>
      <c r="G37" s="506">
        <v>228707</v>
      </c>
      <c r="H37" s="506">
        <v>228748</v>
      </c>
      <c r="I37" s="500"/>
      <c r="J37" s="500"/>
      <c r="K37" s="501"/>
      <c r="L37" s="501"/>
    </row>
    <row r="38" spans="2:13" s="502" customFormat="1" ht="14.5">
      <c r="B38" s="155" t="s">
        <v>578</v>
      </c>
      <c r="C38" s="1129">
        <v>0.61</v>
      </c>
      <c r="D38" s="1128">
        <v>0.63</v>
      </c>
      <c r="E38" s="1128">
        <v>-0.03</v>
      </c>
      <c r="F38" s="1128">
        <v>0.62</v>
      </c>
      <c r="G38" s="1128">
        <v>0.57999999999999996</v>
      </c>
      <c r="H38" s="1128">
        <v>0.56999999999999995</v>
      </c>
      <c r="I38" s="500"/>
      <c r="J38" s="500"/>
      <c r="K38" s="501"/>
      <c r="L38" s="501"/>
    </row>
    <row r="39" spans="2:13" s="502" customFormat="1" ht="12.5">
      <c r="B39" s="155" t="s">
        <v>614</v>
      </c>
      <c r="C39" s="511">
        <v>0</v>
      </c>
      <c r="D39" s="506">
        <v>0</v>
      </c>
      <c r="E39" s="506" t="s">
        <v>30</v>
      </c>
      <c r="F39" s="506">
        <v>0</v>
      </c>
      <c r="G39" s="506">
        <v>0</v>
      </c>
      <c r="H39" s="506">
        <v>0</v>
      </c>
      <c r="I39" s="500"/>
      <c r="J39" s="500"/>
      <c r="K39" s="501"/>
      <c r="L39" s="501"/>
    </row>
    <row r="40" spans="2:13" s="502" customFormat="1" ht="14.5">
      <c r="B40" s="155" t="s">
        <v>42</v>
      </c>
      <c r="C40" s="817">
        <v>0</v>
      </c>
      <c r="D40" s="818">
        <v>0</v>
      </c>
      <c r="E40" s="818" t="s">
        <v>30</v>
      </c>
      <c r="F40" s="1128">
        <v>0</v>
      </c>
      <c r="G40" s="1128">
        <v>0</v>
      </c>
      <c r="H40" s="1128">
        <v>0</v>
      </c>
      <c r="I40" s="500"/>
      <c r="J40" s="500"/>
      <c r="K40" s="501"/>
      <c r="L40" s="501"/>
    </row>
    <row r="41" spans="2:13" s="502" customFormat="1" ht="12.5">
      <c r="B41" s="512"/>
      <c r="C41" s="512"/>
      <c r="D41" s="512"/>
      <c r="E41" s="512"/>
      <c r="F41" s="512"/>
      <c r="G41" s="512"/>
      <c r="H41" s="512"/>
      <c r="I41" s="512"/>
      <c r="J41" s="501"/>
      <c r="K41" s="501"/>
      <c r="L41" s="501"/>
    </row>
    <row r="42" spans="2:13" s="128" customFormat="1" ht="12.5">
      <c r="B42" s="147" t="s">
        <v>38</v>
      </c>
      <c r="I42" s="512"/>
      <c r="J42" s="501"/>
      <c r="K42" s="501"/>
      <c r="L42" s="501"/>
    </row>
    <row r="43" spans="2:13" s="128" customFormat="1" ht="15.5" customHeight="1">
      <c r="B43" s="1354" t="s">
        <v>581</v>
      </c>
      <c r="C43" s="1354"/>
      <c r="D43" s="1354"/>
      <c r="E43" s="1354"/>
      <c r="F43" s="1354"/>
      <c r="G43" s="1354"/>
      <c r="H43" s="1354"/>
      <c r="I43" s="512"/>
      <c r="J43" s="501"/>
      <c r="K43" s="501"/>
      <c r="L43" s="501"/>
      <c r="M43" s="59"/>
    </row>
    <row r="44" spans="2:13" s="128" customFormat="1" ht="19" customHeight="1">
      <c r="B44" s="1355" t="s">
        <v>758</v>
      </c>
      <c r="C44" s="1355"/>
      <c r="D44" s="1355"/>
      <c r="E44" s="1355"/>
      <c r="F44" s="1355"/>
      <c r="G44" s="1355"/>
      <c r="H44" s="1355"/>
      <c r="I44" s="512"/>
      <c r="J44" s="501"/>
      <c r="K44" s="501"/>
      <c r="L44" s="501"/>
      <c r="M44" s="122"/>
    </row>
    <row r="45" spans="2:13" s="128" customFormat="1" ht="13" customHeight="1">
      <c r="B45" s="1354" t="s">
        <v>582</v>
      </c>
      <c r="C45" s="1354"/>
      <c r="D45" s="1354"/>
      <c r="E45" s="1354"/>
      <c r="F45" s="1354"/>
      <c r="G45" s="1354"/>
      <c r="H45" s="1354"/>
      <c r="I45" s="512"/>
      <c r="J45" s="501"/>
      <c r="K45" s="501"/>
      <c r="L45" s="501"/>
      <c r="M45" s="1133"/>
    </row>
    <row r="46" spans="2:13" s="128" customFormat="1" ht="25" customHeight="1">
      <c r="B46" s="1354" t="s">
        <v>639</v>
      </c>
      <c r="C46" s="1354"/>
      <c r="D46" s="1354"/>
      <c r="E46" s="1354"/>
      <c r="F46" s="1354"/>
      <c r="G46" s="1354"/>
      <c r="H46" s="1354"/>
      <c r="I46" s="512"/>
      <c r="J46" s="501"/>
      <c r="K46" s="501"/>
      <c r="L46" s="501"/>
      <c r="M46" s="122"/>
    </row>
    <row r="47" spans="2:13" s="518" customFormat="1" ht="12.5">
      <c r="B47" s="183"/>
      <c r="C47" s="517"/>
      <c r="D47" s="517"/>
      <c r="E47" s="517"/>
      <c r="F47" s="517"/>
      <c r="G47" s="183"/>
      <c r="H47" s="517"/>
      <c r="I47" s="512"/>
      <c r="J47" s="501"/>
      <c r="K47" s="501"/>
      <c r="L47" s="501"/>
    </row>
    <row r="48" spans="2:13" s="491" customFormat="1" ht="26">
      <c r="B48" s="166" t="s">
        <v>243</v>
      </c>
      <c r="C48" s="97">
        <v>2025</v>
      </c>
      <c r="D48" s="98">
        <v>2024</v>
      </c>
      <c r="E48" s="99" t="s">
        <v>452</v>
      </c>
      <c r="F48" s="98">
        <v>2023</v>
      </c>
      <c r="G48" s="98">
        <v>2022</v>
      </c>
      <c r="H48" s="98">
        <v>2021</v>
      </c>
      <c r="I48" s="512"/>
      <c r="J48" s="501"/>
      <c r="K48" s="501"/>
      <c r="L48" s="501"/>
    </row>
    <row r="49" spans="2:21" s="502" customFormat="1" ht="12.5">
      <c r="B49" s="167" t="s">
        <v>44</v>
      </c>
      <c r="C49" s="520">
        <v>0.32300000000000001</v>
      </c>
      <c r="D49" s="521">
        <v>0.307</v>
      </c>
      <c r="E49" s="833">
        <v>0.05</v>
      </c>
      <c r="F49" s="522">
        <v>0.30399999999999999</v>
      </c>
      <c r="G49" s="522">
        <v>0.29299999999999998</v>
      </c>
      <c r="H49" s="522">
        <v>0.29499999999999998</v>
      </c>
      <c r="I49" s="500"/>
      <c r="J49" s="523"/>
      <c r="K49" s="501"/>
      <c r="L49" s="501"/>
    </row>
    <row r="50" spans="2:21" s="502" customFormat="1" ht="12.5">
      <c r="B50" s="167" t="s">
        <v>45</v>
      </c>
      <c r="C50" s="524">
        <v>16.899999999999999</v>
      </c>
      <c r="D50" s="525">
        <v>16.100000000000001</v>
      </c>
      <c r="E50" s="833">
        <v>0.04</v>
      </c>
      <c r="F50" s="526">
        <v>16.600000000000001</v>
      </c>
      <c r="G50" s="526">
        <v>16.2</v>
      </c>
      <c r="H50" s="526">
        <v>16.399999999999999</v>
      </c>
      <c r="I50" s="500"/>
      <c r="J50" s="523"/>
      <c r="K50" s="501"/>
      <c r="L50" s="501"/>
    </row>
    <row r="51" spans="2:21" s="502" customFormat="1" ht="12.5">
      <c r="B51" s="167" t="s">
        <v>46</v>
      </c>
      <c r="C51" s="524">
        <v>14.8</v>
      </c>
      <c r="D51" s="525">
        <v>13.5</v>
      </c>
      <c r="E51" s="833">
        <v>0.09</v>
      </c>
      <c r="F51" s="526">
        <v>13.9</v>
      </c>
      <c r="G51" s="526">
        <v>14</v>
      </c>
      <c r="H51" s="526">
        <v>13.8</v>
      </c>
      <c r="I51" s="500"/>
      <c r="J51" s="523"/>
      <c r="K51" s="501"/>
      <c r="L51" s="501"/>
    </row>
    <row r="52" spans="2:21" s="502" customFormat="1" ht="14.25" customHeight="1">
      <c r="B52" s="527"/>
      <c r="C52" s="512"/>
      <c r="D52" s="512"/>
      <c r="E52" s="512"/>
      <c r="F52" s="512"/>
      <c r="G52" s="512"/>
      <c r="H52" s="512"/>
      <c r="I52" s="501"/>
      <c r="J52" s="523"/>
      <c r="K52" s="501"/>
      <c r="L52" s="501"/>
    </row>
    <row r="53" spans="2:21" s="108" customFormat="1" ht="12.5">
      <c r="B53" s="147" t="s">
        <v>38</v>
      </c>
      <c r="L53" s="169"/>
      <c r="M53" s="169"/>
    </row>
    <row r="54" spans="2:21" s="148" customFormat="1" ht="27" customHeight="1">
      <c r="B54" s="1352" t="s">
        <v>599</v>
      </c>
      <c r="C54" s="1352"/>
      <c r="D54" s="1352"/>
      <c r="E54" s="1352"/>
      <c r="F54" s="1352"/>
      <c r="G54" s="1352"/>
      <c r="H54" s="1352"/>
      <c r="I54" s="183"/>
      <c r="J54" s="183"/>
      <c r="K54" s="183"/>
      <c r="L54" s="183"/>
      <c r="M54" s="183"/>
    </row>
    <row r="55" spans="2:21" s="148" customFormat="1" ht="13" customHeight="1">
      <c r="B55" s="1352"/>
      <c r="C55" s="1352"/>
      <c r="D55" s="1352"/>
      <c r="E55" s="1352"/>
      <c r="F55" s="1352"/>
      <c r="G55" s="1352"/>
      <c r="H55" s="1352"/>
      <c r="I55" s="1352"/>
      <c r="J55" s="1352"/>
      <c r="K55" s="1352"/>
      <c r="L55" s="1352"/>
      <c r="M55" s="183"/>
    </row>
    <row r="56" spans="2:21" s="502" customFormat="1" ht="13.5" thickBot="1">
      <c r="B56" s="528"/>
      <c r="C56" s="512"/>
      <c r="D56" s="512"/>
      <c r="E56" s="512"/>
      <c r="F56" s="512"/>
      <c r="G56" s="512"/>
      <c r="H56" s="512"/>
      <c r="I56" s="880"/>
      <c r="J56" s="880"/>
      <c r="K56" s="880"/>
      <c r="L56" s="880"/>
      <c r="M56" s="720"/>
      <c r="N56" s="720"/>
      <c r="O56" s="721"/>
      <c r="P56" s="721"/>
      <c r="Q56" s="721"/>
      <c r="R56" s="721"/>
      <c r="S56" s="721"/>
      <c r="T56" s="721"/>
      <c r="U56" s="980"/>
    </row>
    <row r="57" spans="2:21" s="484" customFormat="1" ht="16.5" thickTop="1" thickBot="1">
      <c r="B57" s="529" t="s">
        <v>47</v>
      </c>
      <c r="C57" s="486"/>
      <c r="D57" s="486"/>
      <c r="E57" s="486"/>
      <c r="F57" s="486"/>
      <c r="G57" s="486"/>
      <c r="H57" s="486"/>
      <c r="I57" s="487"/>
      <c r="J57" s="487"/>
      <c r="K57" s="487"/>
      <c r="L57" s="487"/>
    </row>
    <row r="58" spans="2:21" ht="14.5" thickTop="1">
      <c r="G58" s="500"/>
      <c r="H58" s="500"/>
      <c r="I58" s="501"/>
      <c r="J58" s="501"/>
      <c r="K58" s="501"/>
    </row>
    <row r="59" spans="2:21" s="491" customFormat="1" ht="26">
      <c r="B59" s="471" t="s">
        <v>244</v>
      </c>
      <c r="C59" s="97">
        <v>2025</v>
      </c>
      <c r="D59" s="98">
        <v>2024</v>
      </c>
      <c r="E59" s="99" t="s">
        <v>452</v>
      </c>
      <c r="F59" s="98">
        <v>2023</v>
      </c>
      <c r="G59" s="98">
        <v>2022</v>
      </c>
      <c r="H59" s="98">
        <v>2021</v>
      </c>
      <c r="I59" s="504"/>
      <c r="J59" s="504"/>
      <c r="K59" s="490"/>
      <c r="L59" s="490"/>
    </row>
    <row r="60" spans="2:21" ht="14.5">
      <c r="B60" s="277" t="s">
        <v>245</v>
      </c>
      <c r="C60" s="532">
        <v>11372</v>
      </c>
      <c r="D60" s="533">
        <v>10289</v>
      </c>
      <c r="E60" s="833">
        <v>0.11</v>
      </c>
      <c r="F60" s="534">
        <v>10621</v>
      </c>
      <c r="G60" s="534">
        <v>11674</v>
      </c>
      <c r="H60" s="534">
        <v>12015</v>
      </c>
      <c r="I60" s="500"/>
      <c r="J60" s="535"/>
      <c r="K60" s="535"/>
      <c r="L60" s="535"/>
      <c r="M60" s="536"/>
      <c r="N60" s="536"/>
      <c r="O60" s="536"/>
      <c r="P60" s="537"/>
    </row>
    <row r="61" spans="2:21" ht="14.5">
      <c r="B61" s="277" t="s">
        <v>246</v>
      </c>
      <c r="C61" s="532">
        <v>32356</v>
      </c>
      <c r="D61" s="533">
        <v>31344</v>
      </c>
      <c r="E61" s="833">
        <v>0.03</v>
      </c>
      <c r="F61" s="534">
        <v>30606</v>
      </c>
      <c r="G61" s="534">
        <v>27635</v>
      </c>
      <c r="H61" s="534">
        <v>26878</v>
      </c>
      <c r="I61" s="482"/>
      <c r="J61" s="535"/>
      <c r="K61" s="535"/>
      <c r="L61" s="535"/>
      <c r="M61" s="536"/>
      <c r="N61" s="536"/>
      <c r="O61" s="536"/>
      <c r="P61" s="537"/>
    </row>
    <row r="62" spans="2:21" ht="14.5">
      <c r="B62" s="277" t="s">
        <v>247</v>
      </c>
      <c r="C62" s="532">
        <v>32356</v>
      </c>
      <c r="D62" s="533">
        <v>31344</v>
      </c>
      <c r="E62" s="833">
        <v>0.03</v>
      </c>
      <c r="F62" s="534">
        <v>30606</v>
      </c>
      <c r="G62" s="534">
        <v>27635</v>
      </c>
      <c r="H62" s="534">
        <v>26878</v>
      </c>
      <c r="I62" s="482"/>
      <c r="J62" s="535"/>
      <c r="K62" s="535"/>
      <c r="L62" s="535"/>
      <c r="M62" s="536"/>
      <c r="N62" s="536"/>
      <c r="O62" s="536"/>
      <c r="P62" s="537"/>
    </row>
    <row r="63" spans="2:21" s="494" customFormat="1">
      <c r="B63" s="276" t="s">
        <v>49</v>
      </c>
      <c r="C63" s="539">
        <v>43728</v>
      </c>
      <c r="D63" s="540">
        <v>41633</v>
      </c>
      <c r="E63" s="544">
        <v>0.05</v>
      </c>
      <c r="F63" s="541">
        <v>41227</v>
      </c>
      <c r="G63" s="541">
        <v>39310</v>
      </c>
      <c r="H63" s="541">
        <v>38893</v>
      </c>
      <c r="I63" s="482"/>
      <c r="J63" s="535"/>
      <c r="K63" s="535"/>
      <c r="L63" s="535"/>
      <c r="M63" s="536"/>
      <c r="N63" s="536"/>
      <c r="O63" s="536"/>
      <c r="P63" s="537"/>
      <c r="Q63" s="85"/>
      <c r="R63" s="85"/>
    </row>
    <row r="64" spans="2:21" s="494" customFormat="1">
      <c r="B64" s="542" t="s">
        <v>51</v>
      </c>
      <c r="C64" s="539">
        <v>43728</v>
      </c>
      <c r="D64" s="540">
        <v>41633</v>
      </c>
      <c r="E64" s="544">
        <v>0.05</v>
      </c>
      <c r="F64" s="541">
        <v>41227</v>
      </c>
      <c r="G64" s="541">
        <v>39310</v>
      </c>
      <c r="H64" s="541">
        <v>38893</v>
      </c>
      <c r="I64" s="482"/>
      <c r="J64" s="535"/>
      <c r="K64" s="535"/>
      <c r="L64" s="535"/>
      <c r="M64" s="536"/>
      <c r="N64" s="536"/>
      <c r="O64" s="536"/>
      <c r="P64" s="537"/>
      <c r="Q64" s="85"/>
      <c r="R64" s="85"/>
    </row>
    <row r="65" spans="2:18" s="494" customFormat="1">
      <c r="B65" s="276" t="s">
        <v>52</v>
      </c>
      <c r="C65" s="543">
        <v>0</v>
      </c>
      <c r="D65" s="544">
        <v>0</v>
      </c>
      <c r="E65" s="544">
        <v>0</v>
      </c>
      <c r="F65" s="545">
        <v>0</v>
      </c>
      <c r="G65" s="545">
        <v>0</v>
      </c>
      <c r="H65" s="545">
        <v>0</v>
      </c>
      <c r="I65" s="546"/>
      <c r="J65" s="535"/>
      <c r="K65" s="535"/>
      <c r="L65" s="535"/>
      <c r="M65" s="536"/>
      <c r="N65" s="536"/>
      <c r="O65" s="536"/>
      <c r="P65" s="536"/>
    </row>
    <row r="66" spans="2:18">
      <c r="B66" s="527"/>
      <c r="C66" s="512"/>
      <c r="D66" s="512"/>
      <c r="E66" s="512"/>
      <c r="F66" s="512"/>
      <c r="G66" s="512"/>
      <c r="H66" s="512"/>
      <c r="J66" s="981"/>
      <c r="K66" s="981"/>
      <c r="L66" s="981"/>
      <c r="M66" s="538"/>
      <c r="N66" s="538"/>
      <c r="O66" s="538"/>
      <c r="P66" s="538"/>
    </row>
    <row r="67" spans="2:18" s="178" customFormat="1">
      <c r="B67" s="147" t="s">
        <v>38</v>
      </c>
      <c r="C67" s="547"/>
      <c r="D67" s="547"/>
      <c r="E67" s="547"/>
      <c r="F67" s="547"/>
      <c r="G67" s="547"/>
      <c r="H67" s="547"/>
      <c r="I67" s="547"/>
      <c r="J67" s="547"/>
      <c r="K67" s="547"/>
    </row>
    <row r="68" spans="2:18" s="329" customFormat="1" ht="35.5" customHeight="1">
      <c r="B68" s="1413" t="s">
        <v>759</v>
      </c>
      <c r="C68" s="1413"/>
      <c r="D68" s="1413"/>
      <c r="E68" s="1413"/>
      <c r="F68" s="1413"/>
      <c r="G68" s="1413"/>
      <c r="H68" s="1413"/>
      <c r="I68" s="1183"/>
      <c r="J68" s="1183"/>
      <c r="K68" s="1183"/>
      <c r="L68" s="1183"/>
      <c r="M68" s="982"/>
    </row>
    <row r="69" spans="2:18" s="329" customFormat="1" ht="24.5" customHeight="1">
      <c r="B69" s="1413" t="s">
        <v>588</v>
      </c>
      <c r="C69" s="1413"/>
      <c r="D69" s="1413"/>
      <c r="E69" s="1413"/>
      <c r="F69" s="1413"/>
      <c r="G69" s="1413"/>
      <c r="H69" s="1413"/>
      <c r="I69" s="1183"/>
      <c r="J69" s="1183"/>
      <c r="K69" s="1183"/>
      <c r="L69" s="1183"/>
      <c r="M69" s="548"/>
    </row>
    <row r="70" spans="2:18" s="329" customFormat="1" ht="17.5" customHeight="1">
      <c r="B70" s="1413" t="s">
        <v>644</v>
      </c>
      <c r="C70" s="1413"/>
      <c r="D70" s="1413"/>
      <c r="E70" s="1413"/>
      <c r="F70" s="1413"/>
      <c r="G70" s="1413"/>
      <c r="H70" s="1413"/>
      <c r="I70" s="1183"/>
      <c r="J70" s="1183"/>
      <c r="K70" s="1183"/>
      <c r="L70" s="1183"/>
      <c r="M70" s="548"/>
    </row>
    <row r="71" spans="2:18" s="329" customFormat="1" ht="29" customHeight="1">
      <c r="B71" s="1408" t="s">
        <v>646</v>
      </c>
      <c r="C71" s="1408"/>
      <c r="D71" s="1408"/>
      <c r="E71" s="1408"/>
      <c r="F71" s="1408"/>
      <c r="G71" s="1408"/>
      <c r="H71" s="1408"/>
      <c r="I71" s="68"/>
      <c r="J71" s="68"/>
      <c r="K71" s="68"/>
      <c r="L71" s="68"/>
      <c r="M71" s="548"/>
    </row>
    <row r="72" spans="2:18" s="74" customFormat="1">
      <c r="B72" s="183"/>
      <c r="C72" s="512"/>
      <c r="D72" s="512"/>
      <c r="E72" s="512"/>
      <c r="F72" s="512"/>
      <c r="G72" s="512"/>
      <c r="H72" s="512"/>
      <c r="I72" s="330"/>
      <c r="J72" s="330"/>
      <c r="K72" s="330"/>
      <c r="L72" s="330"/>
    </row>
    <row r="73" spans="2:18" s="491" customFormat="1" ht="26">
      <c r="B73" s="276" t="s">
        <v>248</v>
      </c>
      <c r="C73" s="97">
        <v>2025</v>
      </c>
      <c r="D73" s="98">
        <v>2024</v>
      </c>
      <c r="E73" s="99" t="s">
        <v>452</v>
      </c>
      <c r="F73" s="98">
        <v>2023</v>
      </c>
      <c r="G73" s="98">
        <v>2022</v>
      </c>
      <c r="H73" s="98">
        <v>2021</v>
      </c>
      <c r="I73" s="504"/>
      <c r="J73" s="504"/>
      <c r="K73" s="490"/>
      <c r="L73" s="490"/>
    </row>
    <row r="74" spans="2:18" s="554" customFormat="1" ht="15.5">
      <c r="B74" s="309" t="s">
        <v>445</v>
      </c>
      <c r="C74" s="551">
        <v>3.3099999999999997E-2</v>
      </c>
      <c r="D74" s="552">
        <v>3.1800000000000002E-2</v>
      </c>
      <c r="E74" s="1108">
        <v>4.0795999999999999E-2</v>
      </c>
      <c r="F74" s="552">
        <v>3.1E-2</v>
      </c>
      <c r="G74" s="552">
        <v>2.9100000000000001E-2</v>
      </c>
      <c r="H74" s="552">
        <v>2.86E-2</v>
      </c>
      <c r="I74" s="482"/>
      <c r="J74" s="535"/>
      <c r="K74" s="535"/>
      <c r="L74" s="535"/>
      <c r="M74" s="536"/>
      <c r="N74" s="536"/>
      <c r="O74" s="536"/>
      <c r="P74" s="537"/>
      <c r="Q74" s="538"/>
      <c r="R74" s="85"/>
    </row>
    <row r="75" spans="2:18" s="554" customFormat="1" ht="15.5">
      <c r="B75" s="309" t="s">
        <v>446</v>
      </c>
      <c r="C75" s="551">
        <v>3.3099999999999997E-2</v>
      </c>
      <c r="D75" s="552">
        <v>3.1800000000000002E-2</v>
      </c>
      <c r="E75" s="1108">
        <v>4.0795999999999999E-2</v>
      </c>
      <c r="F75" s="552">
        <v>3.1E-2</v>
      </c>
      <c r="G75" s="552">
        <v>2.9100000000000001E-2</v>
      </c>
      <c r="H75" s="552">
        <v>2.86E-2</v>
      </c>
      <c r="I75" s="482"/>
      <c r="J75" s="535"/>
      <c r="K75" s="535"/>
      <c r="L75" s="535"/>
      <c r="M75" s="536"/>
      <c r="N75" s="536"/>
      <c r="O75" s="536"/>
      <c r="P75" s="537"/>
      <c r="Q75" s="538"/>
      <c r="R75" s="85"/>
    </row>
    <row r="76" spans="2:18" s="554" customFormat="1" ht="15.5">
      <c r="B76" s="309" t="s">
        <v>447</v>
      </c>
      <c r="C76" s="555">
        <v>1.73</v>
      </c>
      <c r="D76" s="556">
        <v>1.67</v>
      </c>
      <c r="E76" s="1108">
        <v>3.2000000000000001E-2</v>
      </c>
      <c r="F76" s="556">
        <v>1.69</v>
      </c>
      <c r="G76" s="556">
        <v>1.61</v>
      </c>
      <c r="H76" s="556">
        <v>1.59</v>
      </c>
      <c r="I76" s="482"/>
      <c r="J76" s="535"/>
      <c r="K76" s="535"/>
      <c r="L76" s="535"/>
      <c r="M76" s="536"/>
      <c r="N76" s="536"/>
      <c r="O76" s="536"/>
      <c r="P76" s="537"/>
      <c r="Q76" s="538"/>
      <c r="R76" s="85"/>
    </row>
    <row r="77" spans="2:18" s="554" customFormat="1" ht="15.5">
      <c r="B77" s="309" t="s">
        <v>448</v>
      </c>
      <c r="C77" s="555">
        <v>1.73</v>
      </c>
      <c r="D77" s="556">
        <v>1.67</v>
      </c>
      <c r="E77" s="1108">
        <v>3.2000000000000001E-2</v>
      </c>
      <c r="F77" s="556">
        <v>1.69</v>
      </c>
      <c r="G77" s="556">
        <v>1.61</v>
      </c>
      <c r="H77" s="556">
        <v>1.59</v>
      </c>
      <c r="I77" s="482"/>
      <c r="J77" s="535"/>
      <c r="K77" s="535"/>
      <c r="L77" s="535"/>
      <c r="M77" s="536"/>
      <c r="N77" s="536"/>
      <c r="O77" s="536"/>
      <c r="P77" s="537"/>
      <c r="Q77" s="538"/>
      <c r="R77" s="85"/>
    </row>
    <row r="78" spans="2:18" s="554" customFormat="1" ht="15.5">
      <c r="B78" s="309" t="s">
        <v>450</v>
      </c>
      <c r="C78" s="555">
        <v>1.51</v>
      </c>
      <c r="D78" s="556">
        <v>1.4</v>
      </c>
      <c r="E78" s="1108">
        <v>8.1199999999999994E-2</v>
      </c>
      <c r="F78" s="556">
        <v>1.42</v>
      </c>
      <c r="G78" s="556">
        <v>1.39</v>
      </c>
      <c r="H78" s="556">
        <v>1.34</v>
      </c>
      <c r="I78" s="482"/>
      <c r="J78" s="535"/>
      <c r="K78" s="535"/>
      <c r="L78" s="535"/>
      <c r="M78" s="536"/>
      <c r="N78" s="536"/>
      <c r="O78" s="536"/>
      <c r="P78" s="537"/>
      <c r="Q78" s="538"/>
      <c r="R78" s="85"/>
    </row>
    <row r="79" spans="2:18" s="554" customFormat="1" ht="15.5">
      <c r="B79" s="309" t="s">
        <v>449</v>
      </c>
      <c r="C79" s="555">
        <v>1.51</v>
      </c>
      <c r="D79" s="556">
        <v>1.4</v>
      </c>
      <c r="E79" s="1108">
        <v>8.1199999999999994E-2</v>
      </c>
      <c r="F79" s="556">
        <v>1.42</v>
      </c>
      <c r="G79" s="556">
        <v>1.39</v>
      </c>
      <c r="H79" s="556">
        <v>1.34</v>
      </c>
      <c r="I79" s="482"/>
      <c r="J79" s="535"/>
      <c r="K79" s="535"/>
      <c r="L79" s="535"/>
      <c r="M79" s="536"/>
      <c r="N79" s="536"/>
      <c r="O79" s="536"/>
      <c r="P79" s="537"/>
      <c r="Q79" s="538"/>
      <c r="R79" s="85"/>
    </row>
    <row r="80" spans="2:18">
      <c r="B80" s="483"/>
      <c r="C80" s="512"/>
      <c r="D80" s="512"/>
      <c r="E80" s="512"/>
      <c r="F80" s="512"/>
      <c r="G80" s="512"/>
      <c r="H80" s="512"/>
    </row>
    <row r="81" spans="1:21" s="128" customFormat="1" ht="12.5">
      <c r="B81" s="147" t="s">
        <v>38</v>
      </c>
      <c r="C81" s="512"/>
      <c r="D81" s="512"/>
      <c r="E81" s="512"/>
      <c r="F81" s="512"/>
      <c r="G81" s="512"/>
      <c r="H81" s="512"/>
      <c r="I81" s="172"/>
      <c r="J81" s="172"/>
      <c r="K81" s="172"/>
      <c r="L81" s="172"/>
    </row>
    <row r="82" spans="1:21" s="178" customFormat="1" ht="12.75" customHeight="1">
      <c r="B82" s="1353" t="s">
        <v>600</v>
      </c>
      <c r="C82" s="1353"/>
      <c r="D82" s="1353"/>
      <c r="E82" s="1353"/>
      <c r="F82" s="1353"/>
      <c r="G82" s="1353"/>
      <c r="H82" s="1353"/>
      <c r="I82" s="59"/>
      <c r="J82" s="59"/>
      <c r="K82" s="59"/>
      <c r="L82" s="329"/>
    </row>
    <row r="83" spans="1:21" s="74" customFormat="1">
      <c r="B83" s="812"/>
      <c r="C83" s="330"/>
      <c r="D83" s="330"/>
      <c r="E83" s="330"/>
      <c r="F83" s="330"/>
      <c r="G83" s="330"/>
      <c r="H83" s="330"/>
      <c r="I83" s="330"/>
      <c r="J83" s="330"/>
      <c r="K83" s="330"/>
      <c r="L83" s="330"/>
    </row>
    <row r="84" spans="1:21" s="178" customFormat="1" ht="13" thickBot="1">
      <c r="B84" s="59"/>
      <c r="C84" s="329"/>
      <c r="D84" s="329"/>
      <c r="E84" s="329"/>
      <c r="F84" s="329"/>
      <c r="G84" s="329"/>
      <c r="H84" s="329"/>
      <c r="I84" s="329"/>
      <c r="J84" s="329"/>
      <c r="K84" s="329"/>
      <c r="L84" s="329"/>
    </row>
    <row r="85" spans="1:21" s="484" customFormat="1" ht="16.5" thickTop="1" thickBot="1">
      <c r="B85" s="485" t="s">
        <v>569</v>
      </c>
      <c r="C85" s="486"/>
      <c r="D85" s="486"/>
      <c r="E85" s="486"/>
      <c r="F85" s="486"/>
      <c r="G85" s="486"/>
      <c r="H85" s="486"/>
      <c r="I85" s="557"/>
      <c r="J85" s="557"/>
      <c r="K85" s="557"/>
      <c r="L85" s="557"/>
      <c r="M85" s="92"/>
      <c r="N85" s="92"/>
      <c r="O85" s="92"/>
      <c r="P85" s="92"/>
      <c r="Q85" s="92"/>
      <c r="R85" s="92"/>
      <c r="S85" s="92"/>
      <c r="T85" s="92"/>
    </row>
    <row r="86" spans="1:21" ht="14.5" thickTop="1">
      <c r="B86" s="792"/>
      <c r="C86" s="489"/>
      <c r="O86" s="554"/>
      <c r="P86" s="554"/>
      <c r="Q86" s="554"/>
    </row>
    <row r="87" spans="1:21" s="491" customFormat="1" ht="13" customHeight="1">
      <c r="B87" s="1371" t="s">
        <v>438</v>
      </c>
      <c r="C87" s="204">
        <v>2024</v>
      </c>
      <c r="D87" s="205">
        <v>2025</v>
      </c>
      <c r="E87" s="301">
        <v>2024</v>
      </c>
      <c r="F87" s="200">
        <v>2023</v>
      </c>
      <c r="G87" s="201">
        <v>2024</v>
      </c>
      <c r="H87" s="202">
        <v>2023</v>
      </c>
      <c r="I87" s="1363" t="s">
        <v>452</v>
      </c>
      <c r="J87" s="1364"/>
      <c r="K87" s="1365"/>
      <c r="L87" s="200">
        <v>2022</v>
      </c>
      <c r="M87" s="201">
        <v>2023</v>
      </c>
      <c r="N87" s="202">
        <v>2022</v>
      </c>
      <c r="O87" s="200">
        <v>2021</v>
      </c>
      <c r="P87" s="201">
        <v>2022</v>
      </c>
      <c r="Q87" s="202">
        <v>2021</v>
      </c>
      <c r="R87" s="200">
        <v>2020</v>
      </c>
      <c r="S87" s="201">
        <v>2021</v>
      </c>
      <c r="T87" s="202">
        <v>2020</v>
      </c>
    </row>
    <row r="88" spans="1:21" s="565" customFormat="1" ht="15">
      <c r="B88" s="1372"/>
      <c r="C88" s="207" t="s">
        <v>55</v>
      </c>
      <c r="D88" s="208" t="s">
        <v>56</v>
      </c>
      <c r="E88" s="75" t="s">
        <v>57</v>
      </c>
      <c r="F88" s="207" t="s">
        <v>58</v>
      </c>
      <c r="G88" s="208" t="s">
        <v>59</v>
      </c>
      <c r="H88" s="78" t="s">
        <v>57</v>
      </c>
      <c r="I88" s="207" t="s">
        <v>58</v>
      </c>
      <c r="J88" s="208" t="s">
        <v>59</v>
      </c>
      <c r="K88" s="78" t="s">
        <v>57</v>
      </c>
      <c r="L88" s="207" t="s">
        <v>58</v>
      </c>
      <c r="M88" s="208" t="s">
        <v>59</v>
      </c>
      <c r="N88" s="78" t="s">
        <v>57</v>
      </c>
      <c r="O88" s="207" t="s">
        <v>58</v>
      </c>
      <c r="P88" s="208" t="s">
        <v>59</v>
      </c>
      <c r="Q88" s="78" t="s">
        <v>57</v>
      </c>
      <c r="R88" s="207" t="s">
        <v>58</v>
      </c>
      <c r="S88" s="208" t="s">
        <v>59</v>
      </c>
      <c r="T88" s="78" t="s">
        <v>57</v>
      </c>
      <c r="U88" s="569"/>
    </row>
    <row r="89" spans="1:21" ht="16.5" customHeight="1">
      <c r="A89" s="502"/>
      <c r="B89" s="155" t="s">
        <v>198</v>
      </c>
      <c r="C89" s="983">
        <v>74407</v>
      </c>
      <c r="D89" s="984">
        <v>0</v>
      </c>
      <c r="E89" s="532">
        <v>74407</v>
      </c>
      <c r="F89" s="983">
        <v>34224</v>
      </c>
      <c r="G89" s="984">
        <v>0</v>
      </c>
      <c r="H89" s="533">
        <v>34224</v>
      </c>
      <c r="I89" s="1137">
        <v>1.17</v>
      </c>
      <c r="J89" s="1138" t="s">
        <v>30</v>
      </c>
      <c r="K89" s="1139">
        <v>1.17</v>
      </c>
      <c r="L89" s="983">
        <v>1310</v>
      </c>
      <c r="M89" s="214">
        <v>0</v>
      </c>
      <c r="N89" s="901">
        <v>1310</v>
      </c>
      <c r="O89" s="213">
        <v>27612</v>
      </c>
      <c r="P89" s="214">
        <v>0</v>
      </c>
      <c r="Q89" s="901">
        <v>27612</v>
      </c>
      <c r="R89" s="213">
        <v>54921</v>
      </c>
      <c r="S89" s="214">
        <v>0</v>
      </c>
      <c r="T89" s="901">
        <v>54921</v>
      </c>
      <c r="U89" s="577"/>
    </row>
    <row r="90" spans="1:21" ht="14.5">
      <c r="A90" s="491"/>
      <c r="B90" s="223" t="s">
        <v>60</v>
      </c>
      <c r="C90" s="983">
        <v>0</v>
      </c>
      <c r="D90" s="984">
        <v>421232</v>
      </c>
      <c r="E90" s="532">
        <v>421232</v>
      </c>
      <c r="F90" s="983">
        <v>0</v>
      </c>
      <c r="G90" s="984">
        <v>336563</v>
      </c>
      <c r="H90" s="533">
        <v>336563</v>
      </c>
      <c r="I90" s="1137" t="s">
        <v>30</v>
      </c>
      <c r="J90" s="1138">
        <v>0.25</v>
      </c>
      <c r="K90" s="1139">
        <v>0.25</v>
      </c>
      <c r="L90" s="983">
        <v>0</v>
      </c>
      <c r="M90" s="214">
        <v>313260</v>
      </c>
      <c r="N90" s="901">
        <v>313260</v>
      </c>
      <c r="O90" s="213">
        <v>0</v>
      </c>
      <c r="P90" s="214">
        <v>407229</v>
      </c>
      <c r="Q90" s="901">
        <v>407229</v>
      </c>
      <c r="R90" s="213">
        <v>0</v>
      </c>
      <c r="S90" s="214">
        <v>505335</v>
      </c>
      <c r="T90" s="901">
        <v>505335</v>
      </c>
      <c r="U90" s="577"/>
    </row>
    <row r="91" spans="1:21">
      <c r="A91" s="502"/>
      <c r="B91" s="223" t="s">
        <v>199</v>
      </c>
      <c r="C91" s="983">
        <v>0</v>
      </c>
      <c r="D91" s="984">
        <v>0</v>
      </c>
      <c r="E91" s="532">
        <v>0</v>
      </c>
      <c r="F91" s="983">
        <v>0</v>
      </c>
      <c r="G91" s="984">
        <v>0</v>
      </c>
      <c r="H91" s="533">
        <v>0</v>
      </c>
      <c r="I91" s="1137" t="s">
        <v>30</v>
      </c>
      <c r="J91" s="1138" t="s">
        <v>30</v>
      </c>
      <c r="K91" s="1139" t="s">
        <v>30</v>
      </c>
      <c r="L91" s="983">
        <v>0</v>
      </c>
      <c r="M91" s="214">
        <v>0</v>
      </c>
      <c r="N91" s="901">
        <v>0</v>
      </c>
      <c r="O91" s="213">
        <v>0</v>
      </c>
      <c r="P91" s="214">
        <v>0</v>
      </c>
      <c r="Q91" s="901">
        <v>0</v>
      </c>
      <c r="R91" s="213">
        <v>0</v>
      </c>
      <c r="S91" s="214">
        <v>0</v>
      </c>
      <c r="T91" s="901">
        <v>0</v>
      </c>
      <c r="U91" s="577"/>
    </row>
    <row r="92" spans="1:21" ht="14.5">
      <c r="A92" s="580"/>
      <c r="B92" s="223" t="s">
        <v>536</v>
      </c>
      <c r="C92" s="983">
        <v>123068</v>
      </c>
      <c r="D92" s="984">
        <v>0</v>
      </c>
      <c r="E92" s="532">
        <v>123068</v>
      </c>
      <c r="F92" s="983">
        <v>18564</v>
      </c>
      <c r="G92" s="984">
        <v>0</v>
      </c>
      <c r="H92" s="533">
        <v>18564</v>
      </c>
      <c r="I92" s="1137">
        <v>5.63</v>
      </c>
      <c r="J92" s="1138" t="s">
        <v>30</v>
      </c>
      <c r="K92" s="1139">
        <v>5.63</v>
      </c>
      <c r="L92" s="983">
        <v>111177</v>
      </c>
      <c r="M92" s="214">
        <v>0</v>
      </c>
      <c r="N92" s="901">
        <v>111177</v>
      </c>
      <c r="O92" s="213">
        <v>341271</v>
      </c>
      <c r="P92" s="214">
        <v>34915</v>
      </c>
      <c r="Q92" s="901">
        <v>376186</v>
      </c>
      <c r="R92" s="213">
        <v>313431</v>
      </c>
      <c r="S92" s="214">
        <v>46011</v>
      </c>
      <c r="T92" s="901">
        <v>359442</v>
      </c>
      <c r="U92" s="577"/>
    </row>
    <row r="93" spans="1:21" ht="15">
      <c r="A93" s="581"/>
      <c r="B93" s="133" t="s">
        <v>485</v>
      </c>
      <c r="C93" s="985">
        <v>197475</v>
      </c>
      <c r="D93" s="986">
        <v>421232</v>
      </c>
      <c r="E93" s="510">
        <v>618707</v>
      </c>
      <c r="F93" s="985">
        <v>52788</v>
      </c>
      <c r="G93" s="986">
        <v>336563</v>
      </c>
      <c r="H93" s="509">
        <v>389351</v>
      </c>
      <c r="I93" s="665">
        <v>2.74</v>
      </c>
      <c r="J93" s="666">
        <v>0.25</v>
      </c>
      <c r="K93" s="641">
        <v>0.59</v>
      </c>
      <c r="L93" s="985">
        <v>112487</v>
      </c>
      <c r="M93" s="230">
        <v>313260</v>
      </c>
      <c r="N93" s="231">
        <v>425747</v>
      </c>
      <c r="O93" s="229">
        <v>368883</v>
      </c>
      <c r="P93" s="230">
        <v>442144</v>
      </c>
      <c r="Q93" s="231">
        <v>811027</v>
      </c>
      <c r="R93" s="229">
        <v>368352</v>
      </c>
      <c r="S93" s="230">
        <v>551346</v>
      </c>
      <c r="T93" s="231">
        <v>919698</v>
      </c>
      <c r="U93" s="577"/>
    </row>
    <row r="94" spans="1:21">
      <c r="A94" s="502"/>
      <c r="B94" s="223" t="s">
        <v>63</v>
      </c>
      <c r="C94" s="762">
        <v>0.32</v>
      </c>
      <c r="D94" s="763">
        <v>0.68</v>
      </c>
      <c r="E94" s="754">
        <v>1</v>
      </c>
      <c r="F94" s="762">
        <v>0.14000000000000001</v>
      </c>
      <c r="G94" s="763">
        <v>0.86</v>
      </c>
      <c r="H94" s="755">
        <v>1</v>
      </c>
      <c r="I94" s="671">
        <v>1.35</v>
      </c>
      <c r="J94" s="612">
        <v>-0.21</v>
      </c>
      <c r="K94" s="613">
        <v>0</v>
      </c>
      <c r="L94" s="762">
        <v>0.26</v>
      </c>
      <c r="M94" s="764">
        <v>0.74</v>
      </c>
      <c r="N94" s="756">
        <v>1</v>
      </c>
      <c r="O94" s="765">
        <v>0.45</v>
      </c>
      <c r="P94" s="764">
        <v>0.55000000000000004</v>
      </c>
      <c r="Q94" s="756">
        <v>1</v>
      </c>
      <c r="R94" s="765">
        <v>0.4</v>
      </c>
      <c r="S94" s="764">
        <v>0.6</v>
      </c>
      <c r="T94" s="756">
        <v>1</v>
      </c>
      <c r="U94" s="577"/>
    </row>
    <row r="95" spans="1:21" s="595" customFormat="1">
      <c r="A95" s="491"/>
      <c r="B95" s="133" t="s">
        <v>201</v>
      </c>
      <c r="C95" s="987">
        <v>0</v>
      </c>
      <c r="D95" s="986">
        <v>0</v>
      </c>
      <c r="E95" s="510">
        <v>0</v>
      </c>
      <c r="F95" s="987">
        <v>0</v>
      </c>
      <c r="G95" s="986">
        <v>0</v>
      </c>
      <c r="H95" s="509">
        <v>0</v>
      </c>
      <c r="I95" s="1137" t="s">
        <v>30</v>
      </c>
      <c r="J95" s="1138" t="s">
        <v>30</v>
      </c>
      <c r="K95" s="1139" t="s">
        <v>30</v>
      </c>
      <c r="L95" s="988">
        <v>0</v>
      </c>
      <c r="M95" s="920">
        <v>0</v>
      </c>
      <c r="N95" s="921">
        <v>0</v>
      </c>
      <c r="O95" s="919">
        <v>0</v>
      </c>
      <c r="P95" s="920">
        <v>0</v>
      </c>
      <c r="Q95" s="921">
        <v>0</v>
      </c>
      <c r="R95" s="919">
        <v>0</v>
      </c>
      <c r="S95" s="920">
        <v>0</v>
      </c>
      <c r="T95" s="921">
        <v>0</v>
      </c>
      <c r="U95" s="594"/>
    </row>
    <row r="96" spans="1:21" s="595" customFormat="1">
      <c r="A96" s="491"/>
      <c r="B96" s="849"/>
      <c r="C96" s="512"/>
      <c r="D96" s="512"/>
      <c r="E96" s="512"/>
      <c r="F96" s="512"/>
      <c r="G96" s="512"/>
      <c r="H96" s="512"/>
      <c r="I96" s="478"/>
      <c r="J96" s="479"/>
      <c r="K96" s="479"/>
      <c r="L96" s="478"/>
      <c r="M96" s="599"/>
      <c r="N96" s="599"/>
      <c r="O96" s="594"/>
      <c r="P96" s="594"/>
      <c r="Q96" s="594"/>
      <c r="R96" s="594"/>
    </row>
    <row r="97" spans="1:32" s="128" customFormat="1" ht="13">
      <c r="B97" s="152" t="s">
        <v>38</v>
      </c>
      <c r="C97" s="237"/>
      <c r="D97" s="237"/>
      <c r="E97" s="237"/>
      <c r="F97" s="237"/>
      <c r="G97" s="237"/>
      <c r="H97" s="237"/>
      <c r="I97" s="237"/>
      <c r="J97" s="237"/>
      <c r="K97" s="237"/>
      <c r="L97" s="237"/>
      <c r="M97" s="237"/>
      <c r="N97" s="237"/>
      <c r="O97" s="238"/>
      <c r="P97" s="238"/>
      <c r="Q97" s="238"/>
      <c r="R97" s="238"/>
      <c r="S97" s="238"/>
      <c r="T97" s="238"/>
      <c r="U97" s="239"/>
      <c r="V97" s="239"/>
      <c r="W97" s="239"/>
      <c r="X97" s="172"/>
      <c r="Y97" s="172"/>
    </row>
    <row r="98" spans="1:32" s="241" customFormat="1" ht="15" customHeight="1">
      <c r="A98" s="240"/>
      <c r="B98" s="1353" t="s">
        <v>522</v>
      </c>
      <c r="C98" s="1353"/>
      <c r="D98" s="1353"/>
      <c r="E98" s="1353"/>
      <c r="F98" s="1353"/>
      <c r="G98" s="1353"/>
      <c r="H98" s="1353"/>
      <c r="I98" s="1353"/>
      <c r="J98" s="1353"/>
      <c r="K98" s="1353"/>
      <c r="L98" s="1353"/>
      <c r="M98" s="59"/>
      <c r="N98" s="59"/>
      <c r="O98" s="59"/>
      <c r="P98" s="59"/>
      <c r="Q98" s="59"/>
      <c r="R98" s="59"/>
      <c r="S98" s="59"/>
      <c r="T98" s="59"/>
      <c r="U98" s="59"/>
      <c r="V98" s="59"/>
      <c r="W98" s="59"/>
      <c r="X98" s="59"/>
      <c r="Y98" s="59"/>
      <c r="Z98" s="59"/>
      <c r="AA98" s="59"/>
      <c r="AB98" s="59"/>
      <c r="AC98" s="59"/>
      <c r="AD98" s="59"/>
      <c r="AE98" s="59"/>
      <c r="AF98" s="59"/>
    </row>
    <row r="99" spans="1:32" s="241" customFormat="1" ht="13" customHeight="1">
      <c r="A99" s="240"/>
      <c r="B99" s="1353" t="s">
        <v>523</v>
      </c>
      <c r="C99" s="1353"/>
      <c r="D99" s="1353"/>
      <c r="E99" s="1353"/>
      <c r="F99" s="1353"/>
      <c r="G99" s="1353"/>
      <c r="H99" s="1353"/>
      <c r="I99" s="1353"/>
      <c r="J99" s="1353"/>
      <c r="K99" s="1353"/>
      <c r="L99" s="1353"/>
      <c r="M99" s="59"/>
      <c r="N99" s="59"/>
      <c r="O99" s="59"/>
      <c r="P99" s="59"/>
      <c r="Q99" s="59"/>
      <c r="R99" s="59"/>
      <c r="S99" s="59"/>
      <c r="T99" s="59"/>
      <c r="U99" s="59"/>
      <c r="V99" s="59"/>
      <c r="W99" s="59"/>
      <c r="X99" s="59"/>
      <c r="Y99" s="59"/>
      <c r="Z99" s="59"/>
      <c r="AA99" s="59"/>
      <c r="AB99" s="59"/>
      <c r="AC99" s="59"/>
      <c r="AD99" s="59"/>
      <c r="AE99" s="59"/>
      <c r="AF99" s="59"/>
    </row>
    <row r="100" spans="1:32" s="241" customFormat="1" ht="13" customHeight="1">
      <c r="A100" s="240"/>
      <c r="B100" s="1353" t="s">
        <v>625</v>
      </c>
      <c r="C100" s="1353"/>
      <c r="D100" s="1353"/>
      <c r="E100" s="1353"/>
      <c r="F100" s="1353"/>
      <c r="G100" s="1353"/>
      <c r="H100" s="1353"/>
      <c r="I100" s="1353"/>
      <c r="J100" s="1353"/>
      <c r="K100" s="1353"/>
      <c r="L100" s="1353"/>
      <c r="M100" s="59"/>
      <c r="N100" s="59"/>
      <c r="O100" s="59"/>
      <c r="P100" s="59"/>
      <c r="Q100" s="59"/>
      <c r="R100" s="59"/>
      <c r="S100" s="59"/>
      <c r="T100" s="59"/>
      <c r="U100" s="59"/>
      <c r="V100" s="59"/>
      <c r="W100" s="59"/>
      <c r="X100" s="59"/>
      <c r="Y100" s="59"/>
      <c r="Z100" s="59"/>
      <c r="AA100" s="59"/>
      <c r="AB100" s="59"/>
      <c r="AC100" s="59"/>
      <c r="AD100" s="59"/>
      <c r="AE100" s="59"/>
      <c r="AF100" s="59"/>
    </row>
    <row r="101" spans="1:32" s="241" customFormat="1" ht="13.5" customHeight="1">
      <c r="A101" s="240"/>
      <c r="B101" s="1353" t="s">
        <v>524</v>
      </c>
      <c r="C101" s="1353"/>
      <c r="D101" s="1353"/>
      <c r="E101" s="1353"/>
      <c r="F101" s="1353"/>
      <c r="G101" s="1353"/>
      <c r="H101" s="1353"/>
      <c r="I101" s="1353"/>
      <c r="J101" s="1353"/>
      <c r="K101" s="1353"/>
      <c r="L101" s="1353"/>
      <c r="M101" s="59"/>
      <c r="N101" s="59"/>
      <c r="O101" s="59"/>
      <c r="P101" s="59"/>
      <c r="Q101" s="59"/>
      <c r="R101" s="59"/>
      <c r="S101" s="59"/>
      <c r="T101" s="59"/>
      <c r="U101" s="59"/>
      <c r="V101" s="59"/>
      <c r="W101" s="59"/>
      <c r="X101" s="59"/>
      <c r="Y101" s="59"/>
      <c r="Z101" s="59"/>
      <c r="AA101" s="59"/>
      <c r="AB101" s="59"/>
      <c r="AC101" s="59"/>
      <c r="AD101" s="59"/>
      <c r="AE101" s="59"/>
      <c r="AF101" s="59"/>
    </row>
    <row r="102" spans="1:32" s="241" customFormat="1" ht="14" customHeight="1">
      <c r="A102" s="240"/>
      <c r="B102" s="1353" t="s">
        <v>525</v>
      </c>
      <c r="C102" s="1353"/>
      <c r="D102" s="1353"/>
      <c r="E102" s="1353"/>
      <c r="F102" s="1353"/>
      <c r="G102" s="1353"/>
      <c r="H102" s="1353"/>
      <c r="I102" s="1353"/>
      <c r="J102" s="1353"/>
      <c r="K102" s="1353"/>
      <c r="L102" s="1353"/>
      <c r="M102" s="59"/>
      <c r="N102" s="59"/>
      <c r="O102" s="59"/>
      <c r="P102" s="59"/>
      <c r="Q102" s="59"/>
      <c r="R102" s="59"/>
      <c r="S102" s="59"/>
      <c r="T102" s="59"/>
      <c r="U102" s="59"/>
      <c r="V102" s="59"/>
      <c r="W102" s="59"/>
      <c r="X102" s="59"/>
      <c r="Y102" s="59"/>
      <c r="Z102" s="59"/>
      <c r="AA102" s="59"/>
      <c r="AB102" s="59"/>
      <c r="AC102" s="59"/>
      <c r="AD102" s="59"/>
      <c r="AE102" s="59"/>
      <c r="AF102" s="59"/>
    </row>
    <row r="103" spans="1:32" s="241" customFormat="1" ht="13" customHeight="1">
      <c r="A103" s="240"/>
      <c r="B103" s="1353" t="s">
        <v>632</v>
      </c>
      <c r="C103" s="1353"/>
      <c r="D103" s="1353"/>
      <c r="E103" s="1353"/>
      <c r="F103" s="1353"/>
      <c r="G103" s="1353"/>
      <c r="H103" s="1353"/>
      <c r="I103" s="1353"/>
      <c r="J103" s="1353"/>
      <c r="K103" s="1353"/>
      <c r="L103" s="1353"/>
      <c r="M103" s="59"/>
      <c r="N103" s="59"/>
      <c r="O103" s="59"/>
      <c r="P103" s="59"/>
      <c r="Q103" s="59"/>
      <c r="R103" s="59"/>
      <c r="S103" s="59"/>
      <c r="T103" s="59"/>
      <c r="U103" s="59"/>
      <c r="V103" s="59"/>
      <c r="W103" s="59"/>
      <c r="X103" s="59"/>
      <c r="Y103" s="59"/>
      <c r="Z103" s="59"/>
      <c r="AA103" s="59"/>
      <c r="AB103" s="59"/>
      <c r="AC103" s="59"/>
      <c r="AD103" s="59"/>
      <c r="AE103" s="59"/>
      <c r="AF103" s="59"/>
    </row>
    <row r="104" spans="1:32" s="241" customFormat="1" ht="19" customHeight="1">
      <c r="A104" s="240"/>
      <c r="B104" s="1353" t="s">
        <v>537</v>
      </c>
      <c r="C104" s="1353"/>
      <c r="D104" s="1353"/>
      <c r="E104" s="1353"/>
      <c r="F104" s="1353"/>
      <c r="G104" s="1353"/>
      <c r="H104" s="1353"/>
      <c r="I104" s="1353"/>
      <c r="J104" s="1353"/>
      <c r="K104" s="1353"/>
      <c r="L104" s="1353"/>
      <c r="M104" s="59"/>
      <c r="N104" s="59"/>
      <c r="O104" s="59"/>
      <c r="P104" s="59"/>
      <c r="Q104" s="59"/>
      <c r="R104" s="59"/>
      <c r="S104" s="59"/>
      <c r="T104" s="59"/>
      <c r="U104" s="59"/>
      <c r="V104" s="59"/>
      <c r="W104" s="59"/>
      <c r="X104" s="59"/>
      <c r="Y104" s="59"/>
      <c r="Z104" s="59"/>
      <c r="AA104" s="59"/>
      <c r="AB104" s="59"/>
      <c r="AC104" s="59"/>
      <c r="AD104" s="59"/>
      <c r="AE104" s="59"/>
      <c r="AF104" s="59"/>
    </row>
    <row r="105" spans="1:32" s="241" customFormat="1" ht="15" customHeight="1">
      <c r="A105" s="240"/>
      <c r="B105" s="1353"/>
      <c r="C105" s="1353"/>
      <c r="D105" s="1353"/>
      <c r="E105" s="1353"/>
      <c r="F105" s="1353"/>
      <c r="G105" s="1353"/>
      <c r="H105" s="1353"/>
      <c r="I105" s="1353"/>
      <c r="J105" s="1353"/>
      <c r="K105" s="1353"/>
      <c r="L105" s="1353"/>
      <c r="M105" s="59"/>
      <c r="N105" s="59"/>
      <c r="O105" s="59"/>
      <c r="P105" s="59"/>
      <c r="Q105" s="59"/>
      <c r="R105" s="59"/>
      <c r="S105" s="59"/>
      <c r="T105" s="59"/>
      <c r="U105" s="59"/>
      <c r="V105" s="59"/>
      <c r="W105" s="59"/>
      <c r="X105" s="59"/>
      <c r="Y105" s="59"/>
      <c r="Z105" s="59"/>
      <c r="AA105" s="59"/>
      <c r="AB105" s="59"/>
      <c r="AC105" s="59"/>
      <c r="AD105" s="59"/>
      <c r="AE105" s="59"/>
      <c r="AF105" s="59"/>
    </row>
    <row r="106" spans="1:32" s="595" customFormat="1">
      <c r="A106" s="491"/>
      <c r="B106" s="849"/>
      <c r="C106" s="512"/>
      <c r="D106" s="512"/>
      <c r="E106" s="512"/>
      <c r="F106" s="512"/>
      <c r="G106" s="512"/>
      <c r="H106" s="512"/>
      <c r="I106" s="478"/>
      <c r="J106" s="479"/>
      <c r="K106" s="479"/>
      <c r="L106" s="478"/>
      <c r="M106" s="599"/>
      <c r="N106" s="599"/>
      <c r="O106" s="594"/>
      <c r="P106" s="594"/>
      <c r="Q106" s="594"/>
      <c r="R106" s="594"/>
    </row>
    <row r="107" spans="1:32" s="595" customFormat="1" ht="45" customHeight="1">
      <c r="A107" s="491"/>
      <c r="B107" s="133" t="s">
        <v>627</v>
      </c>
      <c r="C107" s="97">
        <v>2025</v>
      </c>
      <c r="D107" s="98">
        <v>2024</v>
      </c>
      <c r="E107" s="99" t="s">
        <v>452</v>
      </c>
      <c r="F107" s="98">
        <v>2023</v>
      </c>
      <c r="G107" s="98">
        <v>2022</v>
      </c>
      <c r="H107" s="98">
        <v>2021</v>
      </c>
      <c r="I107" s="478"/>
      <c r="J107" s="479"/>
      <c r="K107" s="479"/>
      <c r="L107" s="478"/>
      <c r="M107" s="599"/>
      <c r="N107" s="599"/>
    </row>
    <row r="108" spans="1:32" s="595" customFormat="1" ht="14.5">
      <c r="A108" s="491"/>
      <c r="B108" s="248" t="s">
        <v>202</v>
      </c>
      <c r="C108" s="492">
        <v>197475</v>
      </c>
      <c r="D108" s="493">
        <v>52788</v>
      </c>
      <c r="E108" s="493">
        <v>2.74</v>
      </c>
      <c r="F108" s="493">
        <v>112487</v>
      </c>
      <c r="G108" s="493">
        <v>368883</v>
      </c>
      <c r="H108" s="493">
        <v>368352</v>
      </c>
      <c r="I108" s="478"/>
      <c r="J108" s="479"/>
      <c r="K108" s="479"/>
      <c r="L108" s="478"/>
      <c r="M108" s="599"/>
      <c r="N108" s="599"/>
      <c r="O108" s="594"/>
      <c r="P108" s="594"/>
      <c r="Q108" s="594"/>
      <c r="R108" s="594"/>
    </row>
    <row r="109" spans="1:32" s="595" customFormat="1" ht="14.5">
      <c r="A109" s="491"/>
      <c r="B109" s="248" t="s">
        <v>602</v>
      </c>
      <c r="C109" s="492">
        <v>421232</v>
      </c>
      <c r="D109" s="493">
        <v>336563</v>
      </c>
      <c r="E109" s="493">
        <v>0.25</v>
      </c>
      <c r="F109" s="493">
        <v>313260</v>
      </c>
      <c r="G109" s="493">
        <v>442144</v>
      </c>
      <c r="H109" s="493">
        <v>551346</v>
      </c>
      <c r="I109" s="478"/>
      <c r="J109" s="479"/>
      <c r="K109" s="479"/>
      <c r="L109" s="478"/>
      <c r="M109" s="599"/>
      <c r="N109" s="599"/>
      <c r="O109" s="594"/>
      <c r="P109" s="594"/>
      <c r="Q109" s="594"/>
      <c r="R109" s="594"/>
    </row>
    <row r="110" spans="1:32" s="595" customFormat="1">
      <c r="A110" s="491"/>
      <c r="B110" s="248" t="s">
        <v>61</v>
      </c>
      <c r="C110" s="492">
        <v>618707</v>
      </c>
      <c r="D110" s="493">
        <v>389351</v>
      </c>
      <c r="E110" s="493">
        <v>0.59</v>
      </c>
      <c r="F110" s="493">
        <v>425747</v>
      </c>
      <c r="G110" s="493">
        <v>811027</v>
      </c>
      <c r="H110" s="493">
        <v>919698</v>
      </c>
      <c r="I110" s="478"/>
      <c r="J110" s="479"/>
      <c r="K110" s="479"/>
      <c r="L110" s="478"/>
      <c r="M110" s="599"/>
      <c r="N110" s="599"/>
      <c r="O110" s="594"/>
      <c r="P110" s="594"/>
      <c r="Q110" s="594"/>
      <c r="R110" s="594"/>
    </row>
    <row r="111" spans="1:32" s="595" customFormat="1">
      <c r="A111" s="491"/>
      <c r="B111" s="248" t="s">
        <v>65</v>
      </c>
      <c r="C111" s="678">
        <v>0.32</v>
      </c>
      <c r="D111" s="674">
        <v>0.14000000000000001</v>
      </c>
      <c r="E111" s="493">
        <v>1.35</v>
      </c>
      <c r="F111" s="674">
        <v>0.26</v>
      </c>
      <c r="G111" s="674">
        <v>0.45</v>
      </c>
      <c r="H111" s="674">
        <v>0.4</v>
      </c>
      <c r="I111" s="478"/>
      <c r="J111" s="479"/>
      <c r="K111" s="479"/>
      <c r="L111" s="478"/>
      <c r="M111" s="599"/>
      <c r="N111" s="599"/>
      <c r="O111" s="594"/>
      <c r="P111" s="594"/>
      <c r="Q111" s="594"/>
      <c r="R111" s="594"/>
    </row>
    <row r="112" spans="1:32" s="595" customFormat="1">
      <c r="A112" s="491"/>
      <c r="B112" s="248" t="s">
        <v>597</v>
      </c>
      <c r="C112" s="678">
        <v>0.68</v>
      </c>
      <c r="D112" s="674">
        <v>0.86</v>
      </c>
      <c r="E112" s="493">
        <v>-0.21</v>
      </c>
      <c r="F112" s="674">
        <v>0.74</v>
      </c>
      <c r="G112" s="674">
        <v>0.55000000000000004</v>
      </c>
      <c r="H112" s="674">
        <v>0.6</v>
      </c>
      <c r="I112" s="478"/>
      <c r="J112" s="479"/>
      <c r="K112" s="479"/>
      <c r="L112" s="478"/>
      <c r="M112" s="599"/>
      <c r="N112" s="599"/>
      <c r="O112" s="594"/>
      <c r="P112" s="594"/>
      <c r="Q112" s="594"/>
      <c r="R112" s="594"/>
    </row>
    <row r="113" spans="1:21" s="595" customFormat="1">
      <c r="A113" s="491"/>
      <c r="B113" s="604"/>
      <c r="C113" s="478"/>
      <c r="D113" s="478"/>
      <c r="E113" s="478"/>
      <c r="F113" s="478"/>
      <c r="G113" s="478"/>
      <c r="H113" s="478"/>
      <c r="I113" s="478"/>
      <c r="J113" s="479"/>
      <c r="K113" s="479"/>
      <c r="L113" s="478"/>
      <c r="M113" s="599"/>
      <c r="N113" s="599"/>
      <c r="O113" s="594"/>
      <c r="P113" s="594"/>
      <c r="Q113" s="594"/>
      <c r="R113" s="594"/>
    </row>
    <row r="114" spans="1:21" s="595" customFormat="1">
      <c r="A114" s="491"/>
      <c r="B114" s="152" t="s">
        <v>38</v>
      </c>
      <c r="C114" s="478"/>
      <c r="D114" s="478"/>
      <c r="E114" s="478"/>
      <c r="F114" s="478"/>
      <c r="G114" s="478"/>
      <c r="H114" s="478"/>
      <c r="I114" s="478"/>
      <c r="J114" s="479"/>
      <c r="K114" s="479"/>
      <c r="L114" s="478"/>
      <c r="M114" s="599"/>
      <c r="N114" s="599"/>
      <c r="O114" s="594"/>
      <c r="P114" s="594"/>
      <c r="Q114" s="594"/>
      <c r="R114" s="594"/>
    </row>
    <row r="115" spans="1:21" s="595" customFormat="1" ht="15" customHeight="1">
      <c r="A115" s="491"/>
      <c r="B115" s="1353" t="s">
        <v>623</v>
      </c>
      <c r="C115" s="1353"/>
      <c r="D115" s="1353"/>
      <c r="E115" s="1353"/>
      <c r="F115" s="1353"/>
      <c r="G115" s="1353"/>
      <c r="H115" s="1353"/>
      <c r="I115" s="478"/>
      <c r="J115" s="479"/>
      <c r="K115" s="479"/>
      <c r="L115" s="478"/>
      <c r="M115" s="599"/>
      <c r="N115" s="599"/>
      <c r="O115" s="594"/>
      <c r="P115" s="594"/>
      <c r="Q115" s="594"/>
      <c r="R115" s="594"/>
    </row>
    <row r="116" spans="1:21" s="595" customFormat="1">
      <c r="A116" s="491"/>
      <c r="B116" s="1352" t="s">
        <v>603</v>
      </c>
      <c r="C116" s="1352"/>
      <c r="D116" s="1352"/>
      <c r="E116" s="1352"/>
      <c r="F116" s="1352"/>
      <c r="G116" s="1352"/>
      <c r="H116" s="1352"/>
      <c r="I116" s="478"/>
      <c r="J116" s="479"/>
      <c r="K116" s="479"/>
      <c r="L116" s="478"/>
      <c r="M116" s="599"/>
      <c r="N116" s="599"/>
      <c r="O116" s="594"/>
      <c r="P116" s="594"/>
      <c r="Q116" s="594"/>
      <c r="R116" s="594"/>
    </row>
    <row r="117" spans="1:21" s="595" customFormat="1">
      <c r="A117" s="491"/>
      <c r="B117" s="1353" t="s">
        <v>625</v>
      </c>
      <c r="C117" s="1353"/>
      <c r="D117" s="1353"/>
      <c r="E117" s="1353"/>
      <c r="F117" s="1353"/>
      <c r="G117" s="1353"/>
      <c r="H117" s="1353"/>
      <c r="I117" s="1353"/>
      <c r="J117" s="1353"/>
      <c r="K117" s="1353"/>
      <c r="L117" s="1353"/>
      <c r="M117" s="599"/>
      <c r="N117" s="599"/>
      <c r="O117" s="594"/>
      <c r="P117" s="594"/>
      <c r="Q117" s="594"/>
      <c r="R117" s="594"/>
    </row>
    <row r="118" spans="1:21" s="502" customFormat="1" ht="13">
      <c r="B118" s="528"/>
      <c r="C118" s="989"/>
      <c r="D118" s="989"/>
      <c r="E118" s="989"/>
      <c r="F118" s="989"/>
      <c r="G118" s="989"/>
      <c r="H118" s="989"/>
      <c r="I118" s="880"/>
      <c r="J118" s="880"/>
      <c r="K118" s="880"/>
      <c r="L118" s="880"/>
      <c r="M118" s="720"/>
      <c r="N118" s="720"/>
      <c r="O118" s="721"/>
      <c r="P118" s="721"/>
      <c r="Q118" s="721"/>
      <c r="R118" s="721"/>
      <c r="S118" s="721"/>
      <c r="T118" s="721"/>
      <c r="U118" s="722"/>
    </row>
    <row r="119" spans="1:21" s="491" customFormat="1" ht="13" customHeight="1">
      <c r="B119" s="1366" t="s">
        <v>249</v>
      </c>
      <c r="C119" s="204">
        <v>2024</v>
      </c>
      <c r="D119" s="205">
        <v>2025</v>
      </c>
      <c r="E119" s="301">
        <v>2024</v>
      </c>
      <c r="F119" s="200">
        <v>2023</v>
      </c>
      <c r="G119" s="201">
        <v>2024</v>
      </c>
      <c r="H119" s="202">
        <v>2023</v>
      </c>
      <c r="I119" s="1363" t="s">
        <v>452</v>
      </c>
      <c r="J119" s="1364"/>
      <c r="K119" s="1365"/>
      <c r="L119" s="200">
        <v>2022</v>
      </c>
      <c r="M119" s="201">
        <v>2023</v>
      </c>
      <c r="N119" s="202">
        <v>2022</v>
      </c>
      <c r="O119" s="200">
        <v>2021</v>
      </c>
      <c r="P119" s="201">
        <v>2022</v>
      </c>
      <c r="Q119" s="202">
        <v>2021</v>
      </c>
      <c r="R119" s="200">
        <v>2020</v>
      </c>
      <c r="S119" s="201">
        <v>2021</v>
      </c>
      <c r="T119" s="202">
        <v>2020</v>
      </c>
    </row>
    <row r="120" spans="1:21" s="565" customFormat="1" ht="30" customHeight="1">
      <c r="B120" s="1367"/>
      <c r="C120" s="207" t="s">
        <v>58</v>
      </c>
      <c r="D120" s="208" t="s">
        <v>59</v>
      </c>
      <c r="E120" s="75" t="s">
        <v>57</v>
      </c>
      <c r="F120" s="207" t="s">
        <v>58</v>
      </c>
      <c r="G120" s="208" t="s">
        <v>59</v>
      </c>
      <c r="H120" s="78" t="s">
        <v>57</v>
      </c>
      <c r="I120" s="207" t="s">
        <v>58</v>
      </c>
      <c r="J120" s="208" t="s">
        <v>59</v>
      </c>
      <c r="K120" s="78" t="s">
        <v>57</v>
      </c>
      <c r="L120" s="207" t="s">
        <v>58</v>
      </c>
      <c r="M120" s="208" t="s">
        <v>59</v>
      </c>
      <c r="N120" s="78" t="s">
        <v>57</v>
      </c>
      <c r="O120" s="207" t="s">
        <v>58</v>
      </c>
      <c r="P120" s="208" t="s">
        <v>59</v>
      </c>
      <c r="Q120" s="78" t="s">
        <v>57</v>
      </c>
      <c r="R120" s="207" t="s">
        <v>58</v>
      </c>
      <c r="S120" s="208" t="s">
        <v>59</v>
      </c>
      <c r="T120" s="78" t="s">
        <v>57</v>
      </c>
      <c r="U120" s="569"/>
    </row>
    <row r="121" spans="1:21">
      <c r="A121" s="502"/>
      <c r="B121" s="223" t="s">
        <v>67</v>
      </c>
      <c r="C121" s="607">
        <v>0.14899999999999999</v>
      </c>
      <c r="D121" s="608">
        <v>0.318</v>
      </c>
      <c r="E121" s="609">
        <v>0.46800000000000003</v>
      </c>
      <c r="F121" s="607">
        <v>0.04</v>
      </c>
      <c r="G121" s="608">
        <v>0.25700000000000001</v>
      </c>
      <c r="H121" s="610">
        <v>0.29699999999999999</v>
      </c>
      <c r="I121" s="671">
        <v>2.71</v>
      </c>
      <c r="J121" s="612">
        <v>0.24</v>
      </c>
      <c r="K121" s="613">
        <v>0.56999999999999995</v>
      </c>
      <c r="L121" s="607">
        <v>8.5000000000000006E-2</v>
      </c>
      <c r="M121" s="614">
        <v>0.23599999999999999</v>
      </c>
      <c r="N121" s="615">
        <v>0.32100000000000001</v>
      </c>
      <c r="O121" s="616">
        <v>0.27300000000000002</v>
      </c>
      <c r="P121" s="614">
        <v>0.32700000000000001</v>
      </c>
      <c r="Q121" s="615">
        <v>0.59899999999999998</v>
      </c>
      <c r="R121" s="616">
        <v>0.27100000000000002</v>
      </c>
      <c r="S121" s="614">
        <v>0.40600000000000003</v>
      </c>
      <c r="T121" s="615">
        <v>0.67700000000000005</v>
      </c>
      <c r="U121" s="577"/>
    </row>
    <row r="122" spans="1:21">
      <c r="A122" s="502"/>
      <c r="B122" s="223" t="s">
        <v>68</v>
      </c>
      <c r="C122" s="617">
        <v>7.8</v>
      </c>
      <c r="D122" s="618">
        <v>16.600000000000001</v>
      </c>
      <c r="E122" s="555">
        <v>24.4</v>
      </c>
      <c r="F122" s="617">
        <v>2.1</v>
      </c>
      <c r="G122" s="618">
        <v>13.5</v>
      </c>
      <c r="H122" s="556">
        <v>15.6</v>
      </c>
      <c r="I122" s="671">
        <v>2.68</v>
      </c>
      <c r="J122" s="612">
        <v>0.23</v>
      </c>
      <c r="K122" s="613">
        <v>0.56000000000000005</v>
      </c>
      <c r="L122" s="617">
        <v>4.5999999999999996</v>
      </c>
      <c r="M122" s="619">
        <v>12.9</v>
      </c>
      <c r="N122" s="620">
        <v>17.5</v>
      </c>
      <c r="O122" s="621">
        <v>15.1</v>
      </c>
      <c r="P122" s="619">
        <v>18.100000000000001</v>
      </c>
      <c r="Q122" s="620">
        <v>33.200000000000003</v>
      </c>
      <c r="R122" s="621">
        <v>15.1</v>
      </c>
      <c r="S122" s="619">
        <v>22.6</v>
      </c>
      <c r="T122" s="620">
        <v>37.700000000000003</v>
      </c>
      <c r="U122" s="577"/>
    </row>
    <row r="123" spans="1:21">
      <c r="A123" s="502"/>
      <c r="B123" s="223" t="s">
        <v>69</v>
      </c>
      <c r="C123" s="617">
        <v>6.8</v>
      </c>
      <c r="D123" s="618">
        <v>14.6</v>
      </c>
      <c r="E123" s="555">
        <v>21.4</v>
      </c>
      <c r="F123" s="617">
        <v>1.8</v>
      </c>
      <c r="G123" s="618">
        <v>11.3</v>
      </c>
      <c r="H123" s="556">
        <v>13.1</v>
      </c>
      <c r="I123" s="671">
        <v>2.85</v>
      </c>
      <c r="J123" s="612">
        <v>0.28999999999999998</v>
      </c>
      <c r="K123" s="613">
        <v>0.64</v>
      </c>
      <c r="L123" s="617">
        <v>3.9</v>
      </c>
      <c r="M123" s="619">
        <v>10.8</v>
      </c>
      <c r="N123" s="620">
        <v>14.7</v>
      </c>
      <c r="O123" s="621">
        <v>13</v>
      </c>
      <c r="P123" s="619">
        <v>15.6</v>
      </c>
      <c r="Q123" s="620">
        <v>28.6</v>
      </c>
      <c r="R123" s="621">
        <v>12.7</v>
      </c>
      <c r="S123" s="619">
        <v>18.899999999999999</v>
      </c>
      <c r="T123" s="620">
        <v>31.6</v>
      </c>
      <c r="U123" s="577"/>
    </row>
    <row r="124" spans="1:21">
      <c r="A124" s="502"/>
      <c r="B124" s="622"/>
      <c r="C124" s="623"/>
      <c r="D124" s="623"/>
      <c r="E124" s="623"/>
      <c r="F124" s="623"/>
      <c r="G124" s="623"/>
      <c r="H124" s="623"/>
      <c r="I124" s="624"/>
      <c r="J124" s="624"/>
      <c r="K124" s="624"/>
      <c r="L124" s="624"/>
      <c r="M124" s="554"/>
      <c r="N124" s="554"/>
      <c r="O124" s="554"/>
      <c r="P124" s="554"/>
      <c r="Q124" s="554"/>
      <c r="R124" s="554"/>
      <c r="S124" s="554"/>
      <c r="T124" s="554"/>
      <c r="U124" s="554"/>
    </row>
    <row r="125" spans="1:21" s="128" customFormat="1" ht="13">
      <c r="B125" s="152" t="s">
        <v>38</v>
      </c>
      <c r="C125" s="623"/>
      <c r="D125" s="623"/>
      <c r="E125" s="623"/>
      <c r="F125" s="623"/>
      <c r="G125" s="623"/>
      <c r="H125" s="623"/>
      <c r="I125" s="624"/>
      <c r="J125" s="624"/>
      <c r="K125" s="624"/>
      <c r="L125" s="624"/>
      <c r="M125" s="514"/>
      <c r="N125" s="514"/>
      <c r="O125" s="515"/>
      <c r="P125" s="515"/>
      <c r="Q125" s="515"/>
      <c r="R125" s="515"/>
      <c r="S125" s="515"/>
      <c r="T125" s="515"/>
      <c r="U125" s="274"/>
    </row>
    <row r="126" spans="1:21" s="74" customFormat="1" ht="26" customHeight="1">
      <c r="B126" s="1353" t="s">
        <v>601</v>
      </c>
      <c r="C126" s="1353"/>
      <c r="D126" s="1353"/>
      <c r="E126" s="1353"/>
      <c r="F126" s="1353"/>
      <c r="G126" s="1353"/>
      <c r="H126" s="1353"/>
      <c r="I126" s="59"/>
      <c r="J126" s="59"/>
      <c r="K126" s="59"/>
      <c r="L126" s="59"/>
    </row>
    <row r="127" spans="1:21" s="74" customFormat="1">
      <c r="A127" s="128"/>
      <c r="B127" s="990"/>
      <c r="C127" s="623"/>
      <c r="D127" s="623"/>
      <c r="E127" s="623"/>
      <c r="F127" s="623"/>
      <c r="G127" s="623"/>
      <c r="H127" s="623"/>
      <c r="I127" s="624"/>
      <c r="J127" s="624"/>
      <c r="K127" s="624"/>
      <c r="L127" s="624"/>
      <c r="M127" s="866"/>
      <c r="N127" s="866"/>
      <c r="O127" s="867"/>
      <c r="P127" s="868"/>
      <c r="Q127" s="868"/>
      <c r="R127" s="867"/>
      <c r="S127" s="868"/>
      <c r="T127" s="868"/>
      <c r="U127" s="866"/>
    </row>
    <row r="128" spans="1:21" s="74" customFormat="1" ht="14.5" thickBot="1">
      <c r="A128" s="128"/>
      <c r="B128" s="990"/>
      <c r="C128" s="623"/>
      <c r="D128" s="623"/>
      <c r="E128" s="623"/>
      <c r="F128" s="623"/>
      <c r="G128" s="623"/>
      <c r="H128" s="623"/>
      <c r="I128" s="624"/>
      <c r="J128" s="624"/>
      <c r="K128" s="624"/>
      <c r="L128" s="624"/>
      <c r="M128" s="866"/>
      <c r="N128" s="866"/>
      <c r="O128" s="867"/>
      <c r="P128" s="868"/>
      <c r="Q128" s="868"/>
      <c r="R128" s="867"/>
      <c r="S128" s="868"/>
      <c r="T128" s="868"/>
      <c r="U128" s="866"/>
    </row>
    <row r="129" spans="1:12" s="484" customFormat="1" ht="16.5" thickTop="1" thickBot="1">
      <c r="B129" s="485" t="s">
        <v>71</v>
      </c>
      <c r="C129" s="486"/>
      <c r="D129" s="486"/>
      <c r="E129" s="486"/>
      <c r="F129" s="486"/>
      <c r="G129" s="486"/>
      <c r="H129" s="486"/>
      <c r="I129" s="487"/>
      <c r="J129" s="487"/>
      <c r="K129" s="487"/>
      <c r="L129" s="487"/>
    </row>
    <row r="130" spans="1:12" ht="15" customHeight="1" thickTop="1">
      <c r="B130" s="646"/>
      <c r="C130" s="546"/>
      <c r="D130" s="546"/>
      <c r="E130" s="546"/>
      <c r="F130" s="546"/>
    </row>
    <row r="131" spans="1:12" s="491" customFormat="1" ht="26">
      <c r="B131" s="276" t="s">
        <v>535</v>
      </c>
      <c r="C131" s="97">
        <v>2025</v>
      </c>
      <c r="D131" s="98">
        <v>2024</v>
      </c>
      <c r="E131" s="99" t="s">
        <v>452</v>
      </c>
      <c r="F131" s="98">
        <v>2023</v>
      </c>
      <c r="G131" s="98">
        <v>2022</v>
      </c>
      <c r="H131" s="98">
        <v>2021</v>
      </c>
      <c r="I131" s="504"/>
      <c r="J131" s="504"/>
      <c r="K131" s="490"/>
      <c r="L131" s="490"/>
    </row>
    <row r="132" spans="1:12">
      <c r="A132" s="502"/>
      <c r="B132" s="277" t="s">
        <v>73</v>
      </c>
      <c r="C132" s="555">
        <v>1.2</v>
      </c>
      <c r="D132" s="556">
        <v>1.2</v>
      </c>
      <c r="E132" s="553">
        <v>0.01</v>
      </c>
      <c r="F132" s="556">
        <v>1.2</v>
      </c>
      <c r="G132" s="556">
        <v>1.3</v>
      </c>
      <c r="H132" s="556">
        <v>1.3</v>
      </c>
      <c r="I132" s="635"/>
      <c r="J132" s="623"/>
    </row>
    <row r="133" spans="1:12">
      <c r="A133" s="502"/>
      <c r="B133" s="277" t="s">
        <v>205</v>
      </c>
      <c r="C133" s="555">
        <v>0</v>
      </c>
      <c r="D133" s="556">
        <v>0</v>
      </c>
      <c r="E133" s="553" t="s">
        <v>30</v>
      </c>
      <c r="F133" s="556">
        <v>0</v>
      </c>
      <c r="G133" s="556">
        <v>0</v>
      </c>
      <c r="H133" s="556">
        <v>0</v>
      </c>
      <c r="I133" s="635"/>
      <c r="J133" s="623"/>
    </row>
    <row r="134" spans="1:12" ht="14.5">
      <c r="A134" s="502"/>
      <c r="B134" s="277" t="s">
        <v>225</v>
      </c>
      <c r="C134" s="555">
        <v>0</v>
      </c>
      <c r="D134" s="556">
        <v>0</v>
      </c>
      <c r="E134" s="553" t="s">
        <v>30</v>
      </c>
      <c r="F134" s="556">
        <v>0</v>
      </c>
      <c r="G134" s="556">
        <v>0</v>
      </c>
      <c r="H134" s="556">
        <v>0</v>
      </c>
      <c r="I134" s="635"/>
      <c r="J134" s="623"/>
    </row>
    <row r="135" spans="1:12">
      <c r="A135" s="502"/>
      <c r="B135" s="642"/>
      <c r="C135" s="623"/>
      <c r="D135" s="623"/>
      <c r="E135" s="623"/>
      <c r="F135" s="623"/>
      <c r="G135" s="623"/>
      <c r="H135" s="623"/>
      <c r="I135" s="624"/>
      <c r="J135" s="624"/>
      <c r="K135" s="676"/>
      <c r="L135" s="624"/>
    </row>
    <row r="136" spans="1:12" s="128" customFormat="1" ht="12.5">
      <c r="B136" s="147" t="s">
        <v>239</v>
      </c>
      <c r="C136" s="172"/>
      <c r="D136" s="172"/>
      <c r="E136" s="172"/>
      <c r="F136" s="172"/>
      <c r="G136" s="636"/>
      <c r="H136" s="172"/>
      <c r="I136" s="172"/>
      <c r="J136" s="172"/>
      <c r="K136" s="172"/>
      <c r="L136" s="172"/>
    </row>
    <row r="137" spans="1:12" s="74" customFormat="1" ht="17.5" customHeight="1">
      <c r="A137" s="128"/>
      <c r="B137" s="1353" t="s">
        <v>538</v>
      </c>
      <c r="C137" s="1353"/>
      <c r="D137" s="1353"/>
      <c r="E137" s="1353"/>
      <c r="F137" s="1353"/>
      <c r="G137" s="1353"/>
      <c r="H137" s="1353"/>
      <c r="I137" s="329"/>
      <c r="J137" s="329"/>
      <c r="K137" s="328"/>
      <c r="L137" s="329"/>
    </row>
    <row r="138" spans="1:12" s="74" customFormat="1" ht="23" customHeight="1">
      <c r="A138" s="128"/>
      <c r="B138" s="1353" t="s">
        <v>539</v>
      </c>
      <c r="C138" s="1353"/>
      <c r="D138" s="1353"/>
      <c r="E138" s="1353"/>
      <c r="F138" s="1353"/>
      <c r="G138" s="1353"/>
      <c r="H138" s="1353"/>
      <c r="I138" s="329"/>
      <c r="J138" s="329"/>
      <c r="K138" s="328"/>
      <c r="L138" s="329"/>
    </row>
    <row r="139" spans="1:12">
      <c r="A139" s="502"/>
      <c r="B139" s="991"/>
      <c r="C139" s="623"/>
      <c r="D139" s="623"/>
      <c r="E139" s="623"/>
      <c r="F139" s="623"/>
      <c r="G139" s="623"/>
      <c r="H139" s="623"/>
      <c r="I139" s="624"/>
      <c r="J139" s="624"/>
      <c r="K139" s="992"/>
      <c r="L139" s="624"/>
    </row>
    <row r="140" spans="1:12" s="491" customFormat="1" ht="26">
      <c r="B140" s="142" t="s">
        <v>250</v>
      </c>
      <c r="C140" s="97">
        <v>2025</v>
      </c>
      <c r="D140" s="98">
        <v>2024</v>
      </c>
      <c r="E140" s="99" t="s">
        <v>452</v>
      </c>
      <c r="F140" s="98">
        <v>2023</v>
      </c>
      <c r="G140" s="98">
        <v>2022</v>
      </c>
      <c r="H140" s="98">
        <v>2021</v>
      </c>
      <c r="I140" s="490"/>
      <c r="J140" s="490"/>
      <c r="K140" s="490"/>
      <c r="L140" s="490"/>
    </row>
    <row r="141" spans="1:12">
      <c r="A141" s="502"/>
      <c r="B141" s="281" t="s">
        <v>76</v>
      </c>
      <c r="C141" s="653">
        <v>135.99</v>
      </c>
      <c r="D141" s="654">
        <v>118.29</v>
      </c>
      <c r="E141" s="553">
        <v>0.15</v>
      </c>
      <c r="F141" s="654">
        <v>121.44</v>
      </c>
      <c r="G141" s="654">
        <v>148.19999999999999</v>
      </c>
      <c r="H141" s="654">
        <v>157.9</v>
      </c>
      <c r="I141" s="624"/>
    </row>
    <row r="142" spans="1:12">
      <c r="A142" s="502"/>
      <c r="B142" s="281" t="s">
        <v>77</v>
      </c>
      <c r="C142" s="637">
        <v>848.1</v>
      </c>
      <c r="D142" s="638">
        <v>790</v>
      </c>
      <c r="E142" s="553">
        <v>7.3999999999999996E-2</v>
      </c>
      <c r="F142" s="638">
        <v>616</v>
      </c>
      <c r="G142" s="638">
        <v>597.9</v>
      </c>
      <c r="H142" s="638">
        <v>866.3</v>
      </c>
      <c r="I142" s="624"/>
    </row>
    <row r="143" spans="1:12" s="595" customFormat="1" ht="13">
      <c r="A143" s="491"/>
      <c r="B143" s="282" t="s">
        <v>78</v>
      </c>
      <c r="C143" s="639">
        <v>984.1</v>
      </c>
      <c r="D143" s="640">
        <v>908.2</v>
      </c>
      <c r="E143" s="641">
        <v>8.4000000000000005E-2</v>
      </c>
      <c r="F143" s="640">
        <v>737.4</v>
      </c>
      <c r="G143" s="640">
        <v>746.1</v>
      </c>
      <c r="H143" s="640">
        <v>1024.2</v>
      </c>
      <c r="I143" s="642"/>
      <c r="J143" s="642"/>
      <c r="K143" s="642"/>
      <c r="L143" s="642"/>
    </row>
    <row r="144" spans="1:12">
      <c r="A144" s="565"/>
      <c r="B144" s="281" t="s">
        <v>79</v>
      </c>
      <c r="C144" s="637">
        <v>45.37</v>
      </c>
      <c r="D144" s="638">
        <v>45.45</v>
      </c>
      <c r="E144" s="1136">
        <v>-2E-3</v>
      </c>
      <c r="F144" s="638">
        <v>47.41</v>
      </c>
      <c r="G144" s="638">
        <v>47.08</v>
      </c>
      <c r="H144" s="638">
        <v>60.7</v>
      </c>
      <c r="I144" s="624"/>
    </row>
    <row r="145" spans="1:21">
      <c r="A145" s="565"/>
      <c r="B145" s="281" t="s">
        <v>80</v>
      </c>
      <c r="C145" s="637">
        <v>710.15</v>
      </c>
      <c r="D145" s="638">
        <v>724.01</v>
      </c>
      <c r="E145" s="553">
        <v>-1.9E-2</v>
      </c>
      <c r="F145" s="638">
        <v>508.59</v>
      </c>
      <c r="G145" s="638">
        <v>499.87</v>
      </c>
      <c r="H145" s="638">
        <v>778.78</v>
      </c>
      <c r="I145" s="624"/>
    </row>
    <row r="146" spans="1:21" s="494" customFormat="1">
      <c r="A146" s="565"/>
      <c r="B146" s="282" t="s">
        <v>81</v>
      </c>
      <c r="C146" s="639">
        <v>755.5</v>
      </c>
      <c r="D146" s="640">
        <v>769.5</v>
      </c>
      <c r="E146" s="641">
        <v>-1.7999999999999999E-2</v>
      </c>
      <c r="F146" s="640">
        <v>556</v>
      </c>
      <c r="G146" s="640">
        <v>547</v>
      </c>
      <c r="H146" s="640">
        <v>839.5</v>
      </c>
      <c r="I146" s="643"/>
      <c r="J146" s="643"/>
      <c r="K146" s="497"/>
      <c r="L146" s="497"/>
    </row>
    <row r="147" spans="1:21">
      <c r="A147" s="565"/>
      <c r="B147" s="281" t="s">
        <v>82</v>
      </c>
      <c r="C147" s="1124">
        <v>0.33</v>
      </c>
      <c r="D147" s="1108">
        <v>0.38</v>
      </c>
      <c r="E147" s="553">
        <v>-0.13200000000000001</v>
      </c>
      <c r="F147" s="1108">
        <v>0.39</v>
      </c>
      <c r="G147" s="1108">
        <v>0.32</v>
      </c>
      <c r="H147" s="1108">
        <v>0.38</v>
      </c>
      <c r="I147" s="645"/>
      <c r="J147" s="645"/>
    </row>
    <row r="148" spans="1:21">
      <c r="A148" s="565"/>
      <c r="B148" s="281" t="s">
        <v>83</v>
      </c>
      <c r="C148" s="1124">
        <v>0.84</v>
      </c>
      <c r="D148" s="1108">
        <v>0.92</v>
      </c>
      <c r="E148" s="553">
        <v>-8.5999999999999993E-2</v>
      </c>
      <c r="F148" s="1108">
        <v>0.83</v>
      </c>
      <c r="G148" s="1108">
        <v>0.84</v>
      </c>
      <c r="H148" s="1108">
        <v>0.9</v>
      </c>
      <c r="I148" s="645"/>
      <c r="J148" s="645"/>
    </row>
    <row r="149" spans="1:21">
      <c r="A149" s="565"/>
      <c r="B149" s="281" t="s">
        <v>84</v>
      </c>
      <c r="C149" s="1124">
        <v>0.77</v>
      </c>
      <c r="D149" s="1108">
        <v>0.85</v>
      </c>
      <c r="E149" s="553">
        <v>-9.4E-2</v>
      </c>
      <c r="F149" s="1108">
        <v>0.75</v>
      </c>
      <c r="G149" s="1108">
        <v>0.73</v>
      </c>
      <c r="H149" s="1108">
        <v>0.82</v>
      </c>
      <c r="I149" s="645"/>
      <c r="J149" s="645"/>
    </row>
    <row r="150" spans="1:21" s="74" customFormat="1">
      <c r="B150" s="812"/>
      <c r="C150" s="330"/>
      <c r="D150" s="330"/>
      <c r="E150" s="330"/>
      <c r="F150" s="330"/>
      <c r="G150" s="330"/>
      <c r="H150" s="330"/>
      <c r="I150" s="330"/>
      <c r="J150" s="330"/>
      <c r="K150" s="330"/>
      <c r="L150" s="330"/>
    </row>
    <row r="151" spans="1:21" ht="14.5" thickBot="1">
      <c r="A151" s="565"/>
      <c r="B151" s="645"/>
      <c r="C151" s="645"/>
      <c r="D151" s="645"/>
      <c r="E151" s="645"/>
      <c r="F151" s="645"/>
      <c r="G151" s="645"/>
      <c r="H151" s="645"/>
      <c r="I151" s="645"/>
      <c r="J151" s="645"/>
    </row>
    <row r="152" spans="1:21" s="484" customFormat="1" ht="16.5" thickTop="1" thickBot="1">
      <c r="B152" s="485" t="s">
        <v>16</v>
      </c>
      <c r="C152" s="486"/>
      <c r="D152" s="486"/>
      <c r="E152" s="486"/>
      <c r="F152" s="486"/>
      <c r="G152" s="486"/>
      <c r="H152" s="486"/>
      <c r="I152" s="557"/>
      <c r="J152" s="557"/>
      <c r="K152" s="557"/>
      <c r="L152" s="557"/>
      <c r="M152" s="92"/>
      <c r="N152" s="92"/>
      <c r="O152" s="92"/>
      <c r="P152" s="92"/>
      <c r="Q152" s="92"/>
      <c r="R152" s="92"/>
      <c r="S152" s="92"/>
      <c r="T152" s="92"/>
    </row>
    <row r="153" spans="1:21" ht="14.5" thickTop="1">
      <c r="B153" s="646"/>
      <c r="C153" s="546"/>
      <c r="D153" s="546"/>
      <c r="E153" s="546"/>
      <c r="F153" s="546"/>
      <c r="G153" s="546"/>
      <c r="H153" s="546"/>
    </row>
    <row r="154" spans="1:21" s="569" customFormat="1" ht="13" customHeight="1">
      <c r="A154" s="491"/>
      <c r="B154" s="1409" t="s">
        <v>747</v>
      </c>
      <c r="C154" s="204">
        <v>2024</v>
      </c>
      <c r="D154" s="205">
        <v>2025</v>
      </c>
      <c r="E154" s="301">
        <v>2024</v>
      </c>
      <c r="F154" s="200">
        <v>2023</v>
      </c>
      <c r="G154" s="201">
        <v>2024</v>
      </c>
      <c r="H154" s="202">
        <v>2023</v>
      </c>
      <c r="I154" s="1405" t="s">
        <v>452</v>
      </c>
      <c r="J154" s="1406"/>
      <c r="K154" s="1407"/>
      <c r="L154" s="200">
        <v>2022</v>
      </c>
      <c r="M154" s="201">
        <v>2023</v>
      </c>
      <c r="N154" s="202">
        <v>2022</v>
      </c>
      <c r="O154" s="200">
        <v>2021</v>
      </c>
      <c r="P154" s="201">
        <v>2022</v>
      </c>
      <c r="Q154" s="202">
        <v>2021</v>
      </c>
      <c r="R154" s="200">
        <v>2020</v>
      </c>
      <c r="S154" s="201">
        <v>2021</v>
      </c>
      <c r="T154" s="202">
        <v>2020</v>
      </c>
      <c r="U154" s="491"/>
    </row>
    <row r="155" spans="1:21" s="569" customFormat="1" ht="30" customHeight="1">
      <c r="A155" s="491"/>
      <c r="B155" s="1410"/>
      <c r="C155" s="302" t="s">
        <v>85</v>
      </c>
      <c r="D155" s="303" t="s">
        <v>86</v>
      </c>
      <c r="E155" s="1222" t="s">
        <v>773</v>
      </c>
      <c r="F155" s="302" t="s">
        <v>85</v>
      </c>
      <c r="G155" s="303" t="s">
        <v>86</v>
      </c>
      <c r="H155" s="211" t="s">
        <v>773</v>
      </c>
      <c r="I155" s="302" t="s">
        <v>85</v>
      </c>
      <c r="J155" s="303" t="s">
        <v>86</v>
      </c>
      <c r="K155" s="211" t="s">
        <v>773</v>
      </c>
      <c r="L155" s="302" t="s">
        <v>85</v>
      </c>
      <c r="M155" s="303" t="s">
        <v>86</v>
      </c>
      <c r="N155" s="211" t="s">
        <v>773</v>
      </c>
      <c r="O155" s="302" t="s">
        <v>85</v>
      </c>
      <c r="P155" s="303" t="s">
        <v>86</v>
      </c>
      <c r="Q155" s="211" t="s">
        <v>773</v>
      </c>
      <c r="R155" s="302" t="s">
        <v>85</v>
      </c>
      <c r="S155" s="303" t="s">
        <v>86</v>
      </c>
      <c r="T155" s="211" t="s">
        <v>773</v>
      </c>
    </row>
    <row r="156" spans="1:21" s="554" customFormat="1" ht="12.5">
      <c r="A156" s="502"/>
      <c r="B156" s="223" t="s">
        <v>87</v>
      </c>
      <c r="C156" s="648">
        <v>0</v>
      </c>
      <c r="D156" s="649">
        <v>2</v>
      </c>
      <c r="E156" s="492">
        <v>2</v>
      </c>
      <c r="F156" s="648">
        <v>2</v>
      </c>
      <c r="G156" s="649">
        <v>2</v>
      </c>
      <c r="H156" s="493">
        <v>4</v>
      </c>
      <c r="I156" s="648">
        <v>-1</v>
      </c>
      <c r="J156" s="650">
        <v>0</v>
      </c>
      <c r="K156" s="553">
        <v>-0.5</v>
      </c>
      <c r="L156" s="648">
        <v>2</v>
      </c>
      <c r="M156" s="388">
        <v>0</v>
      </c>
      <c r="N156" s="102">
        <v>2</v>
      </c>
      <c r="O156" s="387">
        <v>1</v>
      </c>
      <c r="P156" s="388">
        <v>0</v>
      </c>
      <c r="Q156" s="102">
        <v>1</v>
      </c>
      <c r="R156" s="387">
        <v>0</v>
      </c>
      <c r="S156" s="388">
        <v>0</v>
      </c>
      <c r="T156" s="102">
        <v>0</v>
      </c>
      <c r="U156" s="675"/>
    </row>
    <row r="157" spans="1:21" s="554" customFormat="1" ht="12.5">
      <c r="A157" s="502"/>
      <c r="B157" s="223" t="s">
        <v>88</v>
      </c>
      <c r="C157" s="648">
        <v>3</v>
      </c>
      <c r="D157" s="649">
        <v>5</v>
      </c>
      <c r="E157" s="492">
        <v>8</v>
      </c>
      <c r="F157" s="648">
        <v>6</v>
      </c>
      <c r="G157" s="649">
        <v>18</v>
      </c>
      <c r="H157" s="493">
        <v>24</v>
      </c>
      <c r="I157" s="648">
        <v>-0.5</v>
      </c>
      <c r="J157" s="650">
        <v>-0.72</v>
      </c>
      <c r="K157" s="553">
        <v>-0.67</v>
      </c>
      <c r="L157" s="648">
        <v>13</v>
      </c>
      <c r="M157" s="388">
        <v>13</v>
      </c>
      <c r="N157" s="102">
        <v>26</v>
      </c>
      <c r="O157" s="387">
        <v>0</v>
      </c>
      <c r="P157" s="388">
        <v>5</v>
      </c>
      <c r="Q157" s="102">
        <v>5</v>
      </c>
      <c r="R157" s="387">
        <v>0</v>
      </c>
      <c r="S157" s="388">
        <v>0</v>
      </c>
      <c r="T157" s="102">
        <v>0</v>
      </c>
      <c r="U157" s="675"/>
    </row>
    <row r="158" spans="1:21" s="554" customFormat="1" ht="14.5">
      <c r="A158" s="565"/>
      <c r="B158" s="223" t="s">
        <v>89</v>
      </c>
      <c r="C158" s="648">
        <v>2</v>
      </c>
      <c r="D158" s="649">
        <v>2</v>
      </c>
      <c r="E158" s="492">
        <v>4</v>
      </c>
      <c r="F158" s="648">
        <v>7</v>
      </c>
      <c r="G158" s="649">
        <v>7</v>
      </c>
      <c r="H158" s="493">
        <v>14</v>
      </c>
      <c r="I158" s="648">
        <v>-0.71</v>
      </c>
      <c r="J158" s="649">
        <v>-0.71</v>
      </c>
      <c r="K158" s="493">
        <v>-0.71</v>
      </c>
      <c r="L158" s="648">
        <v>4</v>
      </c>
      <c r="M158" s="388">
        <v>9</v>
      </c>
      <c r="N158" s="102">
        <v>13</v>
      </c>
      <c r="O158" s="387">
        <v>1</v>
      </c>
      <c r="P158" s="388">
        <v>3</v>
      </c>
      <c r="Q158" s="102">
        <v>4</v>
      </c>
      <c r="R158" s="387">
        <v>0</v>
      </c>
      <c r="S158" s="388">
        <v>0</v>
      </c>
      <c r="T158" s="102">
        <v>0</v>
      </c>
    </row>
    <row r="159" spans="1:21" s="554" customFormat="1" ht="14.5">
      <c r="A159" s="502"/>
      <c r="B159" s="223" t="s">
        <v>442</v>
      </c>
      <c r="C159" s="648">
        <v>0</v>
      </c>
      <c r="D159" s="649">
        <v>0</v>
      </c>
      <c r="E159" s="492">
        <v>0</v>
      </c>
      <c r="F159" s="648">
        <v>0</v>
      </c>
      <c r="G159" s="649">
        <v>0</v>
      </c>
      <c r="H159" s="493">
        <v>0</v>
      </c>
      <c r="I159" s="648" t="s">
        <v>30</v>
      </c>
      <c r="J159" s="649" t="s">
        <v>30</v>
      </c>
      <c r="K159" s="493" t="s">
        <v>30</v>
      </c>
      <c r="L159" s="648">
        <v>0</v>
      </c>
      <c r="M159" s="388">
        <v>1</v>
      </c>
      <c r="N159" s="102">
        <v>1</v>
      </c>
      <c r="O159" s="387" t="s">
        <v>453</v>
      </c>
      <c r="P159" s="388" t="s">
        <v>453</v>
      </c>
      <c r="Q159" s="102" t="s">
        <v>453</v>
      </c>
      <c r="R159" s="387" t="s">
        <v>453</v>
      </c>
      <c r="S159" s="388" t="s">
        <v>453</v>
      </c>
      <c r="T159" s="102" t="s">
        <v>453</v>
      </c>
    </row>
    <row r="160" spans="1:21" s="554" customFormat="1" ht="14.5">
      <c r="A160" s="502"/>
      <c r="B160" s="139" t="s">
        <v>733</v>
      </c>
      <c r="C160" s="651">
        <v>0</v>
      </c>
      <c r="D160" s="652">
        <v>0</v>
      </c>
      <c r="E160" s="653">
        <v>0</v>
      </c>
      <c r="F160" s="651">
        <v>0</v>
      </c>
      <c r="G160" s="652">
        <v>0</v>
      </c>
      <c r="H160" s="654">
        <v>0</v>
      </c>
      <c r="I160" s="651" t="s">
        <v>30</v>
      </c>
      <c r="J160" s="652" t="s">
        <v>30</v>
      </c>
      <c r="K160" s="654" t="s">
        <v>30</v>
      </c>
      <c r="L160" s="651">
        <v>0</v>
      </c>
      <c r="M160" s="655">
        <v>0.15</v>
      </c>
      <c r="N160" s="105">
        <v>0.08</v>
      </c>
      <c r="O160" s="656" t="s">
        <v>453</v>
      </c>
      <c r="P160" s="655" t="s">
        <v>453</v>
      </c>
      <c r="Q160" s="105" t="s">
        <v>453</v>
      </c>
      <c r="R160" s="656" t="s">
        <v>453</v>
      </c>
      <c r="S160" s="655" t="s">
        <v>453</v>
      </c>
      <c r="T160" s="105" t="s">
        <v>453</v>
      </c>
    </row>
    <row r="161" spans="1:32" s="554" customFormat="1" ht="12.5">
      <c r="A161" s="502"/>
      <c r="B161" s="223" t="s">
        <v>90</v>
      </c>
      <c r="C161" s="648">
        <v>0</v>
      </c>
      <c r="D161" s="649">
        <v>0</v>
      </c>
      <c r="E161" s="492">
        <v>0</v>
      </c>
      <c r="F161" s="648">
        <v>0</v>
      </c>
      <c r="G161" s="649">
        <v>0</v>
      </c>
      <c r="H161" s="493">
        <v>0</v>
      </c>
      <c r="I161" s="648" t="s">
        <v>30</v>
      </c>
      <c r="J161" s="649" t="s">
        <v>30</v>
      </c>
      <c r="K161" s="493" t="s">
        <v>30</v>
      </c>
      <c r="L161" s="648">
        <v>0</v>
      </c>
      <c r="M161" s="388">
        <v>0</v>
      </c>
      <c r="N161" s="102">
        <v>0</v>
      </c>
      <c r="O161" s="387">
        <v>0</v>
      </c>
      <c r="P161" s="388">
        <v>0</v>
      </c>
      <c r="Q161" s="102">
        <v>0</v>
      </c>
      <c r="R161" s="387">
        <v>1</v>
      </c>
      <c r="S161" s="388">
        <v>0</v>
      </c>
      <c r="T161" s="102">
        <v>1</v>
      </c>
    </row>
    <row r="162" spans="1:32" s="554" customFormat="1" ht="12.5">
      <c r="A162" s="502"/>
      <c r="B162" s="223" t="s">
        <v>713</v>
      </c>
      <c r="C162" s="651">
        <v>0</v>
      </c>
      <c r="D162" s="652">
        <v>0</v>
      </c>
      <c r="E162" s="653">
        <v>0</v>
      </c>
      <c r="F162" s="651">
        <v>0</v>
      </c>
      <c r="G162" s="652">
        <v>0</v>
      </c>
      <c r="H162" s="654">
        <v>0</v>
      </c>
      <c r="I162" s="651" t="s">
        <v>30</v>
      </c>
      <c r="J162" s="652" t="s">
        <v>30</v>
      </c>
      <c r="K162" s="654" t="s">
        <v>30</v>
      </c>
      <c r="L162" s="651">
        <v>0</v>
      </c>
      <c r="M162" s="655">
        <v>0</v>
      </c>
      <c r="N162" s="105">
        <v>0</v>
      </c>
      <c r="O162" s="656">
        <v>0</v>
      </c>
      <c r="P162" s="655">
        <v>0</v>
      </c>
      <c r="Q162" s="105">
        <v>0</v>
      </c>
      <c r="R162" s="656">
        <v>0.25</v>
      </c>
      <c r="S162" s="655">
        <v>0</v>
      </c>
      <c r="T162" s="105">
        <v>0.1</v>
      </c>
    </row>
    <row r="163" spans="1:32" s="554" customFormat="1" ht="14.5">
      <c r="A163" s="491"/>
      <c r="B163" s="139" t="s">
        <v>734</v>
      </c>
      <c r="C163" s="651">
        <v>0.54</v>
      </c>
      <c r="D163" s="652">
        <v>0.79</v>
      </c>
      <c r="E163" s="653">
        <v>0.67</v>
      </c>
      <c r="F163" s="651">
        <v>0.93</v>
      </c>
      <c r="G163" s="652">
        <v>3.29</v>
      </c>
      <c r="H163" s="654">
        <v>2.0099999999999998</v>
      </c>
      <c r="I163" s="651">
        <v>-0.41589999999999999</v>
      </c>
      <c r="J163" s="650">
        <v>-0.76119999999999999</v>
      </c>
      <c r="K163" s="553">
        <v>-0.66559999999999997</v>
      </c>
      <c r="L163" s="651">
        <v>2.29</v>
      </c>
      <c r="M163" s="655">
        <v>1.93</v>
      </c>
      <c r="N163" s="105">
        <v>2.09</v>
      </c>
      <c r="O163" s="656">
        <v>0</v>
      </c>
      <c r="P163" s="655">
        <v>0.81</v>
      </c>
      <c r="Q163" s="105">
        <v>0.36</v>
      </c>
      <c r="R163" s="656">
        <v>0</v>
      </c>
      <c r="S163" s="655">
        <v>0</v>
      </c>
      <c r="T163" s="105">
        <v>0</v>
      </c>
    </row>
    <row r="164" spans="1:32" s="554" customFormat="1" ht="14.5">
      <c r="A164" s="491"/>
      <c r="B164" s="139" t="s">
        <v>735</v>
      </c>
      <c r="C164" s="651">
        <v>0.9</v>
      </c>
      <c r="D164" s="652">
        <v>1.42</v>
      </c>
      <c r="E164" s="653">
        <v>1.18</v>
      </c>
      <c r="F164" s="651">
        <v>2.3199999999999998</v>
      </c>
      <c r="G164" s="652">
        <v>4.9400000000000004</v>
      </c>
      <c r="H164" s="654">
        <v>3.52</v>
      </c>
      <c r="I164" s="651">
        <v>-0.61060000000000003</v>
      </c>
      <c r="J164" s="650">
        <v>-0.71340000000000003</v>
      </c>
      <c r="K164" s="553">
        <v>-0.66559999999999997</v>
      </c>
      <c r="L164" s="651">
        <v>3.35</v>
      </c>
      <c r="M164" s="655">
        <v>3.27</v>
      </c>
      <c r="N164" s="105">
        <v>3.3</v>
      </c>
      <c r="O164" s="656">
        <v>0.25</v>
      </c>
      <c r="P164" s="655">
        <v>1.3</v>
      </c>
      <c r="Q164" s="105">
        <v>0.71</v>
      </c>
      <c r="R164" s="656">
        <v>0.25</v>
      </c>
      <c r="S164" s="655">
        <v>0</v>
      </c>
      <c r="T164" s="105">
        <v>0.1</v>
      </c>
    </row>
    <row r="165" spans="1:32" s="554" customFormat="1" ht="14.5">
      <c r="A165" s="491"/>
      <c r="B165" s="139" t="s">
        <v>877</v>
      </c>
      <c r="C165" s="648">
        <v>4</v>
      </c>
      <c r="D165" s="649">
        <v>3</v>
      </c>
      <c r="E165" s="492">
        <v>7</v>
      </c>
      <c r="F165" s="648">
        <v>17</v>
      </c>
      <c r="G165" s="649">
        <v>29</v>
      </c>
      <c r="H165" s="493">
        <v>46</v>
      </c>
      <c r="I165" s="611">
        <v>-0.76</v>
      </c>
      <c r="J165" s="650">
        <v>-0.9</v>
      </c>
      <c r="K165" s="553">
        <v>-0.85</v>
      </c>
      <c r="L165" s="648">
        <v>20</v>
      </c>
      <c r="M165" s="388">
        <v>23</v>
      </c>
      <c r="N165" s="102">
        <v>43</v>
      </c>
      <c r="O165" s="387" t="s">
        <v>453</v>
      </c>
      <c r="P165" s="388" t="s">
        <v>453</v>
      </c>
      <c r="Q165" s="102" t="s">
        <v>453</v>
      </c>
      <c r="R165" s="387" t="s">
        <v>453</v>
      </c>
      <c r="S165" s="388" t="s">
        <v>453</v>
      </c>
      <c r="T165" s="102" t="s">
        <v>453</v>
      </c>
    </row>
    <row r="166" spans="1:32" s="554" customFormat="1" ht="14.5">
      <c r="A166" s="502"/>
      <c r="B166" s="139" t="s">
        <v>736</v>
      </c>
      <c r="C166" s="651">
        <v>0.72</v>
      </c>
      <c r="D166" s="652">
        <v>0.47</v>
      </c>
      <c r="E166" s="653">
        <v>0.59</v>
      </c>
      <c r="F166" s="651">
        <v>2.63</v>
      </c>
      <c r="G166" s="652">
        <v>5.31</v>
      </c>
      <c r="H166" s="654">
        <v>3.86</v>
      </c>
      <c r="I166" s="611">
        <v>-0.72509999999999997</v>
      </c>
      <c r="J166" s="650">
        <v>-0.91100000000000003</v>
      </c>
      <c r="K166" s="553">
        <v>-0.84730000000000005</v>
      </c>
      <c r="L166" s="651">
        <v>3.52</v>
      </c>
      <c r="M166" s="655">
        <v>3.42</v>
      </c>
      <c r="N166" s="105">
        <v>3.46</v>
      </c>
      <c r="O166" s="656" t="s">
        <v>453</v>
      </c>
      <c r="P166" s="655" t="s">
        <v>453</v>
      </c>
      <c r="Q166" s="105" t="s">
        <v>453</v>
      </c>
      <c r="R166" s="656" t="s">
        <v>453</v>
      </c>
      <c r="S166" s="655" t="s">
        <v>453</v>
      </c>
      <c r="T166" s="105" t="s">
        <v>453</v>
      </c>
    </row>
    <row r="167" spans="1:32" s="554" customFormat="1" ht="12.5">
      <c r="A167" s="502"/>
      <c r="B167" s="223" t="s">
        <v>208</v>
      </c>
      <c r="C167" s="648">
        <v>1106603</v>
      </c>
      <c r="D167" s="649">
        <v>1270868</v>
      </c>
      <c r="E167" s="492">
        <v>2377471</v>
      </c>
      <c r="F167" s="648">
        <v>1292674</v>
      </c>
      <c r="G167" s="649">
        <v>1092761</v>
      </c>
      <c r="H167" s="493">
        <v>2385435</v>
      </c>
      <c r="I167" s="611">
        <v>-0.14000000000000001</v>
      </c>
      <c r="J167" s="650">
        <v>0.16</v>
      </c>
      <c r="K167" s="553">
        <v>0</v>
      </c>
      <c r="L167" s="648">
        <v>1135404</v>
      </c>
      <c r="M167" s="388">
        <v>1346917</v>
      </c>
      <c r="N167" s="102">
        <v>2482321</v>
      </c>
      <c r="O167" s="387">
        <v>1575936</v>
      </c>
      <c r="P167" s="388">
        <v>1232640</v>
      </c>
      <c r="Q167" s="102">
        <v>2808576</v>
      </c>
      <c r="R167" s="387">
        <v>813536</v>
      </c>
      <c r="S167" s="388">
        <v>1180027</v>
      </c>
      <c r="T167" s="102">
        <v>1993563</v>
      </c>
    </row>
    <row r="168" spans="1:32" s="554" customFormat="1" ht="12.5">
      <c r="A168" s="502"/>
      <c r="B168" s="223" t="s">
        <v>444</v>
      </c>
      <c r="C168" s="648">
        <v>0</v>
      </c>
      <c r="D168" s="649">
        <v>0</v>
      </c>
      <c r="E168" s="492">
        <v>0</v>
      </c>
      <c r="F168" s="648">
        <v>0</v>
      </c>
      <c r="G168" s="649">
        <v>0</v>
      </c>
      <c r="H168" s="493">
        <v>0</v>
      </c>
      <c r="I168" s="648" t="s">
        <v>30</v>
      </c>
      <c r="J168" s="649" t="s">
        <v>30</v>
      </c>
      <c r="K168" s="493" t="s">
        <v>30</v>
      </c>
      <c r="L168" s="648">
        <v>0</v>
      </c>
      <c r="M168" s="388">
        <v>0</v>
      </c>
      <c r="N168" s="102">
        <v>0</v>
      </c>
      <c r="O168" s="387">
        <v>0</v>
      </c>
      <c r="P168" s="388">
        <v>0</v>
      </c>
      <c r="Q168" s="102">
        <v>0</v>
      </c>
      <c r="R168" s="387">
        <v>0</v>
      </c>
      <c r="S168" s="388">
        <v>0</v>
      </c>
      <c r="T168" s="102">
        <v>0</v>
      </c>
    </row>
    <row r="169" spans="1:32" s="554" customFormat="1" ht="12.5">
      <c r="A169" s="502"/>
      <c r="B169" s="223" t="s">
        <v>443</v>
      </c>
      <c r="C169" s="648">
        <v>0</v>
      </c>
      <c r="D169" s="649">
        <v>0</v>
      </c>
      <c r="E169" s="492">
        <v>0</v>
      </c>
      <c r="F169" s="648">
        <v>0</v>
      </c>
      <c r="G169" s="649">
        <v>0</v>
      </c>
      <c r="H169" s="493">
        <v>0</v>
      </c>
      <c r="I169" s="648" t="s">
        <v>30</v>
      </c>
      <c r="J169" s="650" t="s">
        <v>30</v>
      </c>
      <c r="K169" s="553" t="s">
        <v>30</v>
      </c>
      <c r="L169" s="648">
        <v>0</v>
      </c>
      <c r="M169" s="388">
        <v>10</v>
      </c>
      <c r="N169" s="102">
        <v>10</v>
      </c>
      <c r="O169" s="387">
        <v>0</v>
      </c>
      <c r="P169" s="388">
        <v>0</v>
      </c>
      <c r="Q169" s="102">
        <v>0</v>
      </c>
      <c r="R169" s="387">
        <v>0</v>
      </c>
      <c r="S169" s="388">
        <v>0</v>
      </c>
      <c r="T169" s="102">
        <v>0</v>
      </c>
    </row>
    <row r="170" spans="1:32" s="554" customFormat="1" ht="12.5">
      <c r="A170" s="502"/>
      <c r="B170" s="657"/>
      <c r="C170" s="623"/>
      <c r="D170" s="623"/>
      <c r="E170" s="623"/>
      <c r="F170" s="623"/>
      <c r="G170" s="623"/>
      <c r="H170" s="623"/>
      <c r="I170" s="624"/>
      <c r="J170" s="624"/>
      <c r="K170" s="624"/>
      <c r="L170" s="624"/>
    </row>
    <row r="171" spans="1:32" s="128" customFormat="1" ht="12.5">
      <c r="B171" s="147" t="s">
        <v>38</v>
      </c>
      <c r="C171" s="172"/>
      <c r="D171" s="172"/>
      <c r="E171" s="172"/>
      <c r="F171" s="172"/>
      <c r="G171" s="172"/>
      <c r="H171" s="172"/>
      <c r="I171" s="172"/>
      <c r="J171" s="172"/>
      <c r="K171" s="172"/>
      <c r="L171" s="172"/>
      <c r="O171" s="178"/>
      <c r="P171" s="178"/>
    </row>
    <row r="172" spans="1:32" s="74" customFormat="1" ht="22.5" customHeight="1">
      <c r="A172" s="128"/>
      <c r="B172" s="1353" t="s">
        <v>528</v>
      </c>
      <c r="C172" s="1353"/>
      <c r="D172" s="1353"/>
      <c r="E172" s="1353"/>
      <c r="F172" s="1353"/>
      <c r="G172" s="1353"/>
      <c r="H172" s="1353"/>
      <c r="I172" s="59"/>
      <c r="J172" s="59"/>
      <c r="K172" s="59"/>
      <c r="L172" s="59"/>
      <c r="M172" s="178"/>
      <c r="N172" s="178"/>
      <c r="O172" s="178"/>
      <c r="P172" s="178"/>
      <c r="Q172" s="178"/>
    </row>
    <row r="173" spans="1:32" s="74" customFormat="1" ht="17.5" customHeight="1">
      <c r="A173" s="128"/>
      <c r="B173" s="1353" t="s">
        <v>529</v>
      </c>
      <c r="C173" s="1353"/>
      <c r="D173" s="1353"/>
      <c r="E173" s="1353"/>
      <c r="F173" s="1353"/>
      <c r="G173" s="1353"/>
      <c r="H173" s="1353"/>
      <c r="I173" s="59"/>
      <c r="J173" s="59"/>
      <c r="K173" s="59"/>
      <c r="L173" s="183"/>
      <c r="M173" s="178"/>
      <c r="N173" s="178"/>
      <c r="O173" s="178"/>
      <c r="P173" s="178"/>
      <c r="Q173" s="178"/>
    </row>
    <row r="174" spans="1:32" s="74" customFormat="1" ht="27.75" customHeight="1">
      <c r="A174" s="128"/>
      <c r="B174" s="1353" t="s">
        <v>210</v>
      </c>
      <c r="C174" s="1353"/>
      <c r="D174" s="1353"/>
      <c r="E174" s="1353"/>
      <c r="F174" s="1353"/>
      <c r="G174" s="1353"/>
      <c r="H174" s="1353"/>
      <c r="I174" s="59"/>
      <c r="J174" s="59"/>
      <c r="K174" s="59"/>
      <c r="L174" s="183"/>
      <c r="M174" s="178"/>
      <c r="N174" s="178"/>
      <c r="O174" s="178"/>
      <c r="P174" s="178"/>
      <c r="Q174" s="178"/>
    </row>
    <row r="175" spans="1:32" s="74" customFormat="1" ht="27" customHeight="1">
      <c r="A175" s="128"/>
      <c r="B175" s="1352" t="s">
        <v>741</v>
      </c>
      <c r="C175" s="1352"/>
      <c r="D175" s="1352"/>
      <c r="E175" s="1352"/>
      <c r="F175" s="1352"/>
      <c r="G175" s="1352"/>
      <c r="H175" s="1352"/>
      <c r="I175" s="183"/>
      <c r="J175" s="183"/>
      <c r="K175" s="183"/>
      <c r="L175" s="183"/>
      <c r="M175" s="178"/>
      <c r="N175" s="178"/>
      <c r="O175" s="178"/>
      <c r="P175" s="178"/>
      <c r="Q175" s="178"/>
    </row>
    <row r="176" spans="1:32" s="178" customFormat="1" ht="19.5" customHeight="1">
      <c r="A176" s="128"/>
      <c r="B176" s="1353" t="s">
        <v>743</v>
      </c>
      <c r="C176" s="1353"/>
      <c r="D176" s="1353"/>
      <c r="E176" s="1353"/>
      <c r="F176" s="1353"/>
      <c r="G176" s="1353"/>
      <c r="H176" s="1353"/>
      <c r="I176" s="59"/>
      <c r="J176" s="59"/>
      <c r="K176" s="59"/>
      <c r="L176" s="183"/>
      <c r="M176" s="183"/>
      <c r="N176" s="183"/>
      <c r="O176" s="183"/>
      <c r="P176" s="183"/>
      <c r="Q176" s="183"/>
      <c r="R176" s="183"/>
      <c r="S176" s="183"/>
      <c r="T176" s="183"/>
      <c r="AE176" s="329"/>
      <c r="AF176" s="329"/>
    </row>
    <row r="177" spans="1:32" s="178" customFormat="1" ht="18" customHeight="1">
      <c r="A177" s="128"/>
      <c r="B177" s="1353" t="s">
        <v>738</v>
      </c>
      <c r="C177" s="1353"/>
      <c r="D177" s="1353"/>
      <c r="E177" s="1353"/>
      <c r="F177" s="1353"/>
      <c r="G177" s="1353"/>
      <c r="H177" s="1353"/>
      <c r="I177" s="59"/>
      <c r="J177" s="59"/>
      <c r="K177" s="59"/>
      <c r="L177" s="183"/>
      <c r="M177" s="183"/>
      <c r="N177" s="183"/>
      <c r="O177" s="183"/>
      <c r="P177" s="183"/>
      <c r="Q177" s="183"/>
      <c r="R177" s="183"/>
      <c r="S177" s="183"/>
      <c r="T177" s="183"/>
      <c r="AE177" s="329"/>
      <c r="AF177" s="329"/>
    </row>
    <row r="178" spans="1:32" s="178" customFormat="1" ht="19" customHeight="1">
      <c r="A178" s="128"/>
      <c r="B178" s="1353" t="s">
        <v>530</v>
      </c>
      <c r="C178" s="1353"/>
      <c r="D178" s="1353"/>
      <c r="E178" s="1353"/>
      <c r="F178" s="1353"/>
      <c r="G178" s="1353"/>
      <c r="H178" s="1353"/>
      <c r="I178" s="59"/>
      <c r="J178" s="59"/>
      <c r="K178" s="59"/>
      <c r="L178" s="183"/>
      <c r="M178" s="183"/>
      <c r="N178" s="183"/>
      <c r="O178" s="183"/>
      <c r="P178" s="183"/>
      <c r="Q178" s="183"/>
      <c r="R178" s="183"/>
      <c r="S178" s="183"/>
      <c r="T178" s="183"/>
      <c r="AE178" s="329"/>
      <c r="AF178" s="329"/>
    </row>
    <row r="179" spans="1:32" s="178" customFormat="1" ht="15" customHeight="1">
      <c r="A179" s="128"/>
      <c r="B179" s="1353" t="s">
        <v>744</v>
      </c>
      <c r="C179" s="1353"/>
      <c r="D179" s="1353"/>
      <c r="E179" s="1353"/>
      <c r="F179" s="1353"/>
      <c r="G179" s="1353"/>
      <c r="H179" s="1353"/>
      <c r="I179" s="59"/>
      <c r="J179" s="59"/>
      <c r="K179" s="59"/>
      <c r="L179" s="183"/>
      <c r="M179" s="183"/>
      <c r="N179" s="183"/>
      <c r="O179" s="183"/>
      <c r="P179" s="183"/>
      <c r="Q179" s="183"/>
      <c r="R179" s="183"/>
      <c r="S179" s="183"/>
      <c r="T179" s="183"/>
      <c r="AE179" s="329"/>
      <c r="AF179" s="329"/>
    </row>
    <row r="180" spans="1:32">
      <c r="A180" s="565"/>
      <c r="B180" s="645"/>
      <c r="C180" s="645"/>
      <c r="D180" s="645"/>
      <c r="E180" s="645"/>
      <c r="F180" s="645"/>
      <c r="G180" s="645"/>
      <c r="H180" s="645"/>
      <c r="I180" s="645"/>
      <c r="J180" s="645"/>
    </row>
    <row r="181" spans="1:32" ht="14.5" thickBot="1">
      <c r="A181" s="565"/>
      <c r="B181" s="645"/>
      <c r="C181" s="645"/>
      <c r="D181" s="645"/>
      <c r="E181" s="645"/>
      <c r="F181" s="645"/>
      <c r="G181" s="645"/>
      <c r="H181" s="645"/>
      <c r="I181" s="645"/>
      <c r="J181" s="645"/>
    </row>
    <row r="182" spans="1:32" s="484" customFormat="1" ht="16.5" thickTop="1" thickBot="1">
      <c r="B182" s="485" t="s">
        <v>91</v>
      </c>
      <c r="C182" s="486"/>
      <c r="D182" s="486"/>
      <c r="E182" s="486"/>
      <c r="F182" s="486"/>
      <c r="G182" s="486"/>
      <c r="H182" s="486"/>
      <c r="I182" s="557"/>
      <c r="J182" s="557"/>
      <c r="K182" s="557"/>
      <c r="L182" s="557"/>
      <c r="M182" s="92"/>
      <c r="N182" s="92"/>
      <c r="O182" s="92"/>
      <c r="P182" s="92"/>
      <c r="Q182" s="92"/>
      <c r="R182" s="92"/>
      <c r="S182" s="92"/>
      <c r="T182" s="92"/>
    </row>
    <row r="183" spans="1:32" s="74" customFormat="1" ht="14.5" thickTop="1">
      <c r="A183" s="128"/>
      <c r="B183" s="480"/>
      <c r="C183" s="330"/>
      <c r="D183" s="330"/>
      <c r="E183" s="330"/>
      <c r="F183" s="330"/>
      <c r="G183" s="330"/>
      <c r="H183" s="330"/>
      <c r="I183" s="330"/>
      <c r="J183" s="330"/>
      <c r="K183" s="330"/>
      <c r="L183" s="330"/>
      <c r="N183" s="178"/>
    </row>
    <row r="184" spans="1:32" s="323" customFormat="1" ht="13" customHeight="1">
      <c r="A184" s="344"/>
      <c r="B184" s="1366" t="s">
        <v>251</v>
      </c>
      <c r="C184" s="204">
        <v>2024</v>
      </c>
      <c r="D184" s="205">
        <v>2025</v>
      </c>
      <c r="E184" s="301">
        <v>2024</v>
      </c>
      <c r="F184" s="200">
        <v>2023</v>
      </c>
      <c r="G184" s="201">
        <v>2024</v>
      </c>
      <c r="H184" s="202">
        <v>2023</v>
      </c>
      <c r="I184" s="1405" t="s">
        <v>452</v>
      </c>
      <c r="J184" s="1406"/>
      <c r="K184" s="1407"/>
      <c r="L184" s="200">
        <v>2022</v>
      </c>
      <c r="M184" s="201">
        <v>2023</v>
      </c>
      <c r="N184" s="202">
        <v>2022</v>
      </c>
      <c r="O184" s="200">
        <v>2021</v>
      </c>
      <c r="P184" s="201">
        <v>2022</v>
      </c>
      <c r="Q184" s="202">
        <v>2021</v>
      </c>
      <c r="R184" s="200">
        <v>2020</v>
      </c>
      <c r="S184" s="201">
        <v>2021</v>
      </c>
      <c r="T184" s="202">
        <v>2020</v>
      </c>
    </row>
    <row r="185" spans="1:32" s="323" customFormat="1" ht="26">
      <c r="A185" s="344"/>
      <c r="B185" s="1367"/>
      <c r="C185" s="302" t="s">
        <v>85</v>
      </c>
      <c r="D185" s="303" t="s">
        <v>86</v>
      </c>
      <c r="E185" s="210" t="s">
        <v>773</v>
      </c>
      <c r="F185" s="302" t="s">
        <v>85</v>
      </c>
      <c r="G185" s="303" t="s">
        <v>86</v>
      </c>
      <c r="H185" s="211" t="s">
        <v>773</v>
      </c>
      <c r="I185" s="302" t="s">
        <v>85</v>
      </c>
      <c r="J185" s="303" t="s">
        <v>86</v>
      </c>
      <c r="K185" s="211" t="s">
        <v>773</v>
      </c>
      <c r="L185" s="302" t="s">
        <v>85</v>
      </c>
      <c r="M185" s="303" t="s">
        <v>86</v>
      </c>
      <c r="N185" s="211" t="s">
        <v>773</v>
      </c>
      <c r="O185" s="302" t="s">
        <v>85</v>
      </c>
      <c r="P185" s="303" t="s">
        <v>86</v>
      </c>
      <c r="Q185" s="211" t="s">
        <v>773</v>
      </c>
      <c r="R185" s="302" t="s">
        <v>85</v>
      </c>
      <c r="S185" s="303" t="s">
        <v>86</v>
      </c>
      <c r="T185" s="211" t="s">
        <v>773</v>
      </c>
    </row>
    <row r="186" spans="1:32" s="662" customFormat="1" ht="16.5" customHeight="1">
      <c r="A186" s="224"/>
      <c r="B186" s="308" t="s">
        <v>93</v>
      </c>
      <c r="C186" s="663">
        <v>15315</v>
      </c>
      <c r="D186" s="664">
        <v>19896</v>
      </c>
      <c r="E186" s="495">
        <v>35211</v>
      </c>
      <c r="F186" s="663">
        <v>16668</v>
      </c>
      <c r="G186" s="664">
        <v>18065</v>
      </c>
      <c r="H186" s="496">
        <v>34733</v>
      </c>
      <c r="I186" s="665">
        <v>-0.08</v>
      </c>
      <c r="J186" s="666">
        <v>0.1</v>
      </c>
      <c r="K186" s="641">
        <v>0.01</v>
      </c>
      <c r="L186" s="663">
        <v>16237</v>
      </c>
      <c r="M186" s="311">
        <v>16436</v>
      </c>
      <c r="N186" s="144">
        <v>32673</v>
      </c>
      <c r="O186" s="310">
        <v>17843</v>
      </c>
      <c r="P186" s="311">
        <v>15079</v>
      </c>
      <c r="Q186" s="144">
        <v>32922</v>
      </c>
      <c r="R186" s="310" t="s">
        <v>453</v>
      </c>
      <c r="S186" s="311" t="s">
        <v>453</v>
      </c>
      <c r="T186" s="144" t="s">
        <v>453</v>
      </c>
    </row>
    <row r="187" spans="1:32" s="249" customFormat="1" ht="15" customHeight="1">
      <c r="A187" s="108"/>
      <c r="B187" s="309" t="s">
        <v>212</v>
      </c>
      <c r="C187" s="667">
        <v>37</v>
      </c>
      <c r="D187" s="668">
        <v>37</v>
      </c>
      <c r="E187" s="669">
        <v>37</v>
      </c>
      <c r="F187" s="667">
        <v>38</v>
      </c>
      <c r="G187" s="668">
        <v>34</v>
      </c>
      <c r="H187" s="670">
        <v>36</v>
      </c>
      <c r="I187" s="671">
        <v>-0.03</v>
      </c>
      <c r="J187" s="612">
        <v>0.1</v>
      </c>
      <c r="K187" s="613">
        <v>0.04</v>
      </c>
      <c r="L187" s="667">
        <v>35</v>
      </c>
      <c r="M187" s="289">
        <v>31</v>
      </c>
      <c r="N187" s="292">
        <v>33</v>
      </c>
      <c r="O187" s="288">
        <v>26</v>
      </c>
      <c r="P187" s="289">
        <v>28</v>
      </c>
      <c r="Q187" s="292">
        <v>27</v>
      </c>
      <c r="R187" s="288" t="s">
        <v>453</v>
      </c>
      <c r="S187" s="289" t="s">
        <v>453</v>
      </c>
      <c r="T187" s="292" t="s">
        <v>453</v>
      </c>
    </row>
    <row r="188" spans="1:32" s="74" customFormat="1">
      <c r="B188" s="812"/>
      <c r="C188" s="330"/>
      <c r="D188" s="330"/>
      <c r="E188" s="330"/>
      <c r="F188" s="330"/>
      <c r="G188" s="330"/>
      <c r="H188" s="330"/>
      <c r="I188" s="330"/>
      <c r="J188" s="330"/>
      <c r="K188" s="330"/>
      <c r="L188" s="330"/>
    </row>
    <row r="189" spans="1:32" s="249" customFormat="1" ht="13" thickBot="1">
      <c r="A189" s="108"/>
      <c r="B189" s="672"/>
      <c r="C189" s="321"/>
      <c r="D189" s="321"/>
      <c r="E189" s="321"/>
      <c r="F189" s="321"/>
      <c r="G189" s="321"/>
      <c r="H189" s="321"/>
      <c r="I189" s="321"/>
      <c r="J189" s="321"/>
      <c r="K189" s="321"/>
      <c r="L189" s="321"/>
    </row>
    <row r="190" spans="1:32" s="484" customFormat="1" ht="16.5" thickTop="1" thickBot="1">
      <c r="B190" s="1127" t="s">
        <v>764</v>
      </c>
      <c r="C190" s="486"/>
      <c r="D190" s="486"/>
      <c r="E190" s="486"/>
      <c r="F190" s="486"/>
      <c r="G190" s="486"/>
      <c r="H190" s="486"/>
      <c r="I190" s="487"/>
      <c r="J190" s="487"/>
      <c r="K190" s="487"/>
      <c r="L190" s="487"/>
    </row>
    <row r="191" spans="1:32" ht="14.5" thickTop="1"/>
    <row r="192" spans="1:32" s="491" customFormat="1" ht="26">
      <c r="B192" s="133" t="s">
        <v>782</v>
      </c>
      <c r="C192" s="97">
        <v>2025</v>
      </c>
      <c r="D192" s="98">
        <v>2024</v>
      </c>
      <c r="E192" s="99" t="s">
        <v>452</v>
      </c>
      <c r="F192" s="98">
        <v>2023</v>
      </c>
      <c r="G192" s="98">
        <v>2022</v>
      </c>
      <c r="H192" s="98">
        <v>2021</v>
      </c>
      <c r="I192" s="490"/>
      <c r="J192" s="490"/>
      <c r="K192" s="490"/>
      <c r="L192" s="490"/>
    </row>
    <row r="193" spans="1:21" ht="16.5" customHeight="1">
      <c r="A193" s="502"/>
      <c r="B193" s="277" t="s">
        <v>495</v>
      </c>
      <c r="C193" s="492">
        <v>533</v>
      </c>
      <c r="D193" s="493">
        <v>533</v>
      </c>
      <c r="E193" s="674">
        <v>0</v>
      </c>
      <c r="F193" s="493">
        <v>531</v>
      </c>
      <c r="G193" s="493">
        <v>535</v>
      </c>
      <c r="H193" s="493">
        <v>490</v>
      </c>
      <c r="J193" s="624"/>
      <c r="K193" s="624"/>
      <c r="L193" s="676"/>
      <c r="M193" s="675"/>
      <c r="N193" s="675"/>
      <c r="O193" s="554"/>
      <c r="P193" s="554"/>
    </row>
    <row r="194" spans="1:21" ht="17.25" customHeight="1">
      <c r="A194" s="502"/>
      <c r="B194" s="277" t="s">
        <v>496</v>
      </c>
      <c r="C194" s="492">
        <v>0</v>
      </c>
      <c r="D194" s="493">
        <v>0</v>
      </c>
      <c r="E194" s="674" t="s">
        <v>30</v>
      </c>
      <c r="F194" s="493">
        <v>0</v>
      </c>
      <c r="G194" s="493">
        <v>0</v>
      </c>
      <c r="H194" s="493">
        <v>0</v>
      </c>
      <c r="J194" s="624"/>
      <c r="K194" s="624"/>
      <c r="L194" s="676"/>
      <c r="M194" s="675"/>
      <c r="N194" s="675"/>
      <c r="O194" s="554"/>
      <c r="P194" s="554"/>
    </row>
    <row r="195" spans="1:21" s="595" customFormat="1">
      <c r="A195" s="491"/>
      <c r="B195" s="276" t="s">
        <v>97</v>
      </c>
      <c r="C195" s="495">
        <v>533</v>
      </c>
      <c r="D195" s="496">
        <v>533</v>
      </c>
      <c r="E195" s="677">
        <v>0</v>
      </c>
      <c r="F195" s="496">
        <v>531</v>
      </c>
      <c r="G195" s="496">
        <v>535</v>
      </c>
      <c r="H195" s="496">
        <v>490</v>
      </c>
      <c r="I195" s="497"/>
      <c r="J195" s="642"/>
      <c r="K195" s="642"/>
      <c r="L195" s="647"/>
      <c r="M195" s="569"/>
      <c r="N195" s="569"/>
    </row>
    <row r="196" spans="1:21" s="595" customFormat="1" ht="15">
      <c r="A196" s="491"/>
      <c r="B196" s="276" t="s">
        <v>531</v>
      </c>
      <c r="C196" s="495">
        <v>417</v>
      </c>
      <c r="D196" s="496">
        <v>442</v>
      </c>
      <c r="E196" s="677">
        <v>-0.06</v>
      </c>
      <c r="F196" s="496">
        <v>469</v>
      </c>
      <c r="G196" s="496">
        <v>684</v>
      </c>
      <c r="H196" s="496">
        <v>498</v>
      </c>
      <c r="I196" s="642"/>
      <c r="J196" s="642"/>
      <c r="K196" s="642"/>
      <c r="L196" s="647"/>
      <c r="M196" s="569"/>
      <c r="N196" s="569"/>
    </row>
    <row r="197" spans="1:21" s="595" customFormat="1" ht="13">
      <c r="A197" s="491"/>
      <c r="B197" s="276" t="s">
        <v>773</v>
      </c>
      <c r="C197" s="495">
        <v>950</v>
      </c>
      <c r="D197" s="496">
        <v>975</v>
      </c>
      <c r="E197" s="677">
        <v>-0.03</v>
      </c>
      <c r="F197" s="496">
        <v>1000</v>
      </c>
      <c r="G197" s="496">
        <v>1219</v>
      </c>
      <c r="H197" s="496">
        <v>988</v>
      </c>
      <c r="I197" s="642"/>
      <c r="J197" s="642"/>
      <c r="K197" s="642"/>
      <c r="L197" s="647"/>
      <c r="M197" s="569"/>
      <c r="N197" s="569"/>
    </row>
    <row r="198" spans="1:21">
      <c r="A198" s="502"/>
      <c r="B198" s="277" t="s">
        <v>775</v>
      </c>
      <c r="C198" s="678">
        <v>0.44</v>
      </c>
      <c r="D198" s="674">
        <v>0.45</v>
      </c>
      <c r="E198" s="674">
        <v>-0.03</v>
      </c>
      <c r="F198" s="674">
        <v>0.47</v>
      </c>
      <c r="G198" s="674">
        <v>0.56000000000000005</v>
      </c>
      <c r="H198" s="674">
        <v>0.5</v>
      </c>
      <c r="I198" s="624"/>
      <c r="J198" s="624"/>
      <c r="K198" s="624"/>
      <c r="L198" s="676"/>
      <c r="M198" s="675"/>
      <c r="N198" s="675"/>
      <c r="O198" s="554"/>
      <c r="P198" s="554"/>
    </row>
    <row r="199" spans="1:21">
      <c r="A199" s="502"/>
      <c r="B199" s="679"/>
      <c r="C199" s="680"/>
      <c r="D199" s="680"/>
      <c r="E199" s="680"/>
      <c r="F199" s="680"/>
      <c r="G199" s="680"/>
      <c r="H199" s="623"/>
      <c r="I199" s="622"/>
      <c r="J199" s="624"/>
      <c r="K199" s="624"/>
      <c r="L199" s="624"/>
      <c r="M199" s="675"/>
      <c r="N199" s="675"/>
      <c r="O199" s="675"/>
      <c r="P199" s="554"/>
      <c r="Q199" s="554"/>
    </row>
    <row r="200" spans="1:21" s="74" customFormat="1">
      <c r="A200" s="128"/>
      <c r="B200" s="147" t="s">
        <v>38</v>
      </c>
      <c r="C200" s="331"/>
      <c r="D200" s="331"/>
      <c r="E200" s="331"/>
      <c r="F200" s="331"/>
      <c r="G200" s="331"/>
      <c r="H200" s="329"/>
      <c r="I200" s="329"/>
      <c r="J200" s="329"/>
      <c r="K200" s="329"/>
      <c r="L200" s="329"/>
      <c r="M200" s="178"/>
      <c r="N200" s="178"/>
      <c r="O200" s="178"/>
      <c r="P200" s="178"/>
    </row>
    <row r="201" spans="1:21" s="74" customFormat="1">
      <c r="A201" s="128"/>
      <c r="B201" s="1353" t="s">
        <v>766</v>
      </c>
      <c r="C201" s="1353"/>
      <c r="D201" s="1353"/>
      <c r="E201" s="1353"/>
      <c r="F201" s="1353"/>
      <c r="G201" s="1353"/>
      <c r="H201" s="1353"/>
      <c r="I201" s="329"/>
      <c r="J201" s="329"/>
      <c r="K201" s="329"/>
      <c r="L201" s="329"/>
      <c r="M201" s="178"/>
      <c r="N201" s="178"/>
      <c r="O201" s="178"/>
      <c r="P201" s="178"/>
    </row>
    <row r="202" spans="1:21" s="74" customFormat="1">
      <c r="A202" s="128"/>
      <c r="B202" s="1353" t="s">
        <v>498</v>
      </c>
      <c r="C202" s="1353"/>
      <c r="D202" s="1353"/>
      <c r="E202" s="1353"/>
      <c r="F202" s="1353"/>
      <c r="G202" s="1353"/>
      <c r="H202" s="1353"/>
      <c r="I202" s="329"/>
      <c r="J202" s="329"/>
      <c r="K202" s="329"/>
      <c r="L202" s="329"/>
      <c r="M202" s="178"/>
      <c r="N202" s="178"/>
      <c r="O202" s="178"/>
      <c r="P202" s="178"/>
    </row>
    <row r="203" spans="1:21" s="74" customFormat="1" ht="14.25" customHeight="1">
      <c r="A203" s="128"/>
      <c r="B203" s="1353" t="s">
        <v>532</v>
      </c>
      <c r="C203" s="1353"/>
      <c r="D203" s="1353"/>
      <c r="E203" s="1353"/>
      <c r="F203" s="1353"/>
      <c r="G203" s="1353"/>
      <c r="H203" s="1353"/>
      <c r="I203" s="329"/>
      <c r="J203" s="329"/>
      <c r="K203" s="329"/>
      <c r="L203" s="329"/>
      <c r="M203" s="178"/>
      <c r="N203" s="178"/>
      <c r="O203" s="178"/>
      <c r="P203" s="178"/>
    </row>
    <row r="204" spans="1:21" s="74" customFormat="1">
      <c r="A204" s="128"/>
      <c r="B204" s="1353" t="s">
        <v>533</v>
      </c>
      <c r="C204" s="1353"/>
      <c r="D204" s="1353"/>
      <c r="E204" s="1353"/>
      <c r="F204" s="1353"/>
      <c r="G204" s="1353"/>
      <c r="H204" s="1353"/>
      <c r="I204" s="329"/>
      <c r="J204" s="329"/>
      <c r="K204" s="329"/>
      <c r="L204" s="329"/>
      <c r="M204" s="178"/>
      <c r="N204" s="178"/>
      <c r="O204" s="178"/>
      <c r="P204" s="178"/>
    </row>
    <row r="205" spans="1:21" s="74" customFormat="1">
      <c r="A205" s="128"/>
      <c r="B205" s="329"/>
      <c r="C205" s="331"/>
      <c r="D205" s="331"/>
      <c r="E205" s="331"/>
      <c r="F205" s="331"/>
      <c r="G205" s="331"/>
      <c r="H205" s="329"/>
      <c r="I205" s="329"/>
      <c r="J205" s="329"/>
      <c r="K205" s="329"/>
      <c r="L205" s="329"/>
      <c r="M205" s="178"/>
      <c r="N205" s="178"/>
      <c r="O205" s="178"/>
      <c r="P205" s="178"/>
    </row>
    <row r="206" spans="1:21" s="491" customFormat="1" ht="29.25" customHeight="1">
      <c r="B206" s="1366" t="s">
        <v>783</v>
      </c>
      <c r="C206" s="204">
        <v>2024</v>
      </c>
      <c r="D206" s="205">
        <v>2025</v>
      </c>
      <c r="E206" s="301">
        <v>2024</v>
      </c>
      <c r="F206" s="200">
        <v>2023</v>
      </c>
      <c r="G206" s="201">
        <v>2024</v>
      </c>
      <c r="H206" s="202">
        <v>2023</v>
      </c>
      <c r="I206" s="1405" t="s">
        <v>452</v>
      </c>
      <c r="J206" s="1406"/>
      <c r="K206" s="1407"/>
      <c r="L206" s="200">
        <v>2022</v>
      </c>
      <c r="M206" s="201">
        <v>2023</v>
      </c>
      <c r="N206" s="202">
        <v>2022</v>
      </c>
      <c r="O206" s="200">
        <v>2021</v>
      </c>
      <c r="P206" s="201">
        <v>2022</v>
      </c>
      <c r="Q206" s="202">
        <v>2021</v>
      </c>
      <c r="R206" s="200">
        <v>2020</v>
      </c>
      <c r="S206" s="201">
        <v>2021</v>
      </c>
      <c r="T206" s="202">
        <v>2020</v>
      </c>
      <c r="U206" s="595"/>
    </row>
    <row r="207" spans="1:21" s="569" customFormat="1" ht="18" customHeight="1">
      <c r="A207" s="491"/>
      <c r="B207" s="1367"/>
      <c r="C207" s="993" t="s">
        <v>99</v>
      </c>
      <c r="D207" s="994" t="s">
        <v>100</v>
      </c>
      <c r="E207" s="683" t="s">
        <v>57</v>
      </c>
      <c r="F207" s="332" t="s">
        <v>99</v>
      </c>
      <c r="G207" s="333" t="s">
        <v>100</v>
      </c>
      <c r="H207" s="684" t="s">
        <v>57</v>
      </c>
      <c r="I207" s="332" t="s">
        <v>99</v>
      </c>
      <c r="J207" s="333" t="s">
        <v>100</v>
      </c>
      <c r="K207" s="684" t="s">
        <v>57</v>
      </c>
      <c r="L207" s="332" t="s">
        <v>99</v>
      </c>
      <c r="M207" s="333" t="s">
        <v>100</v>
      </c>
      <c r="N207" s="757" t="s">
        <v>57</v>
      </c>
      <c r="O207" s="332" t="s">
        <v>99</v>
      </c>
      <c r="P207" s="333" t="s">
        <v>100</v>
      </c>
      <c r="Q207" s="757" t="s">
        <v>57</v>
      </c>
      <c r="R207" s="332" t="s">
        <v>99</v>
      </c>
      <c r="S207" s="333" t="s">
        <v>100</v>
      </c>
      <c r="T207" s="757" t="s">
        <v>57</v>
      </c>
      <c r="U207" s="595"/>
    </row>
    <row r="208" spans="1:21" ht="14.5">
      <c r="A208" s="502"/>
      <c r="B208" s="277" t="s">
        <v>95</v>
      </c>
      <c r="C208" s="648">
        <v>502</v>
      </c>
      <c r="D208" s="649">
        <v>31</v>
      </c>
      <c r="E208" s="492">
        <v>533</v>
      </c>
      <c r="F208" s="648">
        <v>505</v>
      </c>
      <c r="G208" s="649">
        <v>28</v>
      </c>
      <c r="H208" s="493">
        <v>533</v>
      </c>
      <c r="I208" s="648">
        <v>-0.01</v>
      </c>
      <c r="J208" s="649">
        <v>0.11</v>
      </c>
      <c r="K208" s="493">
        <v>0</v>
      </c>
      <c r="L208" s="648">
        <v>503</v>
      </c>
      <c r="M208" s="388">
        <v>28</v>
      </c>
      <c r="N208" s="102">
        <v>531</v>
      </c>
      <c r="O208" s="387">
        <v>507</v>
      </c>
      <c r="P208" s="388">
        <v>28</v>
      </c>
      <c r="Q208" s="102">
        <v>535</v>
      </c>
      <c r="R208" s="387">
        <v>465</v>
      </c>
      <c r="S208" s="388">
        <v>25</v>
      </c>
      <c r="T208" s="102">
        <v>490</v>
      </c>
      <c r="U208" s="554"/>
    </row>
    <row r="209" spans="1:21" ht="15.75" customHeight="1">
      <c r="A209" s="502"/>
      <c r="B209" s="277" t="s">
        <v>96</v>
      </c>
      <c r="C209" s="685">
        <v>0</v>
      </c>
      <c r="D209" s="686">
        <v>0</v>
      </c>
      <c r="E209" s="687">
        <v>0</v>
      </c>
      <c r="F209" s="685">
        <v>0</v>
      </c>
      <c r="G209" s="686">
        <v>0</v>
      </c>
      <c r="H209" s="688">
        <v>0</v>
      </c>
      <c r="I209" s="685" t="s">
        <v>30</v>
      </c>
      <c r="J209" s="686" t="s">
        <v>30</v>
      </c>
      <c r="K209" s="688" t="s">
        <v>30</v>
      </c>
      <c r="L209" s="685">
        <v>0</v>
      </c>
      <c r="M209" s="689">
        <v>0</v>
      </c>
      <c r="N209" s="690">
        <v>0</v>
      </c>
      <c r="O209" s="691">
        <v>0</v>
      </c>
      <c r="P209" s="689">
        <v>0</v>
      </c>
      <c r="Q209" s="690">
        <v>0</v>
      </c>
      <c r="R209" s="691">
        <v>0</v>
      </c>
      <c r="S209" s="689">
        <v>0</v>
      </c>
      <c r="T209" s="690">
        <v>0</v>
      </c>
      <c r="U209" s="554"/>
    </row>
    <row r="210" spans="1:21">
      <c r="A210" s="502"/>
      <c r="B210" s="277" t="s">
        <v>101</v>
      </c>
      <c r="C210" s="648">
        <v>502</v>
      </c>
      <c r="D210" s="649">
        <v>31</v>
      </c>
      <c r="E210" s="492">
        <v>533</v>
      </c>
      <c r="F210" s="648">
        <v>505</v>
      </c>
      <c r="G210" s="649">
        <v>28</v>
      </c>
      <c r="H210" s="493">
        <v>533</v>
      </c>
      <c r="I210" s="648">
        <v>-0.01</v>
      </c>
      <c r="J210" s="649">
        <v>0.11</v>
      </c>
      <c r="K210" s="493">
        <v>0</v>
      </c>
      <c r="L210" s="648">
        <v>503</v>
      </c>
      <c r="M210" s="388">
        <v>28</v>
      </c>
      <c r="N210" s="102">
        <v>531</v>
      </c>
      <c r="O210" s="387">
        <v>507</v>
      </c>
      <c r="P210" s="388">
        <v>28</v>
      </c>
      <c r="Q210" s="102">
        <v>535</v>
      </c>
      <c r="R210" s="387">
        <v>465</v>
      </c>
      <c r="S210" s="388">
        <v>25</v>
      </c>
      <c r="T210" s="102">
        <v>490</v>
      </c>
      <c r="U210" s="554"/>
    </row>
    <row r="211" spans="1:21">
      <c r="A211" s="502"/>
      <c r="B211" s="277" t="s">
        <v>103</v>
      </c>
      <c r="C211" s="692">
        <v>0.94</v>
      </c>
      <c r="D211" s="693">
        <v>0.06</v>
      </c>
      <c r="E211" s="678">
        <v>1</v>
      </c>
      <c r="F211" s="692">
        <v>0.95</v>
      </c>
      <c r="G211" s="693">
        <v>0.05</v>
      </c>
      <c r="H211" s="674">
        <v>1</v>
      </c>
      <c r="I211" s="692">
        <v>-0.01</v>
      </c>
      <c r="J211" s="693">
        <v>0.11</v>
      </c>
      <c r="K211" s="674">
        <v>0</v>
      </c>
      <c r="L211" s="692">
        <v>0.95</v>
      </c>
      <c r="M211" s="694">
        <v>0.05</v>
      </c>
      <c r="N211" s="165">
        <v>1</v>
      </c>
      <c r="O211" s="695">
        <v>0.95</v>
      </c>
      <c r="P211" s="694">
        <v>0.05</v>
      </c>
      <c r="Q211" s="165">
        <v>1</v>
      </c>
      <c r="R211" s="695">
        <v>0.95</v>
      </c>
      <c r="S211" s="694">
        <v>0.05</v>
      </c>
      <c r="T211" s="165">
        <v>1</v>
      </c>
      <c r="U211" s="554"/>
    </row>
    <row r="212" spans="1:21" ht="14.5">
      <c r="A212" s="502"/>
      <c r="B212" s="277" t="s">
        <v>104</v>
      </c>
      <c r="C212" s="648">
        <v>403</v>
      </c>
      <c r="D212" s="649">
        <v>14</v>
      </c>
      <c r="E212" s="492">
        <v>417</v>
      </c>
      <c r="F212" s="648">
        <v>428</v>
      </c>
      <c r="G212" s="649">
        <v>14</v>
      </c>
      <c r="H212" s="493">
        <v>442</v>
      </c>
      <c r="I212" s="648">
        <v>-0.06</v>
      </c>
      <c r="J212" s="649">
        <v>0</v>
      </c>
      <c r="K212" s="493">
        <v>-0.06</v>
      </c>
      <c r="L212" s="648">
        <v>454</v>
      </c>
      <c r="M212" s="388">
        <v>15</v>
      </c>
      <c r="N212" s="102">
        <v>469</v>
      </c>
      <c r="O212" s="387">
        <v>651</v>
      </c>
      <c r="P212" s="388">
        <v>33</v>
      </c>
      <c r="Q212" s="102">
        <v>684</v>
      </c>
      <c r="R212" s="387">
        <v>491</v>
      </c>
      <c r="S212" s="388">
        <v>7</v>
      </c>
      <c r="T212" s="102">
        <v>498</v>
      </c>
      <c r="U212" s="554"/>
    </row>
    <row r="213" spans="1:21">
      <c r="A213" s="502"/>
      <c r="B213" s="277" t="s">
        <v>105</v>
      </c>
      <c r="C213" s="692">
        <v>0.97</v>
      </c>
      <c r="D213" s="693">
        <v>0.03</v>
      </c>
      <c r="E213" s="678">
        <v>1</v>
      </c>
      <c r="F213" s="692">
        <v>0.97</v>
      </c>
      <c r="G213" s="693">
        <v>0.03</v>
      </c>
      <c r="H213" s="674">
        <v>1</v>
      </c>
      <c r="I213" s="692">
        <v>0</v>
      </c>
      <c r="J213" s="693">
        <v>0.06</v>
      </c>
      <c r="K213" s="674">
        <v>0</v>
      </c>
      <c r="L213" s="692">
        <v>0.97</v>
      </c>
      <c r="M213" s="694">
        <v>0.03</v>
      </c>
      <c r="N213" s="165">
        <v>1</v>
      </c>
      <c r="O213" s="695">
        <v>0.95</v>
      </c>
      <c r="P213" s="694">
        <v>0.05</v>
      </c>
      <c r="Q213" s="165">
        <v>1</v>
      </c>
      <c r="R213" s="695">
        <v>0.99</v>
      </c>
      <c r="S213" s="694">
        <v>0.01</v>
      </c>
      <c r="T213" s="165">
        <v>1</v>
      </c>
      <c r="U213" s="554"/>
    </row>
    <row r="214" spans="1:21">
      <c r="A214" s="502"/>
      <c r="B214" s="277" t="s">
        <v>768</v>
      </c>
      <c r="C214" s="648">
        <v>905</v>
      </c>
      <c r="D214" s="649">
        <v>45</v>
      </c>
      <c r="E214" s="492">
        <v>950</v>
      </c>
      <c r="F214" s="648">
        <v>933</v>
      </c>
      <c r="G214" s="649">
        <v>42</v>
      </c>
      <c r="H214" s="493">
        <v>975</v>
      </c>
      <c r="I214" s="648">
        <v>-0.03</v>
      </c>
      <c r="J214" s="649">
        <v>7.0000000000000007E-2</v>
      </c>
      <c r="K214" s="493">
        <v>-0.03</v>
      </c>
      <c r="L214" s="648">
        <v>957</v>
      </c>
      <c r="M214" s="388">
        <v>43</v>
      </c>
      <c r="N214" s="102">
        <v>1000</v>
      </c>
      <c r="O214" s="387">
        <v>1158</v>
      </c>
      <c r="P214" s="388">
        <v>61</v>
      </c>
      <c r="Q214" s="102">
        <v>1219</v>
      </c>
      <c r="R214" s="387">
        <v>956</v>
      </c>
      <c r="S214" s="388">
        <v>32</v>
      </c>
      <c r="T214" s="102">
        <v>988</v>
      </c>
      <c r="U214" s="554"/>
    </row>
    <row r="215" spans="1:21">
      <c r="A215" s="502"/>
      <c r="B215" s="277" t="s">
        <v>769</v>
      </c>
      <c r="C215" s="692">
        <v>0.95</v>
      </c>
      <c r="D215" s="693">
        <v>0.05</v>
      </c>
      <c r="E215" s="678">
        <v>1</v>
      </c>
      <c r="F215" s="692">
        <v>0.96</v>
      </c>
      <c r="G215" s="693">
        <v>0.04</v>
      </c>
      <c r="H215" s="674">
        <v>1</v>
      </c>
      <c r="I215" s="692">
        <v>0</v>
      </c>
      <c r="J215" s="693">
        <v>0.1</v>
      </c>
      <c r="K215" s="674">
        <v>0</v>
      </c>
      <c r="L215" s="692">
        <v>0.96</v>
      </c>
      <c r="M215" s="694">
        <v>0.04</v>
      </c>
      <c r="N215" s="165">
        <v>1</v>
      </c>
      <c r="O215" s="695">
        <v>0.95</v>
      </c>
      <c r="P215" s="694">
        <v>0.05</v>
      </c>
      <c r="Q215" s="165">
        <v>1</v>
      </c>
      <c r="R215" s="695">
        <v>0.97</v>
      </c>
      <c r="S215" s="694">
        <v>0.03</v>
      </c>
      <c r="T215" s="165">
        <v>1</v>
      </c>
      <c r="U215" s="554"/>
    </row>
    <row r="216" spans="1:21">
      <c r="A216" s="502"/>
      <c r="B216" s="624"/>
      <c r="C216" s="680"/>
      <c r="D216" s="680"/>
      <c r="E216" s="680"/>
      <c r="F216" s="680"/>
      <c r="G216" s="680"/>
      <c r="H216" s="680"/>
      <c r="I216" s="696"/>
      <c r="J216" s="696"/>
      <c r="K216" s="696"/>
      <c r="L216" s="696"/>
      <c r="M216" s="675"/>
      <c r="N216" s="554"/>
      <c r="O216" s="554"/>
      <c r="S216" s="554"/>
      <c r="T216" s="554"/>
      <c r="U216" s="554"/>
    </row>
    <row r="217" spans="1:21" s="128" customFormat="1" ht="12.5">
      <c r="B217" s="147" t="s">
        <v>38</v>
      </c>
    </row>
    <row r="218" spans="1:21" s="128" customFormat="1" ht="13" customHeight="1">
      <c r="B218" s="1353" t="s">
        <v>534</v>
      </c>
      <c r="C218" s="1353"/>
      <c r="D218" s="1353"/>
      <c r="E218" s="1353"/>
      <c r="F218" s="1353"/>
      <c r="G218" s="1353"/>
      <c r="H218" s="1353"/>
      <c r="I218" s="1353"/>
      <c r="J218" s="1353"/>
      <c r="K218" s="1353"/>
      <c r="L218" s="1353"/>
    </row>
    <row r="219" spans="1:21" s="128" customFormat="1" ht="13" customHeight="1">
      <c r="B219" s="1353" t="s">
        <v>213</v>
      </c>
      <c r="C219" s="1353"/>
      <c r="D219" s="1353"/>
      <c r="E219" s="1353"/>
      <c r="F219" s="1353"/>
      <c r="G219" s="1353"/>
      <c r="H219" s="1353"/>
      <c r="I219" s="59"/>
      <c r="J219" s="59"/>
      <c r="K219" s="59"/>
      <c r="L219" s="59"/>
    </row>
    <row r="220" spans="1:21" s="128" customFormat="1" ht="17.5" customHeight="1">
      <c r="B220" s="1352" t="s">
        <v>669</v>
      </c>
      <c r="C220" s="1352"/>
      <c r="D220" s="1352"/>
      <c r="E220" s="1352"/>
      <c r="F220" s="1352"/>
      <c r="G220" s="1352"/>
      <c r="H220" s="1352"/>
      <c r="I220" s="329"/>
      <c r="J220" s="329"/>
      <c r="K220" s="329"/>
      <c r="L220" s="329"/>
    </row>
    <row r="221" spans="1:21" s="74" customFormat="1">
      <c r="A221" s="697"/>
      <c r="B221" s="329"/>
      <c r="C221" s="329"/>
      <c r="D221" s="329"/>
      <c r="E221" s="329"/>
      <c r="F221" s="329"/>
      <c r="G221" s="329"/>
      <c r="H221" s="329"/>
      <c r="I221" s="329"/>
      <c r="J221" s="329"/>
      <c r="K221" s="329"/>
      <c r="L221" s="329"/>
      <c r="M221" s="178"/>
      <c r="N221" s="178"/>
      <c r="O221" s="178"/>
      <c r="P221" s="178"/>
      <c r="Q221" s="178"/>
      <c r="R221" s="178"/>
      <c r="S221" s="178"/>
      <c r="T221" s="178"/>
    </row>
    <row r="222" spans="1:21" s="491" customFormat="1" ht="26">
      <c r="B222" s="343" t="s">
        <v>784</v>
      </c>
      <c r="C222" s="97">
        <v>2025</v>
      </c>
      <c r="D222" s="98">
        <v>2024</v>
      </c>
      <c r="E222" s="99" t="s">
        <v>452</v>
      </c>
      <c r="F222" s="98">
        <v>2023</v>
      </c>
      <c r="G222" s="98">
        <v>2022</v>
      </c>
      <c r="H222" s="98">
        <v>2021</v>
      </c>
      <c r="I222" s="490"/>
      <c r="J222" s="490"/>
      <c r="K222" s="490"/>
      <c r="L222" s="490"/>
    </row>
    <row r="223" spans="1:21">
      <c r="A223" s="502"/>
      <c r="B223" s="345" t="s">
        <v>106</v>
      </c>
      <c r="C223" s="492">
        <v>502</v>
      </c>
      <c r="D223" s="493">
        <v>505</v>
      </c>
      <c r="E223" s="674">
        <v>-0.01</v>
      </c>
      <c r="F223" s="493">
        <v>503</v>
      </c>
      <c r="G223" s="493">
        <v>507</v>
      </c>
      <c r="H223" s="493">
        <v>465</v>
      </c>
      <c r="I223" s="624"/>
      <c r="J223" s="624"/>
      <c r="K223" s="624"/>
      <c r="L223" s="676"/>
      <c r="M223" s="675"/>
      <c r="N223" s="675"/>
      <c r="O223" s="554"/>
      <c r="P223" s="554"/>
    </row>
    <row r="224" spans="1:21">
      <c r="A224" s="502"/>
      <c r="B224" s="345" t="s">
        <v>107</v>
      </c>
      <c r="C224" s="492">
        <v>31</v>
      </c>
      <c r="D224" s="493">
        <v>28</v>
      </c>
      <c r="E224" s="674">
        <v>0.11</v>
      </c>
      <c r="F224" s="493">
        <v>28</v>
      </c>
      <c r="G224" s="493">
        <v>28</v>
      </c>
      <c r="H224" s="493">
        <v>25</v>
      </c>
      <c r="I224" s="624"/>
      <c r="J224" s="624"/>
      <c r="K224" s="624"/>
      <c r="L224" s="676"/>
      <c r="M224" s="675"/>
      <c r="N224" s="675"/>
      <c r="O224" s="554"/>
      <c r="P224" s="554"/>
    </row>
    <row r="225" spans="1:20">
      <c r="A225" s="502"/>
      <c r="B225" s="345" t="s">
        <v>108</v>
      </c>
      <c r="C225" s="1124">
        <v>0.94</v>
      </c>
      <c r="D225" s="1108">
        <v>0.95</v>
      </c>
      <c r="E225" s="553">
        <v>-0.01</v>
      </c>
      <c r="F225" s="1108">
        <v>0.95</v>
      </c>
      <c r="G225" s="1108">
        <v>0.95</v>
      </c>
      <c r="H225" s="1108">
        <v>0.95</v>
      </c>
      <c r="I225" s="624"/>
      <c r="J225" s="624"/>
      <c r="K225" s="624"/>
      <c r="L225" s="676"/>
      <c r="M225" s="675"/>
      <c r="N225" s="675"/>
      <c r="O225" s="554"/>
      <c r="P225" s="554"/>
    </row>
    <row r="226" spans="1:20">
      <c r="A226" s="502"/>
      <c r="B226" s="345" t="s">
        <v>109</v>
      </c>
      <c r="C226" s="1124">
        <v>0.06</v>
      </c>
      <c r="D226" s="1108">
        <v>0.05</v>
      </c>
      <c r="E226" s="553">
        <v>0.11</v>
      </c>
      <c r="F226" s="1108">
        <v>0.05</v>
      </c>
      <c r="G226" s="1108">
        <v>0.05</v>
      </c>
      <c r="H226" s="1108">
        <v>0.05</v>
      </c>
      <c r="I226" s="624"/>
      <c r="J226" s="624"/>
      <c r="K226" s="624"/>
      <c r="L226" s="676"/>
      <c r="M226" s="675"/>
      <c r="N226" s="675"/>
      <c r="O226" s="554"/>
      <c r="P226" s="554"/>
    </row>
    <row r="227" spans="1:20">
      <c r="A227" s="502"/>
      <c r="B227" s="346" t="s">
        <v>110</v>
      </c>
      <c r="C227" s="492">
        <v>403</v>
      </c>
      <c r="D227" s="493">
        <v>428</v>
      </c>
      <c r="E227" s="674">
        <v>-0.06</v>
      </c>
      <c r="F227" s="493">
        <v>454</v>
      </c>
      <c r="G227" s="493">
        <v>651</v>
      </c>
      <c r="H227" s="493">
        <v>491</v>
      </c>
      <c r="I227" s="624"/>
      <c r="J227" s="624"/>
      <c r="K227" s="624"/>
      <c r="L227" s="676"/>
      <c r="M227" s="675"/>
      <c r="N227" s="675"/>
      <c r="O227" s="554"/>
      <c r="P227" s="554"/>
    </row>
    <row r="228" spans="1:20">
      <c r="A228" s="502"/>
      <c r="B228" s="346" t="s">
        <v>111</v>
      </c>
      <c r="C228" s="492">
        <v>14</v>
      </c>
      <c r="D228" s="493">
        <v>14</v>
      </c>
      <c r="E228" s="674">
        <v>0</v>
      </c>
      <c r="F228" s="493">
        <v>15</v>
      </c>
      <c r="G228" s="493">
        <v>33</v>
      </c>
      <c r="H228" s="493">
        <v>7</v>
      </c>
      <c r="I228" s="624"/>
      <c r="J228" s="624"/>
      <c r="K228" s="624"/>
      <c r="L228" s="676"/>
      <c r="M228" s="675"/>
      <c r="N228" s="675"/>
      <c r="O228" s="554"/>
      <c r="P228" s="554"/>
    </row>
    <row r="229" spans="1:20">
      <c r="A229" s="502"/>
      <c r="B229" s="345" t="s">
        <v>112</v>
      </c>
      <c r="C229" s="1124">
        <v>0.97</v>
      </c>
      <c r="D229" s="1108">
        <v>0.97</v>
      </c>
      <c r="E229" s="553">
        <v>0</v>
      </c>
      <c r="F229" s="1108">
        <v>0.97</v>
      </c>
      <c r="G229" s="1108">
        <v>0.95</v>
      </c>
      <c r="H229" s="1108">
        <v>0.99</v>
      </c>
      <c r="I229" s="624"/>
      <c r="J229" s="624"/>
      <c r="K229" s="624"/>
      <c r="L229" s="676"/>
      <c r="M229" s="675"/>
      <c r="N229" s="675"/>
      <c r="O229" s="554"/>
      <c r="P229" s="554"/>
    </row>
    <row r="230" spans="1:20">
      <c r="A230" s="502"/>
      <c r="B230" s="345" t="s">
        <v>113</v>
      </c>
      <c r="C230" s="1124">
        <v>0.03</v>
      </c>
      <c r="D230" s="1108">
        <v>0.03</v>
      </c>
      <c r="E230" s="553">
        <v>0.06</v>
      </c>
      <c r="F230" s="1108">
        <v>0.03</v>
      </c>
      <c r="G230" s="1108">
        <v>0.05</v>
      </c>
      <c r="H230" s="1108">
        <v>0.01</v>
      </c>
      <c r="I230" s="624"/>
      <c r="J230" s="624"/>
      <c r="K230" s="624"/>
      <c r="L230" s="676"/>
      <c r="M230" s="675"/>
      <c r="N230" s="675"/>
      <c r="O230" s="554"/>
      <c r="P230" s="554"/>
    </row>
    <row r="231" spans="1:20" s="595" customFormat="1" ht="13">
      <c r="A231" s="491"/>
      <c r="B231" s="346" t="s">
        <v>785</v>
      </c>
      <c r="C231" s="492">
        <v>905</v>
      </c>
      <c r="D231" s="493">
        <v>933</v>
      </c>
      <c r="E231" s="674">
        <v>-0.03</v>
      </c>
      <c r="F231" s="493">
        <v>957</v>
      </c>
      <c r="G231" s="493">
        <v>1158</v>
      </c>
      <c r="H231" s="493">
        <v>956</v>
      </c>
      <c r="I231" s="642"/>
      <c r="J231" s="642"/>
      <c r="K231" s="642"/>
      <c r="L231" s="647"/>
      <c r="M231" s="569"/>
      <c r="N231" s="569"/>
    </row>
    <row r="232" spans="1:20">
      <c r="A232" s="502"/>
      <c r="B232" s="346" t="s">
        <v>786</v>
      </c>
      <c r="C232" s="492">
        <v>45</v>
      </c>
      <c r="D232" s="493">
        <v>42</v>
      </c>
      <c r="E232" s="674">
        <v>7.0000000000000007E-2</v>
      </c>
      <c r="F232" s="493">
        <v>43</v>
      </c>
      <c r="G232" s="493">
        <v>61</v>
      </c>
      <c r="H232" s="493">
        <v>32</v>
      </c>
      <c r="I232" s="624"/>
      <c r="J232" s="624"/>
      <c r="K232" s="624"/>
      <c r="L232" s="676"/>
      <c r="M232" s="675"/>
      <c r="N232" s="675"/>
      <c r="O232" s="554"/>
      <c r="P232" s="554"/>
    </row>
    <row r="233" spans="1:20" s="595" customFormat="1" ht="13">
      <c r="A233" s="491"/>
      <c r="B233" s="345" t="s">
        <v>780</v>
      </c>
      <c r="C233" s="1124">
        <v>0.95</v>
      </c>
      <c r="D233" s="1108">
        <v>0.96</v>
      </c>
      <c r="E233" s="553">
        <v>0</v>
      </c>
      <c r="F233" s="1108">
        <v>0.96</v>
      </c>
      <c r="G233" s="1108">
        <v>0.95</v>
      </c>
      <c r="H233" s="1108">
        <v>0.97</v>
      </c>
      <c r="I233" s="642"/>
      <c r="J233" s="642"/>
      <c r="K233" s="642"/>
      <c r="L233" s="647"/>
      <c r="M233" s="569"/>
      <c r="N233" s="569"/>
    </row>
    <row r="234" spans="1:20" s="595" customFormat="1" ht="13">
      <c r="A234" s="491"/>
      <c r="B234" s="345" t="s">
        <v>781</v>
      </c>
      <c r="C234" s="1124">
        <v>0.05</v>
      </c>
      <c r="D234" s="1108">
        <v>0.04</v>
      </c>
      <c r="E234" s="553">
        <v>0.1</v>
      </c>
      <c r="F234" s="1108">
        <v>0.04</v>
      </c>
      <c r="G234" s="1108">
        <v>0.05</v>
      </c>
      <c r="H234" s="1108">
        <v>0.03</v>
      </c>
      <c r="I234" s="642"/>
      <c r="J234" s="642"/>
      <c r="K234" s="642"/>
      <c r="L234" s="647"/>
      <c r="M234" s="569"/>
      <c r="N234" s="569"/>
    </row>
    <row r="235" spans="1:20" s="595" customFormat="1" ht="13">
      <c r="A235" s="491"/>
      <c r="B235" s="1213"/>
      <c r="C235" s="1214"/>
      <c r="D235" s="1214"/>
      <c r="E235" s="1215"/>
      <c r="F235" s="1214"/>
      <c r="G235" s="1214"/>
      <c r="H235" s="1214"/>
      <c r="I235" s="642"/>
      <c r="J235" s="642"/>
      <c r="K235" s="642"/>
      <c r="L235" s="647"/>
      <c r="M235" s="569"/>
      <c r="N235" s="569"/>
    </row>
    <row r="236" spans="1:20">
      <c r="A236" s="502"/>
      <c r="B236" s="642"/>
      <c r="C236" s="698"/>
      <c r="D236" s="698"/>
      <c r="E236" s="698"/>
      <c r="F236" s="698"/>
      <c r="G236" s="698"/>
      <c r="H236" s="698"/>
      <c r="I236" s="699"/>
      <c r="J236" s="699"/>
      <c r="K236" s="699"/>
      <c r="L236" s="699"/>
      <c r="M236" s="700"/>
      <c r="N236" s="700"/>
      <c r="O236" s="700"/>
      <c r="P236" s="700"/>
      <c r="Q236" s="700"/>
      <c r="R236" s="700"/>
    </row>
    <row r="237" spans="1:20" s="491" customFormat="1" ht="13" customHeight="1">
      <c r="B237" s="1391" t="s">
        <v>665</v>
      </c>
      <c r="C237" s="204">
        <v>2024</v>
      </c>
      <c r="D237" s="205">
        <v>2025</v>
      </c>
      <c r="E237" s="301">
        <v>2024</v>
      </c>
      <c r="F237" s="200">
        <v>2023</v>
      </c>
      <c r="G237" s="201">
        <v>2024</v>
      </c>
      <c r="H237" s="202">
        <v>2023</v>
      </c>
      <c r="I237" s="1405" t="s">
        <v>452</v>
      </c>
      <c r="J237" s="1406"/>
      <c r="K237" s="1407"/>
      <c r="L237" s="200">
        <v>2022</v>
      </c>
      <c r="M237" s="201">
        <v>2023</v>
      </c>
      <c r="N237" s="202">
        <v>2022</v>
      </c>
      <c r="O237" s="200">
        <v>2021</v>
      </c>
      <c r="P237" s="201">
        <v>2022</v>
      </c>
      <c r="Q237" s="202">
        <v>2021</v>
      </c>
      <c r="R237" s="200">
        <v>2020</v>
      </c>
      <c r="S237" s="201">
        <v>2021</v>
      </c>
      <c r="T237" s="202">
        <v>2020</v>
      </c>
    </row>
    <row r="238" spans="1:20" s="569" customFormat="1" ht="13">
      <c r="A238" s="491"/>
      <c r="B238" s="1391"/>
      <c r="C238" s="332" t="s">
        <v>99</v>
      </c>
      <c r="D238" s="333" t="s">
        <v>100</v>
      </c>
      <c r="E238" s="683" t="s">
        <v>57</v>
      </c>
      <c r="F238" s="332" t="s">
        <v>99</v>
      </c>
      <c r="G238" s="333" t="s">
        <v>100</v>
      </c>
      <c r="H238" s="99" t="s">
        <v>57</v>
      </c>
      <c r="I238" s="332" t="s">
        <v>99</v>
      </c>
      <c r="J238" s="333" t="s">
        <v>100</v>
      </c>
      <c r="K238" s="99" t="s">
        <v>57</v>
      </c>
      <c r="L238" s="332" t="s">
        <v>99</v>
      </c>
      <c r="M238" s="333" t="s">
        <v>100</v>
      </c>
      <c r="N238" s="995" t="s">
        <v>57</v>
      </c>
      <c r="O238" s="332" t="s">
        <v>99</v>
      </c>
      <c r="P238" s="333" t="s">
        <v>100</v>
      </c>
      <c r="Q238" s="995" t="s">
        <v>57</v>
      </c>
      <c r="R238" s="332" t="s">
        <v>99</v>
      </c>
      <c r="S238" s="333" t="s">
        <v>100</v>
      </c>
      <c r="T238" s="995" t="s">
        <v>57</v>
      </c>
    </row>
    <row r="239" spans="1:20">
      <c r="A239" s="502"/>
      <c r="B239" s="277" t="s">
        <v>114</v>
      </c>
      <c r="C239" s="648">
        <v>95</v>
      </c>
      <c r="D239" s="649">
        <v>11</v>
      </c>
      <c r="E239" s="996">
        <v>106</v>
      </c>
      <c r="F239" s="648">
        <v>106</v>
      </c>
      <c r="G239" s="649">
        <v>8</v>
      </c>
      <c r="H239" s="493">
        <v>114</v>
      </c>
      <c r="I239" s="648" t="s">
        <v>31</v>
      </c>
      <c r="J239" s="693">
        <v>0.38</v>
      </c>
      <c r="K239" s="674">
        <v>-7.0000000000000007E-2</v>
      </c>
      <c r="L239" s="648">
        <v>115</v>
      </c>
      <c r="M239" s="388">
        <v>8</v>
      </c>
      <c r="N239" s="102">
        <v>123</v>
      </c>
      <c r="O239" s="387">
        <v>111</v>
      </c>
      <c r="P239" s="388">
        <v>9</v>
      </c>
      <c r="Q239" s="102">
        <v>120</v>
      </c>
      <c r="R239" s="387">
        <v>109</v>
      </c>
      <c r="S239" s="388">
        <v>9</v>
      </c>
      <c r="T239" s="102">
        <v>118</v>
      </c>
    </row>
    <row r="240" spans="1:20">
      <c r="A240" s="502"/>
      <c r="B240" s="277" t="s">
        <v>115</v>
      </c>
      <c r="C240" s="648">
        <v>327</v>
      </c>
      <c r="D240" s="649">
        <v>17</v>
      </c>
      <c r="E240" s="996">
        <v>344</v>
      </c>
      <c r="F240" s="648">
        <v>318</v>
      </c>
      <c r="G240" s="649">
        <v>18</v>
      </c>
      <c r="H240" s="493">
        <v>336</v>
      </c>
      <c r="I240" s="648" t="s">
        <v>48</v>
      </c>
      <c r="J240" s="693">
        <v>-0.06</v>
      </c>
      <c r="K240" s="674">
        <v>0.02</v>
      </c>
      <c r="L240" s="648">
        <v>313</v>
      </c>
      <c r="M240" s="388">
        <v>19</v>
      </c>
      <c r="N240" s="102">
        <v>332</v>
      </c>
      <c r="O240" s="387">
        <v>318</v>
      </c>
      <c r="P240" s="388">
        <v>18</v>
      </c>
      <c r="Q240" s="102">
        <v>336</v>
      </c>
      <c r="R240" s="387">
        <v>292</v>
      </c>
      <c r="S240" s="388">
        <v>16</v>
      </c>
      <c r="T240" s="102">
        <v>308</v>
      </c>
    </row>
    <row r="241" spans="1:21">
      <c r="A241" s="502"/>
      <c r="B241" s="277" t="s">
        <v>116</v>
      </c>
      <c r="C241" s="648">
        <v>80</v>
      </c>
      <c r="D241" s="649">
        <v>3</v>
      </c>
      <c r="E241" s="996">
        <v>83</v>
      </c>
      <c r="F241" s="648">
        <v>81</v>
      </c>
      <c r="G241" s="649">
        <v>2</v>
      </c>
      <c r="H241" s="493">
        <v>83</v>
      </c>
      <c r="I241" s="648" t="s">
        <v>70</v>
      </c>
      <c r="J241" s="693">
        <v>0.5</v>
      </c>
      <c r="K241" s="674">
        <v>0</v>
      </c>
      <c r="L241" s="648">
        <v>75</v>
      </c>
      <c r="M241" s="388">
        <v>1</v>
      </c>
      <c r="N241" s="102">
        <v>76</v>
      </c>
      <c r="O241" s="387">
        <v>78</v>
      </c>
      <c r="P241" s="388">
        <v>1</v>
      </c>
      <c r="Q241" s="102">
        <v>79</v>
      </c>
      <c r="R241" s="387">
        <v>64</v>
      </c>
      <c r="S241" s="388">
        <v>0</v>
      </c>
      <c r="T241" s="102">
        <v>64</v>
      </c>
    </row>
    <row r="242" spans="1:21" s="494" customFormat="1">
      <c r="A242" s="491"/>
      <c r="B242" s="355" t="s">
        <v>97</v>
      </c>
      <c r="C242" s="663">
        <v>502</v>
      </c>
      <c r="D242" s="664">
        <v>31</v>
      </c>
      <c r="E242" s="997">
        <v>533</v>
      </c>
      <c r="F242" s="663">
        <v>505</v>
      </c>
      <c r="G242" s="664">
        <v>28</v>
      </c>
      <c r="H242" s="496">
        <v>533</v>
      </c>
      <c r="I242" s="663" t="s">
        <v>70</v>
      </c>
      <c r="J242" s="1151">
        <v>0.11</v>
      </c>
      <c r="K242" s="677">
        <v>0</v>
      </c>
      <c r="L242" s="663">
        <v>503</v>
      </c>
      <c r="M242" s="311">
        <v>28</v>
      </c>
      <c r="N242" s="144">
        <v>531</v>
      </c>
      <c r="O242" s="310">
        <v>507</v>
      </c>
      <c r="P242" s="311">
        <v>28</v>
      </c>
      <c r="Q242" s="144">
        <v>535</v>
      </c>
      <c r="R242" s="310">
        <v>465</v>
      </c>
      <c r="S242" s="311">
        <v>25</v>
      </c>
      <c r="T242" s="144">
        <v>490</v>
      </c>
    </row>
    <row r="243" spans="1:21">
      <c r="A243" s="502"/>
      <c r="B243" s="277" t="s">
        <v>117</v>
      </c>
      <c r="C243" s="1125">
        <v>0.19</v>
      </c>
      <c r="D243" s="1132">
        <v>0.35</v>
      </c>
      <c r="E243" s="1152">
        <v>0.2</v>
      </c>
      <c r="F243" s="1125">
        <v>0.21</v>
      </c>
      <c r="G243" s="1132">
        <v>0.28999999999999998</v>
      </c>
      <c r="H243" s="1108">
        <v>0.21</v>
      </c>
      <c r="I243" s="1125">
        <v>-0.1</v>
      </c>
      <c r="J243" s="1132">
        <v>0.24</v>
      </c>
      <c r="K243" s="1108">
        <v>-7.0000000000000007E-2</v>
      </c>
      <c r="L243" s="1125">
        <v>0.23</v>
      </c>
      <c r="M243" s="1105">
        <v>0.28999999999999998</v>
      </c>
      <c r="N243" s="1095">
        <v>0.23</v>
      </c>
      <c r="O243" s="1104">
        <v>0.22</v>
      </c>
      <c r="P243" s="1105">
        <v>0.32</v>
      </c>
      <c r="Q243" s="1095">
        <v>0.22</v>
      </c>
      <c r="R243" s="1104">
        <v>0.23</v>
      </c>
      <c r="S243" s="1105">
        <v>0.36</v>
      </c>
      <c r="T243" s="1095">
        <v>0.24</v>
      </c>
    </row>
    <row r="244" spans="1:21">
      <c r="A244" s="502"/>
      <c r="B244" s="277" t="s">
        <v>118</v>
      </c>
      <c r="C244" s="1125">
        <v>0.65</v>
      </c>
      <c r="D244" s="1132">
        <v>0.55000000000000004</v>
      </c>
      <c r="E244" s="1152">
        <v>0.65</v>
      </c>
      <c r="F244" s="1125">
        <v>0.63</v>
      </c>
      <c r="G244" s="1132">
        <v>0.64</v>
      </c>
      <c r="H244" s="1108">
        <v>0.63</v>
      </c>
      <c r="I244" s="1125">
        <v>0.03</v>
      </c>
      <c r="J244" s="1132">
        <v>-0.15</v>
      </c>
      <c r="K244" s="1108">
        <v>0.02</v>
      </c>
      <c r="L244" s="1125">
        <v>0.62</v>
      </c>
      <c r="M244" s="1105">
        <v>0.68</v>
      </c>
      <c r="N244" s="1095">
        <v>0.63</v>
      </c>
      <c r="O244" s="1104">
        <v>0.63</v>
      </c>
      <c r="P244" s="1105">
        <v>0.64</v>
      </c>
      <c r="Q244" s="1095">
        <v>0.63</v>
      </c>
      <c r="R244" s="1104">
        <v>0.63</v>
      </c>
      <c r="S244" s="1105">
        <v>0.64</v>
      </c>
      <c r="T244" s="1095">
        <v>0.63</v>
      </c>
    </row>
    <row r="245" spans="1:21">
      <c r="A245" s="502"/>
      <c r="B245" s="277" t="s">
        <v>121</v>
      </c>
      <c r="C245" s="1125">
        <v>0.16</v>
      </c>
      <c r="D245" s="1132">
        <v>0.1</v>
      </c>
      <c r="E245" s="1152">
        <v>0.16</v>
      </c>
      <c r="F245" s="1125">
        <v>0.16</v>
      </c>
      <c r="G245" s="1132">
        <v>7.0000000000000007E-2</v>
      </c>
      <c r="H245" s="1108">
        <v>0.16</v>
      </c>
      <c r="I245" s="1125">
        <v>-0.01</v>
      </c>
      <c r="J245" s="1132">
        <v>0.35</v>
      </c>
      <c r="K245" s="1108">
        <v>0</v>
      </c>
      <c r="L245" s="1125">
        <v>0.15</v>
      </c>
      <c r="M245" s="1105">
        <v>0.04</v>
      </c>
      <c r="N245" s="1095">
        <v>0.14000000000000001</v>
      </c>
      <c r="O245" s="1104">
        <v>0.15</v>
      </c>
      <c r="P245" s="1105">
        <v>0.04</v>
      </c>
      <c r="Q245" s="1095">
        <v>0.15</v>
      </c>
      <c r="R245" s="1104">
        <v>0.14000000000000001</v>
      </c>
      <c r="S245" s="1105">
        <v>0</v>
      </c>
      <c r="T245" s="1095">
        <v>0.13</v>
      </c>
    </row>
    <row r="246" spans="1:21" s="1219" customFormat="1">
      <c r="A246" s="1216"/>
      <c r="B246" s="1217"/>
      <c r="C246" s="1214"/>
      <c r="D246" s="1214"/>
      <c r="E246" s="1214"/>
      <c r="F246" s="1214"/>
      <c r="G246" s="1214"/>
      <c r="H246" s="1214"/>
      <c r="I246" s="1214"/>
      <c r="J246" s="1214"/>
      <c r="K246" s="1214"/>
      <c r="L246" s="1214"/>
      <c r="M246" s="1218"/>
      <c r="N246" s="1218"/>
      <c r="O246" s="1218"/>
      <c r="P246" s="1218"/>
      <c r="Q246" s="1218"/>
      <c r="R246" s="1218"/>
      <c r="S246" s="1218"/>
      <c r="T246" s="1218"/>
    </row>
    <row r="247" spans="1:21" s="1219" customFormat="1">
      <c r="A247" s="1216"/>
      <c r="B247" s="1210" t="s">
        <v>38</v>
      </c>
      <c r="C247" s="1214"/>
      <c r="D247" s="1214"/>
      <c r="E247" s="1214"/>
      <c r="F247" s="1214"/>
      <c r="G247" s="1214"/>
      <c r="H247" s="1214"/>
      <c r="I247" s="1214"/>
      <c r="J247" s="1214"/>
      <c r="K247" s="1214"/>
      <c r="L247" s="1214"/>
      <c r="M247" s="1218"/>
      <c r="N247" s="1218"/>
      <c r="O247" s="1218"/>
      <c r="P247" s="1218"/>
      <c r="Q247" s="1218"/>
      <c r="R247" s="1218"/>
      <c r="S247" s="1218"/>
      <c r="T247" s="1218"/>
    </row>
    <row r="248" spans="1:21" s="1219" customFormat="1">
      <c r="A248" s="1216"/>
      <c r="B248" s="1211" t="s">
        <v>659</v>
      </c>
      <c r="C248" s="1214"/>
      <c r="D248" s="1214"/>
      <c r="E248" s="1214"/>
      <c r="F248" s="1214"/>
      <c r="G248" s="1214"/>
      <c r="H248" s="1214"/>
      <c r="I248" s="1214"/>
      <c r="J248" s="1214"/>
      <c r="K248" s="1214"/>
      <c r="L248" s="1214"/>
      <c r="M248" s="1218"/>
      <c r="N248" s="1218"/>
      <c r="O248" s="1218"/>
      <c r="P248" s="1218"/>
      <c r="Q248" s="1218"/>
      <c r="R248" s="1218"/>
      <c r="S248" s="1218"/>
      <c r="T248" s="1218"/>
    </row>
    <row r="249" spans="1:21" s="74" customFormat="1">
      <c r="B249" s="812"/>
      <c r="C249" s="330"/>
      <c r="D249" s="330"/>
      <c r="E249" s="330"/>
      <c r="F249" s="330"/>
      <c r="G249" s="330"/>
      <c r="H249" s="330"/>
      <c r="I249" s="330"/>
      <c r="J249" s="330"/>
      <c r="K249" s="330"/>
      <c r="L249" s="330"/>
    </row>
    <row r="250" spans="1:21" ht="14.5" thickBot="1">
      <c r="A250" s="502"/>
      <c r="B250" s="642"/>
      <c r="C250" s="698"/>
      <c r="D250" s="698"/>
      <c r="E250" s="698"/>
      <c r="F250" s="698"/>
      <c r="G250" s="698"/>
      <c r="H250" s="698"/>
      <c r="I250" s="699"/>
      <c r="J250" s="699"/>
      <c r="K250" s="699"/>
      <c r="L250" s="699"/>
      <c r="M250" s="700"/>
      <c r="N250" s="700"/>
      <c r="O250" s="700"/>
      <c r="P250" s="700"/>
      <c r="Q250" s="700"/>
      <c r="R250" s="700"/>
    </row>
    <row r="251" spans="1:21" s="778" customFormat="1" ht="16.5" thickTop="1" thickBot="1">
      <c r="A251" s="484"/>
      <c r="B251" s="1091" t="s">
        <v>425</v>
      </c>
      <c r="C251" s="486"/>
      <c r="D251" s="486"/>
      <c r="E251" s="486"/>
      <c r="F251" s="486"/>
      <c r="G251" s="486"/>
      <c r="H251" s="486"/>
      <c r="I251" s="702"/>
      <c r="J251" s="702"/>
      <c r="K251" s="702"/>
      <c r="L251" s="702"/>
      <c r="M251" s="484"/>
      <c r="N251" s="484"/>
      <c r="O251" s="484"/>
      <c r="P251" s="484"/>
      <c r="Q251" s="484"/>
      <c r="R251" s="484"/>
      <c r="S251" s="484"/>
      <c r="T251" s="484"/>
      <c r="U251" s="484"/>
    </row>
    <row r="252" spans="1:21" ht="14.5" thickTop="1">
      <c r="A252" s="502"/>
      <c r="B252" s="624"/>
      <c r="C252" s="635"/>
      <c r="D252" s="635"/>
      <c r="E252" s="635"/>
      <c r="F252" s="635"/>
      <c r="G252" s="635"/>
      <c r="H252" s="635"/>
      <c r="I252" s="676"/>
      <c r="J252" s="676"/>
      <c r="K252" s="676"/>
      <c r="L252" s="676"/>
      <c r="M252" s="675"/>
      <c r="N252" s="675"/>
      <c r="O252" s="554"/>
      <c r="P252" s="554"/>
      <c r="Q252" s="554"/>
    </row>
    <row r="253" spans="1:21" s="491" customFormat="1" ht="26">
      <c r="B253" s="347" t="s">
        <v>429</v>
      </c>
      <c r="C253" s="97">
        <v>2025</v>
      </c>
      <c r="D253" s="98">
        <v>2024</v>
      </c>
      <c r="E253" s="99" t="s">
        <v>452</v>
      </c>
      <c r="F253" s="98">
        <v>2023</v>
      </c>
      <c r="G253" s="98">
        <v>2022</v>
      </c>
      <c r="H253" s="98">
        <v>2021</v>
      </c>
      <c r="I253" s="647"/>
      <c r="J253" s="647"/>
      <c r="K253" s="647"/>
      <c r="L253" s="647"/>
      <c r="M253" s="569"/>
      <c r="N253" s="569"/>
    </row>
    <row r="254" spans="1:21" ht="15.75" customHeight="1">
      <c r="A254" s="502"/>
      <c r="B254" s="277" t="s">
        <v>122</v>
      </c>
      <c r="C254" s="492">
        <v>533</v>
      </c>
      <c r="D254" s="493">
        <v>533</v>
      </c>
      <c r="E254" s="674">
        <v>0</v>
      </c>
      <c r="F254" s="493">
        <v>531</v>
      </c>
      <c r="G254" s="493">
        <v>535</v>
      </c>
      <c r="H254" s="493">
        <v>490</v>
      </c>
      <c r="I254" s="676"/>
      <c r="J254" s="676"/>
      <c r="K254" s="676"/>
      <c r="L254" s="676"/>
      <c r="M254" s="675"/>
      <c r="N254" s="675"/>
      <c r="O254" s="675"/>
      <c r="P254" s="675"/>
      <c r="Q254" s="675"/>
      <c r="R254" s="554"/>
      <c r="S254" s="554"/>
    </row>
    <row r="255" spans="1:21" s="595" customFormat="1" ht="13">
      <c r="A255" s="491"/>
      <c r="B255" s="276" t="s">
        <v>430</v>
      </c>
      <c r="C255" s="492">
        <v>63</v>
      </c>
      <c r="D255" s="493">
        <v>54</v>
      </c>
      <c r="E255" s="674">
        <v>0.17</v>
      </c>
      <c r="F255" s="493">
        <v>43</v>
      </c>
      <c r="G255" s="493">
        <v>95</v>
      </c>
      <c r="H255" s="493">
        <v>83</v>
      </c>
      <c r="I255" s="676"/>
      <c r="J255" s="676"/>
      <c r="K255" s="676"/>
      <c r="L255" s="676"/>
      <c r="M255" s="675"/>
      <c r="N255" s="675"/>
      <c r="O255" s="569"/>
      <c r="P255" s="569"/>
      <c r="Q255" s="569"/>
    </row>
    <row r="256" spans="1:21" ht="15" customHeight="1">
      <c r="A256" s="502"/>
      <c r="B256" s="277" t="s">
        <v>432</v>
      </c>
      <c r="C256" s="678">
        <v>0.12</v>
      </c>
      <c r="D256" s="674">
        <v>0.1</v>
      </c>
      <c r="E256" s="674">
        <v>0.17</v>
      </c>
      <c r="F256" s="674">
        <v>0.08</v>
      </c>
      <c r="G256" s="674">
        <v>0.18</v>
      </c>
      <c r="H256" s="674">
        <v>0.17</v>
      </c>
      <c r="I256" s="676"/>
      <c r="J256" s="624"/>
      <c r="K256" s="622"/>
      <c r="L256" s="624"/>
      <c r="M256" s="554"/>
      <c r="N256" s="554"/>
      <c r="O256" s="675"/>
      <c r="P256" s="675"/>
      <c r="Q256" s="675"/>
      <c r="R256" s="554"/>
      <c r="S256" s="554"/>
    </row>
    <row r="257" spans="1:20">
      <c r="A257" s="502"/>
      <c r="B257" s="376" t="s">
        <v>434</v>
      </c>
      <c r="C257" s="377"/>
      <c r="D257" s="377"/>
      <c r="E257" s="378"/>
      <c r="F257" s="377"/>
      <c r="G257" s="377"/>
      <c r="H257" s="379"/>
      <c r="I257" s="676"/>
      <c r="J257" s="624"/>
      <c r="K257" s="622"/>
      <c r="L257" s="624"/>
      <c r="M257" s="554"/>
      <c r="N257" s="554"/>
      <c r="O257" s="675"/>
      <c r="P257" s="675"/>
      <c r="Q257" s="675"/>
      <c r="R257" s="554"/>
      <c r="S257" s="554"/>
    </row>
    <row r="258" spans="1:20">
      <c r="A258" s="502"/>
      <c r="B258" s="277" t="s">
        <v>99</v>
      </c>
      <c r="C258" s="492">
        <v>56</v>
      </c>
      <c r="D258" s="493">
        <v>49</v>
      </c>
      <c r="E258" s="674">
        <v>0.14000000000000001</v>
      </c>
      <c r="F258" s="493">
        <v>39</v>
      </c>
      <c r="G258" s="493">
        <v>85</v>
      </c>
      <c r="H258" s="493">
        <v>74</v>
      </c>
      <c r="I258" s="676"/>
      <c r="J258" s="624"/>
      <c r="K258" s="622"/>
      <c r="L258" s="624"/>
      <c r="M258" s="554"/>
      <c r="N258" s="554"/>
      <c r="O258" s="675"/>
      <c r="P258" s="675"/>
      <c r="Q258" s="675"/>
      <c r="R258" s="709"/>
      <c r="S258" s="709"/>
    </row>
    <row r="259" spans="1:20">
      <c r="A259" s="502"/>
      <c r="B259" s="277" t="s">
        <v>100</v>
      </c>
      <c r="C259" s="492">
        <v>7</v>
      </c>
      <c r="D259" s="493">
        <v>5</v>
      </c>
      <c r="E259" s="674">
        <v>0.4</v>
      </c>
      <c r="F259" s="493">
        <v>4</v>
      </c>
      <c r="G259" s="493">
        <v>10</v>
      </c>
      <c r="H259" s="493">
        <v>9</v>
      </c>
      <c r="I259" s="676"/>
      <c r="J259" s="624"/>
      <c r="K259" s="622"/>
      <c r="L259" s="624"/>
      <c r="M259" s="554"/>
      <c r="N259" s="554"/>
      <c r="O259" s="675"/>
      <c r="P259" s="675"/>
      <c r="Q259" s="675"/>
      <c r="R259" s="554"/>
      <c r="S259" s="554"/>
    </row>
    <row r="260" spans="1:20">
      <c r="A260" s="502"/>
      <c r="B260" s="382" t="s">
        <v>435</v>
      </c>
      <c r="C260" s="703"/>
      <c r="D260" s="703"/>
      <c r="E260" s="704"/>
      <c r="F260" s="703"/>
      <c r="G260" s="703"/>
      <c r="H260" s="703"/>
      <c r="I260" s="676"/>
      <c r="J260" s="624"/>
      <c r="K260" s="622"/>
      <c r="L260" s="624"/>
      <c r="M260" s="554"/>
      <c r="N260" s="554"/>
      <c r="O260" s="675"/>
      <c r="P260" s="675"/>
      <c r="Q260" s="675"/>
      <c r="R260" s="554"/>
      <c r="S260" s="554"/>
    </row>
    <row r="261" spans="1:20">
      <c r="A261" s="502"/>
      <c r="B261" s="277" t="s">
        <v>123</v>
      </c>
      <c r="C261" s="492">
        <v>32</v>
      </c>
      <c r="D261" s="493">
        <v>29</v>
      </c>
      <c r="E261" s="674">
        <v>0.1</v>
      </c>
      <c r="F261" s="493">
        <v>26</v>
      </c>
      <c r="G261" s="493">
        <v>47</v>
      </c>
      <c r="H261" s="493">
        <v>47</v>
      </c>
      <c r="I261" s="676"/>
      <c r="J261" s="624"/>
      <c r="K261" s="622"/>
      <c r="L261" s="624"/>
      <c r="M261" s="554"/>
      <c r="N261" s="554"/>
      <c r="O261" s="675"/>
      <c r="P261" s="675"/>
      <c r="Q261" s="675"/>
      <c r="R261" s="709"/>
      <c r="S261" s="711"/>
      <c r="T261" s="711"/>
    </row>
    <row r="262" spans="1:20">
      <c r="A262" s="502"/>
      <c r="B262" s="277" t="s">
        <v>115</v>
      </c>
      <c r="C262" s="492">
        <v>27</v>
      </c>
      <c r="D262" s="493">
        <v>23</v>
      </c>
      <c r="E262" s="674">
        <v>0.17</v>
      </c>
      <c r="F262" s="493">
        <v>15</v>
      </c>
      <c r="G262" s="493">
        <v>43</v>
      </c>
      <c r="H262" s="493">
        <v>32</v>
      </c>
      <c r="I262" s="676"/>
      <c r="J262" s="624"/>
      <c r="K262" s="622"/>
      <c r="L262" s="624"/>
      <c r="M262" s="554"/>
      <c r="N262" s="554"/>
      <c r="O262" s="675"/>
      <c r="P262" s="675"/>
      <c r="Q262" s="675"/>
      <c r="R262" s="554"/>
      <c r="S262" s="554"/>
    </row>
    <row r="263" spans="1:20">
      <c r="A263" s="502"/>
      <c r="B263" s="277" t="s">
        <v>116</v>
      </c>
      <c r="C263" s="492">
        <v>4</v>
      </c>
      <c r="D263" s="493">
        <v>2</v>
      </c>
      <c r="E263" s="674">
        <v>1</v>
      </c>
      <c r="F263" s="493">
        <v>2</v>
      </c>
      <c r="G263" s="493">
        <v>5</v>
      </c>
      <c r="H263" s="493">
        <v>4</v>
      </c>
      <c r="I263" s="676"/>
      <c r="J263" s="624"/>
      <c r="K263" s="622"/>
      <c r="L263" s="624"/>
      <c r="M263" s="554"/>
      <c r="N263" s="554"/>
      <c r="O263" s="675"/>
      <c r="P263" s="675"/>
      <c r="Q263" s="675"/>
      <c r="R263" s="554"/>
      <c r="S263" s="554"/>
    </row>
    <row r="264" spans="1:20">
      <c r="A264" s="502"/>
      <c r="B264" s="624"/>
      <c r="C264" s="635"/>
      <c r="D264" s="635"/>
      <c r="E264" s="635"/>
      <c r="F264" s="635"/>
      <c r="G264" s="635"/>
      <c r="H264" s="623"/>
      <c r="I264" s="622"/>
      <c r="J264" s="624"/>
      <c r="K264" s="624"/>
      <c r="L264" s="624"/>
      <c r="M264" s="675"/>
      <c r="N264" s="675"/>
      <c r="O264" s="675"/>
      <c r="P264" s="554"/>
      <c r="Q264" s="554"/>
    </row>
    <row r="265" spans="1:20" s="74" customFormat="1">
      <c r="A265" s="128"/>
      <c r="B265" s="147" t="s">
        <v>38</v>
      </c>
      <c r="C265" s="706"/>
      <c r="D265" s="707"/>
      <c r="E265" s="706"/>
      <c r="F265" s="707"/>
      <c r="G265" s="706"/>
      <c r="H265" s="707"/>
      <c r="I265" s="329"/>
      <c r="J265" s="329"/>
      <c r="K265" s="329"/>
      <c r="L265" s="329"/>
      <c r="M265" s="178"/>
      <c r="N265" s="178"/>
      <c r="O265" s="178"/>
      <c r="P265" s="178"/>
    </row>
    <row r="266" spans="1:20" s="74" customFormat="1">
      <c r="A266" s="128"/>
      <c r="B266" s="1353" t="s">
        <v>534</v>
      </c>
      <c r="C266" s="1353"/>
      <c r="D266" s="1353"/>
      <c r="E266" s="1353"/>
      <c r="F266" s="1353"/>
      <c r="G266" s="1353"/>
      <c r="H266" s="1353"/>
      <c r="I266" s="329"/>
      <c r="J266" s="329"/>
      <c r="K266" s="329"/>
      <c r="L266" s="329"/>
      <c r="M266" s="178"/>
      <c r="N266" s="178"/>
      <c r="O266" s="178"/>
      <c r="P266" s="178"/>
    </row>
    <row r="267" spans="1:20" s="74" customFormat="1" ht="14.25" customHeight="1">
      <c r="A267" s="128"/>
      <c r="B267" s="1404" t="s">
        <v>660</v>
      </c>
      <c r="C267" s="1352"/>
      <c r="D267" s="1352"/>
      <c r="E267" s="1352"/>
      <c r="F267" s="1352"/>
      <c r="G267" s="1352"/>
      <c r="H267" s="1352"/>
      <c r="I267" s="329"/>
      <c r="J267" s="329"/>
      <c r="K267" s="329"/>
      <c r="L267" s="329"/>
      <c r="M267" s="178"/>
      <c r="N267" s="178"/>
      <c r="O267" s="178"/>
      <c r="P267" s="178"/>
      <c r="Q267" s="178"/>
    </row>
    <row r="268" spans="1:20" s="74" customFormat="1">
      <c r="A268" s="128"/>
      <c r="B268" s="329"/>
      <c r="C268" s="329"/>
      <c r="D268" s="329"/>
      <c r="E268" s="329"/>
      <c r="F268" s="329"/>
      <c r="G268" s="329"/>
      <c r="H268" s="329"/>
      <c r="I268" s="329"/>
      <c r="J268" s="329"/>
      <c r="K268" s="329"/>
      <c r="L268" s="329"/>
      <c r="M268" s="178"/>
      <c r="N268" s="178"/>
      <c r="O268" s="178"/>
      <c r="P268" s="178"/>
      <c r="Q268" s="178"/>
    </row>
    <row r="269" spans="1:20" s="491" customFormat="1" ht="26">
      <c r="B269" s="133" t="s">
        <v>252</v>
      </c>
      <c r="C269" s="97">
        <v>2025</v>
      </c>
      <c r="D269" s="98">
        <v>2024</v>
      </c>
      <c r="E269" s="99" t="s">
        <v>452</v>
      </c>
      <c r="F269" s="98">
        <v>2023</v>
      </c>
      <c r="G269" s="98">
        <v>2022</v>
      </c>
      <c r="H269" s="98">
        <v>2021</v>
      </c>
      <c r="I269" s="490"/>
      <c r="J269" s="490"/>
      <c r="K269" s="490"/>
      <c r="L269" s="490"/>
    </row>
    <row r="270" spans="1:20" ht="14.5">
      <c r="A270" s="502"/>
      <c r="B270" s="277" t="s">
        <v>122</v>
      </c>
      <c r="C270" s="492">
        <v>533</v>
      </c>
      <c r="D270" s="493">
        <v>533</v>
      </c>
      <c r="E270" s="674">
        <v>0</v>
      </c>
      <c r="F270" s="493">
        <v>531</v>
      </c>
      <c r="G270" s="493">
        <v>535</v>
      </c>
      <c r="H270" s="493">
        <v>490</v>
      </c>
      <c r="I270" s="676"/>
      <c r="J270" s="624"/>
      <c r="K270" s="622"/>
      <c r="L270" s="624"/>
      <c r="M270" s="554"/>
      <c r="N270" s="554"/>
      <c r="O270" s="675"/>
      <c r="P270" s="675"/>
      <c r="Q270" s="675"/>
      <c r="R270" s="709"/>
      <c r="S270" s="554"/>
    </row>
    <row r="271" spans="1:20" s="595" customFormat="1" ht="15">
      <c r="A271" s="491"/>
      <c r="B271" s="276" t="s">
        <v>125</v>
      </c>
      <c r="C271" s="495">
        <v>63</v>
      </c>
      <c r="D271" s="496">
        <v>52</v>
      </c>
      <c r="E271" s="677">
        <v>0.21</v>
      </c>
      <c r="F271" s="496">
        <v>47</v>
      </c>
      <c r="G271" s="496">
        <v>50</v>
      </c>
      <c r="H271" s="496">
        <v>66</v>
      </c>
      <c r="I271" s="647"/>
      <c r="J271" s="642"/>
      <c r="K271" s="710"/>
      <c r="L271" s="642"/>
      <c r="O271" s="569"/>
      <c r="P271" s="569"/>
      <c r="Q271" s="569"/>
    </row>
    <row r="272" spans="1:20" ht="14.5">
      <c r="A272" s="502"/>
      <c r="B272" s="277" t="s">
        <v>126</v>
      </c>
      <c r="C272" s="678">
        <v>0.12</v>
      </c>
      <c r="D272" s="674">
        <v>0.1</v>
      </c>
      <c r="E272" s="674">
        <v>0.21</v>
      </c>
      <c r="F272" s="674">
        <v>0.09</v>
      </c>
      <c r="G272" s="674">
        <v>0.09</v>
      </c>
      <c r="H272" s="674">
        <v>0.13</v>
      </c>
      <c r="I272" s="676"/>
      <c r="J272" s="624"/>
      <c r="K272" s="622"/>
      <c r="L272" s="624"/>
      <c r="M272" s="554"/>
      <c r="N272" s="554"/>
      <c r="O272" s="675"/>
      <c r="P272" s="675"/>
      <c r="Q272" s="675"/>
      <c r="R272" s="554"/>
      <c r="S272" s="554"/>
    </row>
    <row r="273" spans="1:33">
      <c r="A273" s="502"/>
      <c r="B273" s="376" t="s">
        <v>127</v>
      </c>
      <c r="C273" s="377"/>
      <c r="D273" s="377"/>
      <c r="E273" s="377"/>
      <c r="F273" s="377"/>
      <c r="G273" s="377"/>
      <c r="H273" s="379"/>
      <c r="I273" s="676"/>
      <c r="J273" s="624"/>
      <c r="K273" s="622"/>
      <c r="L273" s="624"/>
      <c r="M273" s="554"/>
      <c r="N273" s="554"/>
      <c r="O273" s="675"/>
      <c r="P273" s="675"/>
      <c r="Q273" s="675"/>
      <c r="R273" s="554"/>
      <c r="S273" s="554"/>
    </row>
    <row r="274" spans="1:33">
      <c r="A274" s="502"/>
      <c r="B274" s="277" t="s">
        <v>99</v>
      </c>
      <c r="C274" s="492">
        <v>60</v>
      </c>
      <c r="D274" s="493">
        <v>47</v>
      </c>
      <c r="E274" s="674">
        <v>0.28000000000000003</v>
      </c>
      <c r="F274" s="493">
        <v>44</v>
      </c>
      <c r="G274" s="493">
        <v>45</v>
      </c>
      <c r="H274" s="493">
        <v>56</v>
      </c>
      <c r="I274" s="676"/>
      <c r="J274" s="624"/>
      <c r="K274" s="622"/>
      <c r="L274" s="624"/>
      <c r="M274" s="554"/>
      <c r="N274" s="554"/>
      <c r="O274" s="675"/>
      <c r="P274" s="675"/>
      <c r="Q274" s="675"/>
      <c r="R274" s="554"/>
      <c r="S274" s="711"/>
    </row>
    <row r="275" spans="1:33">
      <c r="A275" s="502"/>
      <c r="B275" s="277" t="s">
        <v>100</v>
      </c>
      <c r="C275" s="492">
        <v>3</v>
      </c>
      <c r="D275" s="493">
        <v>5</v>
      </c>
      <c r="E275" s="674">
        <v>-0.4</v>
      </c>
      <c r="F275" s="493">
        <v>3</v>
      </c>
      <c r="G275" s="493">
        <v>5</v>
      </c>
      <c r="H275" s="493">
        <v>10</v>
      </c>
      <c r="I275" s="676"/>
      <c r="J275" s="624"/>
      <c r="K275" s="622"/>
      <c r="L275" s="624"/>
      <c r="M275" s="554"/>
      <c r="N275" s="554"/>
      <c r="O275" s="675"/>
      <c r="P275" s="675"/>
      <c r="Q275" s="675"/>
      <c r="R275" s="554"/>
      <c r="S275" s="554"/>
    </row>
    <row r="276" spans="1:33">
      <c r="A276" s="502"/>
      <c r="B276" s="382" t="s">
        <v>128</v>
      </c>
      <c r="C276" s="703"/>
      <c r="D276" s="703"/>
      <c r="E276" s="703"/>
      <c r="F276" s="703"/>
      <c r="G276" s="703"/>
      <c r="H276" s="703"/>
      <c r="I276" s="676"/>
      <c r="J276" s="624"/>
      <c r="K276" s="622"/>
      <c r="L276" s="624"/>
      <c r="M276" s="554"/>
      <c r="N276" s="554"/>
      <c r="O276" s="675"/>
      <c r="P276" s="675"/>
      <c r="Q276" s="675"/>
      <c r="R276" s="554"/>
      <c r="S276" s="554"/>
    </row>
    <row r="277" spans="1:33">
      <c r="A277" s="502"/>
      <c r="B277" s="277" t="s">
        <v>123</v>
      </c>
      <c r="C277" s="492">
        <v>21</v>
      </c>
      <c r="D277" s="493">
        <v>19</v>
      </c>
      <c r="E277" s="674">
        <v>0.11</v>
      </c>
      <c r="F277" s="493">
        <v>13</v>
      </c>
      <c r="G277" s="493">
        <v>20</v>
      </c>
      <c r="H277" s="493">
        <v>14</v>
      </c>
      <c r="I277" s="676"/>
      <c r="J277" s="624"/>
      <c r="K277" s="622"/>
      <c r="L277" s="624"/>
      <c r="M277" s="554"/>
      <c r="N277" s="554"/>
      <c r="O277" s="675"/>
      <c r="P277" s="675"/>
      <c r="Q277" s="675"/>
      <c r="R277" s="554"/>
      <c r="S277" s="554"/>
    </row>
    <row r="278" spans="1:33">
      <c r="A278" s="502"/>
      <c r="B278" s="277" t="s">
        <v>115</v>
      </c>
      <c r="C278" s="492">
        <v>31</v>
      </c>
      <c r="D278" s="493">
        <v>27</v>
      </c>
      <c r="E278" s="674">
        <v>0.15</v>
      </c>
      <c r="F278" s="493">
        <v>26</v>
      </c>
      <c r="G278" s="493">
        <v>26</v>
      </c>
      <c r="H278" s="493">
        <v>44</v>
      </c>
      <c r="I278" s="676"/>
      <c r="J278" s="624"/>
      <c r="K278" s="622"/>
      <c r="L278" s="624"/>
      <c r="M278" s="554"/>
      <c r="N278" s="554"/>
      <c r="O278" s="675"/>
      <c r="P278" s="675"/>
      <c r="Q278" s="675"/>
      <c r="R278" s="554"/>
      <c r="S278" s="554"/>
    </row>
    <row r="279" spans="1:33">
      <c r="A279" s="502"/>
      <c r="B279" s="277" t="s">
        <v>116</v>
      </c>
      <c r="C279" s="492">
        <v>11</v>
      </c>
      <c r="D279" s="493">
        <v>6</v>
      </c>
      <c r="E279" s="674">
        <v>0.83</v>
      </c>
      <c r="F279" s="493">
        <v>8</v>
      </c>
      <c r="G279" s="493">
        <v>4</v>
      </c>
      <c r="H279" s="493">
        <v>8</v>
      </c>
      <c r="I279" s="676"/>
      <c r="J279" s="624"/>
      <c r="K279" s="622"/>
      <c r="L279" s="624"/>
      <c r="M279" s="554"/>
      <c r="N279" s="554"/>
      <c r="O279" s="675"/>
      <c r="P279" s="675"/>
      <c r="Q279" s="675"/>
      <c r="R279" s="554"/>
      <c r="S279" s="554"/>
    </row>
    <row r="280" spans="1:33">
      <c r="A280" s="502"/>
      <c r="B280" s="323"/>
      <c r="C280" s="635"/>
      <c r="D280" s="635"/>
      <c r="E280" s="635"/>
      <c r="F280" s="635"/>
      <c r="G280" s="635"/>
      <c r="H280" s="623"/>
      <c r="I280" s="622"/>
      <c r="J280" s="624"/>
      <c r="K280" s="624"/>
      <c r="L280" s="624"/>
      <c r="M280" s="675"/>
      <c r="N280" s="675"/>
      <c r="O280" s="675"/>
      <c r="P280" s="554"/>
      <c r="Q280" s="554"/>
    </row>
    <row r="281" spans="1:33" s="330" customFormat="1">
      <c r="A281" s="128"/>
      <c r="B281" s="147" t="s">
        <v>38</v>
      </c>
      <c r="C281" s="128"/>
      <c r="D281" s="128"/>
      <c r="E281" s="128"/>
      <c r="F281" s="128"/>
      <c r="G281" s="128"/>
      <c r="H281" s="128"/>
      <c r="I281" s="128"/>
      <c r="J281" s="128"/>
      <c r="K281" s="128"/>
      <c r="L281" s="128"/>
      <c r="M281" s="128"/>
      <c r="N281" s="172"/>
      <c r="O281" s="128"/>
      <c r="P281" s="128"/>
      <c r="Q281" s="128"/>
      <c r="R281" s="128"/>
      <c r="S281" s="128"/>
      <c r="T281" s="128"/>
      <c r="U281" s="128"/>
      <c r="V281" s="128"/>
      <c r="W281" s="128"/>
      <c r="X281" s="128"/>
      <c r="Y281" s="128"/>
      <c r="Z281" s="128"/>
      <c r="AA281" s="128"/>
      <c r="AB281" s="128"/>
      <c r="AC281" s="128"/>
      <c r="AD281" s="128"/>
      <c r="AE281" s="128"/>
      <c r="AF281" s="128"/>
      <c r="AG281" s="329"/>
    </row>
    <row r="282" spans="1:33" s="128" customFormat="1" ht="12.5">
      <c r="B282" s="1353" t="s">
        <v>534</v>
      </c>
      <c r="C282" s="1353"/>
      <c r="D282" s="1353"/>
      <c r="E282" s="1353"/>
      <c r="F282" s="1353"/>
      <c r="G282" s="1353"/>
      <c r="H282" s="1353"/>
      <c r="I282" s="326"/>
      <c r="J282" s="326"/>
      <c r="K282" s="326"/>
      <c r="L282" s="326"/>
      <c r="M282" s="1387"/>
      <c r="N282" s="1387"/>
      <c r="O282" s="329"/>
      <c r="P282" s="329"/>
      <c r="Q282" s="329"/>
      <c r="R282" s="329"/>
      <c r="S282" s="329"/>
      <c r="T282" s="329"/>
      <c r="U282" s="329"/>
      <c r="V282" s="329"/>
      <c r="W282" s="329"/>
      <c r="X282" s="329"/>
      <c r="Y282" s="329"/>
      <c r="Z282" s="329"/>
      <c r="AA282" s="329"/>
      <c r="AB282" s="329"/>
      <c r="AC282" s="329"/>
      <c r="AD282" s="329"/>
      <c r="AE282" s="329"/>
      <c r="AF282" s="329"/>
    </row>
    <row r="283" spans="1:33" s="330" customFormat="1" ht="14.25" customHeight="1">
      <c r="A283" s="128"/>
      <c r="B283" s="1403" t="s">
        <v>129</v>
      </c>
      <c r="C283" s="1403"/>
      <c r="D283" s="1403"/>
      <c r="E283" s="1403"/>
      <c r="F283" s="1403"/>
      <c r="G283" s="1403"/>
      <c r="H283" s="1403"/>
      <c r="I283" s="383"/>
      <c r="J283" s="383"/>
      <c r="K283" s="383"/>
      <c r="L283" s="383"/>
      <c r="M283" s="1387"/>
      <c r="N283" s="1387"/>
      <c r="O283" s="329"/>
      <c r="P283" s="329"/>
      <c r="Q283" s="329"/>
      <c r="R283" s="329"/>
      <c r="S283" s="329"/>
      <c r="T283" s="329"/>
      <c r="U283" s="329"/>
      <c r="V283" s="329"/>
      <c r="W283" s="329"/>
      <c r="X283" s="329"/>
      <c r="Y283" s="329"/>
      <c r="Z283" s="329"/>
      <c r="AA283" s="329"/>
      <c r="AB283" s="329"/>
      <c r="AC283" s="329"/>
      <c r="AD283" s="329"/>
      <c r="AE283" s="329"/>
      <c r="AF283" s="329"/>
      <c r="AG283" s="329"/>
    </row>
    <row r="284" spans="1:33" s="330" customFormat="1" ht="14.25" customHeight="1">
      <c r="A284" s="128"/>
      <c r="B284" s="1403" t="s">
        <v>661</v>
      </c>
      <c r="C284" s="1403"/>
      <c r="D284" s="1403"/>
      <c r="E284" s="1403"/>
      <c r="F284" s="1403"/>
      <c r="G284" s="1403"/>
      <c r="H284" s="1403"/>
      <c r="I284" s="383"/>
      <c r="J284" s="383"/>
      <c r="K284" s="383"/>
      <c r="L284" s="383"/>
      <c r="M284" s="1387"/>
      <c r="N284" s="1387"/>
      <c r="O284" s="329"/>
      <c r="P284" s="329"/>
      <c r="Q284" s="329"/>
      <c r="R284" s="329"/>
      <c r="S284" s="329"/>
      <c r="T284" s="329"/>
      <c r="U284" s="329"/>
      <c r="V284" s="329"/>
      <c r="W284" s="329"/>
      <c r="X284" s="329"/>
      <c r="Y284" s="329"/>
      <c r="Z284" s="329"/>
      <c r="AA284" s="329"/>
      <c r="AB284" s="329"/>
      <c r="AC284" s="329"/>
      <c r="AD284" s="329"/>
      <c r="AE284" s="329"/>
      <c r="AF284" s="329"/>
      <c r="AG284" s="329"/>
    </row>
    <row r="285" spans="1:33" s="74" customFormat="1">
      <c r="B285" s="812"/>
      <c r="C285" s="330"/>
      <c r="D285" s="330"/>
      <c r="E285" s="330"/>
      <c r="F285" s="330"/>
      <c r="G285" s="330"/>
      <c r="H285" s="330"/>
      <c r="I285" s="330"/>
      <c r="J285" s="330"/>
      <c r="K285" s="330"/>
      <c r="L285" s="330"/>
    </row>
    <row r="286" spans="1:33" ht="14.5" thickBot="1">
      <c r="A286" s="502"/>
      <c r="B286" s="679"/>
      <c r="C286" s="635"/>
      <c r="D286" s="635"/>
      <c r="E286" s="635"/>
      <c r="F286" s="635"/>
      <c r="G286" s="623"/>
      <c r="H286" s="623"/>
      <c r="I286" s="622"/>
      <c r="J286" s="624"/>
      <c r="K286" s="624"/>
      <c r="L286" s="624"/>
      <c r="M286" s="675"/>
      <c r="N286" s="675"/>
      <c r="O286" s="675"/>
      <c r="P286" s="554"/>
      <c r="Q286" s="554"/>
    </row>
    <row r="287" spans="1:33" s="484" customFormat="1" ht="16.5" thickTop="1" thickBot="1">
      <c r="B287" s="1091" t="s">
        <v>638</v>
      </c>
      <c r="C287" s="486"/>
      <c r="D287" s="486"/>
      <c r="E287" s="486"/>
      <c r="F287" s="486"/>
      <c r="G287" s="486"/>
      <c r="H287" s="486"/>
      <c r="I287" s="487"/>
      <c r="J287" s="487"/>
      <c r="K287" s="487"/>
      <c r="L287" s="487"/>
    </row>
    <row r="288" spans="1:33" ht="14.5" thickTop="1">
      <c r="B288" s="792"/>
      <c r="C288" s="489"/>
      <c r="G288" s="623"/>
      <c r="H288" s="623"/>
    </row>
    <row r="289" spans="1:21" s="491" customFormat="1" ht="26">
      <c r="B289" s="400" t="s">
        <v>253</v>
      </c>
      <c r="C289" s="97">
        <v>2025</v>
      </c>
      <c r="D289" s="98">
        <v>2024</v>
      </c>
      <c r="E289" s="99" t="s">
        <v>452</v>
      </c>
      <c r="F289" s="98">
        <v>2023</v>
      </c>
      <c r="G289" s="98">
        <v>2022</v>
      </c>
      <c r="H289" s="98">
        <v>2021</v>
      </c>
      <c r="I289" s="597"/>
      <c r="J289" s="597"/>
      <c r="K289" s="490"/>
      <c r="L289" s="490"/>
    </row>
    <row r="290" spans="1:21" s="491" customFormat="1" ht="16.75" customHeight="1">
      <c r="B290" s="401" t="s">
        <v>145</v>
      </c>
      <c r="C290" s="1020">
        <v>176.2</v>
      </c>
      <c r="D290" s="1021">
        <v>161.9</v>
      </c>
      <c r="E290" s="1022">
        <v>0.09</v>
      </c>
      <c r="F290" s="1021">
        <v>137.19999999999999</v>
      </c>
      <c r="G290" s="1021">
        <v>164.3</v>
      </c>
      <c r="H290" s="1021">
        <v>178.9</v>
      </c>
      <c r="I290" s="597"/>
      <c r="J290" s="597"/>
      <c r="K290" s="490"/>
      <c r="L290" s="490"/>
    </row>
    <row r="291" spans="1:21" ht="18.75" customHeight="1">
      <c r="A291" s="502"/>
      <c r="B291" s="402" t="s">
        <v>146</v>
      </c>
      <c r="C291" s="1023">
        <v>28</v>
      </c>
      <c r="D291" s="1024">
        <v>45.1</v>
      </c>
      <c r="E291" s="1025">
        <v>-0.38</v>
      </c>
      <c r="F291" s="1024">
        <v>36.4</v>
      </c>
      <c r="G291" s="1024">
        <v>42.7</v>
      </c>
      <c r="H291" s="1024">
        <v>34</v>
      </c>
      <c r="I291" s="1000"/>
      <c r="J291" s="1001"/>
    </row>
    <row r="292" spans="1:21" ht="15.75" customHeight="1">
      <c r="A292" s="502"/>
      <c r="B292" s="402" t="s">
        <v>147</v>
      </c>
      <c r="C292" s="1026">
        <v>0.16</v>
      </c>
      <c r="D292" s="1025">
        <v>0.28000000000000003</v>
      </c>
      <c r="E292" s="1025">
        <v>-0.43</v>
      </c>
      <c r="F292" s="1025">
        <v>0.27</v>
      </c>
      <c r="G292" s="1025">
        <v>0.26</v>
      </c>
      <c r="H292" s="1025">
        <v>0.19</v>
      </c>
      <c r="I292" s="482"/>
      <c r="J292" s="482"/>
    </row>
    <row r="293" spans="1:21">
      <c r="A293" s="502"/>
    </row>
    <row r="294" spans="1:21" s="128" customFormat="1">
      <c r="B294" s="152" t="s">
        <v>38</v>
      </c>
      <c r="C294" s="172"/>
      <c r="D294" s="172"/>
      <c r="E294" s="172"/>
      <c r="F294" s="172"/>
      <c r="G294" s="330"/>
      <c r="H294" s="330"/>
      <c r="I294" s="172"/>
      <c r="J294" s="172"/>
      <c r="K294" s="172"/>
      <c r="L294" s="172"/>
    </row>
    <row r="295" spans="1:21" s="74" customFormat="1">
      <c r="A295" s="128"/>
      <c r="B295" s="1355" t="s">
        <v>757</v>
      </c>
      <c r="C295" s="1355"/>
      <c r="D295" s="1355"/>
      <c r="E295" s="1355"/>
      <c r="F295" s="1355"/>
      <c r="G295" s="1355"/>
      <c r="H295" s="1355"/>
      <c r="I295" s="330"/>
      <c r="J295" s="330"/>
      <c r="K295" s="330"/>
      <c r="L295" s="330"/>
    </row>
    <row r="296" spans="1:21">
      <c r="B296" s="59"/>
      <c r="C296" s="59"/>
      <c r="D296" s="59"/>
      <c r="E296" s="59"/>
      <c r="F296" s="59"/>
      <c r="G296" s="59"/>
      <c r="H296" s="59"/>
    </row>
    <row r="297" spans="1:21" s="491" customFormat="1" ht="26">
      <c r="B297" s="404" t="s">
        <v>254</v>
      </c>
      <c r="C297" s="97">
        <v>2025</v>
      </c>
      <c r="D297" s="98">
        <v>2024</v>
      </c>
      <c r="E297" s="320" t="s">
        <v>452</v>
      </c>
      <c r="F297" s="98">
        <v>2023</v>
      </c>
      <c r="G297" s="98">
        <v>2022</v>
      </c>
      <c r="H297" s="98">
        <v>2021</v>
      </c>
      <c r="I297" s="490"/>
      <c r="J297" s="490"/>
      <c r="K297" s="490"/>
      <c r="L297" s="490"/>
    </row>
    <row r="298" spans="1:21" s="494" customFormat="1">
      <c r="B298" s="405" t="s">
        <v>97</v>
      </c>
      <c r="C298" s="495">
        <v>533</v>
      </c>
      <c r="D298" s="496">
        <v>533</v>
      </c>
      <c r="E298" s="677">
        <v>0</v>
      </c>
      <c r="F298" s="496">
        <v>531</v>
      </c>
      <c r="G298" s="496">
        <v>535</v>
      </c>
      <c r="H298" s="496">
        <v>490</v>
      </c>
      <c r="I298" s="490"/>
      <c r="J298" s="490"/>
      <c r="K298" s="497"/>
      <c r="L298" s="497"/>
    </row>
    <row r="299" spans="1:21" ht="14.5">
      <c r="B299" s="248" t="s">
        <v>149</v>
      </c>
      <c r="C299" s="492">
        <v>505</v>
      </c>
      <c r="D299" s="493">
        <v>502</v>
      </c>
      <c r="E299" s="674">
        <v>0.01</v>
      </c>
      <c r="F299" s="493">
        <v>495</v>
      </c>
      <c r="G299" s="493">
        <v>481</v>
      </c>
      <c r="H299" s="493">
        <v>444</v>
      </c>
      <c r="I299" s="501"/>
      <c r="J299" s="501"/>
    </row>
    <row r="300" spans="1:21">
      <c r="B300" s="248" t="s">
        <v>150</v>
      </c>
      <c r="C300" s="678">
        <v>0.95</v>
      </c>
      <c r="D300" s="674">
        <v>0.94</v>
      </c>
      <c r="E300" s="674">
        <v>0.01</v>
      </c>
      <c r="F300" s="674">
        <v>0.93</v>
      </c>
      <c r="G300" s="674">
        <v>0.9</v>
      </c>
      <c r="H300" s="674">
        <v>0.91</v>
      </c>
      <c r="I300" s="501"/>
      <c r="J300" s="501"/>
    </row>
    <row r="301" spans="1:21" s="494" customFormat="1" ht="15">
      <c r="B301" s="406" t="s">
        <v>606</v>
      </c>
      <c r="C301" s="495">
        <v>13</v>
      </c>
      <c r="D301" s="496">
        <v>14</v>
      </c>
      <c r="E301" s="677">
        <v>-7.0000000000000007E-2</v>
      </c>
      <c r="F301" s="496">
        <v>14</v>
      </c>
      <c r="G301" s="496">
        <v>14</v>
      </c>
      <c r="H301" s="496">
        <v>15</v>
      </c>
      <c r="I301" s="490"/>
      <c r="J301" s="490"/>
      <c r="K301" s="497"/>
      <c r="L301" s="497"/>
    </row>
    <row r="302" spans="1:21" s="502" customFormat="1">
      <c r="B302" s="407" t="s">
        <v>607</v>
      </c>
      <c r="C302" s="492">
        <v>10</v>
      </c>
      <c r="D302" s="493">
        <v>11</v>
      </c>
      <c r="E302" s="674">
        <v>-0.09</v>
      </c>
      <c r="F302" s="493">
        <v>8</v>
      </c>
      <c r="G302" s="493">
        <v>8</v>
      </c>
      <c r="H302" s="493">
        <v>11</v>
      </c>
      <c r="I302" s="501"/>
      <c r="J302" s="501"/>
      <c r="K302" s="483"/>
      <c r="L302" s="483"/>
      <c r="M302" s="720"/>
      <c r="N302" s="720"/>
      <c r="O302" s="721"/>
      <c r="P302" s="721"/>
      <c r="Q302" s="721"/>
      <c r="R302" s="721"/>
      <c r="S302" s="721"/>
      <c r="T302" s="721"/>
      <c r="U302" s="722"/>
    </row>
    <row r="303" spans="1:21">
      <c r="B303" s="407" t="s">
        <v>608</v>
      </c>
      <c r="C303" s="678">
        <v>0.77</v>
      </c>
      <c r="D303" s="674">
        <v>0.79</v>
      </c>
      <c r="E303" s="674">
        <v>-0.02</v>
      </c>
      <c r="F303" s="674">
        <v>0.56999999999999995</v>
      </c>
      <c r="G303" s="674">
        <v>0.56999999999999995</v>
      </c>
      <c r="H303" s="674">
        <v>0.73</v>
      </c>
      <c r="I303" s="501"/>
      <c r="J303" s="501"/>
    </row>
    <row r="304" spans="1:21">
      <c r="I304" s="501"/>
      <c r="J304" s="501"/>
    </row>
    <row r="305" spans="2:21" s="128" customFormat="1">
      <c r="B305" s="152" t="s">
        <v>38</v>
      </c>
      <c r="C305" s="513"/>
      <c r="D305" s="513"/>
      <c r="E305" s="513"/>
      <c r="F305" s="513"/>
      <c r="G305" s="513"/>
      <c r="H305" s="513"/>
      <c r="I305" s="501"/>
      <c r="J305" s="501"/>
      <c r="K305" s="483"/>
      <c r="L305" s="483"/>
      <c r="M305" s="514"/>
      <c r="N305" s="514"/>
      <c r="O305" s="515"/>
      <c r="P305" s="515"/>
      <c r="Q305" s="515"/>
      <c r="R305" s="515"/>
      <c r="S305" s="515"/>
      <c r="T305" s="515"/>
      <c r="U305" s="274"/>
    </row>
    <row r="306" spans="2:21" s="74" customFormat="1" ht="17.5" customHeight="1">
      <c r="B306" s="1353" t="s">
        <v>685</v>
      </c>
      <c r="C306" s="1353"/>
      <c r="D306" s="1353"/>
      <c r="E306" s="1353"/>
      <c r="F306" s="1353"/>
      <c r="G306" s="1353"/>
      <c r="H306" s="1353"/>
      <c r="I306" s="812"/>
      <c r="J306" s="812"/>
      <c r="K306" s="812"/>
      <c r="L306" s="812"/>
      <c r="M306" s="1002"/>
    </row>
    <row r="307" spans="2:21" s="74" customFormat="1" ht="14.5" customHeight="1">
      <c r="B307" s="1353" t="s">
        <v>605</v>
      </c>
      <c r="C307" s="1353"/>
      <c r="D307" s="1353"/>
      <c r="E307" s="1353"/>
      <c r="F307" s="1353"/>
      <c r="G307" s="1353"/>
      <c r="H307" s="1353"/>
      <c r="I307" s="1003"/>
      <c r="J307" s="1003"/>
      <c r="K307" s="1003"/>
      <c r="L307" s="1003"/>
      <c r="M307" s="1002"/>
    </row>
    <row r="308" spans="2:21">
      <c r="H308" s="1003"/>
    </row>
    <row r="309" spans="2:21" ht="14.5" thickBot="1">
      <c r="B309" s="323"/>
    </row>
    <row r="310" spans="2:21" ht="16.5" thickTop="1" thickBot="1">
      <c r="B310" s="1140" t="s">
        <v>467</v>
      </c>
      <c r="C310" s="79"/>
      <c r="D310" s="79"/>
      <c r="E310" s="79"/>
      <c r="F310" s="79"/>
      <c r="G310" s="79"/>
      <c r="H310" s="724"/>
    </row>
    <row r="311" spans="2:21" ht="14.5" thickTop="1">
      <c r="B311" s="81"/>
      <c r="C311" s="80"/>
      <c r="D311" s="80"/>
      <c r="E311" s="80"/>
      <c r="F311" s="80"/>
      <c r="G311" s="80"/>
      <c r="H311" s="724"/>
    </row>
    <row r="312" spans="2:21">
      <c r="B312" s="82" t="s">
        <v>472</v>
      </c>
      <c r="C312" s="83">
        <v>2025</v>
      </c>
      <c r="D312" s="84">
        <v>2024</v>
      </c>
      <c r="E312" s="84">
        <v>2023</v>
      </c>
      <c r="F312" s="109">
        <v>2022</v>
      </c>
      <c r="G312" s="84">
        <v>2021</v>
      </c>
      <c r="H312" s="724"/>
    </row>
    <row r="313" spans="2:21" ht="13.5" customHeight="1">
      <c r="B313" s="86" t="s">
        <v>455</v>
      </c>
      <c r="C313" s="87">
        <v>0</v>
      </c>
      <c r="D313" s="88">
        <v>0</v>
      </c>
      <c r="E313" s="88">
        <v>0</v>
      </c>
      <c r="F313" s="88">
        <v>0</v>
      </c>
      <c r="G313" s="88">
        <v>0</v>
      </c>
      <c r="H313" s="724"/>
    </row>
    <row r="314" spans="2:21">
      <c r="B314" s="86" t="s">
        <v>456</v>
      </c>
      <c r="C314" s="89">
        <v>0</v>
      </c>
      <c r="D314" s="90">
        <v>0</v>
      </c>
      <c r="E314" s="90">
        <v>0</v>
      </c>
      <c r="F314" s="90">
        <v>0</v>
      </c>
      <c r="G314" s="90">
        <v>0</v>
      </c>
      <c r="H314" s="724"/>
    </row>
    <row r="315" spans="2:21">
      <c r="B315" s="86" t="s">
        <v>469</v>
      </c>
      <c r="C315" s="89">
        <v>0</v>
      </c>
      <c r="D315" s="90">
        <v>0</v>
      </c>
      <c r="E315" s="90">
        <v>0</v>
      </c>
      <c r="F315" s="91" t="s">
        <v>726</v>
      </c>
      <c r="G315" s="91" t="s">
        <v>726</v>
      </c>
      <c r="H315" s="724"/>
    </row>
    <row r="316" spans="2:21">
      <c r="B316" s="86" t="s">
        <v>470</v>
      </c>
      <c r="C316" s="89">
        <v>0</v>
      </c>
      <c r="D316" s="88">
        <v>0</v>
      </c>
      <c r="E316" s="88">
        <v>0</v>
      </c>
      <c r="F316" s="91" t="s">
        <v>726</v>
      </c>
      <c r="G316" s="91" t="s">
        <v>726</v>
      </c>
      <c r="H316" s="724"/>
    </row>
    <row r="317" spans="2:21">
      <c r="B317" s="169"/>
    </row>
    <row r="318" spans="2:21">
      <c r="B318" s="169"/>
    </row>
    <row r="320" spans="2:21">
      <c r="B320" s="723"/>
    </row>
    <row r="321" spans="2:2">
      <c r="B321" s="169"/>
    </row>
    <row r="332" spans="2:2">
      <c r="B332" s="723"/>
    </row>
    <row r="334" spans="2:2">
      <c r="B334" s="723"/>
    </row>
    <row r="335" spans="2:2">
      <c r="B335" s="723"/>
    </row>
    <row r="336" spans="2:2">
      <c r="B336" s="723"/>
    </row>
    <row r="337" spans="2:2">
      <c r="B337" s="725"/>
    </row>
    <row r="342" spans="2:2">
      <c r="B342" s="723"/>
    </row>
    <row r="351" spans="2:2">
      <c r="B351" s="723"/>
    </row>
    <row r="352" spans="2:2">
      <c r="B352" s="723"/>
    </row>
    <row r="353" spans="2:2">
      <c r="B353" s="723"/>
    </row>
    <row r="354" spans="2:2">
      <c r="B354" s="723"/>
    </row>
    <row r="355" spans="2:2">
      <c r="B355" s="723"/>
    </row>
    <row r="356" spans="2:2">
      <c r="B356" s="723"/>
    </row>
    <row r="357" spans="2:2">
      <c r="B357" s="723"/>
    </row>
    <row r="358" spans="2:2">
      <c r="B358" s="723"/>
    </row>
    <row r="359" spans="2:2">
      <c r="B359" s="723"/>
    </row>
    <row r="360" spans="2:2">
      <c r="B360" s="723"/>
    </row>
    <row r="361" spans="2:2">
      <c r="B361" s="723"/>
    </row>
    <row r="362" spans="2:2">
      <c r="B362" s="723"/>
    </row>
    <row r="363" spans="2:2">
      <c r="B363" s="723"/>
    </row>
    <row r="364" spans="2:2">
      <c r="B364" s="723"/>
    </row>
    <row r="365" spans="2:2">
      <c r="B365" s="723"/>
    </row>
    <row r="366" spans="2:2">
      <c r="B366" s="723"/>
    </row>
    <row r="367" spans="2:2">
      <c r="B367" s="723"/>
    </row>
    <row r="371" spans="2:2">
      <c r="B371" s="483"/>
    </row>
    <row r="372" spans="2:2">
      <c r="B372" s="723"/>
    </row>
    <row r="375" spans="2:2">
      <c r="B375" s="723"/>
    </row>
    <row r="378" spans="2:2">
      <c r="B378" s="723"/>
    </row>
    <row r="388" spans="2:2">
      <c r="B388" s="726"/>
    </row>
    <row r="394" spans="2:2">
      <c r="B394" s="726"/>
    </row>
  </sheetData>
  <sheetProtection algorithmName="SHA-512" hashValue="gPJ5lTgjU24gYAu3skUnE8bdtta1NrBMGMX60Q9DtTaEbPuGLkgkVjew0roVLh/7anbgOgLAMB5SzNyZhLuAEQ==" saltValue="TWOJ2SosOSgyc3fkJ3/Vng==" spinCount="100000" sheet="1" objects="1" scenarios="1" formatColumns="0" formatRows="0"/>
  <mergeCells count="66">
    <mergeCell ref="M283:N283"/>
    <mergeCell ref="M284:N284"/>
    <mergeCell ref="B284:H284"/>
    <mergeCell ref="B283:H283"/>
    <mergeCell ref="B282:H282"/>
    <mergeCell ref="M282:N282"/>
    <mergeCell ref="I237:K237"/>
    <mergeCell ref="B206:B207"/>
    <mergeCell ref="B203:H203"/>
    <mergeCell ref="B219:H219"/>
    <mergeCell ref="B184:B185"/>
    <mergeCell ref="I184:K184"/>
    <mergeCell ref="I206:K206"/>
    <mergeCell ref="B201:H201"/>
    <mergeCell ref="B202:H202"/>
    <mergeCell ref="B204:H204"/>
    <mergeCell ref="B218:L218"/>
    <mergeCell ref="B117:L117"/>
    <mergeCell ref="I154:K154"/>
    <mergeCell ref="B137:H137"/>
    <mergeCell ref="B154:B155"/>
    <mergeCell ref="B105:L105"/>
    <mergeCell ref="B116:H116"/>
    <mergeCell ref="B138:H138"/>
    <mergeCell ref="I119:K119"/>
    <mergeCell ref="B115:H115"/>
    <mergeCell ref="B119:B120"/>
    <mergeCell ref="B126:H126"/>
    <mergeCell ref="B68:H68"/>
    <mergeCell ref="B69:H69"/>
    <mergeCell ref="B70:H70"/>
    <mergeCell ref="B55:L55"/>
    <mergeCell ref="B54:H54"/>
    <mergeCell ref="B43:H43"/>
    <mergeCell ref="B44:H44"/>
    <mergeCell ref="B46:H46"/>
    <mergeCell ref="B45:H45"/>
    <mergeCell ref="B22:H22"/>
    <mergeCell ref="B23:H23"/>
    <mergeCell ref="B24:H24"/>
    <mergeCell ref="B101:L101"/>
    <mergeCell ref="B102:L102"/>
    <mergeCell ref="B104:L104"/>
    <mergeCell ref="B82:H82"/>
    <mergeCell ref="B71:H71"/>
    <mergeCell ref="B87:B88"/>
    <mergeCell ref="B103:L103"/>
    <mergeCell ref="I87:K87"/>
    <mergeCell ref="B98:L98"/>
    <mergeCell ref="B99:L99"/>
    <mergeCell ref="B100:L100"/>
    <mergeCell ref="B177:H177"/>
    <mergeCell ref="B178:H178"/>
    <mergeCell ref="B179:H179"/>
    <mergeCell ref="B307:H307"/>
    <mergeCell ref="B220:H220"/>
    <mergeCell ref="B266:H266"/>
    <mergeCell ref="B267:H267"/>
    <mergeCell ref="B295:H295"/>
    <mergeCell ref="B306:H306"/>
    <mergeCell ref="B237:B238"/>
    <mergeCell ref="B172:H172"/>
    <mergeCell ref="B173:H173"/>
    <mergeCell ref="B174:H174"/>
    <mergeCell ref="B175:H175"/>
    <mergeCell ref="B176:H176"/>
  </mergeCells>
  <hyperlinks>
    <hyperlink ref="B287" location="'Comunidad e Impacto Económico '!A1" display="Impacto Económico Regional" xr:uid="{85F65215-BCE3-4F49-9296-314B3D18DB29}"/>
    <hyperlink ref="B190" location="'Nuestra Gente y Cultura'!A1" display="Composición de la Dotación" xr:uid="{A36EA9D2-CA6D-A54E-80BC-C6197FBE71D8}"/>
    <hyperlink ref="B182" location="'Salud y Seguridad'!A1" display="Capacitación en Salud y Seguridad" xr:uid="{7DAFA9EF-8B5D-F84B-AF38-2C1A8D5E1812}"/>
    <hyperlink ref="B152" location="'Salud y Seguridad'!A1" display="Lesiones y enfermedades relacionadas con el trabajo" xr:uid="{AEB1320F-729F-2C48-83E3-718210F644C2}"/>
    <hyperlink ref="B129" location="'Relaves y residuos'!A1" display="Relaves y residuos" xr:uid="{A700CA6E-AE82-8D46-9159-63F6015E522C}"/>
    <hyperlink ref="B85" location="Agua!A1" display="Extracción, descarga e intensidad de uso del agua por calidad y origen." xr:uid="{BF286EF1-66B8-F248-A091-FD0654040148}"/>
    <hyperlink ref="B57" location="'Emisiones GEI'!A1" display="Emisiones de GEI relacionadas con la energía e intensidad de las emisiones de alcance 1 y alcance 2" xr:uid="{780ED397-FFFC-6846-ABED-866BE809B1AD}"/>
    <hyperlink ref="B27" location="Energía!A1" display="Consumo de energía e intensidad energética" xr:uid="{7E961286-5EA7-D045-B96E-CBD545B786A9}"/>
    <hyperlink ref="B10" location="Producción!A1" display="Producción de mineral metálico y productos metálicos acabados" xr:uid="{D6D27704-30CA-8D41-9298-FD48969D4BF2}"/>
    <hyperlink ref="B251" location="'Nuestra Gente y Cultura'!A1" display="Nuevas contrataciones y salidas de empleados" xr:uid="{8A98A808-F37B-44DB-97E5-02FEEECEF1E3}"/>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0C972-D958-754A-992E-6E9A99C03BBA}">
  <sheetPr codeName="Sheet19">
    <tabColor theme="3" tint="0.89999084444715716"/>
  </sheetPr>
  <dimension ref="A1:AF377"/>
  <sheetViews>
    <sheetView zoomScaleNormal="100" workbookViewId="0">
      <pane xSplit="2" topLeftCell="C1" activePane="topRight" state="frozen"/>
      <selection pane="topRight"/>
    </sheetView>
  </sheetViews>
  <sheetFormatPr defaultColWidth="10.81640625" defaultRowHeight="14"/>
  <cols>
    <col min="1" max="1" width="3" style="85" customWidth="1"/>
    <col min="2" max="2" width="80.7265625" style="719" customWidth="1"/>
    <col min="3" max="4" width="15.1796875" style="482" customWidth="1"/>
    <col min="5" max="5" width="13.453125" style="482" customWidth="1"/>
    <col min="6" max="8" width="15.1796875" style="482" customWidth="1"/>
    <col min="9" max="12" width="15.1796875" style="483" customWidth="1"/>
    <col min="13" max="20" width="15.1796875" style="85" customWidth="1"/>
    <col min="21" max="21" width="19.1796875" style="85" customWidth="1"/>
    <col min="22" max="16384" width="10.81640625" style="85"/>
  </cols>
  <sheetData>
    <row r="1" spans="2:18" s="74" customFormat="1">
      <c r="B1" s="480"/>
      <c r="C1" s="330"/>
      <c r="D1" s="330"/>
      <c r="E1" s="330"/>
      <c r="F1" s="330"/>
      <c r="G1" s="330"/>
      <c r="H1" s="330"/>
      <c r="I1" s="330"/>
      <c r="J1" s="330"/>
      <c r="K1" s="330"/>
      <c r="L1" s="330"/>
    </row>
    <row r="2" spans="2:18" s="74" customFormat="1">
      <c r="B2" s="480"/>
      <c r="C2" s="330"/>
      <c r="D2" s="330"/>
      <c r="E2" s="330"/>
      <c r="F2" s="330"/>
      <c r="G2" s="330"/>
      <c r="H2" s="330"/>
      <c r="I2" s="330"/>
      <c r="J2" s="330"/>
      <c r="K2" s="330"/>
      <c r="L2" s="330"/>
    </row>
    <row r="3" spans="2:18" s="74" customFormat="1" ht="15" customHeight="1">
      <c r="B3" s="480"/>
      <c r="C3" s="330"/>
      <c r="D3" s="330"/>
      <c r="E3" s="330"/>
      <c r="F3" s="330"/>
      <c r="G3" s="330"/>
      <c r="H3" s="330"/>
      <c r="I3" s="330"/>
      <c r="J3" s="330"/>
      <c r="K3" s="330"/>
      <c r="L3" s="330"/>
    </row>
    <row r="4" spans="2:18" s="74" customFormat="1" ht="15" customHeight="1">
      <c r="B4" s="480"/>
      <c r="C4" s="330"/>
      <c r="D4" s="330"/>
      <c r="E4" s="330"/>
      <c r="F4" s="330"/>
      <c r="G4" s="330"/>
      <c r="H4" s="330"/>
      <c r="I4" s="330"/>
      <c r="J4" s="330"/>
      <c r="K4" s="330"/>
      <c r="L4" s="330"/>
    </row>
    <row r="5" spans="2:18" s="74" customFormat="1" ht="15" customHeight="1">
      <c r="B5" s="480"/>
      <c r="C5" s="330"/>
      <c r="D5" s="330"/>
      <c r="E5" s="330"/>
      <c r="F5" s="330"/>
      <c r="G5" s="330"/>
      <c r="H5" s="330"/>
      <c r="I5" s="330"/>
      <c r="J5" s="330"/>
      <c r="K5" s="330"/>
      <c r="L5" s="330"/>
    </row>
    <row r="6" spans="2:18" s="74" customFormat="1" ht="15" customHeight="1">
      <c r="B6" s="480"/>
      <c r="C6" s="330"/>
      <c r="D6" s="330"/>
      <c r="E6" s="330"/>
      <c r="F6" s="330"/>
      <c r="G6" s="330"/>
      <c r="H6" s="330"/>
      <c r="I6" s="330"/>
      <c r="J6" s="330"/>
      <c r="K6" s="330"/>
      <c r="L6" s="330"/>
    </row>
    <row r="7" spans="2:18" s="74" customFormat="1" ht="15" customHeight="1">
      <c r="B7" s="480"/>
      <c r="C7" s="330"/>
      <c r="D7" s="330"/>
      <c r="E7" s="330"/>
      <c r="F7" s="330"/>
      <c r="G7" s="330"/>
      <c r="H7" s="330"/>
      <c r="I7" s="330"/>
      <c r="J7" s="330"/>
      <c r="K7" s="330"/>
      <c r="L7" s="330"/>
    </row>
    <row r="8" spans="2:18" ht="18">
      <c r="B8" s="185" t="s">
        <v>477</v>
      </c>
    </row>
    <row r="9" spans="2:18" ht="14.5" thickBot="1">
      <c r="B9" s="812"/>
    </row>
    <row r="10" spans="2:18" s="484" customFormat="1" ht="16.5" thickTop="1" thickBot="1">
      <c r="B10" s="485" t="s">
        <v>40</v>
      </c>
      <c r="C10" s="486"/>
      <c r="D10" s="486"/>
      <c r="E10" s="486"/>
      <c r="F10" s="486"/>
      <c r="G10" s="486"/>
      <c r="H10" s="486"/>
      <c r="I10" s="487"/>
      <c r="J10" s="487"/>
      <c r="K10" s="487"/>
      <c r="L10" s="487"/>
    </row>
    <row r="11" spans="2:18" s="502" customFormat="1" ht="15" customHeight="1" thickTop="1">
      <c r="B11" s="979"/>
      <c r="C11" s="499"/>
      <c r="D11" s="500"/>
      <c r="E11" s="500"/>
      <c r="F11" s="500"/>
      <c r="G11" s="482"/>
      <c r="H11" s="482"/>
      <c r="I11" s="483"/>
      <c r="J11" s="483"/>
      <c r="K11" s="483"/>
      <c r="L11" s="483"/>
      <c r="M11" s="85"/>
      <c r="N11" s="85"/>
      <c r="O11" s="85"/>
      <c r="P11" s="85"/>
      <c r="Q11" s="85"/>
      <c r="R11" s="85"/>
    </row>
    <row r="12" spans="2:18" s="491" customFormat="1" ht="28.5" customHeight="1">
      <c r="B12" s="154" t="s">
        <v>478</v>
      </c>
      <c r="C12" s="97">
        <v>2025</v>
      </c>
      <c r="D12" s="98">
        <v>2024</v>
      </c>
      <c r="E12" s="320" t="s">
        <v>452</v>
      </c>
      <c r="F12" s="98">
        <v>2023</v>
      </c>
      <c r="G12" s="98">
        <v>2022</v>
      </c>
      <c r="H12" s="98">
        <v>2021</v>
      </c>
      <c r="I12" s="504"/>
      <c r="J12" s="504"/>
      <c r="K12" s="490"/>
      <c r="L12" s="490"/>
    </row>
    <row r="13" spans="2:18" s="502" customFormat="1">
      <c r="B13" s="155" t="s">
        <v>609</v>
      </c>
      <c r="C13" s="511">
        <v>224</v>
      </c>
      <c r="D13" s="506">
        <v>86</v>
      </c>
      <c r="E13" s="1109">
        <v>1.59</v>
      </c>
      <c r="F13" s="506">
        <v>41</v>
      </c>
      <c r="G13" s="506">
        <v>36967</v>
      </c>
      <c r="H13" s="506">
        <v>19147</v>
      </c>
      <c r="I13" s="482"/>
      <c r="J13" s="482"/>
      <c r="K13" s="483"/>
      <c r="L13" s="483"/>
      <c r="M13" s="85"/>
      <c r="N13" s="85"/>
      <c r="O13" s="85"/>
      <c r="P13" s="85"/>
      <c r="Q13" s="85"/>
      <c r="R13" s="85"/>
    </row>
    <row r="14" spans="2:18" s="502" customFormat="1" ht="12.5">
      <c r="B14" s="155" t="s">
        <v>610</v>
      </c>
      <c r="C14" s="1004">
        <v>0</v>
      </c>
      <c r="D14" s="506">
        <v>0</v>
      </c>
      <c r="E14" s="506" t="s">
        <v>30</v>
      </c>
      <c r="F14" s="506" t="s">
        <v>30</v>
      </c>
      <c r="G14" s="506">
        <v>0</v>
      </c>
      <c r="H14" s="506">
        <v>0</v>
      </c>
      <c r="I14" s="500"/>
      <c r="J14" s="500"/>
      <c r="K14" s="501"/>
      <c r="L14" s="501"/>
    </row>
    <row r="15" spans="2:18" s="502" customFormat="1" ht="12.5">
      <c r="B15" s="155" t="s">
        <v>572</v>
      </c>
      <c r="C15" s="1005">
        <v>0</v>
      </c>
      <c r="D15" s="506">
        <v>0</v>
      </c>
      <c r="E15" s="506" t="s">
        <v>30</v>
      </c>
      <c r="F15" s="506" t="s">
        <v>30</v>
      </c>
      <c r="G15" s="506">
        <v>0</v>
      </c>
      <c r="H15" s="506">
        <v>0</v>
      </c>
      <c r="I15" s="500"/>
      <c r="J15" s="500"/>
      <c r="K15" s="501"/>
      <c r="L15" s="501"/>
    </row>
    <row r="16" spans="2:18" s="502" customFormat="1" ht="12.5">
      <c r="B16" s="155" t="s">
        <v>573</v>
      </c>
      <c r="C16" s="748">
        <v>0</v>
      </c>
      <c r="D16" s="506">
        <v>0</v>
      </c>
      <c r="E16" s="506" t="s">
        <v>30</v>
      </c>
      <c r="F16" s="506">
        <v>0</v>
      </c>
      <c r="G16" s="506">
        <v>0</v>
      </c>
      <c r="H16" s="506">
        <v>0</v>
      </c>
      <c r="I16" s="500"/>
      <c r="J16" s="500"/>
      <c r="K16" s="501"/>
      <c r="L16" s="501"/>
    </row>
    <row r="17" spans="1:21" s="491" customFormat="1" ht="15">
      <c r="B17" s="166" t="s">
        <v>615</v>
      </c>
      <c r="C17" s="495">
        <v>224</v>
      </c>
      <c r="D17" s="509">
        <v>86</v>
      </c>
      <c r="E17" s="843">
        <v>1.59</v>
      </c>
      <c r="F17" s="509">
        <v>41</v>
      </c>
      <c r="G17" s="509">
        <v>36967</v>
      </c>
      <c r="H17" s="509">
        <v>19147</v>
      </c>
      <c r="I17" s="504"/>
      <c r="J17" s="504"/>
      <c r="K17" s="490"/>
      <c r="L17" s="490"/>
    </row>
    <row r="18" spans="1:21" s="491" customFormat="1" ht="13">
      <c r="B18" s="166" t="s">
        <v>613</v>
      </c>
      <c r="C18" s="510">
        <v>81</v>
      </c>
      <c r="D18" s="509">
        <v>45</v>
      </c>
      <c r="E18" s="843">
        <v>0.8</v>
      </c>
      <c r="F18" s="509">
        <v>50</v>
      </c>
      <c r="G18" s="509">
        <v>36</v>
      </c>
      <c r="H18" s="509">
        <v>177</v>
      </c>
      <c r="I18" s="504"/>
      <c r="J18" s="504"/>
      <c r="K18" s="490"/>
      <c r="L18" s="490"/>
    </row>
    <row r="19" spans="1:21" s="491" customFormat="1" ht="13">
      <c r="B19" s="166" t="s">
        <v>611</v>
      </c>
      <c r="C19" s="510">
        <v>304</v>
      </c>
      <c r="D19" s="509">
        <v>131</v>
      </c>
      <c r="E19" s="843">
        <v>1.32</v>
      </c>
      <c r="F19" s="509">
        <v>92</v>
      </c>
      <c r="G19" s="509">
        <v>37003</v>
      </c>
      <c r="H19" s="509">
        <v>19324</v>
      </c>
      <c r="I19" s="504"/>
      <c r="J19" s="504"/>
      <c r="K19" s="490"/>
      <c r="L19" s="490"/>
    </row>
    <row r="20" spans="1:21" s="502" customFormat="1" ht="12.5">
      <c r="B20" s="155" t="s">
        <v>612</v>
      </c>
      <c r="C20" s="511">
        <v>81</v>
      </c>
      <c r="D20" s="506">
        <v>45</v>
      </c>
      <c r="E20" s="1109">
        <v>0.8</v>
      </c>
      <c r="F20" s="506">
        <v>50</v>
      </c>
      <c r="G20" s="506">
        <v>36</v>
      </c>
      <c r="H20" s="506">
        <v>177</v>
      </c>
      <c r="I20" s="500"/>
      <c r="J20" s="500"/>
      <c r="K20" s="501"/>
      <c r="L20" s="501"/>
    </row>
    <row r="21" spans="1:21" s="502" customFormat="1" ht="14.5">
      <c r="B21" s="155" t="s">
        <v>578</v>
      </c>
      <c r="C21" s="1129">
        <v>0.26</v>
      </c>
      <c r="D21" s="1128">
        <v>0.34</v>
      </c>
      <c r="E21" s="1128">
        <v>-0.22</v>
      </c>
      <c r="F21" s="1128">
        <v>0.55000000000000004</v>
      </c>
      <c r="G21" s="1128">
        <v>0</v>
      </c>
      <c r="H21" s="1128">
        <v>0.01</v>
      </c>
      <c r="I21" s="500"/>
      <c r="J21" s="500"/>
      <c r="K21" s="501"/>
      <c r="L21" s="501"/>
    </row>
    <row r="22" spans="1:21" s="502" customFormat="1" ht="12.5">
      <c r="B22" s="155" t="s">
        <v>614</v>
      </c>
      <c r="C22" s="511">
        <v>0</v>
      </c>
      <c r="D22" s="506">
        <v>0</v>
      </c>
      <c r="E22" s="506" t="s">
        <v>30</v>
      </c>
      <c r="F22" s="506" t="s">
        <v>30</v>
      </c>
      <c r="G22" s="506">
        <v>0</v>
      </c>
      <c r="H22" s="506">
        <v>0</v>
      </c>
      <c r="I22" s="500"/>
      <c r="J22" s="500"/>
      <c r="K22" s="501"/>
      <c r="L22" s="501"/>
    </row>
    <row r="23" spans="1:21" s="502" customFormat="1" ht="14.5">
      <c r="B23" s="155" t="s">
        <v>42</v>
      </c>
      <c r="C23" s="1129">
        <v>0</v>
      </c>
      <c r="D23" s="1128">
        <v>0</v>
      </c>
      <c r="E23" s="818" t="s">
        <v>30</v>
      </c>
      <c r="F23" s="818">
        <v>0</v>
      </c>
      <c r="G23" s="1128">
        <v>0</v>
      </c>
      <c r="H23" s="1128">
        <v>0</v>
      </c>
      <c r="I23" s="500"/>
      <c r="J23" s="500"/>
      <c r="K23" s="501"/>
      <c r="L23" s="501"/>
    </row>
    <row r="24" spans="1:21" s="502" customFormat="1" ht="12.5">
      <c r="B24" s="512"/>
      <c r="C24" s="512"/>
      <c r="D24" s="512"/>
      <c r="E24" s="512"/>
      <c r="F24" s="512"/>
      <c r="G24" s="512"/>
      <c r="H24" s="512"/>
      <c r="I24" s="501"/>
      <c r="J24" s="501"/>
      <c r="K24" s="501"/>
      <c r="L24" s="501"/>
    </row>
    <row r="25" spans="1:21" s="128" customFormat="1" ht="13">
      <c r="B25" s="147" t="s">
        <v>38</v>
      </c>
      <c r="I25" s="513"/>
      <c r="J25" s="513"/>
      <c r="K25" s="513"/>
      <c r="L25" s="513"/>
      <c r="M25" s="514"/>
      <c r="N25" s="514"/>
      <c r="O25" s="515"/>
      <c r="P25" s="515"/>
      <c r="Q25" s="515"/>
      <c r="R25" s="515"/>
      <c r="S25" s="515"/>
      <c r="T25" s="515"/>
      <c r="U25" s="516"/>
    </row>
    <row r="26" spans="1:21" s="518" customFormat="1" ht="13" customHeight="1">
      <c r="A26" s="183"/>
      <c r="B26" s="1354" t="s">
        <v>760</v>
      </c>
      <c r="C26" s="1354"/>
      <c r="D26" s="1354"/>
      <c r="E26" s="1354"/>
      <c r="F26" s="1354"/>
      <c r="G26" s="1354"/>
      <c r="H26" s="1354"/>
      <c r="I26" s="517"/>
      <c r="J26" s="517"/>
      <c r="K26" s="517"/>
      <c r="L26" s="183"/>
    </row>
    <row r="27" spans="1:21" s="183" customFormat="1" ht="13" customHeight="1">
      <c r="B27" s="1355" t="s">
        <v>761</v>
      </c>
      <c r="C27" s="1355"/>
      <c r="D27" s="1355"/>
      <c r="E27" s="1355"/>
      <c r="F27" s="1355"/>
      <c r="G27" s="1355"/>
      <c r="H27" s="1355"/>
      <c r="I27" s="517"/>
      <c r="J27" s="517"/>
      <c r="K27" s="517"/>
    </row>
    <row r="28" spans="1:21" s="183" customFormat="1" ht="13" customHeight="1">
      <c r="B28" s="1354" t="s">
        <v>582</v>
      </c>
      <c r="C28" s="1354"/>
      <c r="D28" s="1354"/>
      <c r="E28" s="1354"/>
      <c r="F28" s="1354"/>
      <c r="G28" s="1354"/>
      <c r="H28" s="1354"/>
      <c r="I28" s="517"/>
      <c r="J28" s="517"/>
      <c r="K28" s="517"/>
    </row>
    <row r="29" spans="1:21" s="183" customFormat="1" ht="24" customHeight="1">
      <c r="B29" s="1354" t="s">
        <v>639</v>
      </c>
      <c r="C29" s="1354"/>
      <c r="D29" s="1354"/>
      <c r="E29" s="1354"/>
      <c r="F29" s="1354"/>
      <c r="G29" s="1354"/>
      <c r="H29" s="1354"/>
      <c r="I29" s="517"/>
      <c r="J29" s="517"/>
      <c r="K29" s="517"/>
    </row>
    <row r="30" spans="1:21" s="128" customFormat="1" ht="12.5">
      <c r="B30" s="329"/>
      <c r="C30" s="172"/>
      <c r="D30" s="172"/>
      <c r="E30" s="172"/>
      <c r="F30" s="172"/>
      <c r="G30" s="172"/>
      <c r="H30" s="172"/>
      <c r="I30" s="172"/>
      <c r="J30" s="172"/>
      <c r="K30" s="172"/>
      <c r="L30" s="172"/>
      <c r="M30" s="172"/>
      <c r="N30" s="172"/>
      <c r="O30" s="172"/>
    </row>
    <row r="31" spans="1:21" s="128" customFormat="1" ht="13" thickBot="1">
      <c r="B31" s="528"/>
      <c r="C31" s="172"/>
      <c r="D31" s="172"/>
      <c r="E31" s="172"/>
      <c r="F31" s="172"/>
      <c r="G31" s="172"/>
      <c r="H31" s="172"/>
      <c r="I31" s="172"/>
      <c r="J31" s="172"/>
      <c r="K31" s="172"/>
      <c r="L31" s="172"/>
      <c r="M31" s="172"/>
      <c r="N31" s="172"/>
      <c r="O31" s="172"/>
    </row>
    <row r="32" spans="1:21" s="484" customFormat="1" ht="16.5" thickTop="1" thickBot="1">
      <c r="B32" s="529" t="s">
        <v>47</v>
      </c>
      <c r="C32" s="486"/>
      <c r="D32" s="486"/>
      <c r="E32" s="486"/>
      <c r="F32" s="486"/>
      <c r="G32" s="486"/>
      <c r="H32" s="486"/>
      <c r="I32" s="487"/>
      <c r="J32" s="487"/>
      <c r="K32" s="487"/>
      <c r="L32" s="487"/>
    </row>
    <row r="33" spans="2:20" ht="14.5" thickTop="1">
      <c r="G33" s="500"/>
      <c r="H33" s="500"/>
      <c r="I33" s="501"/>
      <c r="J33" s="501"/>
      <c r="K33" s="501"/>
    </row>
    <row r="34" spans="2:20" s="491" customFormat="1" ht="26">
      <c r="B34" s="471" t="s">
        <v>255</v>
      </c>
      <c r="C34" s="97">
        <v>2025</v>
      </c>
      <c r="D34" s="98">
        <v>2024</v>
      </c>
      <c r="E34" s="320" t="s">
        <v>452</v>
      </c>
      <c r="F34" s="98">
        <v>2023</v>
      </c>
      <c r="G34" s="98">
        <v>2022</v>
      </c>
      <c r="H34" s="98">
        <v>2021</v>
      </c>
      <c r="I34" s="504"/>
      <c r="J34" s="504"/>
      <c r="K34" s="490"/>
      <c r="L34" s="490"/>
    </row>
    <row r="35" spans="2:20" ht="14.5">
      <c r="B35" s="277" t="s">
        <v>245</v>
      </c>
      <c r="C35" s="532">
        <v>15</v>
      </c>
      <c r="D35" s="533">
        <v>6</v>
      </c>
      <c r="E35" s="1139">
        <v>1.56</v>
      </c>
      <c r="F35" s="534">
        <v>3</v>
      </c>
      <c r="G35" s="534">
        <v>2573</v>
      </c>
      <c r="H35" s="534">
        <v>1333</v>
      </c>
      <c r="I35" s="500"/>
      <c r="J35" s="535"/>
      <c r="K35" s="535"/>
      <c r="L35" s="535"/>
      <c r="M35" s="536"/>
      <c r="N35" s="536"/>
      <c r="O35" s="536"/>
      <c r="P35" s="537"/>
      <c r="Q35" s="538"/>
    </row>
    <row r="36" spans="2:20" ht="14.5">
      <c r="B36" s="277" t="s">
        <v>246</v>
      </c>
      <c r="C36" s="532">
        <v>6</v>
      </c>
      <c r="D36" s="533">
        <v>3</v>
      </c>
      <c r="E36" s="1139">
        <v>1.23</v>
      </c>
      <c r="F36" s="534">
        <v>3</v>
      </c>
      <c r="G36" s="534">
        <v>3</v>
      </c>
      <c r="H36" s="534">
        <v>19</v>
      </c>
      <c r="I36" s="482"/>
      <c r="J36" s="535"/>
      <c r="K36" s="535"/>
      <c r="L36" s="535"/>
      <c r="M36" s="536"/>
      <c r="N36" s="536"/>
      <c r="O36" s="536"/>
      <c r="P36" s="537"/>
      <c r="Q36" s="538"/>
    </row>
    <row r="37" spans="2:20" ht="14.5">
      <c r="B37" s="277" t="s">
        <v>247</v>
      </c>
      <c r="C37" s="532">
        <v>6</v>
      </c>
      <c r="D37" s="533">
        <v>3</v>
      </c>
      <c r="E37" s="1139">
        <v>1.23</v>
      </c>
      <c r="F37" s="534">
        <v>3</v>
      </c>
      <c r="G37" s="534">
        <v>3</v>
      </c>
      <c r="H37" s="534">
        <v>19</v>
      </c>
      <c r="I37" s="482"/>
      <c r="J37" s="535"/>
      <c r="K37" s="535"/>
      <c r="L37" s="535"/>
      <c r="M37" s="536"/>
      <c r="N37" s="536"/>
      <c r="O37" s="536"/>
      <c r="P37" s="537"/>
      <c r="Q37" s="538"/>
    </row>
    <row r="38" spans="2:20" s="494" customFormat="1">
      <c r="B38" s="276" t="s">
        <v>49</v>
      </c>
      <c r="C38" s="539">
        <v>21</v>
      </c>
      <c r="D38" s="540">
        <v>9</v>
      </c>
      <c r="E38" s="1153">
        <v>1.46</v>
      </c>
      <c r="F38" s="541">
        <v>6</v>
      </c>
      <c r="G38" s="541">
        <v>2576</v>
      </c>
      <c r="H38" s="541">
        <v>1352</v>
      </c>
      <c r="I38" s="482"/>
      <c r="J38" s="535"/>
      <c r="K38" s="535"/>
      <c r="L38" s="535"/>
      <c r="M38" s="536"/>
      <c r="N38" s="536"/>
      <c r="O38" s="536"/>
      <c r="P38" s="537"/>
      <c r="Q38" s="538"/>
      <c r="R38" s="85"/>
    </row>
    <row r="39" spans="2:20" s="494" customFormat="1">
      <c r="B39" s="542" t="s">
        <v>51</v>
      </c>
      <c r="C39" s="539">
        <v>21</v>
      </c>
      <c r="D39" s="540">
        <v>9</v>
      </c>
      <c r="E39" s="1153">
        <v>1.46</v>
      </c>
      <c r="F39" s="541">
        <v>6</v>
      </c>
      <c r="G39" s="541">
        <v>2576</v>
      </c>
      <c r="H39" s="541">
        <v>1352</v>
      </c>
      <c r="I39" s="482"/>
      <c r="J39" s="535"/>
      <c r="K39" s="535"/>
      <c r="L39" s="535"/>
      <c r="M39" s="536"/>
      <c r="N39" s="536"/>
      <c r="O39" s="536"/>
      <c r="P39" s="537"/>
      <c r="Q39" s="538"/>
      <c r="R39" s="85"/>
    </row>
    <row r="40" spans="2:20" s="494" customFormat="1" ht="15" customHeight="1">
      <c r="B40" s="276" t="s">
        <v>52</v>
      </c>
      <c r="C40" s="543">
        <v>0</v>
      </c>
      <c r="D40" s="544">
        <v>0</v>
      </c>
      <c r="E40" s="1153" t="s">
        <v>30</v>
      </c>
      <c r="F40" s="545">
        <v>0</v>
      </c>
      <c r="G40" s="545">
        <v>0</v>
      </c>
      <c r="H40" s="545">
        <v>0</v>
      </c>
      <c r="I40" s="546"/>
      <c r="J40" s="535"/>
      <c r="K40" s="535"/>
      <c r="L40" s="535"/>
      <c r="M40" s="536"/>
      <c r="N40" s="536"/>
      <c r="O40" s="536"/>
      <c r="P40" s="536"/>
      <c r="Q40" s="538"/>
    </row>
    <row r="41" spans="2:20">
      <c r="B41" s="527"/>
      <c r="C41" s="512"/>
      <c r="D41" s="512"/>
      <c r="E41" s="512"/>
      <c r="F41" s="512"/>
      <c r="G41" s="512"/>
      <c r="H41" s="512"/>
      <c r="J41" s="981"/>
      <c r="K41" s="981"/>
      <c r="L41" s="981"/>
      <c r="M41" s="538"/>
      <c r="N41" s="538"/>
      <c r="O41" s="538"/>
      <c r="P41" s="538"/>
      <c r="Q41" s="538"/>
    </row>
    <row r="42" spans="2:20" s="74" customFormat="1">
      <c r="B42" s="147" t="s">
        <v>38</v>
      </c>
      <c r="C42" s="547"/>
      <c r="D42" s="547"/>
      <c r="E42" s="547"/>
      <c r="F42" s="547"/>
      <c r="G42" s="547"/>
      <c r="H42" s="547"/>
      <c r="I42" s="330"/>
      <c r="J42" s="330"/>
      <c r="K42" s="330"/>
      <c r="L42" s="330"/>
    </row>
    <row r="43" spans="2:20" s="329" customFormat="1" ht="36.5" customHeight="1">
      <c r="B43" s="1414" t="s">
        <v>762</v>
      </c>
      <c r="C43" s="1414"/>
      <c r="D43" s="1414"/>
      <c r="E43" s="1414"/>
      <c r="F43" s="1414"/>
      <c r="G43" s="1414"/>
      <c r="H43" s="1414"/>
      <c r="I43" s="1183"/>
      <c r="J43" s="1183"/>
      <c r="K43" s="1183"/>
      <c r="L43" s="1183"/>
    </row>
    <row r="44" spans="2:20" s="329" customFormat="1" ht="26.25" customHeight="1">
      <c r="B44" s="1414" t="s">
        <v>588</v>
      </c>
      <c r="C44" s="1414"/>
      <c r="D44" s="1414"/>
      <c r="E44" s="1414"/>
      <c r="F44" s="1414"/>
      <c r="G44" s="1414"/>
      <c r="H44" s="1414"/>
      <c r="I44" s="1183"/>
      <c r="J44" s="1183"/>
      <c r="K44" s="1183"/>
      <c r="L44" s="1183"/>
    </row>
    <row r="45" spans="2:20" s="329" customFormat="1" ht="24" customHeight="1">
      <c r="B45" s="1414" t="s">
        <v>584</v>
      </c>
      <c r="C45" s="1414"/>
      <c r="D45" s="1414"/>
      <c r="E45" s="1414"/>
      <c r="F45" s="1414"/>
      <c r="G45" s="1414"/>
      <c r="H45" s="1414"/>
      <c r="I45" s="1183"/>
      <c r="J45" s="1183"/>
      <c r="K45" s="1183"/>
      <c r="L45" s="1183"/>
    </row>
    <row r="46" spans="2:20" s="329" customFormat="1" ht="24.75" customHeight="1">
      <c r="B46" s="1414" t="s">
        <v>647</v>
      </c>
      <c r="C46" s="1414"/>
      <c r="D46" s="1414"/>
      <c r="E46" s="1414"/>
      <c r="F46" s="1414"/>
      <c r="G46" s="1414"/>
      <c r="H46" s="1414"/>
      <c r="I46" s="68"/>
      <c r="J46" s="68"/>
      <c r="K46" s="68"/>
      <c r="L46" s="68"/>
    </row>
    <row r="47" spans="2:20" s="74" customFormat="1" ht="14.5" thickBot="1">
      <c r="B47" s="59"/>
      <c r="C47" s="820"/>
      <c r="D47" s="820"/>
      <c r="E47" s="820"/>
      <c r="F47" s="820"/>
      <c r="G47" s="330"/>
      <c r="H47" s="330"/>
      <c r="I47" s="330"/>
      <c r="J47" s="330"/>
      <c r="K47" s="330"/>
      <c r="L47" s="330"/>
    </row>
    <row r="48" spans="2:20" s="484" customFormat="1" ht="16" customHeight="1" thickTop="1" thickBot="1">
      <c r="B48" s="529" t="s">
        <v>569</v>
      </c>
      <c r="C48" s="486"/>
      <c r="D48" s="486"/>
      <c r="E48" s="486"/>
      <c r="F48" s="486"/>
      <c r="G48" s="486"/>
      <c r="H48" s="486"/>
      <c r="I48" s="557"/>
      <c r="J48" s="557"/>
      <c r="K48" s="557"/>
      <c r="L48" s="557"/>
      <c r="M48" s="92"/>
      <c r="N48" s="92"/>
      <c r="O48" s="92"/>
      <c r="P48" s="92"/>
      <c r="Q48" s="92"/>
      <c r="R48" s="92"/>
      <c r="S48" s="92"/>
      <c r="T48" s="92"/>
    </row>
    <row r="49" spans="1:21" ht="14.5" thickTop="1">
      <c r="B49" s="488"/>
      <c r="C49" s="489"/>
      <c r="O49" s="554"/>
      <c r="P49" s="554"/>
      <c r="Q49" s="554"/>
    </row>
    <row r="50" spans="1:21" s="491" customFormat="1" ht="13" customHeight="1">
      <c r="B50" s="1411" t="s">
        <v>633</v>
      </c>
      <c r="C50" s="204">
        <v>2024</v>
      </c>
      <c r="D50" s="205">
        <v>2025</v>
      </c>
      <c r="E50" s="301">
        <v>2024</v>
      </c>
      <c r="F50" s="200">
        <v>2023</v>
      </c>
      <c r="G50" s="201">
        <v>2024</v>
      </c>
      <c r="H50" s="202">
        <v>2023</v>
      </c>
      <c r="I50" s="1405" t="s">
        <v>452</v>
      </c>
      <c r="J50" s="1406"/>
      <c r="K50" s="1407"/>
      <c r="L50" s="200">
        <v>2022</v>
      </c>
      <c r="M50" s="201">
        <v>2023</v>
      </c>
      <c r="N50" s="202">
        <v>2022</v>
      </c>
      <c r="O50" s="200">
        <v>2021</v>
      </c>
      <c r="P50" s="201">
        <v>2022</v>
      </c>
      <c r="Q50" s="202">
        <v>2021</v>
      </c>
      <c r="R50" s="200">
        <v>2020</v>
      </c>
      <c r="S50" s="201">
        <v>2021</v>
      </c>
      <c r="T50" s="202">
        <v>2020</v>
      </c>
    </row>
    <row r="51" spans="1:21" s="565" customFormat="1" ht="31" customHeight="1">
      <c r="B51" s="1412"/>
      <c r="C51" s="207" t="s">
        <v>55</v>
      </c>
      <c r="D51" s="208" t="s">
        <v>256</v>
      </c>
      <c r="E51" s="566" t="s">
        <v>57</v>
      </c>
      <c r="F51" s="207" t="s">
        <v>58</v>
      </c>
      <c r="G51" s="208" t="s">
        <v>59</v>
      </c>
      <c r="H51" s="567" t="s">
        <v>57</v>
      </c>
      <c r="I51" s="207" t="s">
        <v>58</v>
      </c>
      <c r="J51" s="208" t="s">
        <v>59</v>
      </c>
      <c r="K51" s="1006" t="s">
        <v>57</v>
      </c>
      <c r="L51" s="207" t="s">
        <v>58</v>
      </c>
      <c r="M51" s="208" t="s">
        <v>59</v>
      </c>
      <c r="N51" s="568" t="s">
        <v>57</v>
      </c>
      <c r="O51" s="207" t="s">
        <v>58</v>
      </c>
      <c r="P51" s="208" t="s">
        <v>59</v>
      </c>
      <c r="Q51" s="568" t="s">
        <v>57</v>
      </c>
      <c r="R51" s="207" t="s">
        <v>58</v>
      </c>
      <c r="S51" s="208" t="s">
        <v>59</v>
      </c>
      <c r="T51" s="568" t="s">
        <v>57</v>
      </c>
      <c r="U51" s="491"/>
    </row>
    <row r="52" spans="1:21" ht="14.5">
      <c r="A52" s="502"/>
      <c r="B52" s="155" t="s">
        <v>198</v>
      </c>
      <c r="C52" s="983">
        <v>0</v>
      </c>
      <c r="D52" s="984">
        <v>0</v>
      </c>
      <c r="E52" s="532">
        <v>0</v>
      </c>
      <c r="F52" s="983">
        <v>0</v>
      </c>
      <c r="G52" s="984">
        <v>0</v>
      </c>
      <c r="H52" s="532">
        <v>0</v>
      </c>
      <c r="I52" s="1137">
        <v>0</v>
      </c>
      <c r="J52" s="1138">
        <v>0</v>
      </c>
      <c r="K52" s="1154">
        <v>0</v>
      </c>
      <c r="L52" s="110">
        <v>0</v>
      </c>
      <c r="M52" s="111">
        <v>0</v>
      </c>
      <c r="N52" s="112">
        <v>0</v>
      </c>
      <c r="O52" s="110">
        <v>0</v>
      </c>
      <c r="P52" s="111">
        <v>0</v>
      </c>
      <c r="Q52" s="112">
        <v>0</v>
      </c>
      <c r="R52" s="110">
        <v>0</v>
      </c>
      <c r="S52" s="111">
        <v>0</v>
      </c>
      <c r="T52" s="112">
        <v>0</v>
      </c>
    </row>
    <row r="53" spans="1:21" ht="14.5">
      <c r="A53" s="491"/>
      <c r="B53" s="223" t="s">
        <v>60</v>
      </c>
      <c r="C53" s="983">
        <v>0</v>
      </c>
      <c r="D53" s="984">
        <v>0</v>
      </c>
      <c r="E53" s="532">
        <v>0</v>
      </c>
      <c r="F53" s="983">
        <v>0</v>
      </c>
      <c r="G53" s="984">
        <v>0</v>
      </c>
      <c r="H53" s="532">
        <v>0</v>
      </c>
      <c r="I53" s="1137">
        <v>0</v>
      </c>
      <c r="J53" s="1138">
        <v>0</v>
      </c>
      <c r="K53" s="1154">
        <v>0</v>
      </c>
      <c r="L53" s="110">
        <v>0</v>
      </c>
      <c r="M53" s="111">
        <v>0</v>
      </c>
      <c r="N53" s="112">
        <v>0</v>
      </c>
      <c r="O53" s="110">
        <v>0</v>
      </c>
      <c r="P53" s="111">
        <v>0</v>
      </c>
      <c r="Q53" s="112">
        <v>0</v>
      </c>
      <c r="R53" s="110">
        <v>0</v>
      </c>
      <c r="S53" s="111">
        <v>0</v>
      </c>
      <c r="T53" s="112">
        <v>0</v>
      </c>
    </row>
    <row r="54" spans="1:21">
      <c r="A54" s="502"/>
      <c r="B54" s="223" t="s">
        <v>199</v>
      </c>
      <c r="C54" s="983">
        <v>0</v>
      </c>
      <c r="D54" s="984">
        <v>0</v>
      </c>
      <c r="E54" s="532">
        <v>0</v>
      </c>
      <c r="F54" s="983">
        <v>0</v>
      </c>
      <c r="G54" s="984">
        <v>0</v>
      </c>
      <c r="H54" s="532">
        <v>0</v>
      </c>
      <c r="I54" s="1137">
        <v>0</v>
      </c>
      <c r="J54" s="1138">
        <v>0</v>
      </c>
      <c r="K54" s="1154">
        <v>0</v>
      </c>
      <c r="L54" s="110">
        <v>0</v>
      </c>
      <c r="M54" s="111">
        <v>0</v>
      </c>
      <c r="N54" s="112">
        <v>0</v>
      </c>
      <c r="O54" s="110">
        <v>0</v>
      </c>
      <c r="P54" s="111">
        <v>0</v>
      </c>
      <c r="Q54" s="112">
        <v>0</v>
      </c>
      <c r="R54" s="110">
        <v>0</v>
      </c>
      <c r="S54" s="111">
        <v>0</v>
      </c>
      <c r="T54" s="112">
        <v>0</v>
      </c>
    </row>
    <row r="55" spans="1:21">
      <c r="A55" s="580"/>
      <c r="B55" s="223" t="s">
        <v>232</v>
      </c>
      <c r="C55" s="983">
        <v>0</v>
      </c>
      <c r="D55" s="984">
        <v>10660</v>
      </c>
      <c r="E55" s="532">
        <v>10660</v>
      </c>
      <c r="F55" s="983">
        <v>0</v>
      </c>
      <c r="G55" s="984">
        <v>0</v>
      </c>
      <c r="H55" s="532">
        <v>0</v>
      </c>
      <c r="I55" s="1155" t="s">
        <v>635</v>
      </c>
      <c r="J55" s="1156" t="s">
        <v>635</v>
      </c>
      <c r="K55" s="1157" t="s">
        <v>635</v>
      </c>
      <c r="L55" s="110">
        <v>0</v>
      </c>
      <c r="M55" s="111">
        <v>0</v>
      </c>
      <c r="N55" s="112">
        <v>0</v>
      </c>
      <c r="O55" s="110">
        <v>0</v>
      </c>
      <c r="P55" s="111">
        <v>89510</v>
      </c>
      <c r="Q55" s="112">
        <v>89510</v>
      </c>
      <c r="R55" s="110">
        <v>0</v>
      </c>
      <c r="S55" s="111">
        <v>16368</v>
      </c>
      <c r="T55" s="112">
        <v>16368</v>
      </c>
    </row>
    <row r="56" spans="1:21" ht="15">
      <c r="A56" s="581"/>
      <c r="B56" s="133" t="s">
        <v>521</v>
      </c>
      <c r="C56" s="985">
        <v>0</v>
      </c>
      <c r="D56" s="986">
        <v>10660</v>
      </c>
      <c r="E56" s="510">
        <v>10660</v>
      </c>
      <c r="F56" s="983">
        <v>0</v>
      </c>
      <c r="G56" s="984">
        <v>0</v>
      </c>
      <c r="H56" s="532">
        <v>0</v>
      </c>
      <c r="I56" s="1155" t="s">
        <v>634</v>
      </c>
      <c r="J56" s="1156" t="s">
        <v>634</v>
      </c>
      <c r="K56" s="1157" t="s">
        <v>634</v>
      </c>
      <c r="L56" s="113">
        <v>0</v>
      </c>
      <c r="M56" s="114">
        <v>0</v>
      </c>
      <c r="N56" s="115">
        <v>0</v>
      </c>
      <c r="O56" s="113">
        <v>0</v>
      </c>
      <c r="P56" s="114">
        <v>89510</v>
      </c>
      <c r="Q56" s="115">
        <v>89510</v>
      </c>
      <c r="R56" s="113">
        <v>0</v>
      </c>
      <c r="S56" s="114">
        <v>16368</v>
      </c>
      <c r="T56" s="115">
        <v>16368</v>
      </c>
    </row>
    <row r="57" spans="1:21">
      <c r="A57" s="502"/>
      <c r="B57" s="223" t="s">
        <v>63</v>
      </c>
      <c r="C57" s="762">
        <v>0</v>
      </c>
      <c r="D57" s="763">
        <v>1</v>
      </c>
      <c r="E57" s="754">
        <v>1</v>
      </c>
      <c r="F57" s="762" t="s">
        <v>30</v>
      </c>
      <c r="G57" s="763" t="s">
        <v>30</v>
      </c>
      <c r="H57" s="754" t="s">
        <v>30</v>
      </c>
      <c r="I57" s="1155" t="s">
        <v>634</v>
      </c>
      <c r="J57" s="1156" t="s">
        <v>634</v>
      </c>
      <c r="K57" s="1157" t="s">
        <v>634</v>
      </c>
      <c r="L57" s="116">
        <v>0</v>
      </c>
      <c r="M57" s="117">
        <v>0</v>
      </c>
      <c r="N57" s="118">
        <v>0</v>
      </c>
      <c r="O57" s="116">
        <v>0</v>
      </c>
      <c r="P57" s="117">
        <v>1</v>
      </c>
      <c r="Q57" s="118">
        <v>1</v>
      </c>
      <c r="R57" s="116">
        <v>0</v>
      </c>
      <c r="S57" s="117">
        <v>1</v>
      </c>
      <c r="T57" s="118">
        <v>1</v>
      </c>
    </row>
    <row r="58" spans="1:21" s="595" customFormat="1">
      <c r="A58" s="491"/>
      <c r="B58" s="133" t="s">
        <v>201</v>
      </c>
      <c r="C58" s="987">
        <v>0</v>
      </c>
      <c r="D58" s="986">
        <v>0</v>
      </c>
      <c r="E58" s="510">
        <v>0</v>
      </c>
      <c r="F58" s="983">
        <v>0</v>
      </c>
      <c r="G58" s="984">
        <v>0</v>
      </c>
      <c r="H58" s="532">
        <v>0</v>
      </c>
      <c r="I58" s="1137">
        <v>0</v>
      </c>
      <c r="J58" s="1138">
        <v>0</v>
      </c>
      <c r="K58" s="1154">
        <v>0</v>
      </c>
      <c r="L58" s="119">
        <v>0</v>
      </c>
      <c r="M58" s="120">
        <v>0</v>
      </c>
      <c r="N58" s="121">
        <v>0</v>
      </c>
      <c r="O58" s="119">
        <v>0</v>
      </c>
      <c r="P58" s="120">
        <v>0</v>
      </c>
      <c r="Q58" s="121">
        <v>0</v>
      </c>
      <c r="R58" s="119">
        <v>0</v>
      </c>
      <c r="S58" s="117" t="s">
        <v>30</v>
      </c>
      <c r="T58" s="121">
        <v>0</v>
      </c>
      <c r="U58" s="85"/>
    </row>
    <row r="59" spans="1:21" s="595" customFormat="1">
      <c r="A59" s="491"/>
      <c r="B59" s="849"/>
      <c r="C59" s="597"/>
      <c r="D59" s="598"/>
      <c r="E59" s="598"/>
      <c r="F59" s="597"/>
      <c r="G59" s="598"/>
      <c r="H59" s="598"/>
      <c r="I59" s="478"/>
      <c r="J59" s="479"/>
      <c r="K59" s="479"/>
      <c r="L59" s="478"/>
      <c r="M59" s="599"/>
      <c r="N59" s="599"/>
      <c r="O59" s="594"/>
      <c r="P59" s="594"/>
      <c r="Q59" s="594"/>
      <c r="R59" s="85"/>
      <c r="S59" s="85"/>
      <c r="T59" s="85"/>
    </row>
    <row r="60" spans="1:21" s="74" customFormat="1">
      <c r="A60" s="128"/>
      <c r="B60" s="152" t="s">
        <v>38</v>
      </c>
      <c r="C60" s="237"/>
      <c r="D60" s="237"/>
      <c r="E60" s="237"/>
      <c r="F60" s="237"/>
      <c r="G60" s="237"/>
      <c r="H60" s="237"/>
      <c r="I60" s="237"/>
      <c r="J60" s="237"/>
      <c r="K60" s="237"/>
      <c r="L60" s="237"/>
      <c r="M60" s="1007"/>
      <c r="N60" s="1007"/>
      <c r="O60" s="1007"/>
      <c r="P60" s="630"/>
      <c r="Q60" s="630"/>
      <c r="R60" s="630"/>
    </row>
    <row r="61" spans="1:21" s="74" customFormat="1" ht="14.25" customHeight="1">
      <c r="A61" s="128"/>
      <c r="B61" s="1353" t="s">
        <v>522</v>
      </c>
      <c r="C61" s="1353"/>
      <c r="D61" s="1353"/>
      <c r="E61" s="1353"/>
      <c r="F61" s="1353"/>
      <c r="G61" s="1353"/>
      <c r="H61" s="1353"/>
      <c r="I61" s="1353"/>
      <c r="J61" s="1353"/>
      <c r="K61" s="1353"/>
      <c r="L61" s="1353"/>
      <c r="M61" s="1007"/>
      <c r="N61" s="1007"/>
      <c r="O61" s="1007"/>
      <c r="P61" s="630"/>
      <c r="Q61" s="630"/>
      <c r="R61" s="630"/>
    </row>
    <row r="62" spans="1:21" s="74" customFormat="1" ht="14.25" customHeight="1">
      <c r="A62" s="128"/>
      <c r="B62" s="1353" t="s">
        <v>523</v>
      </c>
      <c r="C62" s="1353"/>
      <c r="D62" s="1353"/>
      <c r="E62" s="1353"/>
      <c r="F62" s="1353"/>
      <c r="G62" s="1353"/>
      <c r="H62" s="1353"/>
      <c r="I62" s="1353"/>
      <c r="J62" s="1353"/>
      <c r="K62" s="1353"/>
      <c r="L62" s="1353"/>
      <c r="M62" s="1007"/>
      <c r="N62" s="1007"/>
      <c r="O62" s="1007"/>
      <c r="P62" s="630"/>
      <c r="Q62" s="630"/>
      <c r="R62" s="630"/>
    </row>
    <row r="63" spans="1:21" s="74" customFormat="1" ht="14.25" customHeight="1">
      <c r="A63" s="128"/>
      <c r="B63" s="1353" t="s">
        <v>625</v>
      </c>
      <c r="C63" s="1353"/>
      <c r="D63" s="1353"/>
      <c r="E63" s="1353"/>
      <c r="F63" s="1353"/>
      <c r="G63" s="1353"/>
      <c r="H63" s="1353"/>
      <c r="I63" s="1353"/>
      <c r="J63" s="1353"/>
      <c r="K63" s="1353"/>
      <c r="L63" s="1353"/>
      <c r="M63" s="1007"/>
      <c r="N63" s="1007"/>
      <c r="O63" s="1007"/>
      <c r="P63" s="630"/>
      <c r="Q63" s="630"/>
      <c r="R63" s="630"/>
    </row>
    <row r="64" spans="1:21" s="74" customFormat="1">
      <c r="A64" s="128"/>
      <c r="B64" s="1353" t="s">
        <v>524</v>
      </c>
      <c r="C64" s="1353"/>
      <c r="D64" s="1353"/>
      <c r="E64" s="1353"/>
      <c r="F64" s="1353"/>
      <c r="G64" s="1353"/>
      <c r="H64" s="1353"/>
      <c r="I64" s="1353"/>
      <c r="J64" s="1353"/>
      <c r="K64" s="1353"/>
      <c r="L64" s="1353"/>
      <c r="M64" s="1007"/>
      <c r="N64" s="1007"/>
      <c r="O64" s="1007"/>
      <c r="P64" s="630"/>
      <c r="Q64" s="630"/>
      <c r="R64" s="630"/>
    </row>
    <row r="65" spans="1:21" s="74" customFormat="1" ht="14.25" customHeight="1">
      <c r="A65" s="128"/>
      <c r="B65" s="1353" t="s">
        <v>525</v>
      </c>
      <c r="C65" s="1353"/>
      <c r="D65" s="1353"/>
      <c r="E65" s="1353"/>
      <c r="F65" s="1353"/>
      <c r="G65" s="1353"/>
      <c r="H65" s="1353"/>
      <c r="I65" s="1353"/>
      <c r="J65" s="1353"/>
      <c r="K65" s="1353"/>
      <c r="L65" s="1353"/>
      <c r="M65" s="1007"/>
      <c r="N65" s="1007"/>
      <c r="O65" s="1007"/>
      <c r="P65" s="630"/>
      <c r="Q65" s="630"/>
      <c r="R65" s="630"/>
    </row>
    <row r="66" spans="1:21" s="74" customFormat="1" ht="25.5" customHeight="1">
      <c r="A66" s="128"/>
      <c r="B66" s="1353" t="s">
        <v>620</v>
      </c>
      <c r="C66" s="1353"/>
      <c r="D66" s="1353"/>
      <c r="E66" s="1353"/>
      <c r="F66" s="1353"/>
      <c r="G66" s="1353"/>
      <c r="H66" s="1353"/>
      <c r="I66" s="1353"/>
      <c r="J66" s="1353"/>
      <c r="K66" s="1353"/>
      <c r="L66" s="1353"/>
      <c r="M66" s="1007"/>
      <c r="N66" s="1007"/>
      <c r="O66" s="1007"/>
      <c r="P66" s="630"/>
      <c r="Q66" s="630"/>
      <c r="R66" s="630"/>
    </row>
    <row r="67" spans="1:21" s="74" customFormat="1">
      <c r="A67" s="128"/>
      <c r="B67" s="1353"/>
      <c r="C67" s="1353"/>
      <c r="D67" s="1353"/>
      <c r="E67" s="1353"/>
      <c r="F67" s="1353"/>
      <c r="G67" s="1353"/>
      <c r="H67" s="1353"/>
      <c r="I67" s="1353"/>
      <c r="J67" s="1353"/>
      <c r="K67" s="1353"/>
      <c r="L67" s="1353"/>
      <c r="M67" s="1007"/>
      <c r="N67" s="1007"/>
      <c r="O67" s="1007"/>
      <c r="P67" s="630"/>
      <c r="Q67" s="630"/>
      <c r="R67" s="630"/>
    </row>
    <row r="68" spans="1:21" s="74" customFormat="1">
      <c r="A68" s="128"/>
      <c r="B68" s="1008"/>
      <c r="C68" s="1009"/>
      <c r="D68" s="1009"/>
      <c r="E68" s="1009"/>
      <c r="F68" s="1009"/>
      <c r="G68" s="1009"/>
      <c r="H68" s="1009"/>
      <c r="I68" s="1009"/>
      <c r="J68" s="1009"/>
      <c r="K68" s="1009"/>
      <c r="L68" s="1009"/>
      <c r="M68" s="1007"/>
      <c r="N68" s="1007"/>
      <c r="O68" s="1007"/>
      <c r="P68" s="630"/>
      <c r="Q68" s="630"/>
      <c r="R68" s="630"/>
    </row>
    <row r="69" spans="1:21" s="491" customFormat="1" ht="28.5" customHeight="1">
      <c r="B69" s="133" t="s">
        <v>631</v>
      </c>
      <c r="C69" s="97">
        <v>2025</v>
      </c>
      <c r="D69" s="98">
        <v>2024</v>
      </c>
      <c r="E69" s="320" t="s">
        <v>452</v>
      </c>
      <c r="F69" s="98">
        <v>2023</v>
      </c>
      <c r="G69" s="98">
        <v>2022</v>
      </c>
      <c r="H69" s="98">
        <v>2021</v>
      </c>
      <c r="I69" s="478"/>
      <c r="J69" s="479"/>
      <c r="K69" s="479"/>
      <c r="L69" s="478"/>
      <c r="M69" s="599"/>
      <c r="N69" s="599"/>
      <c r="O69" s="595"/>
      <c r="P69" s="595"/>
      <c r="Q69" s="595"/>
    </row>
    <row r="70" spans="1:21" ht="14.5">
      <c r="A70" s="502"/>
      <c r="B70" s="248" t="s">
        <v>202</v>
      </c>
      <c r="C70" s="492">
        <v>0</v>
      </c>
      <c r="D70" s="493">
        <v>0</v>
      </c>
      <c r="E70" s="674" t="s">
        <v>30</v>
      </c>
      <c r="F70" s="493">
        <v>0</v>
      </c>
      <c r="G70" s="493">
        <v>0</v>
      </c>
      <c r="H70" s="493">
        <v>0</v>
      </c>
      <c r="I70" s="1010"/>
      <c r="J70" s="1011"/>
      <c r="K70" s="1011"/>
      <c r="L70" s="1010"/>
      <c r="M70" s="1012"/>
      <c r="N70" s="1012"/>
      <c r="O70" s="1013"/>
      <c r="P70" s="1013"/>
      <c r="Q70" s="1013"/>
      <c r="R70" s="729"/>
      <c r="S70" s="729"/>
      <c r="T70" s="729"/>
      <c r="U70" s="577"/>
    </row>
    <row r="71" spans="1:21" ht="14.5">
      <c r="A71" s="502"/>
      <c r="B71" s="248" t="s">
        <v>602</v>
      </c>
      <c r="C71" s="492">
        <v>10660</v>
      </c>
      <c r="D71" s="493">
        <v>0</v>
      </c>
      <c r="E71" s="674" t="s">
        <v>30</v>
      </c>
      <c r="F71" s="493">
        <v>0</v>
      </c>
      <c r="G71" s="493">
        <v>89510</v>
      </c>
      <c r="H71" s="493">
        <v>16368</v>
      </c>
      <c r="I71" s="1010"/>
      <c r="J71" s="1011"/>
      <c r="K71" s="1011"/>
      <c r="L71" s="1010"/>
      <c r="M71" s="1012"/>
      <c r="N71" s="1012"/>
      <c r="O71" s="1013"/>
      <c r="P71" s="1013"/>
      <c r="Q71" s="1013"/>
      <c r="R71" s="1013"/>
      <c r="S71" s="781"/>
      <c r="T71" s="781"/>
      <c r="U71" s="577"/>
    </row>
    <row r="72" spans="1:21">
      <c r="A72" s="502"/>
      <c r="B72" s="248" t="s">
        <v>61</v>
      </c>
      <c r="C72" s="492">
        <v>10660</v>
      </c>
      <c r="D72" s="493">
        <v>0</v>
      </c>
      <c r="E72" s="674" t="s">
        <v>30</v>
      </c>
      <c r="F72" s="493">
        <v>0</v>
      </c>
      <c r="G72" s="493">
        <v>89510</v>
      </c>
      <c r="H72" s="493">
        <v>16368</v>
      </c>
      <c r="I72" s="1010"/>
      <c r="J72" s="1011"/>
      <c r="K72" s="1011"/>
      <c r="L72" s="1010"/>
      <c r="M72" s="1012"/>
      <c r="N72" s="1012"/>
      <c r="O72" s="1013"/>
      <c r="P72" s="1013"/>
      <c r="Q72" s="1013"/>
      <c r="R72" s="1013"/>
      <c r="S72" s="781"/>
      <c r="T72" s="781"/>
      <c r="U72" s="577"/>
    </row>
    <row r="73" spans="1:21">
      <c r="A73" s="502"/>
      <c r="B73" s="248" t="s">
        <v>65</v>
      </c>
      <c r="C73" s="678">
        <v>0</v>
      </c>
      <c r="D73" s="493" t="s">
        <v>30</v>
      </c>
      <c r="E73" s="674" t="s">
        <v>30</v>
      </c>
      <c r="F73" s="493">
        <v>0</v>
      </c>
      <c r="G73" s="674">
        <v>0</v>
      </c>
      <c r="H73" s="674">
        <v>0</v>
      </c>
      <c r="I73" s="1010"/>
      <c r="J73" s="1011"/>
      <c r="K73" s="1011"/>
      <c r="L73" s="1010"/>
      <c r="M73" s="1012"/>
      <c r="N73" s="1012"/>
      <c r="O73" s="1013"/>
      <c r="P73" s="1013"/>
      <c r="Q73" s="1013"/>
      <c r="R73" s="1013"/>
      <c r="S73" s="781"/>
      <c r="T73" s="781"/>
      <c r="U73" s="554"/>
    </row>
    <row r="74" spans="1:21" s="502" customFormat="1">
      <c r="B74" s="248" t="s">
        <v>597</v>
      </c>
      <c r="C74" s="678">
        <v>1</v>
      </c>
      <c r="D74" s="493" t="s">
        <v>30</v>
      </c>
      <c r="E74" s="674" t="s">
        <v>30</v>
      </c>
      <c r="F74" s="493">
        <v>0</v>
      </c>
      <c r="G74" s="674">
        <v>1</v>
      </c>
      <c r="H74" s="674">
        <v>1</v>
      </c>
      <c r="I74" s="1010"/>
      <c r="J74" s="1011"/>
      <c r="K74" s="1011"/>
      <c r="L74" s="1010"/>
      <c r="M74" s="1012"/>
      <c r="N74" s="1012"/>
      <c r="O74" s="1013"/>
      <c r="P74" s="1013"/>
      <c r="Q74" s="1013"/>
      <c r="R74" s="1013"/>
      <c r="S74" s="781"/>
      <c r="T74" s="781"/>
      <c r="U74" s="722"/>
    </row>
    <row r="75" spans="1:21" s="502" customFormat="1">
      <c r="B75" s="604"/>
      <c r="C75" s="604"/>
      <c r="D75" s="604"/>
      <c r="E75" s="604"/>
      <c r="F75" s="604"/>
      <c r="G75" s="604"/>
      <c r="H75" s="604"/>
      <c r="I75" s="604"/>
      <c r="J75" s="1011"/>
      <c r="K75" s="1011"/>
      <c r="L75" s="1010"/>
      <c r="M75" s="1012"/>
      <c r="N75" s="1012"/>
      <c r="O75" s="1013"/>
      <c r="P75" s="1013"/>
      <c r="Q75" s="1013"/>
      <c r="R75" s="1013"/>
      <c r="S75" s="781"/>
      <c r="T75" s="781"/>
      <c r="U75" s="722"/>
    </row>
    <row r="76" spans="1:21" s="502" customFormat="1">
      <c r="B76" s="152" t="s">
        <v>38</v>
      </c>
      <c r="C76" s="152"/>
      <c r="D76" s="152"/>
      <c r="E76" s="152"/>
      <c r="F76" s="152"/>
      <c r="G76" s="152"/>
      <c r="H76" s="152"/>
      <c r="I76" s="152"/>
      <c r="J76" s="1011"/>
      <c r="K76" s="1011"/>
      <c r="L76" s="1010"/>
      <c r="M76" s="1012"/>
      <c r="N76" s="1012"/>
      <c r="O76" s="1013"/>
      <c r="P76" s="1013"/>
      <c r="Q76" s="1013"/>
      <c r="R76" s="1013"/>
      <c r="S76" s="781"/>
      <c r="T76" s="781"/>
      <c r="U76" s="722"/>
    </row>
    <row r="77" spans="1:21" s="502" customFormat="1" ht="24.5" customHeight="1">
      <c r="B77" s="1353" t="s">
        <v>626</v>
      </c>
      <c r="C77" s="1353"/>
      <c r="D77" s="1353"/>
      <c r="E77" s="1353"/>
      <c r="F77" s="1353"/>
      <c r="G77" s="1353"/>
      <c r="H77" s="1353"/>
      <c r="I77" s="478"/>
      <c r="J77" s="479"/>
      <c r="K77" s="479"/>
      <c r="L77" s="478"/>
      <c r="M77" s="599"/>
      <c r="N77" s="599"/>
      <c r="O77" s="594"/>
      <c r="P77" s="594"/>
      <c r="Q77" s="594"/>
      <c r="R77" s="594"/>
      <c r="S77" s="595"/>
      <c r="T77" s="595"/>
      <c r="U77" s="722"/>
    </row>
    <row r="78" spans="1:21" s="502" customFormat="1" ht="15" customHeight="1">
      <c r="B78" s="1352" t="s">
        <v>603</v>
      </c>
      <c r="C78" s="1352"/>
      <c r="D78" s="1352"/>
      <c r="E78" s="1352"/>
      <c r="F78" s="1352"/>
      <c r="G78" s="1352"/>
      <c r="H78" s="1352"/>
      <c r="I78" s="478"/>
      <c r="J78" s="479"/>
      <c r="K78" s="479"/>
      <c r="L78" s="478"/>
      <c r="M78" s="599"/>
      <c r="N78" s="599"/>
      <c r="O78" s="594"/>
      <c r="P78" s="594"/>
      <c r="Q78" s="594"/>
      <c r="R78" s="594"/>
      <c r="S78" s="595"/>
      <c r="T78" s="595"/>
      <c r="U78" s="722"/>
    </row>
    <row r="79" spans="1:21" s="502" customFormat="1">
      <c r="B79" s="1353" t="s">
        <v>625</v>
      </c>
      <c r="C79" s="1353"/>
      <c r="D79" s="1353"/>
      <c r="E79" s="1353"/>
      <c r="F79" s="1353"/>
      <c r="G79" s="1353"/>
      <c r="H79" s="1353"/>
      <c r="I79" s="1353"/>
      <c r="J79" s="1353"/>
      <c r="K79" s="1353"/>
      <c r="L79" s="1353"/>
      <c r="M79" s="599"/>
      <c r="N79" s="599"/>
      <c r="O79" s="594"/>
      <c r="P79" s="594"/>
      <c r="Q79" s="594"/>
      <c r="R79" s="594"/>
      <c r="S79" s="595"/>
      <c r="T79" s="595"/>
      <c r="U79" s="722"/>
    </row>
    <row r="80" spans="1:21" s="128" customFormat="1" ht="12.5">
      <c r="B80" s="329"/>
      <c r="C80" s="172"/>
      <c r="D80" s="172"/>
      <c r="E80" s="172"/>
      <c r="F80" s="172"/>
      <c r="G80" s="172"/>
      <c r="H80" s="172"/>
      <c r="I80" s="172"/>
      <c r="J80" s="172"/>
      <c r="K80" s="172"/>
      <c r="L80" s="172"/>
      <c r="M80" s="172"/>
      <c r="N80" s="172"/>
      <c r="O80" s="172"/>
    </row>
    <row r="81" spans="1:21" ht="14.5" thickBot="1">
      <c r="A81" s="502"/>
      <c r="B81" s="631"/>
      <c r="C81" s="1014"/>
      <c r="D81" s="1014"/>
      <c r="E81" s="1014"/>
      <c r="F81" s="1014"/>
      <c r="G81" s="1014"/>
      <c r="H81" s="1014"/>
      <c r="I81" s="478"/>
      <c r="J81" s="479"/>
      <c r="K81" s="479"/>
      <c r="L81" s="478"/>
      <c r="M81" s="599"/>
      <c r="N81" s="599"/>
      <c r="O81" s="594"/>
      <c r="P81" s="594"/>
      <c r="Q81" s="594"/>
      <c r="R81" s="594"/>
      <c r="S81" s="595"/>
      <c r="T81" s="595"/>
      <c r="U81" s="944"/>
    </row>
    <row r="82" spans="1:21" s="484" customFormat="1" ht="16.5" thickTop="1" thickBot="1">
      <c r="B82" s="485" t="s">
        <v>71</v>
      </c>
      <c r="C82" s="486"/>
      <c r="D82" s="486"/>
      <c r="E82" s="486"/>
      <c r="F82" s="486"/>
      <c r="G82" s="486"/>
      <c r="H82" s="486"/>
      <c r="I82" s="487"/>
      <c r="J82" s="487"/>
      <c r="K82" s="487"/>
      <c r="L82" s="487"/>
    </row>
    <row r="83" spans="1:21" ht="14.5" thickTop="1">
      <c r="A83" s="502"/>
      <c r="B83" s="59"/>
      <c r="C83" s="623"/>
      <c r="D83" s="623"/>
      <c r="E83" s="623"/>
      <c r="F83" s="623"/>
      <c r="G83" s="623"/>
      <c r="H83" s="623"/>
      <c r="I83" s="624"/>
      <c r="J83" s="624"/>
      <c r="K83" s="992"/>
      <c r="L83" s="624"/>
    </row>
    <row r="84" spans="1:21" s="490" customFormat="1" ht="26">
      <c r="B84" s="142" t="s">
        <v>257</v>
      </c>
      <c r="C84" s="97">
        <v>2025</v>
      </c>
      <c r="D84" s="98">
        <v>2024</v>
      </c>
      <c r="E84" s="320" t="s">
        <v>452</v>
      </c>
      <c r="F84" s="98">
        <v>2023</v>
      </c>
      <c r="G84" s="98">
        <v>2022</v>
      </c>
      <c r="H84" s="98">
        <v>2021</v>
      </c>
    </row>
    <row r="85" spans="1:21">
      <c r="A85" s="502"/>
      <c r="B85" s="281" t="s">
        <v>76</v>
      </c>
      <c r="C85" s="637">
        <v>6</v>
      </c>
      <c r="D85" s="638">
        <v>0</v>
      </c>
      <c r="E85" s="638" t="s">
        <v>30</v>
      </c>
      <c r="F85" s="638">
        <v>0</v>
      </c>
      <c r="G85" s="638">
        <v>13.9</v>
      </c>
      <c r="H85" s="638">
        <v>0</v>
      </c>
      <c r="I85" s="624"/>
    </row>
    <row r="86" spans="1:21">
      <c r="A86" s="502"/>
      <c r="B86" s="281" t="s">
        <v>77</v>
      </c>
      <c r="C86" s="637">
        <v>11</v>
      </c>
      <c r="D86" s="638">
        <v>0.4</v>
      </c>
      <c r="E86" s="674">
        <v>26.5</v>
      </c>
      <c r="F86" s="638">
        <v>0</v>
      </c>
      <c r="G86" s="638">
        <v>5420</v>
      </c>
      <c r="H86" s="638">
        <v>0.4</v>
      </c>
      <c r="I86" s="624"/>
    </row>
    <row r="87" spans="1:21" s="595" customFormat="1" ht="13">
      <c r="A87" s="491"/>
      <c r="B87" s="282" t="s">
        <v>78</v>
      </c>
      <c r="C87" s="639">
        <v>17</v>
      </c>
      <c r="D87" s="640">
        <v>0.4</v>
      </c>
      <c r="E87" s="677">
        <v>41.5</v>
      </c>
      <c r="F87" s="640">
        <v>0</v>
      </c>
      <c r="G87" s="640">
        <v>5433.9</v>
      </c>
      <c r="H87" s="640">
        <v>0.4</v>
      </c>
      <c r="I87" s="642"/>
      <c r="J87" s="642"/>
      <c r="K87" s="642"/>
      <c r="L87" s="642"/>
    </row>
    <row r="88" spans="1:21">
      <c r="A88" s="565"/>
      <c r="B88" s="281" t="s">
        <v>79</v>
      </c>
      <c r="C88" s="637">
        <v>0</v>
      </c>
      <c r="D88" s="638">
        <v>0</v>
      </c>
      <c r="E88" s="638" t="s">
        <v>30</v>
      </c>
      <c r="F88" s="638">
        <v>0</v>
      </c>
      <c r="G88" s="638">
        <v>0</v>
      </c>
      <c r="H88" s="638">
        <v>0</v>
      </c>
      <c r="I88" s="624"/>
    </row>
    <row r="89" spans="1:21">
      <c r="A89" s="565"/>
      <c r="B89" s="281" t="s">
        <v>80</v>
      </c>
      <c r="C89" s="637">
        <v>0</v>
      </c>
      <c r="D89" s="638">
        <v>0</v>
      </c>
      <c r="E89" s="1015" t="s">
        <v>30</v>
      </c>
      <c r="F89" s="638">
        <v>0</v>
      </c>
      <c r="G89" s="638">
        <v>0</v>
      </c>
      <c r="H89" s="638">
        <v>0</v>
      </c>
      <c r="I89" s="624"/>
    </row>
    <row r="90" spans="1:21" s="494" customFormat="1">
      <c r="A90" s="565"/>
      <c r="B90" s="282" t="s">
        <v>81</v>
      </c>
      <c r="C90" s="639">
        <v>0</v>
      </c>
      <c r="D90" s="640">
        <v>0</v>
      </c>
      <c r="E90" s="640" t="s">
        <v>30</v>
      </c>
      <c r="F90" s="640">
        <v>0</v>
      </c>
      <c r="G90" s="640">
        <v>0</v>
      </c>
      <c r="H90" s="640">
        <v>0</v>
      </c>
      <c r="I90" s="643"/>
      <c r="J90" s="643"/>
      <c r="K90" s="497"/>
      <c r="L90" s="497"/>
    </row>
    <row r="91" spans="1:21">
      <c r="A91" s="565"/>
      <c r="B91" s="281" t="s">
        <v>82</v>
      </c>
      <c r="C91" s="1124">
        <v>0</v>
      </c>
      <c r="D91" s="553" t="s">
        <v>30</v>
      </c>
      <c r="E91" s="1015" t="s">
        <v>30</v>
      </c>
      <c r="F91" s="553" t="s">
        <v>30</v>
      </c>
      <c r="G91" s="1108">
        <v>0</v>
      </c>
      <c r="H91" s="1015" t="s">
        <v>30</v>
      </c>
      <c r="I91" s="645"/>
      <c r="J91" s="645"/>
    </row>
    <row r="92" spans="1:21">
      <c r="A92" s="565"/>
      <c r="B92" s="281" t="s">
        <v>83</v>
      </c>
      <c r="C92" s="1124">
        <v>0</v>
      </c>
      <c r="D92" s="1108">
        <v>0</v>
      </c>
      <c r="E92" s="1015" t="s">
        <v>30</v>
      </c>
      <c r="F92" s="553" t="s">
        <v>30</v>
      </c>
      <c r="G92" s="1108">
        <v>0</v>
      </c>
      <c r="H92" s="1108">
        <v>0</v>
      </c>
      <c r="I92" s="645"/>
      <c r="J92" s="645"/>
    </row>
    <row r="93" spans="1:21">
      <c r="A93" s="565"/>
      <c r="B93" s="281" t="s">
        <v>84</v>
      </c>
      <c r="C93" s="1124">
        <v>0</v>
      </c>
      <c r="D93" s="1108">
        <v>0</v>
      </c>
      <c r="E93" s="1015" t="s">
        <v>30</v>
      </c>
      <c r="F93" s="553" t="s">
        <v>30</v>
      </c>
      <c r="G93" s="1108">
        <v>0</v>
      </c>
      <c r="H93" s="1108">
        <v>0</v>
      </c>
      <c r="I93" s="645"/>
      <c r="J93" s="645"/>
    </row>
    <row r="94" spans="1:21">
      <c r="A94" s="565"/>
      <c r="B94" s="645"/>
      <c r="C94" s="645"/>
      <c r="D94" s="645"/>
      <c r="E94" s="645"/>
      <c r="F94" s="645"/>
      <c r="G94" s="645"/>
      <c r="H94" s="645"/>
      <c r="I94" s="645"/>
      <c r="J94" s="645"/>
    </row>
    <row r="95" spans="1:21" s="74" customFormat="1" ht="14.5" thickBot="1">
      <c r="A95" s="128"/>
      <c r="B95" s="645"/>
      <c r="C95" s="329"/>
      <c r="D95" s="329"/>
      <c r="E95" s="329"/>
      <c r="F95" s="329"/>
      <c r="G95" s="329"/>
      <c r="H95" s="329"/>
      <c r="I95" s="329"/>
      <c r="J95" s="329"/>
      <c r="K95" s="329"/>
      <c r="L95" s="329"/>
      <c r="M95" s="178"/>
    </row>
    <row r="96" spans="1:21" s="484" customFormat="1" ht="16.5" thickTop="1" thickBot="1">
      <c r="B96" s="485" t="s">
        <v>16</v>
      </c>
      <c r="C96" s="486"/>
      <c r="D96" s="486"/>
      <c r="E96" s="486"/>
      <c r="F96" s="486"/>
      <c r="G96" s="486"/>
      <c r="H96" s="486"/>
      <c r="I96" s="557"/>
      <c r="J96" s="557"/>
      <c r="K96" s="557"/>
      <c r="L96" s="557"/>
      <c r="M96" s="92"/>
      <c r="N96" s="92"/>
      <c r="O96" s="92"/>
      <c r="P96" s="92"/>
      <c r="Q96" s="92"/>
      <c r="R96" s="92"/>
      <c r="S96" s="92"/>
      <c r="T96" s="92"/>
    </row>
    <row r="97" spans="1:21" ht="14.5" thickTop="1">
      <c r="B97" s="1016"/>
      <c r="C97" s="546"/>
      <c r="D97" s="546"/>
      <c r="E97" s="546"/>
      <c r="F97" s="546"/>
      <c r="G97" s="546"/>
      <c r="H97" s="546"/>
    </row>
    <row r="98" spans="1:21" s="647" customFormat="1" ht="15" customHeight="1">
      <c r="A98" s="490"/>
      <c r="B98" s="1409" t="s">
        <v>748</v>
      </c>
      <c r="C98" s="204">
        <v>2024</v>
      </c>
      <c r="D98" s="205">
        <v>2025</v>
      </c>
      <c r="E98" s="301">
        <v>2024</v>
      </c>
      <c r="F98" s="200">
        <v>2023</v>
      </c>
      <c r="G98" s="201">
        <v>2024</v>
      </c>
      <c r="H98" s="202">
        <v>2023</v>
      </c>
      <c r="I98" s="1405" t="s">
        <v>452</v>
      </c>
      <c r="J98" s="1406"/>
      <c r="K98" s="1407"/>
      <c r="L98" s="200">
        <v>2022</v>
      </c>
      <c r="M98" s="201">
        <v>2023</v>
      </c>
      <c r="N98" s="202">
        <v>2022</v>
      </c>
      <c r="O98" s="200">
        <v>2021</v>
      </c>
      <c r="P98" s="201">
        <v>2022</v>
      </c>
      <c r="Q98" s="202">
        <v>2021</v>
      </c>
      <c r="R98" s="200">
        <v>2020</v>
      </c>
      <c r="S98" s="201">
        <v>2021</v>
      </c>
      <c r="T98" s="202">
        <v>2020</v>
      </c>
      <c r="U98" s="490"/>
    </row>
    <row r="99" spans="1:21" s="647" customFormat="1" ht="30" customHeight="1">
      <c r="A99" s="490"/>
      <c r="B99" s="1410"/>
      <c r="C99" s="302" t="s">
        <v>85</v>
      </c>
      <c r="D99" s="303" t="s">
        <v>86</v>
      </c>
      <c r="E99" s="210" t="s">
        <v>773</v>
      </c>
      <c r="F99" s="302" t="s">
        <v>85</v>
      </c>
      <c r="G99" s="303" t="s">
        <v>86</v>
      </c>
      <c r="H99" s="211" t="s">
        <v>773</v>
      </c>
      <c r="I99" s="302" t="s">
        <v>85</v>
      </c>
      <c r="J99" s="303" t="s">
        <v>86</v>
      </c>
      <c r="K99" s="211" t="s">
        <v>773</v>
      </c>
      <c r="L99" s="302" t="s">
        <v>85</v>
      </c>
      <c r="M99" s="303" t="s">
        <v>86</v>
      </c>
      <c r="N99" s="211" t="s">
        <v>773</v>
      </c>
      <c r="O99" s="302" t="s">
        <v>85</v>
      </c>
      <c r="P99" s="303" t="s">
        <v>86</v>
      </c>
      <c r="Q99" s="211" t="s">
        <v>773</v>
      </c>
      <c r="R99" s="302" t="s">
        <v>85</v>
      </c>
      <c r="S99" s="303" t="s">
        <v>86</v>
      </c>
      <c r="T99" s="211" t="s">
        <v>773</v>
      </c>
    </row>
    <row r="100" spans="1:21" s="554" customFormat="1" ht="12.5">
      <c r="A100" s="502"/>
      <c r="B100" s="223" t="s">
        <v>87</v>
      </c>
      <c r="C100" s="648">
        <v>5</v>
      </c>
      <c r="D100" s="649">
        <v>0</v>
      </c>
      <c r="E100" s="492">
        <v>5</v>
      </c>
      <c r="F100" s="648">
        <v>0</v>
      </c>
      <c r="G100" s="649">
        <v>0</v>
      </c>
      <c r="H100" s="493">
        <v>0</v>
      </c>
      <c r="I100" s="648" t="s">
        <v>30</v>
      </c>
      <c r="J100" s="649" t="s">
        <v>30</v>
      </c>
      <c r="K100" s="493" t="s">
        <v>30</v>
      </c>
      <c r="L100" s="648">
        <v>0</v>
      </c>
      <c r="M100" s="388">
        <v>0</v>
      </c>
      <c r="N100" s="102">
        <v>0</v>
      </c>
      <c r="O100" s="387">
        <v>0</v>
      </c>
      <c r="P100" s="388">
        <v>0</v>
      </c>
      <c r="Q100" s="102">
        <v>0</v>
      </c>
      <c r="R100" s="387">
        <v>0</v>
      </c>
      <c r="S100" s="388">
        <v>0</v>
      </c>
      <c r="T100" s="102">
        <v>0</v>
      </c>
    </row>
    <row r="101" spans="1:21" s="554" customFormat="1" ht="12.5">
      <c r="A101" s="502"/>
      <c r="B101" s="223" t="s">
        <v>88</v>
      </c>
      <c r="C101" s="648">
        <v>0</v>
      </c>
      <c r="D101" s="649">
        <v>0</v>
      </c>
      <c r="E101" s="492">
        <v>0</v>
      </c>
      <c r="F101" s="648">
        <v>0</v>
      </c>
      <c r="G101" s="649">
        <v>0</v>
      </c>
      <c r="H101" s="493">
        <v>0</v>
      </c>
      <c r="I101" s="648" t="s">
        <v>30</v>
      </c>
      <c r="J101" s="649" t="s">
        <v>30</v>
      </c>
      <c r="K101" s="493" t="s">
        <v>30</v>
      </c>
      <c r="L101" s="648">
        <v>0</v>
      </c>
      <c r="M101" s="388">
        <v>0</v>
      </c>
      <c r="N101" s="102">
        <v>0</v>
      </c>
      <c r="O101" s="387">
        <v>0</v>
      </c>
      <c r="P101" s="388">
        <v>0</v>
      </c>
      <c r="Q101" s="102">
        <v>0</v>
      </c>
      <c r="R101" s="387">
        <v>0</v>
      </c>
      <c r="S101" s="388">
        <v>0</v>
      </c>
      <c r="T101" s="102">
        <v>0</v>
      </c>
    </row>
    <row r="102" spans="1:21" s="554" customFormat="1" ht="14.5">
      <c r="A102" s="565"/>
      <c r="B102" s="223" t="s">
        <v>89</v>
      </c>
      <c r="C102" s="648">
        <v>0</v>
      </c>
      <c r="D102" s="649">
        <v>0</v>
      </c>
      <c r="E102" s="492">
        <v>0</v>
      </c>
      <c r="F102" s="648">
        <v>0</v>
      </c>
      <c r="G102" s="649">
        <v>0</v>
      </c>
      <c r="H102" s="493">
        <v>0</v>
      </c>
      <c r="I102" s="648" t="s">
        <v>30</v>
      </c>
      <c r="J102" s="649" t="s">
        <v>30</v>
      </c>
      <c r="K102" s="493" t="s">
        <v>30</v>
      </c>
      <c r="L102" s="648">
        <v>0</v>
      </c>
      <c r="M102" s="388">
        <v>0</v>
      </c>
      <c r="N102" s="102">
        <v>0</v>
      </c>
      <c r="O102" s="387">
        <v>0</v>
      </c>
      <c r="P102" s="388">
        <v>0</v>
      </c>
      <c r="Q102" s="102">
        <v>0</v>
      </c>
      <c r="R102" s="387">
        <v>0</v>
      </c>
      <c r="S102" s="388">
        <v>0</v>
      </c>
      <c r="T102" s="102">
        <v>0</v>
      </c>
    </row>
    <row r="103" spans="1:21" s="554" customFormat="1" ht="14.5">
      <c r="A103" s="502"/>
      <c r="B103" s="223" t="s">
        <v>442</v>
      </c>
      <c r="C103" s="648">
        <v>0</v>
      </c>
      <c r="D103" s="649">
        <v>0</v>
      </c>
      <c r="E103" s="492">
        <v>0</v>
      </c>
      <c r="F103" s="648">
        <v>0</v>
      </c>
      <c r="G103" s="649">
        <v>0</v>
      </c>
      <c r="H103" s="493">
        <v>0</v>
      </c>
      <c r="I103" s="648" t="s">
        <v>30</v>
      </c>
      <c r="J103" s="649" t="s">
        <v>30</v>
      </c>
      <c r="K103" s="493" t="s">
        <v>30</v>
      </c>
      <c r="L103" s="648">
        <v>0</v>
      </c>
      <c r="M103" s="388">
        <v>0</v>
      </c>
      <c r="N103" s="102">
        <v>0</v>
      </c>
      <c r="O103" s="387" t="s">
        <v>453</v>
      </c>
      <c r="P103" s="388" t="s">
        <v>453</v>
      </c>
      <c r="Q103" s="102" t="s">
        <v>453</v>
      </c>
      <c r="R103" s="387" t="s">
        <v>453</v>
      </c>
      <c r="S103" s="388" t="s">
        <v>453</v>
      </c>
      <c r="T103" s="102" t="s">
        <v>453</v>
      </c>
    </row>
    <row r="104" spans="1:21" s="554" customFormat="1" ht="14.5">
      <c r="A104" s="502"/>
      <c r="B104" s="139" t="s">
        <v>733</v>
      </c>
      <c r="C104" s="651">
        <v>0</v>
      </c>
      <c r="D104" s="652">
        <v>0</v>
      </c>
      <c r="E104" s="653">
        <v>0</v>
      </c>
      <c r="F104" s="651">
        <v>0</v>
      </c>
      <c r="G104" s="652">
        <v>0</v>
      </c>
      <c r="H104" s="654">
        <v>0</v>
      </c>
      <c r="I104" s="651" t="s">
        <v>30</v>
      </c>
      <c r="J104" s="652" t="s">
        <v>30</v>
      </c>
      <c r="K104" s="654" t="s">
        <v>30</v>
      </c>
      <c r="L104" s="651">
        <v>0</v>
      </c>
      <c r="M104" s="655">
        <v>0</v>
      </c>
      <c r="N104" s="105">
        <v>0</v>
      </c>
      <c r="O104" s="656" t="s">
        <v>453</v>
      </c>
      <c r="P104" s="655" t="s">
        <v>453</v>
      </c>
      <c r="Q104" s="105" t="s">
        <v>453</v>
      </c>
      <c r="R104" s="656" t="s">
        <v>453</v>
      </c>
      <c r="S104" s="655" t="s">
        <v>453</v>
      </c>
      <c r="T104" s="105" t="s">
        <v>453</v>
      </c>
    </row>
    <row r="105" spans="1:21" s="554" customFormat="1" ht="12.5">
      <c r="A105" s="502"/>
      <c r="B105" s="223" t="s">
        <v>90</v>
      </c>
      <c r="C105" s="648">
        <v>0</v>
      </c>
      <c r="D105" s="649">
        <v>0</v>
      </c>
      <c r="E105" s="492">
        <v>0</v>
      </c>
      <c r="F105" s="648">
        <v>0</v>
      </c>
      <c r="G105" s="649">
        <v>0</v>
      </c>
      <c r="H105" s="493">
        <v>0</v>
      </c>
      <c r="I105" s="648" t="s">
        <v>30</v>
      </c>
      <c r="J105" s="649" t="s">
        <v>30</v>
      </c>
      <c r="K105" s="493" t="s">
        <v>30</v>
      </c>
      <c r="L105" s="648">
        <v>0</v>
      </c>
      <c r="M105" s="388">
        <v>0</v>
      </c>
      <c r="N105" s="102">
        <v>0</v>
      </c>
      <c r="O105" s="387">
        <v>0</v>
      </c>
      <c r="P105" s="388">
        <v>0</v>
      </c>
      <c r="Q105" s="102">
        <v>0</v>
      </c>
      <c r="R105" s="387">
        <v>0</v>
      </c>
      <c r="S105" s="388">
        <v>0</v>
      </c>
      <c r="T105" s="102">
        <v>0</v>
      </c>
    </row>
    <row r="106" spans="1:21" s="554" customFormat="1" ht="12.5">
      <c r="A106" s="502"/>
      <c r="B106" s="223" t="s">
        <v>713</v>
      </c>
      <c r="C106" s="651">
        <v>0</v>
      </c>
      <c r="D106" s="652">
        <v>0</v>
      </c>
      <c r="E106" s="653">
        <v>0</v>
      </c>
      <c r="F106" s="651">
        <v>0</v>
      </c>
      <c r="G106" s="652">
        <v>0</v>
      </c>
      <c r="H106" s="654">
        <v>0</v>
      </c>
      <c r="I106" s="651" t="s">
        <v>30</v>
      </c>
      <c r="J106" s="652" t="s">
        <v>30</v>
      </c>
      <c r="K106" s="654" t="s">
        <v>30</v>
      </c>
      <c r="L106" s="651">
        <v>0</v>
      </c>
      <c r="M106" s="655">
        <v>0</v>
      </c>
      <c r="N106" s="105">
        <v>0</v>
      </c>
      <c r="O106" s="656">
        <v>0</v>
      </c>
      <c r="P106" s="655">
        <v>0</v>
      </c>
      <c r="Q106" s="105">
        <v>0</v>
      </c>
      <c r="R106" s="656">
        <v>0</v>
      </c>
      <c r="S106" s="655">
        <v>0</v>
      </c>
      <c r="T106" s="105">
        <v>0</v>
      </c>
    </row>
    <row r="107" spans="1:21" s="554" customFormat="1" ht="14.5">
      <c r="A107" s="491"/>
      <c r="B107" s="139" t="s">
        <v>734</v>
      </c>
      <c r="C107" s="651">
        <v>0</v>
      </c>
      <c r="D107" s="652">
        <v>0</v>
      </c>
      <c r="E107" s="653">
        <v>0</v>
      </c>
      <c r="F107" s="651">
        <v>0</v>
      </c>
      <c r="G107" s="652">
        <v>0</v>
      </c>
      <c r="H107" s="654">
        <v>0</v>
      </c>
      <c r="I107" s="651" t="s">
        <v>30</v>
      </c>
      <c r="J107" s="652" t="s">
        <v>30</v>
      </c>
      <c r="K107" s="654" t="s">
        <v>30</v>
      </c>
      <c r="L107" s="651">
        <v>0</v>
      </c>
      <c r="M107" s="655">
        <v>0</v>
      </c>
      <c r="N107" s="105">
        <v>0</v>
      </c>
      <c r="O107" s="656">
        <v>0</v>
      </c>
      <c r="P107" s="655">
        <v>0</v>
      </c>
      <c r="Q107" s="105">
        <v>0</v>
      </c>
      <c r="R107" s="656">
        <v>0</v>
      </c>
      <c r="S107" s="655">
        <v>0</v>
      </c>
      <c r="T107" s="105">
        <v>0</v>
      </c>
    </row>
    <row r="108" spans="1:21" s="554" customFormat="1" ht="14.5">
      <c r="A108" s="491"/>
      <c r="B108" s="139" t="s">
        <v>749</v>
      </c>
      <c r="C108" s="651">
        <v>4.9800000000000004</v>
      </c>
      <c r="D108" s="652">
        <v>0</v>
      </c>
      <c r="E108" s="653">
        <v>4.09</v>
      </c>
      <c r="F108" s="651">
        <v>0</v>
      </c>
      <c r="G108" s="652">
        <v>0</v>
      </c>
      <c r="H108" s="654">
        <v>0</v>
      </c>
      <c r="I108" s="651" t="s">
        <v>30</v>
      </c>
      <c r="J108" s="652" t="s">
        <v>30</v>
      </c>
      <c r="K108" s="654" t="s">
        <v>30</v>
      </c>
      <c r="L108" s="651">
        <v>0</v>
      </c>
      <c r="M108" s="655">
        <v>0</v>
      </c>
      <c r="N108" s="105">
        <v>0</v>
      </c>
      <c r="O108" s="656">
        <v>0</v>
      </c>
      <c r="P108" s="655">
        <v>0</v>
      </c>
      <c r="Q108" s="105">
        <v>0</v>
      </c>
      <c r="R108" s="656">
        <v>0</v>
      </c>
      <c r="S108" s="655">
        <v>0</v>
      </c>
      <c r="T108" s="105">
        <v>0</v>
      </c>
    </row>
    <row r="109" spans="1:21" s="554" customFormat="1" ht="14.5">
      <c r="A109" s="491"/>
      <c r="B109" s="139" t="s">
        <v>877</v>
      </c>
      <c r="C109" s="648">
        <v>2</v>
      </c>
      <c r="D109" s="649">
        <v>0</v>
      </c>
      <c r="E109" s="492">
        <v>2</v>
      </c>
      <c r="F109" s="648">
        <v>0</v>
      </c>
      <c r="G109" s="649">
        <v>0</v>
      </c>
      <c r="H109" s="493">
        <v>0</v>
      </c>
      <c r="I109" s="648" t="s">
        <v>30</v>
      </c>
      <c r="J109" s="649" t="s">
        <v>30</v>
      </c>
      <c r="K109" s="493" t="s">
        <v>30</v>
      </c>
      <c r="L109" s="648">
        <v>0</v>
      </c>
      <c r="M109" s="388">
        <v>0</v>
      </c>
      <c r="N109" s="102">
        <v>0</v>
      </c>
      <c r="O109" s="387" t="s">
        <v>453</v>
      </c>
      <c r="P109" s="388" t="s">
        <v>453</v>
      </c>
      <c r="Q109" s="102" t="s">
        <v>453</v>
      </c>
      <c r="R109" s="387" t="s">
        <v>453</v>
      </c>
      <c r="S109" s="388" t="s">
        <v>453</v>
      </c>
      <c r="T109" s="102" t="s">
        <v>453</v>
      </c>
    </row>
    <row r="110" spans="1:21" s="554" customFormat="1" ht="14.5">
      <c r="A110" s="502"/>
      <c r="B110" s="139" t="s">
        <v>736</v>
      </c>
      <c r="C110" s="651">
        <v>1.99</v>
      </c>
      <c r="D110" s="652">
        <v>0</v>
      </c>
      <c r="E110" s="653">
        <v>1.64</v>
      </c>
      <c r="F110" s="651">
        <v>0</v>
      </c>
      <c r="G110" s="652">
        <v>0</v>
      </c>
      <c r="H110" s="654">
        <v>0</v>
      </c>
      <c r="I110" s="651" t="s">
        <v>30</v>
      </c>
      <c r="J110" s="652" t="s">
        <v>30</v>
      </c>
      <c r="K110" s="654" t="s">
        <v>30</v>
      </c>
      <c r="L110" s="651">
        <v>0</v>
      </c>
      <c r="M110" s="655">
        <v>0</v>
      </c>
      <c r="N110" s="105">
        <v>0</v>
      </c>
      <c r="O110" s="656" t="s">
        <v>453</v>
      </c>
      <c r="P110" s="655" t="s">
        <v>453</v>
      </c>
      <c r="Q110" s="105" t="s">
        <v>453</v>
      </c>
      <c r="R110" s="656" t="s">
        <v>453</v>
      </c>
      <c r="S110" s="655" t="s">
        <v>453</v>
      </c>
      <c r="T110" s="105" t="s">
        <v>453</v>
      </c>
    </row>
    <row r="111" spans="1:21" s="554" customFormat="1" ht="12.5">
      <c r="A111" s="502"/>
      <c r="B111" s="223" t="s">
        <v>208</v>
      </c>
      <c r="C111" s="648">
        <v>200718</v>
      </c>
      <c r="D111" s="649">
        <v>43688</v>
      </c>
      <c r="E111" s="492">
        <v>244406</v>
      </c>
      <c r="F111" s="648">
        <v>10817</v>
      </c>
      <c r="G111" s="649">
        <v>33364</v>
      </c>
      <c r="H111" s="493">
        <v>44181</v>
      </c>
      <c r="I111" s="692">
        <v>17.559999999999999</v>
      </c>
      <c r="J111" s="693">
        <v>0.31</v>
      </c>
      <c r="K111" s="674">
        <v>4.53</v>
      </c>
      <c r="L111" s="648">
        <v>17048</v>
      </c>
      <c r="M111" s="388">
        <v>41442</v>
      </c>
      <c r="N111" s="102">
        <v>58490</v>
      </c>
      <c r="O111" s="387">
        <v>343247</v>
      </c>
      <c r="P111" s="388">
        <v>60732</v>
      </c>
      <c r="Q111" s="102">
        <v>403979</v>
      </c>
      <c r="R111" s="387">
        <v>254778</v>
      </c>
      <c r="S111" s="388">
        <v>50536</v>
      </c>
      <c r="T111" s="102">
        <v>305314</v>
      </c>
    </row>
    <row r="112" spans="1:21" s="554" customFormat="1" ht="12.5">
      <c r="A112" s="502"/>
      <c r="B112" s="223" t="s">
        <v>444</v>
      </c>
      <c r="C112" s="648">
        <v>0</v>
      </c>
      <c r="D112" s="649">
        <v>0</v>
      </c>
      <c r="E112" s="492">
        <v>0</v>
      </c>
      <c r="F112" s="648">
        <v>0</v>
      </c>
      <c r="G112" s="649">
        <v>0</v>
      </c>
      <c r="H112" s="493">
        <v>0</v>
      </c>
      <c r="I112" s="648" t="s">
        <v>30</v>
      </c>
      <c r="J112" s="649" t="s">
        <v>30</v>
      </c>
      <c r="K112" s="493" t="s">
        <v>30</v>
      </c>
      <c r="L112" s="648">
        <v>0</v>
      </c>
      <c r="M112" s="388">
        <v>0</v>
      </c>
      <c r="N112" s="102">
        <v>0</v>
      </c>
      <c r="O112" s="387">
        <v>0</v>
      </c>
      <c r="P112" s="388">
        <v>0</v>
      </c>
      <c r="Q112" s="102">
        <v>0</v>
      </c>
      <c r="R112" s="387">
        <v>0</v>
      </c>
      <c r="S112" s="388">
        <v>0</v>
      </c>
      <c r="T112" s="102">
        <v>0</v>
      </c>
    </row>
    <row r="113" spans="1:32" s="554" customFormat="1" ht="12.5">
      <c r="A113" s="502"/>
      <c r="B113" s="223" t="s">
        <v>443</v>
      </c>
      <c r="C113" s="648">
        <v>0</v>
      </c>
      <c r="D113" s="649">
        <v>0</v>
      </c>
      <c r="E113" s="492">
        <v>0</v>
      </c>
      <c r="F113" s="648">
        <v>0</v>
      </c>
      <c r="G113" s="649">
        <v>0</v>
      </c>
      <c r="H113" s="493">
        <v>0</v>
      </c>
      <c r="I113" s="648" t="s">
        <v>30</v>
      </c>
      <c r="J113" s="649" t="s">
        <v>30</v>
      </c>
      <c r="K113" s="493" t="s">
        <v>30</v>
      </c>
      <c r="L113" s="648">
        <v>0</v>
      </c>
      <c r="M113" s="388">
        <v>0</v>
      </c>
      <c r="N113" s="102">
        <v>0</v>
      </c>
      <c r="O113" s="387">
        <v>0</v>
      </c>
      <c r="P113" s="388">
        <v>0</v>
      </c>
      <c r="Q113" s="102">
        <v>0</v>
      </c>
      <c r="R113" s="387">
        <v>0</v>
      </c>
      <c r="S113" s="388">
        <v>0</v>
      </c>
      <c r="T113" s="102">
        <v>0</v>
      </c>
    </row>
    <row r="114" spans="1:32" s="554" customFormat="1" ht="12.5">
      <c r="A114" s="502"/>
      <c r="B114" s="657"/>
      <c r="C114" s="623"/>
      <c r="D114" s="623"/>
      <c r="E114" s="623"/>
      <c r="F114" s="623"/>
      <c r="G114" s="623"/>
      <c r="H114" s="623"/>
      <c r="I114" s="624"/>
      <c r="J114" s="624"/>
      <c r="K114" s="624"/>
      <c r="L114" s="624"/>
    </row>
    <row r="115" spans="1:32" s="128" customFormat="1" ht="12.5">
      <c r="B115" s="152" t="s">
        <v>38</v>
      </c>
      <c r="C115" s="658"/>
      <c r="D115" s="658"/>
      <c r="E115" s="658"/>
      <c r="F115" s="658"/>
      <c r="G115" s="658"/>
      <c r="H115" s="658"/>
      <c r="I115" s="659"/>
      <c r="J115" s="659"/>
      <c r="K115" s="659"/>
      <c r="L115" s="624"/>
      <c r="N115" s="172"/>
    </row>
    <row r="116" spans="1:32" s="330" customFormat="1" ht="14.25" customHeight="1">
      <c r="A116" s="128"/>
      <c r="B116" s="1353" t="s">
        <v>528</v>
      </c>
      <c r="C116" s="1353"/>
      <c r="D116" s="1353"/>
      <c r="E116" s="1353"/>
      <c r="F116" s="1353"/>
      <c r="G116" s="1353"/>
      <c r="H116" s="1353"/>
      <c r="I116" s="1148"/>
      <c r="J116" s="1148"/>
      <c r="K116" s="1148"/>
      <c r="L116" s="59"/>
      <c r="M116" s="329"/>
      <c r="N116" s="329"/>
      <c r="O116" s="329"/>
      <c r="P116" s="329"/>
      <c r="Q116" s="329"/>
    </row>
    <row r="117" spans="1:32" s="330" customFormat="1" ht="20.5" customHeight="1">
      <c r="A117" s="128"/>
      <c r="B117" s="1353" t="s">
        <v>529</v>
      </c>
      <c r="C117" s="1353"/>
      <c r="D117" s="1353"/>
      <c r="E117" s="1353"/>
      <c r="F117" s="1353"/>
      <c r="G117" s="1353"/>
      <c r="H117" s="1353"/>
      <c r="I117" s="1148"/>
      <c r="J117" s="1148"/>
      <c r="K117" s="1148"/>
      <c r="L117" s="59"/>
      <c r="M117" s="329"/>
      <c r="N117" s="329"/>
      <c r="O117" s="329"/>
      <c r="P117" s="329"/>
      <c r="Q117" s="329"/>
    </row>
    <row r="118" spans="1:32" s="330" customFormat="1" ht="26.5" customHeight="1">
      <c r="A118" s="128"/>
      <c r="B118" s="1353" t="s">
        <v>210</v>
      </c>
      <c r="C118" s="1353"/>
      <c r="D118" s="1353"/>
      <c r="E118" s="1353"/>
      <c r="F118" s="1353"/>
      <c r="G118" s="1353"/>
      <c r="H118" s="1353"/>
      <c r="I118" s="1148"/>
      <c r="J118" s="1148"/>
      <c r="K118" s="1148"/>
      <c r="L118" s="59"/>
      <c r="M118" s="329"/>
      <c r="N118" s="329"/>
      <c r="O118" s="329"/>
      <c r="P118" s="329"/>
      <c r="Q118" s="329"/>
    </row>
    <row r="119" spans="1:32" s="330" customFormat="1" ht="23" customHeight="1">
      <c r="A119" s="128"/>
      <c r="B119" s="1352" t="s">
        <v>741</v>
      </c>
      <c r="C119" s="1352"/>
      <c r="D119" s="1352"/>
      <c r="E119" s="1352"/>
      <c r="F119" s="1352"/>
      <c r="G119" s="1352"/>
      <c r="H119" s="1352"/>
      <c r="I119" s="1147"/>
      <c r="J119" s="1147"/>
      <c r="K119" s="1147"/>
      <c r="L119" s="59"/>
      <c r="M119" s="329"/>
      <c r="N119" s="329"/>
      <c r="O119" s="329"/>
      <c r="P119" s="329"/>
      <c r="Q119" s="329"/>
    </row>
    <row r="120" spans="1:32" s="178" customFormat="1" ht="20" customHeight="1">
      <c r="A120" s="128"/>
      <c r="B120" s="1353" t="s">
        <v>743</v>
      </c>
      <c r="C120" s="1353"/>
      <c r="D120" s="1353"/>
      <c r="E120" s="1353"/>
      <c r="F120" s="1353"/>
      <c r="G120" s="1353"/>
      <c r="H120" s="1353"/>
      <c r="I120" s="1148"/>
      <c r="J120" s="1148"/>
      <c r="K120" s="1148"/>
      <c r="L120" s="59"/>
      <c r="M120" s="183"/>
      <c r="N120" s="183"/>
      <c r="O120" s="183"/>
      <c r="P120" s="183"/>
      <c r="Q120" s="183"/>
      <c r="R120" s="183"/>
      <c r="S120" s="183"/>
      <c r="T120" s="183"/>
      <c r="AE120" s="329"/>
      <c r="AF120" s="329"/>
    </row>
    <row r="121" spans="1:32" s="330" customFormat="1" ht="22" customHeight="1">
      <c r="A121" s="128"/>
      <c r="B121" s="1353" t="s">
        <v>750</v>
      </c>
      <c r="C121" s="1353"/>
      <c r="D121" s="1353"/>
      <c r="E121" s="1353"/>
      <c r="F121" s="1353"/>
      <c r="G121" s="1353"/>
      <c r="H121" s="1353"/>
      <c r="I121" s="1148"/>
      <c r="J121" s="1148"/>
      <c r="K121" s="1148"/>
      <c r="L121" s="59"/>
      <c r="M121" s="329"/>
      <c r="N121" s="329"/>
      <c r="O121" s="329"/>
      <c r="P121" s="329"/>
      <c r="Q121" s="329"/>
    </row>
    <row r="122" spans="1:32" s="330" customFormat="1" ht="17" customHeight="1">
      <c r="A122" s="128"/>
      <c r="B122" s="1353" t="s">
        <v>530</v>
      </c>
      <c r="C122" s="1353"/>
      <c r="D122" s="1353"/>
      <c r="E122" s="1353"/>
      <c r="F122" s="1353"/>
      <c r="G122" s="1353"/>
      <c r="H122" s="1353"/>
      <c r="I122" s="1148"/>
      <c r="J122" s="1148"/>
      <c r="K122" s="1148"/>
      <c r="L122" s="59"/>
      <c r="M122" s="329"/>
      <c r="N122" s="329"/>
      <c r="O122" s="329"/>
      <c r="P122" s="329"/>
      <c r="Q122" s="329"/>
    </row>
    <row r="123" spans="1:32" s="330" customFormat="1" ht="20.5" customHeight="1">
      <c r="A123" s="128"/>
      <c r="B123" s="1353" t="s">
        <v>744</v>
      </c>
      <c r="C123" s="1353"/>
      <c r="D123" s="1353"/>
      <c r="E123" s="1353"/>
      <c r="F123" s="1353"/>
      <c r="G123" s="1353"/>
      <c r="H123" s="1353"/>
      <c r="I123" s="1148"/>
      <c r="J123" s="1148"/>
      <c r="K123" s="1148"/>
      <c r="L123" s="59"/>
      <c r="M123" s="329"/>
      <c r="N123" s="329"/>
      <c r="O123" s="329"/>
      <c r="P123" s="329"/>
      <c r="Q123" s="329"/>
    </row>
    <row r="124" spans="1:32" s="554" customFormat="1" ht="12.5">
      <c r="A124" s="502"/>
      <c r="B124" s="657"/>
      <c r="C124" s="623"/>
      <c r="D124" s="623"/>
      <c r="E124" s="623"/>
      <c r="F124" s="623"/>
      <c r="G124" s="623"/>
      <c r="H124" s="623"/>
      <c r="I124" s="624"/>
      <c r="J124" s="624"/>
      <c r="K124" s="624"/>
      <c r="L124" s="624"/>
    </row>
    <row r="125" spans="1:32" ht="14.5" thickBot="1">
      <c r="A125" s="565"/>
      <c r="B125" s="645"/>
      <c r="C125" s="645"/>
      <c r="D125" s="645"/>
      <c r="E125" s="645"/>
      <c r="F125" s="645"/>
      <c r="G125" s="645"/>
      <c r="H125" s="645"/>
      <c r="I125" s="645"/>
      <c r="J125" s="645"/>
    </row>
    <row r="126" spans="1:32" s="484" customFormat="1" ht="16.5" thickTop="1" thickBot="1">
      <c r="B126" s="485" t="s">
        <v>91</v>
      </c>
      <c r="C126" s="486"/>
      <c r="D126" s="486"/>
      <c r="E126" s="486"/>
      <c r="F126" s="1158"/>
      <c r="G126" s="1158"/>
      <c r="H126" s="1158"/>
      <c r="I126" s="1159"/>
      <c r="J126" s="1159"/>
      <c r="K126" s="1159"/>
      <c r="L126" s="1159"/>
      <c r="M126" s="1160"/>
      <c r="N126" s="1160"/>
      <c r="O126" s="1160"/>
      <c r="P126" s="1160"/>
      <c r="Q126" s="1160"/>
      <c r="R126" s="1160"/>
      <c r="S126" s="1160"/>
      <c r="T126" s="1160"/>
      <c r="U126" s="1160"/>
      <c r="V126" s="1160"/>
    </row>
    <row r="127" spans="1:32" s="74" customFormat="1" ht="14.5" thickTop="1">
      <c r="A127" s="128"/>
      <c r="B127" s="480"/>
      <c r="C127" s="330"/>
      <c r="D127" s="330"/>
      <c r="E127" s="330"/>
      <c r="F127" s="330"/>
      <c r="G127" s="330"/>
      <c r="H127" s="330"/>
      <c r="I127" s="330"/>
      <c r="J127" s="330"/>
      <c r="K127" s="330"/>
      <c r="L127" s="330"/>
      <c r="N127" s="178"/>
    </row>
    <row r="128" spans="1:32" s="323" customFormat="1" ht="13" customHeight="1">
      <c r="A128" s="344"/>
      <c r="B128" s="1366" t="s">
        <v>479</v>
      </c>
      <c r="C128" s="204">
        <v>2024</v>
      </c>
      <c r="D128" s="205">
        <v>2025</v>
      </c>
      <c r="E128" s="301">
        <v>2024</v>
      </c>
    </row>
    <row r="129" spans="1:21" s="323" customFormat="1" ht="13">
      <c r="A129" s="344"/>
      <c r="B129" s="1367"/>
      <c r="C129" s="302" t="s">
        <v>85</v>
      </c>
      <c r="D129" s="303" t="s">
        <v>86</v>
      </c>
      <c r="E129" s="210" t="s">
        <v>773</v>
      </c>
    </row>
    <row r="130" spans="1:21" s="662" customFormat="1" ht="16.5" customHeight="1">
      <c r="A130" s="224"/>
      <c r="B130" s="308" t="s">
        <v>93</v>
      </c>
      <c r="C130" s="663">
        <v>1350</v>
      </c>
      <c r="D130" s="664">
        <v>32</v>
      </c>
      <c r="E130" s="495">
        <v>1382</v>
      </c>
      <c r="F130" s="323"/>
      <c r="G130" s="323"/>
      <c r="H130" s="323"/>
      <c r="I130" s="323"/>
      <c r="J130" s="323"/>
      <c r="K130" s="323"/>
      <c r="L130" s="323"/>
      <c r="M130" s="323"/>
      <c r="N130" s="323"/>
      <c r="O130" s="323"/>
      <c r="P130" s="323"/>
      <c r="Q130" s="323"/>
      <c r="R130" s="323"/>
      <c r="S130" s="323"/>
      <c r="T130" s="323"/>
    </row>
    <row r="131" spans="1:21" s="249" customFormat="1" ht="15" customHeight="1">
      <c r="A131" s="108"/>
      <c r="B131" s="309" t="s">
        <v>212</v>
      </c>
      <c r="C131" s="667">
        <v>8</v>
      </c>
      <c r="D131" s="668">
        <v>1</v>
      </c>
      <c r="E131" s="669">
        <v>7</v>
      </c>
      <c r="F131" s="323"/>
      <c r="G131" s="323"/>
      <c r="H131" s="323"/>
      <c r="I131" s="323"/>
      <c r="J131" s="323"/>
      <c r="K131" s="323"/>
      <c r="L131" s="323"/>
      <c r="M131" s="323"/>
      <c r="N131" s="323"/>
      <c r="O131" s="323"/>
      <c r="P131" s="323"/>
      <c r="Q131" s="323"/>
      <c r="R131" s="323"/>
      <c r="S131" s="323"/>
      <c r="T131" s="323"/>
    </row>
    <row r="132" spans="1:21" s="74" customFormat="1">
      <c r="B132" s="812"/>
      <c r="C132" s="330"/>
      <c r="D132" s="330"/>
      <c r="E132" s="330"/>
      <c r="F132" s="330"/>
      <c r="G132" s="330"/>
      <c r="H132" s="330"/>
      <c r="I132" s="330"/>
      <c r="J132" s="330"/>
      <c r="K132" s="330"/>
      <c r="L132" s="330"/>
    </row>
    <row r="133" spans="1:21" s="74" customFormat="1" ht="14.5" thickBot="1">
      <c r="A133" s="128"/>
      <c r="B133" s="672"/>
      <c r="I133" s="330"/>
      <c r="J133" s="330"/>
      <c r="K133" s="330"/>
      <c r="L133" s="330"/>
      <c r="O133" s="329"/>
      <c r="P133" s="329"/>
      <c r="R133" s="330"/>
      <c r="T133" s="330"/>
      <c r="U133" s="330"/>
    </row>
    <row r="134" spans="1:21" s="484" customFormat="1" ht="18" customHeight="1" thickTop="1" thickBot="1">
      <c r="B134" s="1127" t="s">
        <v>764</v>
      </c>
      <c r="C134" s="486"/>
      <c r="D134" s="486"/>
      <c r="E134" s="486"/>
      <c r="F134" s="486"/>
      <c r="G134" s="486"/>
      <c r="H134" s="486"/>
      <c r="I134" s="487"/>
      <c r="J134" s="487"/>
      <c r="K134" s="487"/>
      <c r="L134" s="487"/>
    </row>
    <row r="135" spans="1:21" ht="14.5" thickTop="1">
      <c r="B135" s="673"/>
    </row>
    <row r="136" spans="1:21" s="490" customFormat="1" ht="26">
      <c r="B136" s="133" t="s">
        <v>774</v>
      </c>
      <c r="C136" s="97">
        <v>2025</v>
      </c>
      <c r="D136" s="98">
        <v>2024</v>
      </c>
      <c r="E136" s="320" t="s">
        <v>452</v>
      </c>
      <c r="F136" s="98">
        <v>2023</v>
      </c>
      <c r="G136" s="98">
        <v>2022</v>
      </c>
      <c r="H136" s="98">
        <v>2021</v>
      </c>
    </row>
    <row r="137" spans="1:21" ht="14.5">
      <c r="A137" s="502"/>
      <c r="B137" s="277" t="s">
        <v>495</v>
      </c>
      <c r="C137" s="492">
        <v>26</v>
      </c>
      <c r="D137" s="493">
        <v>13</v>
      </c>
      <c r="E137" s="674">
        <v>1</v>
      </c>
      <c r="F137" s="493">
        <v>21</v>
      </c>
      <c r="G137" s="493">
        <v>16</v>
      </c>
      <c r="H137" s="493">
        <v>23</v>
      </c>
      <c r="J137" s="624"/>
      <c r="K137" s="624"/>
      <c r="L137" s="676"/>
      <c r="M137" s="675"/>
      <c r="N137" s="675"/>
      <c r="O137" s="554"/>
      <c r="P137" s="554"/>
    </row>
    <row r="138" spans="1:21" ht="14.5">
      <c r="A138" s="502"/>
      <c r="B138" s="277" t="s">
        <v>496</v>
      </c>
      <c r="C138" s="492">
        <v>0</v>
      </c>
      <c r="D138" s="493">
        <v>1</v>
      </c>
      <c r="E138" s="674">
        <v>-1</v>
      </c>
      <c r="F138" s="493">
        <v>0</v>
      </c>
      <c r="G138" s="493">
        <v>0</v>
      </c>
      <c r="H138" s="493">
        <v>6</v>
      </c>
      <c r="J138" s="624"/>
      <c r="K138" s="624"/>
      <c r="L138" s="676"/>
      <c r="M138" s="675"/>
      <c r="N138" s="675"/>
      <c r="O138" s="554"/>
      <c r="P138" s="554"/>
    </row>
    <row r="139" spans="1:21" s="595" customFormat="1">
      <c r="A139" s="491"/>
      <c r="B139" s="276" t="s">
        <v>97</v>
      </c>
      <c r="C139" s="492">
        <v>26</v>
      </c>
      <c r="D139" s="493">
        <v>14</v>
      </c>
      <c r="E139" s="674">
        <v>0.86</v>
      </c>
      <c r="F139" s="493">
        <v>21</v>
      </c>
      <c r="G139" s="493">
        <v>16</v>
      </c>
      <c r="H139" s="493">
        <v>29</v>
      </c>
      <c r="I139" s="483"/>
      <c r="J139" s="642"/>
      <c r="K139" s="642"/>
      <c r="L139" s="647"/>
      <c r="M139" s="569"/>
      <c r="N139" s="569"/>
    </row>
    <row r="140" spans="1:21" s="595" customFormat="1" ht="15">
      <c r="A140" s="491"/>
      <c r="B140" s="276" t="s">
        <v>531</v>
      </c>
      <c r="C140" s="492">
        <v>166</v>
      </c>
      <c r="D140" s="493">
        <v>3</v>
      </c>
      <c r="E140" s="674">
        <v>54.33</v>
      </c>
      <c r="F140" s="493">
        <v>10</v>
      </c>
      <c r="G140" s="493">
        <v>19</v>
      </c>
      <c r="H140" s="493">
        <v>281</v>
      </c>
      <c r="I140" s="642"/>
      <c r="J140" s="642"/>
      <c r="K140" s="642"/>
      <c r="L140" s="647"/>
      <c r="M140" s="569"/>
      <c r="N140" s="569"/>
    </row>
    <row r="141" spans="1:21" s="595" customFormat="1" ht="13">
      <c r="A141" s="491"/>
      <c r="B141" s="276" t="s">
        <v>773</v>
      </c>
      <c r="C141" s="492">
        <v>192</v>
      </c>
      <c r="D141" s="493">
        <v>17</v>
      </c>
      <c r="E141" s="674">
        <v>10.29</v>
      </c>
      <c r="F141" s="493">
        <v>31</v>
      </c>
      <c r="G141" s="493">
        <v>35</v>
      </c>
      <c r="H141" s="493">
        <v>310</v>
      </c>
      <c r="I141" s="642"/>
      <c r="J141" s="642"/>
      <c r="K141" s="642"/>
      <c r="L141" s="647"/>
      <c r="M141" s="569"/>
      <c r="N141" s="569"/>
    </row>
    <row r="142" spans="1:21">
      <c r="A142" s="502"/>
      <c r="B142" s="277" t="s">
        <v>775</v>
      </c>
      <c r="C142" s="678">
        <v>0.86</v>
      </c>
      <c r="D142" s="674">
        <v>0.18</v>
      </c>
      <c r="E142" s="674">
        <v>3.9</v>
      </c>
      <c r="F142" s="674">
        <v>0.32</v>
      </c>
      <c r="G142" s="674">
        <v>0.54</v>
      </c>
      <c r="H142" s="674">
        <v>0.91</v>
      </c>
      <c r="I142" s="624"/>
      <c r="J142" s="624"/>
      <c r="K142" s="624"/>
      <c r="L142" s="676"/>
      <c r="M142" s="675"/>
      <c r="N142" s="675"/>
      <c r="O142" s="554"/>
      <c r="P142" s="554"/>
    </row>
    <row r="143" spans="1:21">
      <c r="A143" s="502"/>
      <c r="B143" s="679"/>
      <c r="C143" s="680"/>
      <c r="D143" s="680"/>
      <c r="E143" s="680"/>
      <c r="F143" s="680"/>
      <c r="G143" s="680"/>
      <c r="H143" s="623"/>
      <c r="I143" s="622"/>
      <c r="J143" s="624"/>
      <c r="K143" s="624"/>
      <c r="L143" s="624"/>
      <c r="M143" s="675"/>
      <c r="N143" s="675"/>
      <c r="O143" s="675"/>
      <c r="P143" s="554"/>
      <c r="Q143" s="554"/>
    </row>
    <row r="144" spans="1:21" s="330" customFormat="1">
      <c r="A144" s="128"/>
      <c r="B144" s="147" t="s">
        <v>38</v>
      </c>
      <c r="C144" s="128"/>
      <c r="D144" s="128"/>
      <c r="E144" s="128"/>
      <c r="F144" s="128"/>
      <c r="G144" s="128"/>
      <c r="H144" s="128"/>
      <c r="I144" s="329"/>
      <c r="J144" s="329"/>
      <c r="K144" s="329"/>
      <c r="L144" s="329"/>
      <c r="M144" s="329"/>
      <c r="N144" s="329"/>
      <c r="O144" s="329"/>
      <c r="P144" s="329"/>
      <c r="Q144" s="329"/>
    </row>
    <row r="145" spans="1:21" s="330" customFormat="1">
      <c r="A145" s="128"/>
      <c r="B145" s="1353" t="s">
        <v>766</v>
      </c>
      <c r="C145" s="1353"/>
      <c r="D145" s="1353"/>
      <c r="E145" s="1353"/>
      <c r="F145" s="1353"/>
      <c r="G145" s="1353"/>
      <c r="H145" s="1353"/>
      <c r="I145" s="329"/>
      <c r="J145" s="329"/>
      <c r="K145" s="329"/>
      <c r="L145" s="329"/>
      <c r="M145" s="329"/>
      <c r="N145" s="329"/>
      <c r="O145" s="329"/>
      <c r="P145" s="329"/>
      <c r="Q145" s="329"/>
    </row>
    <row r="146" spans="1:21" s="330" customFormat="1">
      <c r="A146" s="128"/>
      <c r="B146" s="1353" t="s">
        <v>498</v>
      </c>
      <c r="C146" s="1353"/>
      <c r="D146" s="1353"/>
      <c r="E146" s="1353"/>
      <c r="F146" s="1353"/>
      <c r="G146" s="1353"/>
      <c r="H146" s="1353"/>
      <c r="I146" s="329"/>
      <c r="J146" s="329"/>
      <c r="K146" s="329"/>
      <c r="L146" s="329"/>
      <c r="M146" s="329"/>
      <c r="N146" s="329"/>
      <c r="O146" s="329"/>
      <c r="P146" s="329"/>
      <c r="Q146" s="329"/>
    </row>
    <row r="147" spans="1:21" s="330" customFormat="1" ht="14.25" customHeight="1">
      <c r="A147" s="128"/>
      <c r="B147" s="1353" t="s">
        <v>532</v>
      </c>
      <c r="C147" s="1353"/>
      <c r="D147" s="1353"/>
      <c r="E147" s="1353"/>
      <c r="F147" s="1353"/>
      <c r="G147" s="1353"/>
      <c r="H147" s="1353"/>
      <c r="I147" s="329"/>
      <c r="J147" s="329"/>
      <c r="K147" s="329"/>
      <c r="L147" s="329"/>
      <c r="M147" s="329"/>
      <c r="N147" s="329"/>
      <c r="O147" s="329"/>
      <c r="P147" s="329"/>
      <c r="Q147" s="329"/>
    </row>
    <row r="148" spans="1:21" s="330" customFormat="1" ht="14.25" customHeight="1">
      <c r="A148" s="128"/>
      <c r="B148" s="1353" t="s">
        <v>672</v>
      </c>
      <c r="C148" s="1353"/>
      <c r="D148" s="1353"/>
      <c r="E148" s="1353"/>
      <c r="F148" s="1353"/>
      <c r="G148" s="1353"/>
      <c r="H148" s="1353"/>
      <c r="I148" s="329"/>
      <c r="J148" s="329"/>
      <c r="K148" s="329"/>
      <c r="L148" s="329"/>
      <c r="M148" s="329"/>
      <c r="N148" s="329"/>
      <c r="O148" s="329"/>
      <c r="P148" s="329"/>
      <c r="Q148" s="329"/>
    </row>
    <row r="149" spans="1:21" s="330" customFormat="1">
      <c r="A149" s="128"/>
      <c r="B149" s="329"/>
      <c r="C149" s="329"/>
      <c r="D149" s="329"/>
      <c r="E149" s="329"/>
      <c r="F149" s="329"/>
      <c r="G149" s="329"/>
      <c r="H149" s="329"/>
      <c r="I149" s="329"/>
      <c r="J149" s="329"/>
      <c r="K149" s="329"/>
      <c r="L149" s="329"/>
      <c r="M149" s="329"/>
      <c r="N149" s="329"/>
      <c r="O149" s="329"/>
      <c r="P149" s="329"/>
      <c r="Q149" s="329"/>
    </row>
    <row r="150" spans="1:21" s="490" customFormat="1" ht="13" customHeight="1">
      <c r="B150" s="1366" t="s">
        <v>776</v>
      </c>
      <c r="C150" s="204">
        <v>2024</v>
      </c>
      <c r="D150" s="205">
        <v>2025</v>
      </c>
      <c r="E150" s="301">
        <v>2024</v>
      </c>
      <c r="F150" s="200">
        <v>2023</v>
      </c>
      <c r="G150" s="201">
        <v>2024</v>
      </c>
      <c r="H150" s="202">
        <v>2023</v>
      </c>
      <c r="I150" s="1405" t="s">
        <v>452</v>
      </c>
      <c r="J150" s="1406"/>
      <c r="K150" s="1407"/>
      <c r="L150" s="200">
        <v>2022</v>
      </c>
      <c r="M150" s="201">
        <v>2023</v>
      </c>
      <c r="N150" s="202">
        <v>2022</v>
      </c>
      <c r="O150" s="200">
        <v>2021</v>
      </c>
      <c r="P150" s="201">
        <v>2022</v>
      </c>
      <c r="Q150" s="202">
        <v>2021</v>
      </c>
      <c r="R150" s="200">
        <v>2020</v>
      </c>
      <c r="S150" s="201">
        <v>2021</v>
      </c>
      <c r="T150" s="202">
        <v>2020</v>
      </c>
      <c r="U150" s="642"/>
    </row>
    <row r="151" spans="1:21" s="569" customFormat="1" ht="18" customHeight="1">
      <c r="A151" s="491"/>
      <c r="B151" s="1367"/>
      <c r="C151" s="681" t="s">
        <v>99</v>
      </c>
      <c r="D151" s="682" t="s">
        <v>100</v>
      </c>
      <c r="E151" s="683" t="s">
        <v>57</v>
      </c>
      <c r="F151" s="681" t="s">
        <v>99</v>
      </c>
      <c r="G151" s="682" t="s">
        <v>100</v>
      </c>
      <c r="H151" s="684" t="s">
        <v>57</v>
      </c>
      <c r="I151" s="681" t="s">
        <v>99</v>
      </c>
      <c r="J151" s="682" t="s">
        <v>100</v>
      </c>
      <c r="K151" s="684" t="s">
        <v>57</v>
      </c>
      <c r="L151" s="681" t="s">
        <v>99</v>
      </c>
      <c r="M151" s="682" t="s">
        <v>100</v>
      </c>
      <c r="N151" s="757" t="s">
        <v>57</v>
      </c>
      <c r="O151" s="681" t="s">
        <v>99</v>
      </c>
      <c r="P151" s="682" t="s">
        <v>100</v>
      </c>
      <c r="Q151" s="757" t="s">
        <v>57</v>
      </c>
      <c r="R151" s="681" t="s">
        <v>99</v>
      </c>
      <c r="S151" s="682" t="s">
        <v>100</v>
      </c>
      <c r="T151" s="757" t="s">
        <v>57</v>
      </c>
      <c r="U151" s="595"/>
    </row>
    <row r="152" spans="1:21" ht="14.5">
      <c r="A152" s="502"/>
      <c r="B152" s="277" t="s">
        <v>95</v>
      </c>
      <c r="C152" s="648">
        <v>21</v>
      </c>
      <c r="D152" s="649">
        <v>5</v>
      </c>
      <c r="E152" s="492">
        <v>26</v>
      </c>
      <c r="F152" s="648">
        <v>12</v>
      </c>
      <c r="G152" s="649">
        <v>1</v>
      </c>
      <c r="H152" s="493">
        <v>13</v>
      </c>
      <c r="I152" s="692">
        <v>0.75</v>
      </c>
      <c r="J152" s="693">
        <v>4</v>
      </c>
      <c r="K152" s="674">
        <v>1</v>
      </c>
      <c r="L152" s="648">
        <v>15</v>
      </c>
      <c r="M152" s="388">
        <v>6</v>
      </c>
      <c r="N152" s="102">
        <v>21</v>
      </c>
      <c r="O152" s="387">
        <v>11</v>
      </c>
      <c r="P152" s="388">
        <v>5</v>
      </c>
      <c r="Q152" s="102">
        <v>16</v>
      </c>
      <c r="R152" s="387">
        <v>19</v>
      </c>
      <c r="S152" s="388">
        <v>4</v>
      </c>
      <c r="T152" s="102">
        <v>23</v>
      </c>
      <c r="U152" s="554"/>
    </row>
    <row r="153" spans="1:21" ht="14.5">
      <c r="A153" s="502"/>
      <c r="B153" s="277" t="s">
        <v>96</v>
      </c>
      <c r="C153" s="685">
        <v>0</v>
      </c>
      <c r="D153" s="686">
        <v>0</v>
      </c>
      <c r="E153" s="687">
        <v>0</v>
      </c>
      <c r="F153" s="685">
        <v>1</v>
      </c>
      <c r="G153" s="686">
        <v>0</v>
      </c>
      <c r="H153" s="688">
        <v>1</v>
      </c>
      <c r="I153" s="692">
        <v>-1</v>
      </c>
      <c r="J153" s="686" t="s">
        <v>30</v>
      </c>
      <c r="K153" s="674">
        <v>-1</v>
      </c>
      <c r="L153" s="685">
        <v>0</v>
      </c>
      <c r="M153" s="689">
        <v>0</v>
      </c>
      <c r="N153" s="690">
        <v>0</v>
      </c>
      <c r="O153" s="691">
        <v>0</v>
      </c>
      <c r="P153" s="689">
        <v>0</v>
      </c>
      <c r="Q153" s="690">
        <v>0</v>
      </c>
      <c r="R153" s="691">
        <v>3</v>
      </c>
      <c r="S153" s="689">
        <v>3</v>
      </c>
      <c r="T153" s="690">
        <v>6</v>
      </c>
      <c r="U153" s="554"/>
    </row>
    <row r="154" spans="1:21">
      <c r="A154" s="502"/>
      <c r="B154" s="277" t="s">
        <v>101</v>
      </c>
      <c r="C154" s="648">
        <v>21</v>
      </c>
      <c r="D154" s="649">
        <v>5</v>
      </c>
      <c r="E154" s="492">
        <v>26</v>
      </c>
      <c r="F154" s="648">
        <v>13</v>
      </c>
      <c r="G154" s="649">
        <v>1</v>
      </c>
      <c r="H154" s="493">
        <v>14</v>
      </c>
      <c r="I154" s="692">
        <v>0.62</v>
      </c>
      <c r="J154" s="693">
        <v>4</v>
      </c>
      <c r="K154" s="674">
        <v>0.86</v>
      </c>
      <c r="L154" s="648">
        <v>15</v>
      </c>
      <c r="M154" s="388">
        <v>6</v>
      </c>
      <c r="N154" s="102">
        <v>21</v>
      </c>
      <c r="O154" s="387">
        <v>11</v>
      </c>
      <c r="P154" s="388">
        <v>5</v>
      </c>
      <c r="Q154" s="102">
        <v>16</v>
      </c>
      <c r="R154" s="387">
        <v>22</v>
      </c>
      <c r="S154" s="388">
        <v>7</v>
      </c>
      <c r="T154" s="102">
        <v>29</v>
      </c>
      <c r="U154" s="554"/>
    </row>
    <row r="155" spans="1:21">
      <c r="A155" s="502"/>
      <c r="B155" s="277" t="s">
        <v>103</v>
      </c>
      <c r="C155" s="692">
        <v>0.81</v>
      </c>
      <c r="D155" s="693">
        <v>0.19</v>
      </c>
      <c r="E155" s="678">
        <v>1</v>
      </c>
      <c r="F155" s="692">
        <v>0.93</v>
      </c>
      <c r="G155" s="693">
        <v>7.0000000000000007E-2</v>
      </c>
      <c r="H155" s="674">
        <v>1</v>
      </c>
      <c r="I155" s="692">
        <v>-0.13</v>
      </c>
      <c r="J155" s="693">
        <v>1.69</v>
      </c>
      <c r="K155" s="674">
        <v>0</v>
      </c>
      <c r="L155" s="692">
        <v>0.71</v>
      </c>
      <c r="M155" s="694">
        <v>0.28999999999999998</v>
      </c>
      <c r="N155" s="165">
        <v>1</v>
      </c>
      <c r="O155" s="695">
        <v>0.69</v>
      </c>
      <c r="P155" s="694">
        <v>0.31</v>
      </c>
      <c r="Q155" s="165">
        <v>1</v>
      </c>
      <c r="R155" s="695">
        <v>0.76</v>
      </c>
      <c r="S155" s="694">
        <v>0.24</v>
      </c>
      <c r="T155" s="165">
        <v>1</v>
      </c>
      <c r="U155" s="554"/>
    </row>
    <row r="156" spans="1:21" ht="14.5">
      <c r="A156" s="502"/>
      <c r="B156" s="277" t="s">
        <v>104</v>
      </c>
      <c r="C156" s="648">
        <v>140</v>
      </c>
      <c r="D156" s="649">
        <v>26</v>
      </c>
      <c r="E156" s="492">
        <v>166</v>
      </c>
      <c r="F156" s="648">
        <v>2</v>
      </c>
      <c r="G156" s="649">
        <v>1</v>
      </c>
      <c r="H156" s="493">
        <v>3</v>
      </c>
      <c r="I156" s="692">
        <v>69</v>
      </c>
      <c r="J156" s="693">
        <v>25</v>
      </c>
      <c r="K156" s="674">
        <v>54.33</v>
      </c>
      <c r="L156" s="648">
        <v>7</v>
      </c>
      <c r="M156" s="388">
        <v>3</v>
      </c>
      <c r="N156" s="102">
        <v>10</v>
      </c>
      <c r="O156" s="387">
        <v>15</v>
      </c>
      <c r="P156" s="388">
        <v>4</v>
      </c>
      <c r="Q156" s="102">
        <v>19</v>
      </c>
      <c r="R156" s="387">
        <v>264</v>
      </c>
      <c r="S156" s="388">
        <v>17</v>
      </c>
      <c r="T156" s="102">
        <v>281</v>
      </c>
      <c r="U156" s="554"/>
    </row>
    <row r="157" spans="1:21">
      <c r="A157" s="502"/>
      <c r="B157" s="277" t="s">
        <v>105</v>
      </c>
      <c r="C157" s="692">
        <v>0.84</v>
      </c>
      <c r="D157" s="693">
        <v>0.16</v>
      </c>
      <c r="E157" s="678">
        <v>1</v>
      </c>
      <c r="F157" s="692">
        <v>0.67</v>
      </c>
      <c r="G157" s="693">
        <v>0.33</v>
      </c>
      <c r="H157" s="674">
        <v>1</v>
      </c>
      <c r="I157" s="692">
        <v>0.27</v>
      </c>
      <c r="J157" s="693">
        <v>-0.53</v>
      </c>
      <c r="K157" s="674">
        <v>0</v>
      </c>
      <c r="L157" s="692">
        <v>0.7</v>
      </c>
      <c r="M157" s="694">
        <v>0.3</v>
      </c>
      <c r="N157" s="165">
        <v>1</v>
      </c>
      <c r="O157" s="695">
        <v>0.79</v>
      </c>
      <c r="P157" s="694">
        <v>0.21</v>
      </c>
      <c r="Q157" s="165">
        <v>1</v>
      </c>
      <c r="R157" s="695">
        <v>0.94</v>
      </c>
      <c r="S157" s="694">
        <v>0.06</v>
      </c>
      <c r="T157" s="165">
        <v>1</v>
      </c>
      <c r="U157" s="554"/>
    </row>
    <row r="158" spans="1:21">
      <c r="A158" s="502"/>
      <c r="B158" s="277" t="s">
        <v>768</v>
      </c>
      <c r="C158" s="648">
        <v>161</v>
      </c>
      <c r="D158" s="649">
        <v>31</v>
      </c>
      <c r="E158" s="492">
        <v>192</v>
      </c>
      <c r="F158" s="648">
        <v>15</v>
      </c>
      <c r="G158" s="649">
        <v>2</v>
      </c>
      <c r="H158" s="493">
        <v>17</v>
      </c>
      <c r="I158" s="692">
        <v>9.73</v>
      </c>
      <c r="J158" s="693">
        <v>14.5</v>
      </c>
      <c r="K158" s="493">
        <v>10.29</v>
      </c>
      <c r="L158" s="648">
        <v>22</v>
      </c>
      <c r="M158" s="388">
        <v>9</v>
      </c>
      <c r="N158" s="102">
        <v>31</v>
      </c>
      <c r="O158" s="387">
        <v>26</v>
      </c>
      <c r="P158" s="388">
        <v>9</v>
      </c>
      <c r="Q158" s="102">
        <v>35</v>
      </c>
      <c r="R158" s="387">
        <v>286</v>
      </c>
      <c r="S158" s="388">
        <v>24</v>
      </c>
      <c r="T158" s="102">
        <v>310</v>
      </c>
      <c r="U158" s="554"/>
    </row>
    <row r="159" spans="1:21">
      <c r="A159" s="502"/>
      <c r="B159" s="277" t="s">
        <v>769</v>
      </c>
      <c r="C159" s="692">
        <v>0.84</v>
      </c>
      <c r="D159" s="693">
        <v>0.16</v>
      </c>
      <c r="E159" s="678">
        <v>1</v>
      </c>
      <c r="F159" s="692">
        <v>0.88</v>
      </c>
      <c r="G159" s="693">
        <v>0.12</v>
      </c>
      <c r="H159" s="674">
        <v>1</v>
      </c>
      <c r="I159" s="692">
        <v>-0.05</v>
      </c>
      <c r="J159" s="693">
        <v>0.37</v>
      </c>
      <c r="K159" s="674">
        <v>0</v>
      </c>
      <c r="L159" s="692">
        <v>0.71</v>
      </c>
      <c r="M159" s="694">
        <v>0.28999999999999998</v>
      </c>
      <c r="N159" s="165">
        <v>1</v>
      </c>
      <c r="O159" s="695">
        <v>0.74</v>
      </c>
      <c r="P159" s="694">
        <v>0.26</v>
      </c>
      <c r="Q159" s="165">
        <v>1</v>
      </c>
      <c r="R159" s="695">
        <v>0.92</v>
      </c>
      <c r="S159" s="694">
        <v>0.08</v>
      </c>
      <c r="T159" s="165">
        <v>1</v>
      </c>
      <c r="U159" s="554"/>
    </row>
    <row r="160" spans="1:21">
      <c r="A160" s="502"/>
      <c r="B160" s="624"/>
      <c r="C160" s="680"/>
      <c r="D160" s="680"/>
      <c r="E160" s="680"/>
      <c r="F160" s="680"/>
      <c r="G160" s="680"/>
      <c r="H160" s="680"/>
      <c r="I160" s="696"/>
      <c r="J160" s="696"/>
      <c r="K160" s="696"/>
      <c r="L160" s="696"/>
      <c r="M160" s="675"/>
      <c r="N160" s="554"/>
      <c r="O160" s="554"/>
      <c r="S160" s="554"/>
      <c r="T160" s="554"/>
      <c r="U160" s="554"/>
    </row>
    <row r="161" spans="1:17" s="74" customFormat="1">
      <c r="A161" s="128"/>
      <c r="B161" s="147" t="s">
        <v>38</v>
      </c>
      <c r="C161" s="128"/>
      <c r="D161" s="128"/>
      <c r="E161" s="128"/>
      <c r="F161" s="128"/>
      <c r="G161" s="128"/>
      <c r="H161" s="128"/>
      <c r="I161" s="128"/>
      <c r="J161" s="128"/>
      <c r="K161" s="128"/>
      <c r="L161" s="128"/>
      <c r="M161" s="329"/>
      <c r="N161" s="329"/>
      <c r="O161" s="329"/>
      <c r="P161" s="329"/>
      <c r="Q161" s="329"/>
    </row>
    <row r="162" spans="1:17" s="74" customFormat="1">
      <c r="A162" s="128"/>
      <c r="B162" s="1353" t="s">
        <v>534</v>
      </c>
      <c r="C162" s="1353"/>
      <c r="D162" s="1353"/>
      <c r="E162" s="1353"/>
      <c r="F162" s="1353"/>
      <c r="G162" s="1353"/>
      <c r="H162" s="1353"/>
      <c r="I162" s="1353"/>
      <c r="J162" s="1353"/>
      <c r="K162" s="1353"/>
      <c r="L162" s="1353"/>
      <c r="M162" s="329"/>
      <c r="N162" s="329"/>
      <c r="O162" s="329"/>
      <c r="P162" s="329"/>
      <c r="Q162" s="329"/>
    </row>
    <row r="163" spans="1:17" s="74" customFormat="1">
      <c r="A163" s="128"/>
      <c r="B163" s="1353" t="s">
        <v>213</v>
      </c>
      <c r="C163" s="1353"/>
      <c r="D163" s="1353"/>
      <c r="E163" s="1353"/>
      <c r="F163" s="1353"/>
      <c r="G163" s="1353"/>
      <c r="H163" s="1353"/>
      <c r="I163" s="59"/>
      <c r="J163" s="59"/>
      <c r="K163" s="59"/>
      <c r="L163" s="59"/>
      <c r="M163" s="329"/>
      <c r="N163" s="329"/>
      <c r="O163" s="329"/>
      <c r="P163" s="329"/>
      <c r="Q163" s="329"/>
    </row>
    <row r="164" spans="1:17" s="74" customFormat="1" ht="16" customHeight="1">
      <c r="A164" s="128"/>
      <c r="B164" s="1352" t="s">
        <v>670</v>
      </c>
      <c r="C164" s="1352"/>
      <c r="D164" s="1352"/>
      <c r="E164" s="1352"/>
      <c r="F164" s="1352"/>
      <c r="G164" s="1352"/>
      <c r="H164" s="1352"/>
      <c r="I164" s="329"/>
      <c r="J164" s="329"/>
      <c r="K164" s="329"/>
      <c r="L164" s="329"/>
      <c r="M164" s="329"/>
      <c r="N164" s="329"/>
      <c r="O164" s="329"/>
      <c r="P164" s="329"/>
      <c r="Q164" s="329"/>
    </row>
    <row r="165" spans="1:17" s="74" customFormat="1">
      <c r="A165" s="128"/>
      <c r="B165" s="329"/>
      <c r="C165" s="329"/>
      <c r="D165" s="329"/>
      <c r="E165" s="329"/>
      <c r="F165" s="329"/>
      <c r="G165" s="329"/>
      <c r="H165" s="329"/>
      <c r="I165" s="329"/>
      <c r="J165" s="329"/>
      <c r="K165" s="329"/>
      <c r="L165" s="329"/>
      <c r="M165" s="329"/>
      <c r="N165" s="329"/>
      <c r="O165" s="178"/>
      <c r="P165" s="178"/>
      <c r="Q165" s="178"/>
    </row>
    <row r="166" spans="1:17" s="491" customFormat="1" ht="26">
      <c r="B166" s="343" t="s">
        <v>777</v>
      </c>
      <c r="C166" s="97">
        <v>2025</v>
      </c>
      <c r="D166" s="98">
        <v>2024</v>
      </c>
      <c r="E166" s="320" t="s">
        <v>452</v>
      </c>
      <c r="F166" s="98">
        <v>2023</v>
      </c>
      <c r="G166" s="98">
        <v>2022</v>
      </c>
      <c r="H166" s="98">
        <v>2021</v>
      </c>
      <c r="I166" s="490"/>
      <c r="J166" s="490"/>
      <c r="K166" s="490"/>
      <c r="L166" s="490"/>
    </row>
    <row r="167" spans="1:17">
      <c r="A167" s="502"/>
      <c r="B167" s="345" t="s">
        <v>106</v>
      </c>
      <c r="C167" s="492">
        <v>21</v>
      </c>
      <c r="D167" s="493">
        <v>13</v>
      </c>
      <c r="E167" s="1108">
        <v>0.62</v>
      </c>
      <c r="F167" s="493">
        <v>15</v>
      </c>
      <c r="G167" s="493">
        <v>11</v>
      </c>
      <c r="H167" s="493">
        <v>22</v>
      </c>
      <c r="I167" s="624"/>
      <c r="J167" s="624"/>
      <c r="K167" s="624"/>
      <c r="L167" s="676"/>
      <c r="M167" s="675"/>
      <c r="N167" s="675"/>
      <c r="O167" s="554"/>
      <c r="P167" s="554"/>
    </row>
    <row r="168" spans="1:17">
      <c r="A168" s="502"/>
      <c r="B168" s="345" t="s">
        <v>107</v>
      </c>
      <c r="C168" s="492">
        <v>5</v>
      </c>
      <c r="D168" s="493">
        <v>1</v>
      </c>
      <c r="E168" s="1108">
        <v>4</v>
      </c>
      <c r="F168" s="493">
        <v>6</v>
      </c>
      <c r="G168" s="493">
        <v>5</v>
      </c>
      <c r="H168" s="493">
        <v>7</v>
      </c>
      <c r="I168" s="624"/>
      <c r="J168" s="624"/>
      <c r="K168" s="624"/>
      <c r="L168" s="676"/>
      <c r="M168" s="675"/>
      <c r="N168" s="675"/>
      <c r="O168" s="554"/>
      <c r="P168" s="554"/>
    </row>
    <row r="169" spans="1:17">
      <c r="A169" s="502"/>
      <c r="B169" s="345" t="s">
        <v>108</v>
      </c>
      <c r="C169" s="1124">
        <v>0.81</v>
      </c>
      <c r="D169" s="553">
        <v>0.93</v>
      </c>
      <c r="E169" s="1108">
        <v>-0.13</v>
      </c>
      <c r="F169" s="1108">
        <v>0.71</v>
      </c>
      <c r="G169" s="1108">
        <v>0.69</v>
      </c>
      <c r="H169" s="1108">
        <v>0.76</v>
      </c>
      <c r="I169" s="624"/>
      <c r="J169" s="624"/>
      <c r="K169" s="624"/>
      <c r="L169" s="676"/>
      <c r="M169" s="675"/>
      <c r="N169" s="675"/>
      <c r="O169" s="554"/>
      <c r="P169" s="554"/>
    </row>
    <row r="170" spans="1:17">
      <c r="A170" s="502"/>
      <c r="B170" s="345" t="s">
        <v>109</v>
      </c>
      <c r="C170" s="1124">
        <v>0.19</v>
      </c>
      <c r="D170" s="553">
        <v>7.0000000000000007E-2</v>
      </c>
      <c r="E170" s="1108">
        <v>1.69</v>
      </c>
      <c r="F170" s="1108">
        <v>0.28999999999999998</v>
      </c>
      <c r="G170" s="1108">
        <v>0.31</v>
      </c>
      <c r="H170" s="1108">
        <v>0.24</v>
      </c>
      <c r="I170" s="624"/>
      <c r="J170" s="624"/>
      <c r="K170" s="624"/>
      <c r="L170" s="676"/>
      <c r="M170" s="675"/>
      <c r="N170" s="675"/>
      <c r="O170" s="554"/>
      <c r="P170" s="554"/>
    </row>
    <row r="171" spans="1:17">
      <c r="A171" s="502"/>
      <c r="B171" s="346" t="s">
        <v>110</v>
      </c>
      <c r="C171" s="492">
        <v>140</v>
      </c>
      <c r="D171" s="493">
        <v>2</v>
      </c>
      <c r="E171" s="1108">
        <v>69</v>
      </c>
      <c r="F171" s="493">
        <v>7</v>
      </c>
      <c r="G171" s="493">
        <v>15</v>
      </c>
      <c r="H171" s="493">
        <v>264</v>
      </c>
      <c r="I171" s="624"/>
      <c r="J171" s="624"/>
      <c r="K171" s="624"/>
      <c r="L171" s="676"/>
      <c r="M171" s="675"/>
      <c r="N171" s="675"/>
      <c r="O171" s="554"/>
      <c r="P171" s="554"/>
    </row>
    <row r="172" spans="1:17">
      <c r="A172" s="502"/>
      <c r="B172" s="346" t="s">
        <v>111</v>
      </c>
      <c r="C172" s="492">
        <v>26</v>
      </c>
      <c r="D172" s="493">
        <v>1</v>
      </c>
      <c r="E172" s="1108">
        <v>25</v>
      </c>
      <c r="F172" s="493">
        <v>3</v>
      </c>
      <c r="G172" s="493">
        <v>4</v>
      </c>
      <c r="H172" s="493">
        <v>17</v>
      </c>
      <c r="I172" s="624"/>
      <c r="J172" s="624"/>
      <c r="K172" s="624"/>
      <c r="L172" s="676"/>
      <c r="M172" s="675"/>
      <c r="N172" s="675"/>
      <c r="O172" s="554"/>
      <c r="P172" s="554"/>
    </row>
    <row r="173" spans="1:17">
      <c r="A173" s="502"/>
      <c r="B173" s="345" t="s">
        <v>112</v>
      </c>
      <c r="C173" s="1124">
        <v>0.84</v>
      </c>
      <c r="D173" s="553">
        <v>0.67</v>
      </c>
      <c r="E173" s="1108">
        <v>0.27</v>
      </c>
      <c r="F173" s="1108">
        <v>0.7</v>
      </c>
      <c r="G173" s="1108">
        <v>0.79</v>
      </c>
      <c r="H173" s="1108">
        <v>0.94</v>
      </c>
      <c r="I173" s="624"/>
      <c r="J173" s="624"/>
      <c r="K173" s="624"/>
      <c r="L173" s="676"/>
      <c r="M173" s="675"/>
      <c r="N173" s="675"/>
      <c r="O173" s="554"/>
      <c r="P173" s="554"/>
    </row>
    <row r="174" spans="1:17">
      <c r="A174" s="502"/>
      <c r="B174" s="345" t="s">
        <v>113</v>
      </c>
      <c r="C174" s="1124">
        <v>0.16</v>
      </c>
      <c r="D174" s="553">
        <v>0.33</v>
      </c>
      <c r="E174" s="1108">
        <v>-0.53</v>
      </c>
      <c r="F174" s="1108">
        <v>0.3</v>
      </c>
      <c r="G174" s="1108">
        <v>0.21</v>
      </c>
      <c r="H174" s="1108">
        <v>0.06</v>
      </c>
      <c r="I174" s="624"/>
      <c r="J174" s="624"/>
      <c r="K174" s="624"/>
      <c r="L174" s="676"/>
      <c r="N174" s="675"/>
      <c r="O174" s="554"/>
      <c r="P174" s="554"/>
    </row>
    <row r="175" spans="1:17">
      <c r="A175" s="502"/>
      <c r="B175" s="346" t="s">
        <v>778</v>
      </c>
      <c r="C175" s="492">
        <v>161</v>
      </c>
      <c r="D175" s="493">
        <v>15</v>
      </c>
      <c r="E175" s="1108">
        <v>9.73</v>
      </c>
      <c r="F175" s="493">
        <v>22</v>
      </c>
      <c r="G175" s="493">
        <v>26</v>
      </c>
      <c r="H175" s="493">
        <v>286</v>
      </c>
      <c r="I175" s="624"/>
      <c r="J175" s="624"/>
      <c r="K175" s="624"/>
      <c r="L175" s="676"/>
      <c r="M175" s="675"/>
      <c r="N175" s="675"/>
      <c r="O175" s="554"/>
      <c r="P175" s="554"/>
    </row>
    <row r="176" spans="1:17" s="595" customFormat="1" ht="13">
      <c r="A176" s="491"/>
      <c r="B176" s="346" t="s">
        <v>779</v>
      </c>
      <c r="C176" s="492">
        <v>31</v>
      </c>
      <c r="D176" s="493">
        <v>2</v>
      </c>
      <c r="E176" s="1108">
        <v>14.5</v>
      </c>
      <c r="F176" s="493">
        <v>9</v>
      </c>
      <c r="G176" s="493">
        <v>9</v>
      </c>
      <c r="H176" s="493">
        <v>24</v>
      </c>
      <c r="I176" s="642"/>
      <c r="J176" s="642"/>
      <c r="K176" s="642"/>
      <c r="L176" s="647"/>
      <c r="M176" s="569"/>
      <c r="N176" s="569"/>
    </row>
    <row r="177" spans="1:20" s="595" customFormat="1" ht="13">
      <c r="A177" s="491"/>
      <c r="B177" s="345" t="s">
        <v>780</v>
      </c>
      <c r="C177" s="1124">
        <v>0.84</v>
      </c>
      <c r="D177" s="553">
        <v>0.88</v>
      </c>
      <c r="E177" s="1108">
        <v>-0.05</v>
      </c>
      <c r="F177" s="1108">
        <v>0.71</v>
      </c>
      <c r="G177" s="1108">
        <v>0.74</v>
      </c>
      <c r="H177" s="1108">
        <v>0.92</v>
      </c>
      <c r="I177" s="642"/>
      <c r="J177" s="642"/>
      <c r="K177" s="642"/>
      <c r="L177" s="647"/>
      <c r="M177" s="569"/>
      <c r="N177" s="569"/>
    </row>
    <row r="178" spans="1:20" s="595" customFormat="1" ht="13">
      <c r="A178" s="491"/>
      <c r="B178" s="345" t="s">
        <v>781</v>
      </c>
      <c r="C178" s="1124">
        <v>0.16</v>
      </c>
      <c r="D178" s="553">
        <v>0.12</v>
      </c>
      <c r="E178" s="1108">
        <v>0.37</v>
      </c>
      <c r="F178" s="1108">
        <v>0.28999999999999998</v>
      </c>
      <c r="G178" s="1108">
        <v>0.26</v>
      </c>
      <c r="H178" s="1108">
        <v>0.08</v>
      </c>
      <c r="I178" s="642"/>
      <c r="J178" s="642"/>
      <c r="K178" s="642"/>
      <c r="L178" s="647"/>
      <c r="M178" s="569"/>
      <c r="N178" s="569"/>
    </row>
    <row r="179" spans="1:20">
      <c r="A179" s="502"/>
      <c r="B179" s="642"/>
      <c r="C179" s="698"/>
      <c r="D179" s="698"/>
      <c r="E179" s="698"/>
      <c r="F179" s="698"/>
      <c r="G179" s="698"/>
      <c r="H179" s="698"/>
      <c r="I179" s="699"/>
      <c r="J179" s="699"/>
      <c r="K179" s="699"/>
      <c r="L179" s="699"/>
      <c r="M179" s="700"/>
      <c r="N179" s="700"/>
      <c r="O179" s="700"/>
      <c r="P179" s="700"/>
      <c r="Q179" s="700"/>
      <c r="R179" s="700"/>
    </row>
    <row r="180" spans="1:20" s="490" customFormat="1" ht="14.25" customHeight="1">
      <c r="B180" s="1391" t="s">
        <v>666</v>
      </c>
      <c r="C180" s="204">
        <v>2024</v>
      </c>
      <c r="D180" s="205">
        <v>2025</v>
      </c>
      <c r="E180" s="301">
        <v>2024</v>
      </c>
      <c r="F180" s="200">
        <v>2023</v>
      </c>
      <c r="G180" s="201">
        <v>2024</v>
      </c>
      <c r="H180" s="202">
        <v>2023</v>
      </c>
      <c r="I180" s="1405" t="s">
        <v>452</v>
      </c>
      <c r="J180" s="1406"/>
      <c r="K180" s="1407"/>
      <c r="L180" s="200">
        <v>2022</v>
      </c>
      <c r="M180" s="201">
        <v>2023</v>
      </c>
      <c r="N180" s="202">
        <v>2022</v>
      </c>
      <c r="O180" s="200">
        <v>2021</v>
      </c>
      <c r="P180" s="201">
        <v>2022</v>
      </c>
      <c r="Q180" s="202">
        <v>2021</v>
      </c>
      <c r="R180" s="200">
        <v>2020</v>
      </c>
      <c r="S180" s="201">
        <v>2021</v>
      </c>
      <c r="T180" s="202">
        <v>2020</v>
      </c>
    </row>
    <row r="181" spans="1:20" s="569" customFormat="1" ht="13">
      <c r="A181" s="502"/>
      <c r="B181" s="1391"/>
      <c r="C181" s="681" t="s">
        <v>99</v>
      </c>
      <c r="D181" s="682" t="s">
        <v>100</v>
      </c>
      <c r="E181" s="683" t="s">
        <v>57</v>
      </c>
      <c r="F181" s="681" t="s">
        <v>99</v>
      </c>
      <c r="G181" s="682" t="s">
        <v>100</v>
      </c>
      <c r="H181" s="99" t="s">
        <v>57</v>
      </c>
      <c r="I181" s="681" t="s">
        <v>99</v>
      </c>
      <c r="J181" s="682" t="s">
        <v>100</v>
      </c>
      <c r="K181" s="99" t="s">
        <v>57</v>
      </c>
      <c r="L181" s="681" t="s">
        <v>99</v>
      </c>
      <c r="M181" s="682" t="s">
        <v>100</v>
      </c>
      <c r="N181" s="995" t="s">
        <v>57</v>
      </c>
      <c r="O181" s="681" t="s">
        <v>99</v>
      </c>
      <c r="P181" s="682" t="s">
        <v>100</v>
      </c>
      <c r="Q181" s="995" t="s">
        <v>57</v>
      </c>
      <c r="R181" s="681" t="s">
        <v>99</v>
      </c>
      <c r="S181" s="682" t="s">
        <v>100</v>
      </c>
      <c r="T181" s="995" t="s">
        <v>57</v>
      </c>
    </row>
    <row r="182" spans="1:20">
      <c r="A182" s="502"/>
      <c r="B182" s="277" t="s">
        <v>114</v>
      </c>
      <c r="C182" s="648">
        <v>0</v>
      </c>
      <c r="D182" s="649">
        <v>1</v>
      </c>
      <c r="E182" s="996">
        <v>1</v>
      </c>
      <c r="F182" s="648">
        <v>0</v>
      </c>
      <c r="G182" s="649">
        <v>0</v>
      </c>
      <c r="H182" s="493">
        <v>0</v>
      </c>
      <c r="I182" s="648" t="s">
        <v>30</v>
      </c>
      <c r="J182" s="649" t="s">
        <v>30</v>
      </c>
      <c r="K182" s="493" t="s">
        <v>30</v>
      </c>
      <c r="L182" s="648">
        <v>0</v>
      </c>
      <c r="M182" s="388">
        <v>0</v>
      </c>
      <c r="N182" s="102">
        <v>0</v>
      </c>
      <c r="O182" s="387">
        <v>0</v>
      </c>
      <c r="P182" s="388">
        <v>0</v>
      </c>
      <c r="Q182" s="102">
        <v>0</v>
      </c>
      <c r="R182" s="387">
        <v>1</v>
      </c>
      <c r="S182" s="388">
        <v>0</v>
      </c>
      <c r="T182" s="102">
        <v>1</v>
      </c>
    </row>
    <row r="183" spans="1:20">
      <c r="A183" s="502"/>
      <c r="B183" s="277" t="s">
        <v>115</v>
      </c>
      <c r="C183" s="648">
        <v>15</v>
      </c>
      <c r="D183" s="649">
        <v>4</v>
      </c>
      <c r="E183" s="996">
        <v>19</v>
      </c>
      <c r="F183" s="648">
        <v>8</v>
      </c>
      <c r="G183" s="649">
        <v>1</v>
      </c>
      <c r="H183" s="493">
        <v>9</v>
      </c>
      <c r="I183" s="648">
        <v>0.88</v>
      </c>
      <c r="J183" s="649">
        <v>3</v>
      </c>
      <c r="K183" s="493">
        <v>1.1100000000000001</v>
      </c>
      <c r="L183" s="648">
        <v>9</v>
      </c>
      <c r="M183" s="388">
        <v>5</v>
      </c>
      <c r="N183" s="102">
        <v>14</v>
      </c>
      <c r="O183" s="387">
        <v>6</v>
      </c>
      <c r="P183" s="388">
        <v>4</v>
      </c>
      <c r="Q183" s="102">
        <v>10</v>
      </c>
      <c r="R183" s="387">
        <v>14</v>
      </c>
      <c r="S183" s="388">
        <v>6</v>
      </c>
      <c r="T183" s="102">
        <v>20</v>
      </c>
    </row>
    <row r="184" spans="1:20">
      <c r="A184" s="502"/>
      <c r="B184" s="277" t="s">
        <v>116</v>
      </c>
      <c r="C184" s="648">
        <v>6</v>
      </c>
      <c r="D184" s="649">
        <v>0</v>
      </c>
      <c r="E184" s="996">
        <v>6</v>
      </c>
      <c r="F184" s="648">
        <v>5</v>
      </c>
      <c r="G184" s="649">
        <v>0</v>
      </c>
      <c r="H184" s="493">
        <v>5</v>
      </c>
      <c r="I184" s="648">
        <v>0.2</v>
      </c>
      <c r="J184" s="649" t="s">
        <v>30</v>
      </c>
      <c r="K184" s="493">
        <v>0.2</v>
      </c>
      <c r="L184" s="648">
        <v>6</v>
      </c>
      <c r="M184" s="388">
        <v>1</v>
      </c>
      <c r="N184" s="102">
        <v>7</v>
      </c>
      <c r="O184" s="387">
        <v>5</v>
      </c>
      <c r="P184" s="388">
        <v>1</v>
      </c>
      <c r="Q184" s="102">
        <v>6</v>
      </c>
      <c r="R184" s="387">
        <v>7</v>
      </c>
      <c r="S184" s="388">
        <v>1</v>
      </c>
      <c r="T184" s="102">
        <v>8</v>
      </c>
    </row>
    <row r="185" spans="1:20">
      <c r="A185" s="502"/>
      <c r="B185" s="355" t="s">
        <v>97</v>
      </c>
      <c r="C185" s="648">
        <v>21</v>
      </c>
      <c r="D185" s="649">
        <v>5</v>
      </c>
      <c r="E185" s="996">
        <v>26</v>
      </c>
      <c r="F185" s="648">
        <v>13</v>
      </c>
      <c r="G185" s="649">
        <v>1</v>
      </c>
      <c r="H185" s="493">
        <v>14</v>
      </c>
      <c r="I185" s="648">
        <v>0.62</v>
      </c>
      <c r="J185" s="649">
        <v>4</v>
      </c>
      <c r="K185" s="493">
        <v>0.86</v>
      </c>
      <c r="L185" s="648">
        <v>15</v>
      </c>
      <c r="M185" s="388">
        <v>6</v>
      </c>
      <c r="N185" s="102">
        <v>21</v>
      </c>
      <c r="O185" s="387">
        <v>11</v>
      </c>
      <c r="P185" s="388">
        <v>5</v>
      </c>
      <c r="Q185" s="102">
        <v>16</v>
      </c>
      <c r="R185" s="387">
        <v>22</v>
      </c>
      <c r="S185" s="388">
        <v>7</v>
      </c>
      <c r="T185" s="102">
        <v>29</v>
      </c>
    </row>
    <row r="186" spans="1:20">
      <c r="A186" s="502"/>
      <c r="B186" s="277" t="s">
        <v>117</v>
      </c>
      <c r="C186" s="1125">
        <v>0</v>
      </c>
      <c r="D186" s="1132">
        <v>0.2</v>
      </c>
      <c r="E186" s="1152">
        <v>0.04</v>
      </c>
      <c r="F186" s="1125">
        <v>0</v>
      </c>
      <c r="G186" s="1132">
        <v>0</v>
      </c>
      <c r="H186" s="1108">
        <v>0</v>
      </c>
      <c r="I186" s="611" t="s">
        <v>30</v>
      </c>
      <c r="J186" s="650" t="s">
        <v>30</v>
      </c>
      <c r="K186" s="553" t="s">
        <v>30</v>
      </c>
      <c r="L186" s="1125">
        <v>0</v>
      </c>
      <c r="M186" s="1105">
        <v>0</v>
      </c>
      <c r="N186" s="1095">
        <v>0</v>
      </c>
      <c r="O186" s="1104">
        <v>0</v>
      </c>
      <c r="P186" s="1105">
        <v>0</v>
      </c>
      <c r="Q186" s="1095">
        <v>0</v>
      </c>
      <c r="R186" s="1104">
        <v>0.05</v>
      </c>
      <c r="S186" s="1105">
        <v>0</v>
      </c>
      <c r="T186" s="1095">
        <v>0.03</v>
      </c>
    </row>
    <row r="187" spans="1:20">
      <c r="A187" s="502"/>
      <c r="B187" s="277" t="s">
        <v>118</v>
      </c>
      <c r="C187" s="1125">
        <v>0.71</v>
      </c>
      <c r="D187" s="1132">
        <v>0.8</v>
      </c>
      <c r="E187" s="1152">
        <v>0.73</v>
      </c>
      <c r="F187" s="1125">
        <v>0.62</v>
      </c>
      <c r="G187" s="1132">
        <v>1</v>
      </c>
      <c r="H187" s="1108">
        <v>0.64</v>
      </c>
      <c r="I187" s="611">
        <v>0.16</v>
      </c>
      <c r="J187" s="650">
        <v>-0.2</v>
      </c>
      <c r="K187" s="553">
        <v>0.14000000000000001</v>
      </c>
      <c r="L187" s="1125">
        <v>0.6</v>
      </c>
      <c r="M187" s="1105">
        <v>0.83</v>
      </c>
      <c r="N187" s="1095">
        <v>0.67</v>
      </c>
      <c r="O187" s="1104">
        <v>0.55000000000000004</v>
      </c>
      <c r="P187" s="1105">
        <v>0.8</v>
      </c>
      <c r="Q187" s="1095">
        <v>0.63</v>
      </c>
      <c r="R187" s="1104">
        <v>0.64</v>
      </c>
      <c r="S187" s="1105">
        <v>0.86</v>
      </c>
      <c r="T187" s="1095">
        <v>0.69</v>
      </c>
    </row>
    <row r="188" spans="1:20">
      <c r="A188" s="502"/>
      <c r="B188" s="277" t="s">
        <v>121</v>
      </c>
      <c r="C188" s="1125">
        <v>0.28999999999999998</v>
      </c>
      <c r="D188" s="1132">
        <v>0</v>
      </c>
      <c r="E188" s="1152">
        <v>0.23</v>
      </c>
      <c r="F188" s="1125">
        <v>0.38</v>
      </c>
      <c r="G188" s="1132">
        <v>0</v>
      </c>
      <c r="H188" s="1108">
        <v>0.36</v>
      </c>
      <c r="I188" s="611">
        <v>-0.26</v>
      </c>
      <c r="J188" s="650" t="s">
        <v>30</v>
      </c>
      <c r="K188" s="553">
        <v>-0.35</v>
      </c>
      <c r="L188" s="1125">
        <v>0.4</v>
      </c>
      <c r="M188" s="1105">
        <v>0.17</v>
      </c>
      <c r="N188" s="1095">
        <v>0.33</v>
      </c>
      <c r="O188" s="1104">
        <v>0.45</v>
      </c>
      <c r="P188" s="1105">
        <v>0.2</v>
      </c>
      <c r="Q188" s="1095">
        <v>0.38</v>
      </c>
      <c r="R188" s="1104">
        <v>0.32</v>
      </c>
      <c r="S188" s="1105">
        <v>0.14000000000000001</v>
      </c>
      <c r="T188" s="1095">
        <v>0.28000000000000003</v>
      </c>
    </row>
    <row r="189" spans="1:20" s="1219" customFormat="1">
      <c r="A189" s="1216"/>
      <c r="B189" s="1217"/>
      <c r="C189" s="1214"/>
      <c r="D189" s="1214"/>
      <c r="E189" s="1214"/>
      <c r="F189" s="1214"/>
      <c r="G189" s="1214"/>
      <c r="H189" s="1214"/>
      <c r="I189" s="1215"/>
      <c r="J189" s="1215"/>
      <c r="K189" s="1215"/>
      <c r="L189" s="1214"/>
      <c r="M189" s="1218"/>
      <c r="N189" s="1218"/>
      <c r="O189" s="1218"/>
      <c r="P189" s="1218"/>
      <c r="Q189" s="1218"/>
      <c r="R189" s="1218"/>
      <c r="S189" s="1218"/>
      <c r="T189" s="1218"/>
    </row>
    <row r="190" spans="1:20" s="1219" customFormat="1">
      <c r="A190" s="1216"/>
      <c r="B190" s="1210" t="s">
        <v>38</v>
      </c>
      <c r="C190" s="1214"/>
      <c r="D190" s="1214"/>
      <c r="E190" s="1214"/>
      <c r="F190" s="1214"/>
      <c r="G190" s="1214"/>
      <c r="H190" s="1214"/>
      <c r="I190" s="1215"/>
      <c r="J190" s="1215"/>
      <c r="K190" s="1215"/>
      <c r="L190" s="1214"/>
      <c r="M190" s="1218"/>
      <c r="N190" s="1218"/>
      <c r="O190" s="1218"/>
      <c r="P190" s="1218"/>
      <c r="Q190" s="1218"/>
      <c r="R190" s="1218"/>
      <c r="S190" s="1218"/>
      <c r="T190" s="1218"/>
    </row>
    <row r="191" spans="1:20" s="1219" customFormat="1">
      <c r="A191" s="1216"/>
      <c r="B191" s="1416" t="s">
        <v>659</v>
      </c>
      <c r="C191" s="1416"/>
      <c r="D191" s="1416"/>
      <c r="E191" s="1214"/>
      <c r="F191" s="1214"/>
      <c r="G191" s="1214"/>
      <c r="H191" s="1214"/>
      <c r="I191" s="1215"/>
      <c r="J191" s="1215"/>
      <c r="K191" s="1215"/>
      <c r="L191" s="1214"/>
      <c r="M191" s="1218"/>
      <c r="N191" s="1218"/>
      <c r="O191" s="1218"/>
      <c r="P191" s="1218"/>
      <c r="Q191" s="1218"/>
      <c r="R191" s="1218"/>
      <c r="S191" s="1218"/>
      <c r="T191" s="1218"/>
    </row>
    <row r="192" spans="1:20" s="128" customFormat="1" ht="12.5">
      <c r="B192" s="329"/>
      <c r="C192" s="172"/>
      <c r="D192" s="172"/>
      <c r="E192" s="172"/>
      <c r="F192" s="172"/>
      <c r="G192" s="172"/>
      <c r="H192" s="172"/>
      <c r="I192" s="172"/>
      <c r="J192" s="172"/>
      <c r="K192" s="172"/>
      <c r="L192" s="172"/>
      <c r="M192" s="172"/>
      <c r="N192" s="172"/>
      <c r="O192" s="172"/>
    </row>
    <row r="193" spans="1:21" ht="14.5" thickBot="1">
      <c r="A193" s="502"/>
      <c r="B193" s="701"/>
      <c r="C193" s="698"/>
      <c r="D193" s="698"/>
      <c r="E193" s="698"/>
      <c r="F193" s="698"/>
      <c r="G193" s="698"/>
      <c r="H193" s="698"/>
      <c r="I193" s="699"/>
      <c r="J193" s="699"/>
      <c r="K193" s="699"/>
      <c r="L193" s="699"/>
      <c r="M193" s="700"/>
      <c r="N193" s="700"/>
      <c r="O193" s="700"/>
      <c r="P193" s="700"/>
      <c r="Q193" s="700"/>
      <c r="R193" s="700"/>
    </row>
    <row r="194" spans="1:21" s="778" customFormat="1" ht="16.5" thickTop="1" thickBot="1">
      <c r="A194" s="484"/>
      <c r="B194" s="1091" t="s">
        <v>425</v>
      </c>
      <c r="C194" s="486"/>
      <c r="D194" s="486"/>
      <c r="E194" s="486"/>
      <c r="F194" s="486"/>
      <c r="G194" s="486"/>
      <c r="H194" s="486"/>
      <c r="I194" s="702"/>
      <c r="J194" s="702"/>
      <c r="K194" s="702"/>
      <c r="L194" s="702"/>
      <c r="M194" s="484"/>
      <c r="N194" s="484"/>
      <c r="O194" s="484"/>
      <c r="P194" s="484"/>
      <c r="Q194" s="484"/>
      <c r="R194" s="484"/>
      <c r="S194" s="484"/>
      <c r="T194" s="484"/>
      <c r="U194" s="484"/>
    </row>
    <row r="195" spans="1:21" ht="14.5" thickTop="1">
      <c r="A195" s="502"/>
      <c r="B195" s="659"/>
      <c r="C195" s="635"/>
      <c r="D195" s="635"/>
      <c r="E195" s="635"/>
      <c r="F195" s="635"/>
      <c r="G195" s="635"/>
      <c r="H195" s="635"/>
      <c r="I195" s="676"/>
      <c r="J195" s="676"/>
      <c r="K195" s="676"/>
      <c r="L195" s="676"/>
      <c r="M195" s="675"/>
      <c r="N195" s="675"/>
      <c r="O195" s="554"/>
      <c r="P195" s="554"/>
      <c r="Q195" s="554"/>
    </row>
    <row r="196" spans="1:21" s="490" customFormat="1" ht="26">
      <c r="B196" s="780" t="s">
        <v>428</v>
      </c>
      <c r="C196" s="97">
        <v>2025</v>
      </c>
      <c r="D196" s="98">
        <v>2024</v>
      </c>
      <c r="E196" s="320" t="s">
        <v>452</v>
      </c>
      <c r="F196" s="98">
        <v>2023</v>
      </c>
      <c r="G196" s="98">
        <v>2022</v>
      </c>
      <c r="H196" s="98">
        <v>2021</v>
      </c>
      <c r="I196" s="647"/>
      <c r="J196" s="647"/>
      <c r="K196" s="647"/>
      <c r="L196" s="647"/>
      <c r="M196" s="647"/>
      <c r="N196" s="647"/>
    </row>
    <row r="197" spans="1:21" ht="14.5">
      <c r="A197" s="502"/>
      <c r="B197" s="277" t="s">
        <v>122</v>
      </c>
      <c r="C197" s="492">
        <v>26</v>
      </c>
      <c r="D197" s="493">
        <v>14</v>
      </c>
      <c r="E197" s="674">
        <v>0.86</v>
      </c>
      <c r="F197" s="493">
        <v>21</v>
      </c>
      <c r="G197" s="493">
        <v>16</v>
      </c>
      <c r="H197" s="493">
        <v>29</v>
      </c>
      <c r="I197" s="676"/>
      <c r="J197" s="676"/>
      <c r="K197" s="676"/>
      <c r="L197" s="676"/>
      <c r="M197" s="675"/>
      <c r="N197" s="675"/>
      <c r="O197" s="675"/>
      <c r="P197" s="675"/>
      <c r="Q197" s="675"/>
      <c r="R197" s="554"/>
      <c r="S197" s="554"/>
    </row>
    <row r="198" spans="1:21" s="595" customFormat="1" ht="13">
      <c r="A198" s="491"/>
      <c r="B198" s="276" t="s">
        <v>430</v>
      </c>
      <c r="C198" s="495">
        <v>19</v>
      </c>
      <c r="D198" s="496">
        <v>3</v>
      </c>
      <c r="E198" s="677">
        <v>5.33</v>
      </c>
      <c r="F198" s="496">
        <v>6</v>
      </c>
      <c r="G198" s="496">
        <v>1</v>
      </c>
      <c r="H198" s="496">
        <v>18</v>
      </c>
      <c r="I198" s="647"/>
      <c r="J198" s="647"/>
      <c r="K198" s="647"/>
      <c r="L198" s="647"/>
      <c r="M198" s="569"/>
      <c r="N198" s="569"/>
      <c r="O198" s="569"/>
      <c r="P198" s="569"/>
      <c r="Q198" s="569"/>
    </row>
    <row r="199" spans="1:21" ht="14.5">
      <c r="A199" s="502"/>
      <c r="B199" s="277" t="s">
        <v>432</v>
      </c>
      <c r="C199" s="678">
        <v>0.73</v>
      </c>
      <c r="D199" s="674">
        <v>0.21</v>
      </c>
      <c r="E199" s="674">
        <v>2.41</v>
      </c>
      <c r="F199" s="674">
        <v>0.28999999999999998</v>
      </c>
      <c r="G199" s="674">
        <v>0.06</v>
      </c>
      <c r="H199" s="674">
        <v>0.62</v>
      </c>
      <c r="I199" s="676"/>
      <c r="J199" s="624"/>
      <c r="K199" s="622"/>
      <c r="L199" s="624"/>
      <c r="M199" s="554"/>
      <c r="N199" s="554"/>
      <c r="O199" s="675"/>
      <c r="P199" s="675"/>
      <c r="Q199" s="675"/>
      <c r="R199" s="554"/>
      <c r="S199" s="554"/>
    </row>
    <row r="200" spans="1:21">
      <c r="A200" s="502"/>
      <c r="B200" s="376" t="s">
        <v>434</v>
      </c>
      <c r="C200" s="377"/>
      <c r="D200" s="377"/>
      <c r="E200" s="378"/>
      <c r="F200" s="377"/>
      <c r="G200" s="377"/>
      <c r="H200" s="379"/>
      <c r="I200" s="676"/>
      <c r="J200" s="624"/>
      <c r="K200" s="622"/>
      <c r="L200" s="624"/>
      <c r="M200" s="554"/>
      <c r="N200" s="554"/>
      <c r="O200" s="675"/>
      <c r="P200" s="675"/>
      <c r="Q200" s="675"/>
      <c r="R200" s="554"/>
      <c r="S200" s="554"/>
    </row>
    <row r="201" spans="1:21">
      <c r="A201" s="502"/>
      <c r="B201" s="277" t="s">
        <v>99</v>
      </c>
      <c r="C201" s="492">
        <v>14</v>
      </c>
      <c r="D201" s="493">
        <v>3</v>
      </c>
      <c r="E201" s="674">
        <v>3.67</v>
      </c>
      <c r="F201" s="493">
        <v>5</v>
      </c>
      <c r="G201" s="493">
        <v>1</v>
      </c>
      <c r="H201" s="493">
        <v>13</v>
      </c>
      <c r="I201" s="676"/>
      <c r="J201" s="624"/>
      <c r="K201" s="622"/>
      <c r="L201" s="624"/>
      <c r="M201" s="554"/>
      <c r="N201" s="554"/>
      <c r="O201" s="675"/>
      <c r="P201" s="675"/>
      <c r="Q201" s="675"/>
      <c r="R201" s="709"/>
      <c r="S201" s="709"/>
    </row>
    <row r="202" spans="1:21">
      <c r="A202" s="502"/>
      <c r="B202" s="277" t="s">
        <v>100</v>
      </c>
      <c r="C202" s="492">
        <v>5</v>
      </c>
      <c r="D202" s="493">
        <v>0</v>
      </c>
      <c r="E202" s="674" t="s">
        <v>30</v>
      </c>
      <c r="F202" s="493">
        <v>1</v>
      </c>
      <c r="G202" s="493">
        <v>0</v>
      </c>
      <c r="H202" s="493">
        <v>5</v>
      </c>
      <c r="I202" s="676"/>
      <c r="J202" s="624"/>
      <c r="K202" s="622"/>
      <c r="L202" s="624"/>
      <c r="M202" s="554"/>
      <c r="N202" s="554"/>
      <c r="O202" s="675"/>
      <c r="P202" s="675"/>
      <c r="Q202" s="675"/>
      <c r="R202" s="554"/>
      <c r="S202" s="554"/>
    </row>
    <row r="203" spans="1:21">
      <c r="A203" s="502"/>
      <c r="B203" s="382" t="s">
        <v>435</v>
      </c>
      <c r="C203" s="703"/>
      <c r="D203" s="703"/>
      <c r="E203" s="704"/>
      <c r="F203" s="703"/>
      <c r="G203" s="703"/>
      <c r="H203" s="703"/>
      <c r="I203" s="676"/>
      <c r="J203" s="624"/>
      <c r="K203" s="622"/>
      <c r="L203" s="624"/>
      <c r="M203" s="554"/>
      <c r="N203" s="554"/>
      <c r="O203" s="675"/>
      <c r="P203" s="675"/>
      <c r="Q203" s="675"/>
      <c r="R203" s="554"/>
      <c r="S203" s="554"/>
    </row>
    <row r="204" spans="1:21">
      <c r="A204" s="502"/>
      <c r="B204" s="277" t="s">
        <v>123</v>
      </c>
      <c r="C204" s="492">
        <v>1</v>
      </c>
      <c r="D204" s="493">
        <v>0</v>
      </c>
      <c r="E204" s="674" t="s">
        <v>30</v>
      </c>
      <c r="F204" s="493">
        <v>0</v>
      </c>
      <c r="G204" s="493">
        <v>0</v>
      </c>
      <c r="H204" s="493">
        <v>1</v>
      </c>
      <c r="I204" s="676"/>
      <c r="J204" s="624"/>
      <c r="K204" s="622"/>
      <c r="L204" s="624"/>
      <c r="M204" s="554"/>
      <c r="N204" s="554"/>
      <c r="O204" s="675"/>
      <c r="P204" s="675"/>
      <c r="Q204" s="675"/>
      <c r="R204" s="709"/>
      <c r="S204" s="711"/>
      <c r="T204" s="711"/>
    </row>
    <row r="205" spans="1:21">
      <c r="A205" s="502"/>
      <c r="B205" s="277" t="s">
        <v>115</v>
      </c>
      <c r="C205" s="492">
        <v>14</v>
      </c>
      <c r="D205" s="493">
        <v>2</v>
      </c>
      <c r="E205" s="674">
        <v>6</v>
      </c>
      <c r="F205" s="493">
        <v>6</v>
      </c>
      <c r="G205" s="493">
        <v>0</v>
      </c>
      <c r="H205" s="493">
        <v>14</v>
      </c>
      <c r="I205" s="676"/>
      <c r="J205" s="624"/>
      <c r="K205" s="622"/>
      <c r="L205" s="624"/>
      <c r="M205" s="554"/>
      <c r="N205" s="554"/>
      <c r="O205" s="675"/>
      <c r="P205" s="675"/>
      <c r="Q205" s="675"/>
      <c r="R205" s="554"/>
      <c r="S205" s="554"/>
    </row>
    <row r="206" spans="1:21">
      <c r="A206" s="502"/>
      <c r="B206" s="277" t="s">
        <v>116</v>
      </c>
      <c r="C206" s="492">
        <v>4</v>
      </c>
      <c r="D206" s="493">
        <v>1</v>
      </c>
      <c r="E206" s="674">
        <v>3</v>
      </c>
      <c r="F206" s="493">
        <v>0</v>
      </c>
      <c r="G206" s="493">
        <v>1</v>
      </c>
      <c r="H206" s="493">
        <v>3</v>
      </c>
      <c r="I206" s="676"/>
      <c r="J206" s="624"/>
      <c r="K206" s="622"/>
      <c r="L206" s="624"/>
      <c r="M206" s="554"/>
      <c r="N206" s="554"/>
      <c r="O206" s="675"/>
      <c r="P206" s="675"/>
      <c r="Q206" s="675"/>
      <c r="R206" s="554"/>
      <c r="S206" s="554"/>
    </row>
    <row r="207" spans="1:21">
      <c r="A207" s="502"/>
      <c r="B207" s="624"/>
      <c r="C207" s="635"/>
      <c r="D207" s="635"/>
      <c r="E207" s="635"/>
      <c r="F207" s="635"/>
      <c r="G207" s="635"/>
      <c r="H207" s="623"/>
      <c r="I207" s="622"/>
      <c r="J207" s="624"/>
      <c r="K207" s="624"/>
      <c r="L207" s="624"/>
      <c r="M207" s="675"/>
      <c r="N207" s="675"/>
      <c r="O207" s="675"/>
      <c r="P207" s="554"/>
      <c r="Q207" s="554"/>
    </row>
    <row r="208" spans="1:21" s="330" customFormat="1">
      <c r="A208" s="128"/>
      <c r="B208" s="147" t="s">
        <v>38</v>
      </c>
      <c r="C208" s="706"/>
      <c r="D208" s="707"/>
      <c r="E208" s="706"/>
      <c r="F208" s="707"/>
      <c r="G208" s="706"/>
      <c r="H208" s="707"/>
      <c r="I208" s="329"/>
      <c r="J208" s="329"/>
      <c r="K208" s="329"/>
      <c r="L208" s="329"/>
      <c r="M208" s="329"/>
      <c r="N208" s="329"/>
      <c r="O208" s="329"/>
      <c r="P208" s="329"/>
      <c r="Q208" s="329"/>
    </row>
    <row r="209" spans="1:19" s="330" customFormat="1">
      <c r="A209" s="128"/>
      <c r="B209" s="1353" t="s">
        <v>534</v>
      </c>
      <c r="C209" s="1353"/>
      <c r="D209" s="1353"/>
      <c r="E209" s="1353"/>
      <c r="F209" s="1353"/>
      <c r="G209" s="1353"/>
      <c r="H209" s="1353"/>
      <c r="I209" s="329"/>
      <c r="J209" s="329"/>
      <c r="K209" s="329"/>
      <c r="L209" s="329"/>
      <c r="M209" s="329"/>
      <c r="N209" s="329"/>
      <c r="O209" s="329"/>
      <c r="P209" s="329"/>
      <c r="Q209" s="329"/>
    </row>
    <row r="210" spans="1:19" s="330" customFormat="1" ht="14.25" customHeight="1">
      <c r="A210" s="128"/>
      <c r="B210" s="1404" t="s">
        <v>660</v>
      </c>
      <c r="C210" s="1352"/>
      <c r="D210" s="1352"/>
      <c r="E210" s="1352"/>
      <c r="F210" s="1352"/>
      <c r="G210" s="1352"/>
      <c r="H210" s="1352"/>
      <c r="I210" s="329"/>
      <c r="J210" s="329"/>
      <c r="K210" s="329"/>
      <c r="L210" s="329"/>
      <c r="M210" s="329"/>
      <c r="N210" s="329"/>
      <c r="O210" s="329"/>
      <c r="P210" s="178"/>
      <c r="Q210" s="329"/>
    </row>
    <row r="211" spans="1:19" s="330" customFormat="1">
      <c r="A211" s="128"/>
      <c r="B211" s="789"/>
      <c r="C211" s="329"/>
      <c r="D211" s="329"/>
      <c r="E211" s="329"/>
      <c r="F211" s="329"/>
      <c r="G211" s="329"/>
      <c r="H211" s="329"/>
      <c r="I211" s="329"/>
      <c r="J211" s="329"/>
      <c r="K211" s="329"/>
      <c r="L211" s="329"/>
      <c r="M211" s="329"/>
      <c r="N211" s="329"/>
      <c r="O211" s="329"/>
      <c r="P211" s="178"/>
      <c r="Q211" s="329"/>
    </row>
    <row r="212" spans="1:19" s="490" customFormat="1" ht="26">
      <c r="B212" s="133" t="s">
        <v>258</v>
      </c>
      <c r="C212" s="97">
        <v>2025</v>
      </c>
      <c r="D212" s="98">
        <v>2024</v>
      </c>
      <c r="E212" s="320" t="s">
        <v>452</v>
      </c>
      <c r="F212" s="98">
        <v>2023</v>
      </c>
      <c r="G212" s="98">
        <v>2022</v>
      </c>
      <c r="H212" s="98">
        <v>2021</v>
      </c>
    </row>
    <row r="213" spans="1:19" ht="14.5">
      <c r="A213" s="502"/>
      <c r="B213" s="277" t="s">
        <v>122</v>
      </c>
      <c r="C213" s="492">
        <v>26</v>
      </c>
      <c r="D213" s="493">
        <v>14</v>
      </c>
      <c r="E213" s="674">
        <v>0.86</v>
      </c>
      <c r="F213" s="493">
        <v>21</v>
      </c>
      <c r="G213" s="493">
        <v>16</v>
      </c>
      <c r="H213" s="493">
        <v>29</v>
      </c>
      <c r="I213" s="676"/>
      <c r="J213" s="624"/>
      <c r="K213" s="622"/>
      <c r="L213" s="624"/>
      <c r="M213" s="554"/>
      <c r="N213" s="554"/>
      <c r="O213" s="675"/>
      <c r="P213" s="675"/>
      <c r="Q213" s="675"/>
      <c r="R213" s="709"/>
      <c r="S213" s="554"/>
    </row>
    <row r="214" spans="1:19" s="595" customFormat="1" ht="15">
      <c r="A214" s="491"/>
      <c r="B214" s="276" t="s">
        <v>125</v>
      </c>
      <c r="C214" s="495">
        <v>7</v>
      </c>
      <c r="D214" s="496">
        <v>10</v>
      </c>
      <c r="E214" s="677">
        <v>-0.3</v>
      </c>
      <c r="F214" s="496">
        <v>1</v>
      </c>
      <c r="G214" s="496">
        <v>16</v>
      </c>
      <c r="H214" s="496">
        <v>4</v>
      </c>
      <c r="I214" s="647"/>
      <c r="J214" s="642"/>
      <c r="K214" s="710"/>
      <c r="L214" s="642"/>
      <c r="O214" s="569"/>
      <c r="P214" s="569"/>
      <c r="Q214" s="569"/>
    </row>
    <row r="215" spans="1:19" ht="14.5">
      <c r="A215" s="502"/>
      <c r="B215" s="277" t="s">
        <v>126</v>
      </c>
      <c r="C215" s="678">
        <v>0.27</v>
      </c>
      <c r="D215" s="674">
        <v>0.71</v>
      </c>
      <c r="E215" s="674">
        <v>-0.62</v>
      </c>
      <c r="F215" s="674">
        <v>0.05</v>
      </c>
      <c r="G215" s="674">
        <v>1</v>
      </c>
      <c r="H215" s="674">
        <v>0.14000000000000001</v>
      </c>
      <c r="I215" s="676"/>
      <c r="J215" s="624"/>
      <c r="K215" s="622"/>
      <c r="L215" s="624"/>
      <c r="M215" s="554"/>
      <c r="N215" s="554"/>
      <c r="O215" s="675"/>
      <c r="P215" s="675"/>
      <c r="Q215" s="675"/>
      <c r="R215" s="554"/>
      <c r="S215" s="554"/>
    </row>
    <row r="216" spans="1:19">
      <c r="A216" s="502"/>
      <c r="B216" s="376" t="s">
        <v>127</v>
      </c>
      <c r="C216" s="377"/>
      <c r="D216" s="377"/>
      <c r="E216" s="377"/>
      <c r="F216" s="377"/>
      <c r="G216" s="377"/>
      <c r="H216" s="379"/>
      <c r="I216" s="676"/>
      <c r="J216" s="624"/>
      <c r="K216" s="622"/>
      <c r="L216" s="624"/>
      <c r="M216" s="554"/>
      <c r="N216" s="554"/>
      <c r="O216" s="675"/>
      <c r="P216" s="675"/>
      <c r="Q216" s="675"/>
      <c r="R216" s="554"/>
      <c r="S216" s="554"/>
    </row>
    <row r="217" spans="1:19">
      <c r="A217" s="502"/>
      <c r="B217" s="277" t="s">
        <v>99</v>
      </c>
      <c r="C217" s="492">
        <v>6</v>
      </c>
      <c r="D217" s="493">
        <v>5</v>
      </c>
      <c r="E217" s="674">
        <v>0.2</v>
      </c>
      <c r="F217" s="493">
        <v>1</v>
      </c>
      <c r="G217" s="493">
        <v>13</v>
      </c>
      <c r="H217" s="493">
        <v>3</v>
      </c>
      <c r="I217" s="676"/>
      <c r="J217" s="624"/>
      <c r="K217" s="622"/>
      <c r="L217" s="624"/>
      <c r="M217" s="554"/>
      <c r="N217" s="554"/>
      <c r="O217" s="675"/>
      <c r="P217" s="675"/>
      <c r="Q217" s="675"/>
      <c r="R217" s="554"/>
      <c r="S217" s="711"/>
    </row>
    <row r="218" spans="1:19">
      <c r="A218" s="502"/>
      <c r="B218" s="277" t="s">
        <v>100</v>
      </c>
      <c r="C218" s="492">
        <v>1</v>
      </c>
      <c r="D218" s="493">
        <v>5</v>
      </c>
      <c r="E218" s="674">
        <v>-0.8</v>
      </c>
      <c r="F218" s="493">
        <v>0</v>
      </c>
      <c r="G218" s="493">
        <v>3</v>
      </c>
      <c r="H218" s="493">
        <v>1</v>
      </c>
      <c r="I218" s="676"/>
      <c r="J218" s="624"/>
      <c r="K218" s="622"/>
      <c r="L218" s="624"/>
      <c r="M218" s="554"/>
      <c r="N218" s="554"/>
      <c r="O218" s="675"/>
      <c r="P218" s="675"/>
      <c r="Q218" s="675"/>
      <c r="R218" s="554"/>
      <c r="S218" s="554"/>
    </row>
    <row r="219" spans="1:19">
      <c r="A219" s="502"/>
      <c r="B219" s="382" t="s">
        <v>128</v>
      </c>
      <c r="C219" s="703"/>
      <c r="D219" s="703"/>
      <c r="E219" s="703"/>
      <c r="F219" s="703"/>
      <c r="G219" s="703"/>
      <c r="H219" s="379"/>
      <c r="I219" s="676"/>
      <c r="J219" s="624"/>
      <c r="K219" s="622"/>
      <c r="L219" s="624"/>
      <c r="M219" s="554"/>
      <c r="N219" s="554"/>
      <c r="O219" s="675"/>
      <c r="P219" s="675"/>
      <c r="Q219" s="675"/>
      <c r="R219" s="554"/>
      <c r="S219" s="554"/>
    </row>
    <row r="220" spans="1:19">
      <c r="A220" s="502"/>
      <c r="B220" s="277" t="s">
        <v>123</v>
      </c>
      <c r="C220" s="492">
        <v>0</v>
      </c>
      <c r="D220" s="493">
        <v>0</v>
      </c>
      <c r="E220" s="674" t="s">
        <v>30</v>
      </c>
      <c r="F220" s="493">
        <v>0</v>
      </c>
      <c r="G220" s="493">
        <v>1</v>
      </c>
      <c r="H220" s="493">
        <v>0</v>
      </c>
      <c r="I220" s="676"/>
      <c r="J220" s="624"/>
      <c r="K220" s="622"/>
      <c r="L220" s="624"/>
      <c r="M220" s="554"/>
      <c r="N220" s="554"/>
      <c r="O220" s="675"/>
      <c r="P220" s="675"/>
      <c r="Q220" s="675"/>
      <c r="R220" s="554"/>
      <c r="S220" s="554"/>
    </row>
    <row r="221" spans="1:19">
      <c r="A221" s="502"/>
      <c r="B221" s="277" t="s">
        <v>115</v>
      </c>
      <c r="C221" s="492">
        <v>3</v>
      </c>
      <c r="D221" s="493">
        <v>6</v>
      </c>
      <c r="E221" s="674">
        <v>-0.5</v>
      </c>
      <c r="F221" s="493">
        <v>1</v>
      </c>
      <c r="G221" s="493">
        <v>12</v>
      </c>
      <c r="H221" s="493">
        <v>4</v>
      </c>
      <c r="I221" s="676"/>
      <c r="J221" s="624"/>
      <c r="K221" s="622"/>
      <c r="L221" s="624"/>
      <c r="M221" s="554"/>
      <c r="N221" s="554"/>
      <c r="O221" s="675"/>
      <c r="P221" s="675"/>
      <c r="Q221" s="675"/>
      <c r="R221" s="554"/>
      <c r="S221" s="554"/>
    </row>
    <row r="222" spans="1:19">
      <c r="A222" s="502"/>
      <c r="B222" s="277" t="s">
        <v>116</v>
      </c>
      <c r="C222" s="492">
        <v>4</v>
      </c>
      <c r="D222" s="493">
        <v>4</v>
      </c>
      <c r="E222" s="674">
        <v>0</v>
      </c>
      <c r="F222" s="493">
        <v>0</v>
      </c>
      <c r="G222" s="493">
        <v>3</v>
      </c>
      <c r="H222" s="493">
        <v>0</v>
      </c>
      <c r="I222" s="676"/>
      <c r="J222" s="624"/>
      <c r="K222" s="622"/>
      <c r="L222" s="624"/>
      <c r="M222" s="554"/>
      <c r="N222" s="554"/>
      <c r="O222" s="675"/>
      <c r="P222" s="675"/>
      <c r="Q222" s="675"/>
      <c r="R222" s="554"/>
      <c r="S222" s="554"/>
    </row>
    <row r="223" spans="1:19">
      <c r="A223" s="502"/>
      <c r="B223" s="323"/>
      <c r="C223" s="635"/>
      <c r="D223" s="635"/>
      <c r="E223" s="635"/>
      <c r="F223" s="635"/>
      <c r="G223" s="635"/>
      <c r="H223" s="623"/>
      <c r="I223" s="622"/>
      <c r="J223" s="624"/>
      <c r="K223" s="624"/>
      <c r="L223" s="624"/>
      <c r="M223" s="675"/>
      <c r="N223" s="675"/>
      <c r="O223" s="675"/>
      <c r="P223" s="554"/>
      <c r="Q223" s="554"/>
    </row>
    <row r="224" spans="1:19" s="330" customFormat="1">
      <c r="A224" s="128"/>
      <c r="B224" s="152" t="s">
        <v>38</v>
      </c>
      <c r="C224" s="706"/>
      <c r="D224" s="707"/>
      <c r="E224" s="706"/>
      <c r="F224" s="707"/>
      <c r="G224" s="706"/>
      <c r="H224" s="707"/>
      <c r="I224" s="329"/>
      <c r="J224" s="329"/>
      <c r="K224" s="329"/>
      <c r="L224" s="329"/>
      <c r="M224" s="329"/>
      <c r="N224" s="329"/>
      <c r="O224" s="329"/>
      <c r="P224" s="329"/>
      <c r="Q224" s="329"/>
    </row>
    <row r="225" spans="1:17" s="330" customFormat="1">
      <c r="A225" s="128"/>
      <c r="B225" s="1353" t="s">
        <v>534</v>
      </c>
      <c r="C225" s="1353"/>
      <c r="D225" s="1353"/>
      <c r="E225" s="1353"/>
      <c r="F225" s="1353"/>
      <c r="G225" s="1353"/>
      <c r="H225" s="1353"/>
      <c r="I225" s="329"/>
      <c r="J225" s="329"/>
      <c r="K225" s="329"/>
      <c r="L225" s="329"/>
      <c r="M225" s="329"/>
      <c r="N225" s="329"/>
      <c r="O225" s="329"/>
      <c r="P225" s="329"/>
      <c r="Q225" s="329"/>
    </row>
    <row r="226" spans="1:17" s="330" customFormat="1">
      <c r="A226" s="128"/>
      <c r="B226" s="1403" t="s">
        <v>129</v>
      </c>
      <c r="C226" s="1403"/>
      <c r="D226" s="1403"/>
      <c r="E226" s="1403"/>
      <c r="F226" s="1403"/>
      <c r="G226" s="1403"/>
      <c r="H226" s="1403"/>
      <c r="I226" s="329"/>
      <c r="J226" s="329"/>
      <c r="K226" s="329"/>
      <c r="L226" s="329"/>
      <c r="M226" s="329"/>
      <c r="N226" s="329"/>
      <c r="O226" s="329"/>
      <c r="P226" s="329"/>
      <c r="Q226" s="329"/>
    </row>
    <row r="227" spans="1:17" s="330" customFormat="1" ht="14.25" customHeight="1">
      <c r="A227" s="128"/>
      <c r="B227" s="1403" t="s">
        <v>661</v>
      </c>
      <c r="C227" s="1403"/>
      <c r="D227" s="1403"/>
      <c r="E227" s="1403"/>
      <c r="F227" s="1403"/>
      <c r="G227" s="1403"/>
      <c r="H227" s="1403"/>
      <c r="I227" s="329"/>
      <c r="J227" s="329"/>
      <c r="K227" s="329"/>
      <c r="L227" s="329"/>
      <c r="M227" s="329"/>
      <c r="N227" s="329"/>
      <c r="O227" s="329"/>
      <c r="P227" s="329"/>
      <c r="Q227" s="329"/>
    </row>
    <row r="228" spans="1:17" s="128" customFormat="1" ht="12.5">
      <c r="B228" s="329"/>
      <c r="C228" s="172"/>
      <c r="D228" s="172"/>
      <c r="E228" s="172"/>
      <c r="F228" s="172"/>
      <c r="G228" s="172"/>
      <c r="H228" s="172"/>
      <c r="I228" s="172"/>
      <c r="J228" s="172"/>
      <c r="K228" s="172"/>
      <c r="L228" s="172"/>
      <c r="M228" s="172"/>
      <c r="N228" s="172"/>
      <c r="O228" s="172"/>
    </row>
    <row r="229" spans="1:17" s="249" customFormat="1" ht="13" thickBot="1">
      <c r="A229" s="108"/>
      <c r="B229" s="672"/>
      <c r="C229" s="321"/>
      <c r="D229" s="321"/>
      <c r="E229" s="321"/>
      <c r="F229" s="321"/>
      <c r="G229" s="321"/>
      <c r="H229" s="321"/>
      <c r="I229" s="321"/>
      <c r="J229" s="321"/>
      <c r="K229" s="321"/>
      <c r="L229" s="321"/>
    </row>
    <row r="230" spans="1:17" s="484" customFormat="1" ht="16.5" thickTop="1" thickBot="1">
      <c r="B230" s="1091" t="s">
        <v>638</v>
      </c>
      <c r="C230" s="486"/>
      <c r="D230" s="486"/>
      <c r="E230" s="486"/>
      <c r="F230" s="486"/>
      <c r="G230" s="486"/>
      <c r="H230" s="486"/>
      <c r="I230" s="487"/>
      <c r="J230" s="487"/>
      <c r="K230" s="487"/>
      <c r="L230" s="487"/>
    </row>
    <row r="231" spans="1:17" s="484" customFormat="1" ht="16" thickTop="1">
      <c r="B231" s="746"/>
      <c r="C231" s="746"/>
      <c r="D231" s="731"/>
      <c r="E231" s="1017"/>
      <c r="F231" s="1017"/>
      <c r="G231" s="1017"/>
      <c r="H231" s="1017"/>
      <c r="I231" s="487"/>
      <c r="J231" s="487"/>
      <c r="K231" s="487"/>
      <c r="L231" s="487"/>
    </row>
    <row r="232" spans="1:17" s="484" customFormat="1" ht="15.5">
      <c r="B232" s="96" t="s">
        <v>636</v>
      </c>
      <c r="C232" s="97">
        <v>2025</v>
      </c>
      <c r="D232" s="724"/>
      <c r="E232" s="1017"/>
      <c r="F232" s="1017"/>
      <c r="G232" s="1017"/>
      <c r="H232" s="1017"/>
      <c r="I232" s="487"/>
      <c r="J232" s="487"/>
      <c r="K232" s="487"/>
      <c r="L232" s="487"/>
    </row>
    <row r="233" spans="1:17" s="484" customFormat="1" ht="15.5">
      <c r="B233" s="401" t="s">
        <v>145</v>
      </c>
      <c r="C233" s="998">
        <v>39</v>
      </c>
      <c r="D233" s="724"/>
      <c r="E233" s="1017"/>
      <c r="F233" s="1017"/>
      <c r="G233" s="1017"/>
      <c r="H233" s="1017"/>
      <c r="I233" s="487"/>
      <c r="J233" s="487"/>
      <c r="K233" s="487"/>
      <c r="L233" s="487"/>
    </row>
    <row r="234" spans="1:17" s="484" customFormat="1" ht="15.5">
      <c r="B234" s="402" t="s">
        <v>552</v>
      </c>
      <c r="C234" s="999">
        <v>1.9</v>
      </c>
      <c r="D234" s="724"/>
      <c r="E234" s="1017"/>
      <c r="F234" s="1017"/>
      <c r="G234" s="1017"/>
      <c r="H234" s="1017"/>
      <c r="I234" s="487"/>
      <c r="J234" s="487"/>
      <c r="K234" s="487"/>
      <c r="L234" s="487"/>
    </row>
    <row r="235" spans="1:17" s="484" customFormat="1" ht="15.5">
      <c r="B235" s="402" t="s">
        <v>147</v>
      </c>
      <c r="C235" s="644">
        <v>0.05</v>
      </c>
      <c r="D235" s="724"/>
      <c r="E235" s="1017"/>
      <c r="F235" s="1017"/>
      <c r="G235" s="1017"/>
      <c r="H235" s="1017"/>
      <c r="I235" s="487"/>
      <c r="J235" s="487"/>
      <c r="K235" s="487"/>
      <c r="L235" s="487"/>
    </row>
    <row r="236" spans="1:17" s="484" customFormat="1" ht="15.5">
      <c r="B236" s="172"/>
      <c r="C236" s="742"/>
      <c r="D236" s="724"/>
      <c r="E236" s="1017"/>
      <c r="F236" s="1017"/>
      <c r="G236" s="1017"/>
      <c r="H236" s="1017"/>
      <c r="I236" s="487"/>
      <c r="J236" s="487"/>
      <c r="K236" s="487"/>
      <c r="L236" s="487"/>
    </row>
    <row r="237" spans="1:17" s="484" customFormat="1" ht="15.5">
      <c r="B237" s="152" t="s">
        <v>38</v>
      </c>
      <c r="C237" s="172"/>
      <c r="D237" s="172"/>
      <c r="E237" s="172"/>
      <c r="F237" s="172"/>
      <c r="G237" s="330"/>
      <c r="H237" s="330"/>
      <c r="I237" s="487"/>
      <c r="J237" s="487"/>
      <c r="K237" s="487"/>
      <c r="L237" s="487"/>
    </row>
    <row r="238" spans="1:17" s="484" customFormat="1" ht="15.5">
      <c r="B238" s="1353" t="s">
        <v>553</v>
      </c>
      <c r="C238" s="1353"/>
      <c r="D238" s="1353"/>
      <c r="E238" s="1353"/>
      <c r="F238" s="1353"/>
      <c r="G238" s="1353"/>
      <c r="H238" s="1353"/>
      <c r="I238" s="487"/>
      <c r="J238" s="487"/>
      <c r="K238" s="487"/>
      <c r="L238" s="487"/>
    </row>
    <row r="239" spans="1:17" s="484" customFormat="1" ht="16.5" customHeight="1">
      <c r="B239" s="1354" t="s">
        <v>872</v>
      </c>
      <c r="C239" s="1354"/>
      <c r="D239" s="1354"/>
      <c r="E239" s="1354"/>
      <c r="F239" s="1354"/>
      <c r="G239" s="1354"/>
      <c r="H239" s="1354"/>
      <c r="I239" s="487"/>
      <c r="J239" s="487"/>
      <c r="K239" s="487"/>
      <c r="L239" s="487"/>
    </row>
    <row r="240" spans="1:17" ht="15" customHeight="1">
      <c r="B240" s="1018"/>
      <c r="C240" s="489"/>
      <c r="G240" s="623"/>
      <c r="H240" s="623"/>
    </row>
    <row r="241" spans="2:21" s="490" customFormat="1" ht="26">
      <c r="B241" s="404" t="s">
        <v>259</v>
      </c>
      <c r="C241" s="97">
        <v>2025</v>
      </c>
      <c r="D241" s="98">
        <v>2024</v>
      </c>
      <c r="E241" s="320" t="s">
        <v>452</v>
      </c>
      <c r="F241" s="98">
        <v>2023</v>
      </c>
      <c r="G241" s="98">
        <v>2022</v>
      </c>
      <c r="H241" s="98">
        <v>2021</v>
      </c>
    </row>
    <row r="242" spans="2:21" s="494" customFormat="1">
      <c r="B242" s="405" t="s">
        <v>97</v>
      </c>
      <c r="C242" s="495">
        <v>26</v>
      </c>
      <c r="D242" s="496">
        <v>14</v>
      </c>
      <c r="E242" s="496">
        <v>0.86</v>
      </c>
      <c r="F242" s="496">
        <v>21</v>
      </c>
      <c r="G242" s="496">
        <v>16</v>
      </c>
      <c r="H242" s="496">
        <v>29</v>
      </c>
      <c r="I242" s="490"/>
      <c r="J242" s="490"/>
      <c r="K242" s="497"/>
      <c r="L242" s="497"/>
    </row>
    <row r="243" spans="2:21" ht="14.5">
      <c r="B243" s="248" t="s">
        <v>149</v>
      </c>
      <c r="C243" s="492">
        <v>5</v>
      </c>
      <c r="D243" s="493">
        <v>3</v>
      </c>
      <c r="E243" s="674">
        <v>0.67</v>
      </c>
      <c r="F243" s="493">
        <v>0</v>
      </c>
      <c r="G243" s="493">
        <v>1</v>
      </c>
      <c r="H243" s="493">
        <v>3</v>
      </c>
      <c r="I243" s="501"/>
      <c r="J243" s="501"/>
    </row>
    <row r="244" spans="2:21">
      <c r="B244" s="248" t="s">
        <v>150</v>
      </c>
      <c r="C244" s="678">
        <v>0.19</v>
      </c>
      <c r="D244" s="674">
        <v>0.21</v>
      </c>
      <c r="E244" s="674">
        <v>-0.1</v>
      </c>
      <c r="F244" s="674">
        <v>0</v>
      </c>
      <c r="G244" s="674">
        <v>0.06</v>
      </c>
      <c r="H244" s="674">
        <v>0.1</v>
      </c>
      <c r="I244" s="501"/>
      <c r="J244" s="501"/>
    </row>
    <row r="245" spans="2:21" s="494" customFormat="1" ht="15">
      <c r="B245" s="406" t="s">
        <v>606</v>
      </c>
      <c r="C245" s="495">
        <v>7</v>
      </c>
      <c r="D245" s="496">
        <v>2</v>
      </c>
      <c r="E245" s="677">
        <v>2.5</v>
      </c>
      <c r="F245" s="496">
        <v>4</v>
      </c>
      <c r="G245" s="496">
        <v>3</v>
      </c>
      <c r="H245" s="496">
        <v>2</v>
      </c>
      <c r="I245" s="497"/>
      <c r="J245" s="497"/>
      <c r="K245" s="497"/>
      <c r="L245" s="497"/>
    </row>
    <row r="246" spans="2:21" s="502" customFormat="1" ht="13">
      <c r="B246" s="407" t="s">
        <v>607</v>
      </c>
      <c r="C246" s="492">
        <v>0</v>
      </c>
      <c r="D246" s="493">
        <v>0</v>
      </c>
      <c r="E246" s="674" t="s">
        <v>30</v>
      </c>
      <c r="F246" s="493">
        <v>0</v>
      </c>
      <c r="G246" s="493">
        <v>0</v>
      </c>
      <c r="H246" s="493">
        <v>1</v>
      </c>
      <c r="I246" s="880"/>
      <c r="J246" s="880"/>
      <c r="K246" s="880"/>
      <c r="L246" s="880"/>
      <c r="M246" s="720"/>
      <c r="N246" s="720"/>
      <c r="O246" s="721"/>
      <c r="P246" s="721"/>
      <c r="Q246" s="721"/>
      <c r="R246" s="721"/>
      <c r="S246" s="721"/>
      <c r="T246" s="721"/>
      <c r="U246" s="722"/>
    </row>
    <row r="247" spans="2:21">
      <c r="B247" s="407" t="s">
        <v>608</v>
      </c>
      <c r="C247" s="678">
        <v>0</v>
      </c>
      <c r="D247" s="674">
        <v>0</v>
      </c>
      <c r="E247" s="674" t="s">
        <v>30</v>
      </c>
      <c r="F247" s="674">
        <v>0</v>
      </c>
      <c r="G247" s="674">
        <v>0</v>
      </c>
      <c r="H247" s="674">
        <v>0.5</v>
      </c>
      <c r="I247" s="501"/>
      <c r="K247" s="501"/>
    </row>
    <row r="248" spans="2:21">
      <c r="C248" s="512"/>
      <c r="D248" s="512"/>
      <c r="E248" s="512"/>
      <c r="F248" s="512"/>
      <c r="G248" s="512"/>
      <c r="H248" s="512"/>
    </row>
    <row r="249" spans="2:21">
      <c r="B249" s="152" t="s">
        <v>38</v>
      </c>
      <c r="C249" s="513"/>
      <c r="D249" s="513"/>
      <c r="E249" s="513"/>
      <c r="F249" s="513"/>
      <c r="G249" s="513"/>
      <c r="H249" s="513"/>
    </row>
    <row r="250" spans="2:21" ht="28" customHeight="1">
      <c r="B250" s="1415" t="s">
        <v>873</v>
      </c>
      <c r="C250" s="1353"/>
      <c r="D250" s="1353"/>
      <c r="E250" s="1353"/>
      <c r="F250" s="1353"/>
      <c r="G250" s="1353"/>
      <c r="H250" s="1353"/>
    </row>
    <row r="251" spans="2:21" ht="14.25" customHeight="1">
      <c r="B251" s="1354" t="s">
        <v>763</v>
      </c>
      <c r="C251" s="1354"/>
      <c r="D251" s="1354"/>
      <c r="E251" s="1354"/>
      <c r="F251" s="1354"/>
      <c r="G251" s="1354"/>
      <c r="H251" s="1354"/>
    </row>
    <row r="252" spans="2:21">
      <c r="B252" s="723"/>
      <c r="C252" s="1019"/>
      <c r="D252" s="1019"/>
      <c r="E252" s="1019"/>
      <c r="F252" s="1019"/>
      <c r="G252" s="1019"/>
      <c r="H252" s="1019"/>
    </row>
    <row r="253" spans="2:21">
      <c r="B253" s="321"/>
      <c r="C253" s="661"/>
      <c r="D253" s="661"/>
      <c r="E253" s="661"/>
      <c r="F253" s="661"/>
      <c r="G253" s="661"/>
    </row>
    <row r="254" spans="2:21">
      <c r="B254" s="321"/>
      <c r="C254" s="661"/>
      <c r="D254" s="661"/>
      <c r="E254" s="661"/>
      <c r="F254" s="661"/>
      <c r="G254" s="661"/>
    </row>
    <row r="255" spans="2:21">
      <c r="B255" s="321"/>
      <c r="C255" s="661"/>
      <c r="D255" s="661"/>
      <c r="E255" s="661"/>
      <c r="F255" s="661"/>
      <c r="G255" s="661"/>
    </row>
    <row r="256" spans="2:21">
      <c r="B256" s="148"/>
      <c r="C256" s="661"/>
      <c r="D256" s="661"/>
      <c r="E256" s="661"/>
      <c r="F256" s="661"/>
      <c r="G256" s="661"/>
    </row>
    <row r="257" spans="1:21">
      <c r="B257" s="321"/>
      <c r="C257" s="661"/>
      <c r="D257" s="661"/>
      <c r="E257" s="661"/>
      <c r="F257" s="661"/>
      <c r="G257" s="661"/>
    </row>
    <row r="258" spans="1:21">
      <c r="B258" s="321"/>
      <c r="C258" s="661"/>
      <c r="D258" s="661"/>
      <c r="E258" s="661"/>
      <c r="F258" s="661"/>
      <c r="G258" s="661"/>
    </row>
    <row r="259" spans="1:21">
      <c r="B259" s="321"/>
      <c r="C259" s="661"/>
      <c r="D259" s="661"/>
      <c r="E259" s="661"/>
      <c r="F259" s="661"/>
      <c r="G259" s="661"/>
    </row>
    <row r="261" spans="1:21" ht="15" customHeight="1"/>
    <row r="262" spans="1:21" ht="14.25" customHeight="1"/>
    <row r="263" spans="1:21" ht="14.25" customHeight="1"/>
    <row r="264" spans="1:21" ht="14.25" customHeight="1">
      <c r="B264" s="723"/>
    </row>
    <row r="265" spans="1:21" ht="14.25" customHeight="1">
      <c r="B265" s="723"/>
    </row>
    <row r="266" spans="1:21" s="80" customFormat="1" ht="14.25" customHeight="1">
      <c r="A266" s="85"/>
      <c r="B266" s="169"/>
      <c r="C266" s="482"/>
      <c r="D266" s="482"/>
      <c r="E266" s="482"/>
      <c r="F266" s="482"/>
      <c r="G266" s="482"/>
      <c r="H266" s="482"/>
      <c r="I266" s="483"/>
      <c r="J266" s="483"/>
      <c r="K266" s="483"/>
      <c r="L266" s="483"/>
      <c r="M266" s="85"/>
      <c r="N266" s="85"/>
      <c r="O266" s="85"/>
      <c r="P266" s="85"/>
      <c r="Q266" s="85"/>
      <c r="R266" s="85"/>
      <c r="S266" s="85"/>
      <c r="T266" s="85"/>
      <c r="U266" s="85"/>
    </row>
    <row r="267" spans="1:21" s="80" customFormat="1" ht="14.25" customHeight="1">
      <c r="A267" s="85"/>
      <c r="B267" s="169"/>
      <c r="C267" s="482"/>
      <c r="D267" s="482"/>
      <c r="E267" s="482"/>
      <c r="F267" s="482"/>
      <c r="G267" s="482"/>
      <c r="H267" s="482"/>
      <c r="I267" s="483"/>
      <c r="J267" s="483"/>
      <c r="K267" s="483"/>
      <c r="L267" s="483"/>
      <c r="M267" s="85"/>
      <c r="N267" s="85"/>
      <c r="O267" s="85"/>
      <c r="P267" s="85"/>
      <c r="Q267" s="85"/>
      <c r="R267" s="85"/>
      <c r="S267" s="85"/>
      <c r="T267" s="85"/>
      <c r="U267" s="85"/>
    </row>
    <row r="268" spans="1:21" ht="14.25" customHeight="1"/>
    <row r="269" spans="1:21" s="80" customFormat="1" ht="14.25" customHeight="1">
      <c r="A269" s="85"/>
      <c r="B269" s="723"/>
      <c r="C269" s="482"/>
      <c r="D269" s="482"/>
      <c r="E269" s="482"/>
      <c r="F269" s="482"/>
      <c r="G269" s="482"/>
      <c r="H269" s="482"/>
      <c r="I269" s="483"/>
      <c r="J269" s="483"/>
      <c r="K269" s="483"/>
      <c r="L269" s="483"/>
      <c r="M269" s="85"/>
      <c r="N269" s="85"/>
      <c r="O269" s="85"/>
      <c r="P269" s="85"/>
      <c r="Q269" s="85"/>
      <c r="R269" s="85"/>
      <c r="S269" s="85"/>
      <c r="T269" s="85"/>
      <c r="U269" s="85"/>
    </row>
    <row r="270" spans="1:21" s="80" customFormat="1" ht="14.25" customHeight="1">
      <c r="A270" s="85"/>
      <c r="B270" s="169"/>
      <c r="C270" s="482"/>
      <c r="D270" s="482"/>
      <c r="E270" s="482"/>
      <c r="F270" s="482"/>
      <c r="G270" s="482"/>
      <c r="H270" s="482"/>
      <c r="I270" s="483"/>
      <c r="J270" s="483"/>
      <c r="K270" s="483"/>
      <c r="L270" s="483"/>
      <c r="M270" s="85"/>
      <c r="N270" s="85"/>
      <c r="O270" s="85"/>
      <c r="P270" s="85"/>
      <c r="Q270" s="85"/>
      <c r="R270" s="85"/>
      <c r="S270" s="85"/>
      <c r="T270" s="85"/>
      <c r="U270" s="85"/>
    </row>
    <row r="271" spans="1:21" s="80" customFormat="1" ht="14.25" customHeight="1">
      <c r="A271" s="85"/>
      <c r="B271" s="719"/>
      <c r="C271" s="482"/>
      <c r="D271" s="482"/>
      <c r="E271" s="482"/>
      <c r="F271" s="482"/>
      <c r="G271" s="482"/>
      <c r="H271" s="482"/>
      <c r="I271" s="483"/>
      <c r="J271" s="483"/>
      <c r="K271" s="483"/>
      <c r="L271" s="483"/>
      <c r="M271" s="85"/>
      <c r="N271" s="85"/>
      <c r="O271" s="85"/>
      <c r="P271" s="85"/>
      <c r="Q271" s="85"/>
      <c r="R271" s="85"/>
      <c r="S271" s="85"/>
      <c r="T271" s="85"/>
      <c r="U271" s="85"/>
    </row>
    <row r="272" spans="1:21" s="80" customFormat="1" ht="14.25" customHeight="1">
      <c r="A272" s="85"/>
      <c r="B272" s="719"/>
      <c r="C272" s="482"/>
      <c r="D272" s="482"/>
      <c r="E272" s="482"/>
      <c r="F272" s="482"/>
      <c r="G272" s="482"/>
      <c r="H272" s="482"/>
      <c r="I272" s="483"/>
      <c r="J272" s="483"/>
      <c r="K272" s="483"/>
      <c r="L272" s="483"/>
      <c r="M272" s="85"/>
      <c r="N272" s="85"/>
      <c r="O272" s="85"/>
      <c r="P272" s="85"/>
      <c r="Q272" s="85"/>
      <c r="R272" s="85"/>
      <c r="S272" s="85"/>
      <c r="T272" s="85"/>
      <c r="U272" s="85"/>
    </row>
    <row r="273" spans="1:21" s="80" customFormat="1" ht="14.25" customHeight="1">
      <c r="A273" s="85"/>
      <c r="B273" s="719"/>
      <c r="C273" s="482"/>
      <c r="D273" s="482"/>
      <c r="E273" s="482"/>
      <c r="F273" s="482"/>
      <c r="G273" s="482"/>
      <c r="H273" s="482"/>
      <c r="I273" s="483"/>
      <c r="J273" s="483"/>
      <c r="K273" s="483"/>
      <c r="L273" s="483"/>
      <c r="M273" s="85"/>
      <c r="N273" s="85"/>
      <c r="O273" s="85"/>
      <c r="P273" s="85"/>
      <c r="Q273" s="85"/>
      <c r="R273" s="85"/>
      <c r="S273" s="85"/>
      <c r="T273" s="85"/>
      <c r="U273" s="85"/>
    </row>
    <row r="274" spans="1:21" s="80" customFormat="1" ht="14.25" customHeight="1">
      <c r="A274" s="85"/>
      <c r="B274" s="719"/>
      <c r="C274" s="482"/>
      <c r="D274" s="482"/>
      <c r="E274" s="482"/>
      <c r="F274" s="482"/>
      <c r="G274" s="482"/>
      <c r="H274" s="482"/>
      <c r="I274" s="483"/>
      <c r="J274" s="483"/>
      <c r="K274" s="483"/>
      <c r="L274" s="483"/>
      <c r="M274" s="85"/>
      <c r="N274" s="85"/>
      <c r="O274" s="85"/>
      <c r="P274" s="85"/>
      <c r="Q274" s="85"/>
      <c r="R274" s="85"/>
      <c r="S274" s="85"/>
      <c r="T274" s="85"/>
      <c r="U274" s="85"/>
    </row>
    <row r="275" spans="1:21" s="80" customFormat="1" ht="14.25" customHeight="1">
      <c r="A275" s="85"/>
      <c r="B275" s="719"/>
      <c r="C275" s="482"/>
      <c r="D275" s="482"/>
      <c r="E275" s="482"/>
      <c r="F275" s="482"/>
      <c r="G275" s="482"/>
      <c r="H275" s="482"/>
      <c r="I275" s="483"/>
      <c r="J275" s="483"/>
      <c r="K275" s="483"/>
      <c r="L275" s="483"/>
      <c r="M275" s="85"/>
      <c r="N275" s="85"/>
      <c r="O275" s="85"/>
      <c r="P275" s="85"/>
      <c r="Q275" s="85"/>
      <c r="R275" s="85"/>
      <c r="S275" s="85"/>
      <c r="T275" s="85"/>
      <c r="U275" s="85"/>
    </row>
    <row r="276" spans="1:21" s="80" customFormat="1" ht="14.25" customHeight="1">
      <c r="A276" s="85"/>
      <c r="B276" s="719"/>
      <c r="C276" s="482"/>
      <c r="D276" s="482"/>
      <c r="E276" s="482"/>
      <c r="F276" s="482"/>
      <c r="G276" s="482"/>
      <c r="H276" s="482"/>
      <c r="I276" s="483"/>
      <c r="J276" s="483"/>
      <c r="K276" s="483"/>
      <c r="L276" s="483"/>
      <c r="M276" s="85"/>
      <c r="N276" s="85"/>
      <c r="O276" s="85"/>
      <c r="P276" s="85"/>
      <c r="Q276" s="85"/>
      <c r="R276" s="85"/>
      <c r="S276" s="85"/>
      <c r="T276" s="85"/>
      <c r="U276" s="85"/>
    </row>
    <row r="277" spans="1:21" s="80" customFormat="1" ht="14.25" customHeight="1">
      <c r="A277" s="85"/>
      <c r="B277" s="719"/>
      <c r="C277" s="482"/>
      <c r="D277" s="482"/>
      <c r="E277" s="482"/>
      <c r="F277" s="482"/>
      <c r="G277" s="482"/>
      <c r="H277" s="482"/>
      <c r="I277" s="483"/>
      <c r="J277" s="483"/>
      <c r="K277" s="483"/>
      <c r="L277" s="483"/>
      <c r="M277" s="85"/>
      <c r="N277" s="85"/>
      <c r="O277" s="85"/>
      <c r="P277" s="85"/>
      <c r="Q277" s="85"/>
      <c r="R277" s="85"/>
      <c r="S277" s="85"/>
      <c r="T277" s="85"/>
      <c r="U277" s="85"/>
    </row>
    <row r="278" spans="1:21" s="80" customFormat="1" ht="14.25" customHeight="1">
      <c r="A278" s="85"/>
      <c r="B278" s="719"/>
      <c r="C278" s="482"/>
      <c r="D278" s="482"/>
      <c r="E278" s="482"/>
      <c r="F278" s="482"/>
      <c r="G278" s="482"/>
      <c r="H278" s="482"/>
      <c r="I278" s="483"/>
      <c r="J278" s="483"/>
      <c r="K278" s="483"/>
      <c r="L278" s="483"/>
      <c r="M278" s="85"/>
      <c r="N278" s="85"/>
      <c r="O278" s="85"/>
      <c r="P278" s="85"/>
      <c r="Q278" s="85"/>
      <c r="R278" s="85"/>
      <c r="S278" s="85"/>
      <c r="T278" s="85"/>
      <c r="U278" s="85"/>
    </row>
    <row r="279" spans="1:21" ht="14.25" customHeight="1"/>
    <row r="280" spans="1:21" ht="14.25" customHeight="1"/>
    <row r="281" spans="1:21" s="80" customFormat="1" ht="14.25" customHeight="1">
      <c r="A281" s="85"/>
      <c r="B281" s="723"/>
      <c r="C281" s="482"/>
      <c r="D281" s="482"/>
      <c r="E281" s="482"/>
      <c r="F281" s="482"/>
      <c r="G281" s="482"/>
      <c r="H281" s="482"/>
      <c r="I281" s="483"/>
      <c r="J281" s="483"/>
      <c r="K281" s="483"/>
      <c r="L281" s="483"/>
      <c r="M281" s="85"/>
      <c r="N281" s="85"/>
      <c r="O281" s="85"/>
      <c r="P281" s="85"/>
      <c r="Q281" s="85"/>
      <c r="R281" s="85"/>
      <c r="S281" s="85"/>
      <c r="T281" s="85"/>
      <c r="U281" s="85"/>
    </row>
    <row r="282" spans="1:21" s="80" customFormat="1" ht="14.25" customHeight="1">
      <c r="A282" s="85"/>
      <c r="B282" s="719"/>
      <c r="C282" s="482"/>
      <c r="D282" s="482"/>
      <c r="E282" s="482"/>
      <c r="F282" s="482"/>
      <c r="G282" s="482"/>
      <c r="H282" s="482"/>
      <c r="I282" s="483"/>
      <c r="J282" s="483"/>
      <c r="K282" s="483"/>
      <c r="L282" s="483"/>
      <c r="M282" s="85"/>
      <c r="N282" s="85"/>
      <c r="O282" s="85"/>
      <c r="P282" s="85"/>
      <c r="Q282" s="85"/>
      <c r="R282" s="85"/>
      <c r="S282" s="85"/>
      <c r="T282" s="85"/>
      <c r="U282" s="85"/>
    </row>
    <row r="283" spans="1:21" s="80" customFormat="1" ht="14.25" customHeight="1">
      <c r="A283" s="85"/>
      <c r="B283" s="723"/>
      <c r="C283" s="482"/>
      <c r="D283" s="482"/>
      <c r="E283" s="482"/>
      <c r="F283" s="482"/>
      <c r="G283" s="482"/>
      <c r="H283" s="482"/>
      <c r="I283" s="483"/>
      <c r="J283" s="483"/>
      <c r="K283" s="483"/>
      <c r="L283" s="483"/>
      <c r="M283" s="85"/>
      <c r="N283" s="85"/>
      <c r="O283" s="85"/>
      <c r="P283" s="85"/>
      <c r="Q283" s="85"/>
      <c r="R283" s="85"/>
      <c r="S283" s="85"/>
      <c r="T283" s="85"/>
      <c r="U283" s="85"/>
    </row>
    <row r="284" spans="1:21" s="80" customFormat="1" ht="14.25" customHeight="1">
      <c r="A284" s="85"/>
      <c r="B284" s="723"/>
      <c r="C284" s="482"/>
      <c r="D284" s="482"/>
      <c r="E284" s="482"/>
      <c r="F284" s="482"/>
      <c r="G284" s="482"/>
      <c r="H284" s="482"/>
      <c r="I284" s="483"/>
      <c r="J284" s="483"/>
      <c r="K284" s="483"/>
      <c r="L284" s="483"/>
      <c r="M284" s="85"/>
      <c r="N284" s="85"/>
      <c r="O284" s="85"/>
      <c r="P284" s="85"/>
      <c r="Q284" s="85"/>
      <c r="R284" s="85"/>
      <c r="S284" s="85"/>
      <c r="T284" s="85"/>
      <c r="U284" s="85"/>
    </row>
    <row r="285" spans="1:21" s="80" customFormat="1" ht="14.25" customHeight="1">
      <c r="A285" s="85"/>
      <c r="B285" s="723"/>
      <c r="C285" s="482"/>
      <c r="D285" s="482"/>
      <c r="E285" s="482"/>
      <c r="F285" s="482"/>
      <c r="G285" s="482"/>
      <c r="H285" s="482"/>
      <c r="I285" s="483"/>
      <c r="J285" s="483"/>
      <c r="K285" s="483"/>
      <c r="L285" s="483"/>
      <c r="M285" s="85"/>
      <c r="N285" s="85"/>
      <c r="O285" s="85"/>
      <c r="P285" s="85"/>
      <c r="Q285" s="85"/>
      <c r="R285" s="85"/>
      <c r="S285" s="85"/>
      <c r="T285" s="85"/>
      <c r="U285" s="85"/>
    </row>
    <row r="286" spans="1:21" s="80" customFormat="1" ht="14.25" customHeight="1">
      <c r="A286" s="85"/>
      <c r="B286" s="725"/>
      <c r="C286" s="482"/>
      <c r="D286" s="482"/>
      <c r="E286" s="482"/>
      <c r="F286" s="482"/>
      <c r="G286" s="482"/>
      <c r="H286" s="482"/>
      <c r="I286" s="483"/>
      <c r="J286" s="483"/>
      <c r="K286" s="483"/>
      <c r="L286" s="483"/>
      <c r="M286" s="85"/>
      <c r="N286" s="85"/>
      <c r="O286" s="85"/>
      <c r="P286" s="85"/>
      <c r="Q286" s="85"/>
      <c r="R286" s="85"/>
      <c r="S286" s="85"/>
      <c r="T286" s="85"/>
      <c r="U286" s="85"/>
    </row>
    <row r="287" spans="1:21" s="80" customFormat="1" ht="14.25" customHeight="1">
      <c r="A287" s="85"/>
      <c r="B287" s="719"/>
      <c r="C287" s="482"/>
      <c r="D287" s="482"/>
      <c r="E287" s="482"/>
      <c r="F287" s="482"/>
      <c r="G287" s="482"/>
      <c r="H287" s="482"/>
      <c r="I287" s="483"/>
      <c r="J287" s="483"/>
      <c r="K287" s="483"/>
      <c r="L287" s="483"/>
      <c r="M287" s="85"/>
      <c r="N287" s="85"/>
      <c r="O287" s="85"/>
      <c r="P287" s="85"/>
      <c r="Q287" s="85"/>
      <c r="R287" s="85"/>
      <c r="S287" s="85"/>
      <c r="T287" s="85"/>
      <c r="U287" s="85"/>
    </row>
    <row r="288" spans="1:21" s="80" customFormat="1" ht="14.25" customHeight="1">
      <c r="A288" s="85"/>
      <c r="B288" s="719"/>
      <c r="C288" s="482"/>
      <c r="D288" s="482"/>
      <c r="E288" s="482"/>
      <c r="F288" s="482"/>
      <c r="G288" s="482"/>
      <c r="H288" s="482"/>
      <c r="I288" s="483"/>
      <c r="J288" s="483"/>
      <c r="K288" s="483"/>
      <c r="L288" s="483"/>
      <c r="M288" s="85"/>
      <c r="N288" s="85"/>
      <c r="O288" s="85"/>
      <c r="P288" s="85"/>
      <c r="Q288" s="85"/>
      <c r="R288" s="85"/>
      <c r="S288" s="85"/>
      <c r="T288" s="85"/>
      <c r="U288" s="85"/>
    </row>
    <row r="289" spans="1:21" ht="14.25" customHeight="1"/>
    <row r="290" spans="1:21" ht="14.25" customHeight="1"/>
    <row r="291" spans="1:21" ht="14.25" customHeight="1"/>
    <row r="292" spans="1:21" ht="14.25" customHeight="1"/>
    <row r="293" spans="1:21" ht="14.25" customHeight="1"/>
    <row r="294" spans="1:21" ht="14.25" customHeight="1"/>
    <row r="295" spans="1:21" ht="14.25" customHeight="1"/>
    <row r="296" spans="1:21" ht="14.25" customHeight="1"/>
    <row r="297" spans="1:21" s="80" customFormat="1" ht="14.25" customHeight="1">
      <c r="A297" s="85"/>
      <c r="B297" s="723"/>
      <c r="C297" s="482"/>
      <c r="D297" s="482"/>
      <c r="E297" s="482"/>
      <c r="F297" s="482"/>
      <c r="G297" s="482"/>
      <c r="H297" s="482"/>
      <c r="I297" s="483"/>
      <c r="J297" s="483"/>
      <c r="K297" s="483"/>
      <c r="L297" s="483"/>
      <c r="M297" s="85"/>
      <c r="N297" s="85"/>
      <c r="O297" s="85"/>
      <c r="P297" s="85"/>
      <c r="Q297" s="85"/>
      <c r="R297" s="85"/>
      <c r="S297" s="85"/>
      <c r="T297" s="85"/>
      <c r="U297" s="85"/>
    </row>
    <row r="298" spans="1:21" s="80" customFormat="1" ht="14.25" customHeight="1">
      <c r="A298" s="85"/>
      <c r="B298" s="719"/>
      <c r="C298" s="482"/>
      <c r="D298" s="482"/>
      <c r="E298" s="482"/>
      <c r="F298" s="482"/>
      <c r="G298" s="482"/>
      <c r="H298" s="482"/>
      <c r="I298" s="483"/>
      <c r="J298" s="483"/>
      <c r="K298" s="483"/>
      <c r="L298" s="483"/>
      <c r="M298" s="85"/>
      <c r="N298" s="85"/>
      <c r="O298" s="85"/>
      <c r="P298" s="85"/>
      <c r="Q298" s="85"/>
      <c r="R298" s="85"/>
      <c r="S298" s="85"/>
      <c r="T298" s="85"/>
      <c r="U298" s="85"/>
    </row>
    <row r="299" spans="1:21" s="80" customFormat="1" ht="14.25" customHeight="1">
      <c r="A299" s="85"/>
      <c r="B299" s="719"/>
      <c r="C299" s="482"/>
      <c r="D299" s="482"/>
      <c r="E299" s="482"/>
      <c r="F299" s="482"/>
      <c r="G299" s="482"/>
      <c r="H299" s="482"/>
      <c r="I299" s="483"/>
      <c r="J299" s="483"/>
      <c r="K299" s="483"/>
      <c r="L299" s="483"/>
      <c r="M299" s="85"/>
      <c r="N299" s="85"/>
      <c r="O299" s="85"/>
      <c r="P299" s="85"/>
      <c r="Q299" s="85"/>
      <c r="R299" s="85"/>
      <c r="S299" s="85"/>
      <c r="T299" s="85"/>
      <c r="U299" s="85"/>
    </row>
    <row r="300" spans="1:21" s="80" customFormat="1" ht="14.25" customHeight="1">
      <c r="A300" s="85"/>
      <c r="B300" s="719"/>
      <c r="C300" s="482"/>
      <c r="D300" s="482"/>
      <c r="E300" s="482"/>
      <c r="F300" s="482"/>
      <c r="G300" s="482"/>
      <c r="H300" s="482"/>
      <c r="I300" s="483"/>
      <c r="J300" s="483"/>
      <c r="K300" s="483"/>
      <c r="L300" s="483"/>
      <c r="M300" s="85"/>
      <c r="N300" s="85"/>
      <c r="O300" s="85"/>
      <c r="P300" s="85"/>
      <c r="Q300" s="85"/>
      <c r="R300" s="85"/>
      <c r="S300" s="85"/>
      <c r="T300" s="85"/>
      <c r="U300" s="85"/>
    </row>
    <row r="301" spans="1:21" s="80" customFormat="1" ht="14.25" customHeight="1">
      <c r="A301" s="85"/>
      <c r="B301" s="719"/>
      <c r="C301" s="482"/>
      <c r="D301" s="482"/>
      <c r="E301" s="482"/>
      <c r="F301" s="482"/>
      <c r="G301" s="482"/>
      <c r="H301" s="482"/>
      <c r="I301" s="483"/>
      <c r="J301" s="483"/>
      <c r="K301" s="483"/>
      <c r="L301" s="483"/>
      <c r="M301" s="85"/>
      <c r="N301" s="85"/>
      <c r="O301" s="85"/>
      <c r="P301" s="85"/>
      <c r="Q301" s="85"/>
      <c r="R301" s="85"/>
      <c r="S301" s="85"/>
      <c r="T301" s="85"/>
      <c r="U301" s="85"/>
    </row>
    <row r="302" spans="1:21" s="80" customFormat="1" ht="14.25" customHeight="1">
      <c r="A302" s="85"/>
      <c r="B302" s="719"/>
      <c r="C302" s="482"/>
      <c r="D302" s="482"/>
      <c r="E302" s="482"/>
      <c r="F302" s="482"/>
      <c r="G302" s="482"/>
      <c r="H302" s="482"/>
      <c r="I302" s="483"/>
      <c r="J302" s="483"/>
      <c r="K302" s="483"/>
      <c r="L302" s="483"/>
      <c r="M302" s="85"/>
      <c r="N302" s="85"/>
      <c r="O302" s="85"/>
      <c r="P302" s="85"/>
      <c r="Q302" s="85"/>
      <c r="R302" s="85"/>
      <c r="S302" s="85"/>
      <c r="T302" s="85"/>
      <c r="U302" s="85"/>
    </row>
    <row r="303" spans="1:21" s="80" customFormat="1" ht="14.25" customHeight="1">
      <c r="A303" s="85"/>
      <c r="B303" s="719"/>
      <c r="C303" s="482"/>
      <c r="D303" s="482"/>
      <c r="E303" s="482"/>
      <c r="F303" s="482"/>
      <c r="G303" s="482"/>
      <c r="H303" s="482"/>
      <c r="I303" s="483"/>
      <c r="J303" s="483"/>
      <c r="K303" s="483"/>
      <c r="L303" s="483"/>
      <c r="M303" s="85"/>
      <c r="N303" s="85"/>
      <c r="O303" s="85"/>
      <c r="P303" s="85"/>
      <c r="Q303" s="85"/>
      <c r="R303" s="85"/>
      <c r="S303" s="85"/>
      <c r="T303" s="85"/>
      <c r="U303" s="85"/>
    </row>
    <row r="304" spans="1:21" ht="14.25" customHeight="1"/>
    <row r="305" spans="1:21" ht="14.25" customHeight="1"/>
    <row r="306" spans="1:21" s="80" customFormat="1" ht="14.25" customHeight="1">
      <c r="A306" s="85"/>
      <c r="B306" s="723"/>
      <c r="C306" s="482"/>
      <c r="D306" s="482"/>
      <c r="E306" s="482"/>
      <c r="F306" s="482"/>
      <c r="G306" s="482"/>
      <c r="H306" s="482"/>
      <c r="I306" s="483"/>
      <c r="J306" s="483"/>
      <c r="K306" s="483"/>
      <c r="L306" s="483"/>
      <c r="M306" s="85"/>
      <c r="N306" s="85"/>
      <c r="O306" s="85"/>
      <c r="P306" s="85"/>
      <c r="Q306" s="85"/>
      <c r="R306" s="85"/>
      <c r="S306" s="85"/>
      <c r="T306" s="85"/>
      <c r="U306" s="85"/>
    </row>
    <row r="307" spans="1:21" s="80" customFormat="1" ht="14.25" customHeight="1">
      <c r="A307" s="85"/>
      <c r="B307" s="723"/>
      <c r="C307" s="482"/>
      <c r="D307" s="482"/>
      <c r="E307" s="482"/>
      <c r="F307" s="482"/>
      <c r="G307" s="482"/>
      <c r="H307" s="482"/>
      <c r="I307" s="483"/>
      <c r="J307" s="483"/>
      <c r="K307" s="483"/>
      <c r="L307" s="483"/>
      <c r="M307" s="85"/>
      <c r="N307" s="85"/>
      <c r="O307" s="85"/>
      <c r="P307" s="85"/>
      <c r="Q307" s="85"/>
      <c r="R307" s="85"/>
      <c r="S307" s="85"/>
      <c r="T307" s="85"/>
      <c r="U307" s="85"/>
    </row>
    <row r="308" spans="1:21" s="80" customFormat="1" ht="14.25" customHeight="1">
      <c r="A308" s="85"/>
      <c r="B308" s="723"/>
      <c r="C308" s="482"/>
      <c r="D308" s="482"/>
      <c r="E308" s="482"/>
      <c r="F308" s="482"/>
      <c r="G308" s="482"/>
      <c r="H308" s="482"/>
      <c r="I308" s="483"/>
      <c r="J308" s="483"/>
      <c r="K308" s="483"/>
      <c r="L308" s="483"/>
      <c r="M308" s="85"/>
      <c r="N308" s="85"/>
      <c r="O308" s="85"/>
      <c r="P308" s="85"/>
      <c r="Q308" s="85"/>
      <c r="R308" s="85"/>
      <c r="S308" s="85"/>
      <c r="T308" s="85"/>
      <c r="U308" s="85"/>
    </row>
    <row r="309" spans="1:21" s="80" customFormat="1" ht="14.25" customHeight="1">
      <c r="A309" s="85"/>
      <c r="B309" s="723"/>
      <c r="C309" s="482"/>
      <c r="D309" s="482"/>
      <c r="E309" s="482"/>
      <c r="F309" s="482"/>
      <c r="G309" s="482"/>
      <c r="H309" s="482"/>
      <c r="I309" s="483"/>
      <c r="J309" s="483"/>
      <c r="K309" s="483"/>
      <c r="L309" s="483"/>
      <c r="M309" s="85"/>
      <c r="N309" s="85"/>
      <c r="O309" s="85"/>
      <c r="P309" s="85"/>
      <c r="Q309" s="85"/>
      <c r="R309" s="85"/>
      <c r="S309" s="85"/>
      <c r="T309" s="85"/>
      <c r="U309" s="85"/>
    </row>
    <row r="310" spans="1:21" s="80" customFormat="1" ht="14.25" customHeight="1">
      <c r="A310" s="85"/>
      <c r="B310" s="723"/>
      <c r="C310" s="482"/>
      <c r="D310" s="482"/>
      <c r="E310" s="482"/>
      <c r="F310" s="482"/>
      <c r="G310" s="482"/>
      <c r="H310" s="482"/>
      <c r="I310" s="483"/>
      <c r="J310" s="483"/>
      <c r="K310" s="483"/>
      <c r="L310" s="483"/>
      <c r="M310" s="85"/>
      <c r="N310" s="85"/>
      <c r="O310" s="85"/>
      <c r="P310" s="85"/>
      <c r="Q310" s="85"/>
      <c r="R310" s="85"/>
      <c r="S310" s="85"/>
      <c r="T310" s="85"/>
      <c r="U310" s="85"/>
    </row>
    <row r="311" spans="1:21" s="80" customFormat="1" ht="14.25" customHeight="1">
      <c r="A311" s="85"/>
      <c r="B311" s="723"/>
      <c r="C311" s="482"/>
      <c r="D311" s="482"/>
      <c r="E311" s="482"/>
      <c r="F311" s="482"/>
      <c r="G311" s="482"/>
      <c r="H311" s="482"/>
      <c r="I311" s="483"/>
      <c r="J311" s="483"/>
      <c r="K311" s="483"/>
      <c r="L311" s="483"/>
      <c r="M311" s="85"/>
      <c r="N311" s="85"/>
      <c r="O311" s="85"/>
      <c r="P311" s="85"/>
      <c r="Q311" s="85"/>
      <c r="R311" s="85"/>
      <c r="S311" s="85"/>
      <c r="T311" s="85"/>
      <c r="U311" s="85"/>
    </row>
    <row r="312" spans="1:21" s="80" customFormat="1" ht="14.25" customHeight="1">
      <c r="A312" s="85"/>
      <c r="B312" s="723"/>
      <c r="C312" s="482"/>
      <c r="D312" s="482"/>
      <c r="E312" s="482"/>
      <c r="F312" s="482"/>
      <c r="G312" s="482"/>
      <c r="H312" s="482"/>
      <c r="I312" s="483"/>
      <c r="J312" s="483"/>
      <c r="K312" s="483"/>
      <c r="L312" s="483"/>
      <c r="M312" s="85"/>
      <c r="N312" s="85"/>
      <c r="O312" s="85"/>
      <c r="P312" s="85"/>
      <c r="Q312" s="85"/>
      <c r="R312" s="85"/>
      <c r="S312" s="85"/>
      <c r="T312" s="85"/>
      <c r="U312" s="85"/>
    </row>
    <row r="313" spans="1:21" s="80" customFormat="1" ht="14.25" customHeight="1">
      <c r="A313" s="85"/>
      <c r="B313" s="723"/>
      <c r="C313" s="482"/>
      <c r="D313" s="482"/>
      <c r="E313" s="482"/>
      <c r="F313" s="482"/>
      <c r="G313" s="482"/>
      <c r="H313" s="482"/>
      <c r="I313" s="483"/>
      <c r="J313" s="483"/>
      <c r="K313" s="483"/>
      <c r="L313" s="483"/>
      <c r="M313" s="85"/>
      <c r="N313" s="85"/>
      <c r="O313" s="85"/>
      <c r="P313" s="85"/>
      <c r="Q313" s="85"/>
      <c r="R313" s="85"/>
      <c r="S313" s="85"/>
      <c r="T313" s="85"/>
      <c r="U313" s="85"/>
    </row>
    <row r="314" spans="1:21" s="80" customFormat="1" ht="14.25" customHeight="1">
      <c r="A314" s="85"/>
      <c r="B314" s="723"/>
      <c r="C314" s="482"/>
      <c r="D314" s="482"/>
      <c r="E314" s="482"/>
      <c r="F314" s="482"/>
      <c r="G314" s="482"/>
      <c r="H314" s="482"/>
      <c r="I314" s="483"/>
      <c r="J314" s="483"/>
      <c r="K314" s="483"/>
      <c r="L314" s="483"/>
      <c r="M314" s="85"/>
      <c r="N314" s="85"/>
      <c r="O314" s="85"/>
      <c r="P314" s="85"/>
      <c r="Q314" s="85"/>
      <c r="R314" s="85"/>
      <c r="S314" s="85"/>
      <c r="T314" s="85"/>
      <c r="U314" s="85"/>
    </row>
    <row r="315" spans="1:21" s="80" customFormat="1" ht="14.25" customHeight="1">
      <c r="A315" s="85"/>
      <c r="B315" s="723"/>
      <c r="C315" s="482"/>
      <c r="D315" s="482"/>
      <c r="E315" s="482"/>
      <c r="F315" s="482"/>
      <c r="G315" s="482"/>
      <c r="H315" s="482"/>
      <c r="I315" s="483"/>
      <c r="J315" s="483"/>
      <c r="K315" s="483"/>
      <c r="L315" s="483"/>
      <c r="M315" s="85"/>
      <c r="N315" s="85"/>
      <c r="O315" s="85"/>
      <c r="P315" s="85"/>
      <c r="Q315" s="85"/>
      <c r="R315" s="85"/>
      <c r="S315" s="85"/>
      <c r="T315" s="85"/>
      <c r="U315" s="85"/>
    </row>
    <row r="316" spans="1:21" s="80" customFormat="1" ht="14.25" customHeight="1">
      <c r="A316" s="85"/>
      <c r="B316" s="723"/>
      <c r="C316" s="482"/>
      <c r="D316" s="482"/>
      <c r="E316" s="482"/>
      <c r="F316" s="482"/>
      <c r="G316" s="482"/>
      <c r="H316" s="482"/>
      <c r="I316" s="483"/>
      <c r="J316" s="483"/>
      <c r="K316" s="483"/>
      <c r="L316" s="483"/>
      <c r="M316" s="85"/>
      <c r="N316" s="85"/>
      <c r="O316" s="85"/>
      <c r="P316" s="85"/>
      <c r="Q316" s="85"/>
      <c r="R316" s="85"/>
      <c r="S316" s="85"/>
      <c r="T316" s="85"/>
      <c r="U316" s="85"/>
    </row>
    <row r="317" spans="1:21" s="80" customFormat="1" ht="14.25" customHeight="1">
      <c r="A317" s="85"/>
      <c r="B317" s="723"/>
      <c r="C317" s="482"/>
      <c r="D317" s="482"/>
      <c r="E317" s="482"/>
      <c r="F317" s="482"/>
      <c r="G317" s="482"/>
      <c r="H317" s="482"/>
      <c r="I317" s="483"/>
      <c r="J317" s="483"/>
      <c r="K317" s="483"/>
      <c r="L317" s="483"/>
      <c r="M317" s="85"/>
      <c r="N317" s="85"/>
      <c r="O317" s="85"/>
      <c r="P317" s="85"/>
      <c r="Q317" s="85"/>
      <c r="R317" s="85"/>
      <c r="S317" s="85"/>
      <c r="T317" s="85"/>
      <c r="U317" s="85"/>
    </row>
    <row r="318" spans="1:21" s="80" customFormat="1" ht="14.25" customHeight="1">
      <c r="A318" s="85"/>
      <c r="B318" s="723"/>
      <c r="C318" s="482"/>
      <c r="D318" s="482"/>
      <c r="E318" s="482"/>
      <c r="F318" s="482"/>
      <c r="G318" s="482"/>
      <c r="H318" s="482"/>
      <c r="I318" s="483"/>
      <c r="J318" s="483"/>
      <c r="K318" s="483"/>
      <c r="L318" s="483"/>
      <c r="M318" s="85"/>
      <c r="N318" s="85"/>
      <c r="O318" s="85"/>
      <c r="P318" s="85"/>
      <c r="Q318" s="85"/>
      <c r="R318" s="85"/>
      <c r="S318" s="85"/>
      <c r="T318" s="85"/>
      <c r="U318" s="85"/>
    </row>
    <row r="319" spans="1:21" s="80" customFormat="1" ht="14.25" customHeight="1">
      <c r="A319" s="85"/>
      <c r="B319" s="723"/>
      <c r="C319" s="482"/>
      <c r="D319" s="482"/>
      <c r="E319" s="482"/>
      <c r="F319" s="482"/>
      <c r="G319" s="482"/>
      <c r="H319" s="482"/>
      <c r="I319" s="483"/>
      <c r="J319" s="483"/>
      <c r="K319" s="483"/>
      <c r="L319" s="483"/>
      <c r="M319" s="85"/>
      <c r="N319" s="85"/>
      <c r="O319" s="85"/>
      <c r="P319" s="85"/>
      <c r="Q319" s="85"/>
      <c r="R319" s="85"/>
      <c r="S319" s="85"/>
      <c r="T319" s="85"/>
      <c r="U319" s="85"/>
    </row>
    <row r="320" spans="1:21" s="80" customFormat="1" ht="14.25" customHeight="1">
      <c r="A320" s="85"/>
      <c r="B320" s="723"/>
      <c r="C320" s="482"/>
      <c r="D320" s="482"/>
      <c r="E320" s="482"/>
      <c r="F320" s="482"/>
      <c r="G320" s="482"/>
      <c r="H320" s="482"/>
      <c r="I320" s="483"/>
      <c r="J320" s="483"/>
      <c r="K320" s="483"/>
      <c r="L320" s="483"/>
      <c r="M320" s="85"/>
      <c r="N320" s="85"/>
      <c r="O320" s="85"/>
      <c r="P320" s="85"/>
      <c r="Q320" s="85"/>
      <c r="R320" s="85"/>
      <c r="S320" s="85"/>
      <c r="T320" s="85"/>
      <c r="U320" s="85"/>
    </row>
    <row r="321" spans="1:21" s="80" customFormat="1" ht="14.25" customHeight="1">
      <c r="A321" s="85"/>
      <c r="B321" s="723"/>
      <c r="C321" s="482"/>
      <c r="D321" s="482"/>
      <c r="E321" s="482"/>
      <c r="F321" s="482"/>
      <c r="G321" s="482"/>
      <c r="H321" s="482"/>
      <c r="I321" s="483"/>
      <c r="J321" s="483"/>
      <c r="K321" s="483"/>
      <c r="L321" s="483"/>
      <c r="M321" s="85"/>
      <c r="N321" s="85"/>
      <c r="O321" s="85"/>
      <c r="P321" s="85"/>
      <c r="Q321" s="85"/>
      <c r="R321" s="85"/>
      <c r="S321" s="85"/>
      <c r="T321" s="85"/>
      <c r="U321" s="85"/>
    </row>
    <row r="322" spans="1:21" s="80" customFormat="1" ht="14.25" customHeight="1">
      <c r="A322" s="85"/>
      <c r="B322" s="723"/>
      <c r="C322" s="482"/>
      <c r="D322" s="482"/>
      <c r="E322" s="482"/>
      <c r="F322" s="482"/>
      <c r="G322" s="482"/>
      <c r="H322" s="482"/>
      <c r="I322" s="483"/>
      <c r="J322" s="483"/>
      <c r="K322" s="483"/>
      <c r="L322" s="483"/>
      <c r="M322" s="85"/>
      <c r="N322" s="85"/>
      <c r="O322" s="85"/>
      <c r="P322" s="85"/>
      <c r="Q322" s="85"/>
      <c r="R322" s="85"/>
      <c r="S322" s="85"/>
      <c r="T322" s="85"/>
      <c r="U322" s="85"/>
    </row>
    <row r="323" spans="1:21" s="80" customFormat="1" ht="14.25" customHeight="1">
      <c r="A323" s="85"/>
      <c r="B323" s="719"/>
      <c r="C323" s="482"/>
      <c r="D323" s="482"/>
      <c r="E323" s="482"/>
      <c r="F323" s="482"/>
      <c r="G323" s="482"/>
      <c r="H323" s="482"/>
      <c r="I323" s="483"/>
      <c r="J323" s="483"/>
      <c r="K323" s="483"/>
      <c r="L323" s="483"/>
      <c r="M323" s="85"/>
      <c r="N323" s="85"/>
      <c r="O323" s="85"/>
      <c r="P323" s="85"/>
      <c r="Q323" s="85"/>
      <c r="R323" s="85"/>
      <c r="S323" s="85"/>
      <c r="T323" s="85"/>
      <c r="U323" s="85"/>
    </row>
    <row r="324" spans="1:21" s="80" customFormat="1" ht="14.25" customHeight="1">
      <c r="A324" s="85"/>
      <c r="B324" s="719"/>
      <c r="C324" s="482"/>
      <c r="D324" s="482"/>
      <c r="E324" s="482"/>
      <c r="F324" s="482"/>
      <c r="G324" s="482"/>
      <c r="H324" s="482"/>
      <c r="I324" s="483"/>
      <c r="J324" s="483"/>
      <c r="K324" s="483"/>
      <c r="L324" s="483"/>
      <c r="M324" s="85"/>
      <c r="N324" s="85"/>
      <c r="O324" s="85"/>
      <c r="P324" s="85"/>
      <c r="Q324" s="85"/>
      <c r="R324" s="85"/>
      <c r="S324" s="85"/>
      <c r="T324" s="85"/>
      <c r="U324" s="85"/>
    </row>
    <row r="325" spans="1:21" ht="14.25" customHeight="1"/>
    <row r="326" spans="1:21" s="80" customFormat="1" ht="14.25" customHeight="1">
      <c r="A326" s="85"/>
      <c r="B326" s="483"/>
      <c r="C326" s="482"/>
      <c r="D326" s="482"/>
      <c r="E326" s="482"/>
      <c r="F326" s="482"/>
      <c r="G326" s="482"/>
      <c r="H326" s="482"/>
      <c r="I326" s="483"/>
      <c r="J326" s="483"/>
      <c r="K326" s="483"/>
      <c r="L326" s="483"/>
      <c r="M326" s="85"/>
      <c r="N326" s="85"/>
      <c r="O326" s="85"/>
      <c r="P326" s="85"/>
      <c r="Q326" s="85"/>
      <c r="R326" s="85"/>
      <c r="S326" s="85"/>
      <c r="T326" s="85"/>
      <c r="U326" s="85"/>
    </row>
    <row r="327" spans="1:21" s="80" customFormat="1" ht="14.25" customHeight="1">
      <c r="A327" s="85"/>
      <c r="B327" s="723"/>
      <c r="C327" s="482"/>
      <c r="D327" s="482"/>
      <c r="E327" s="482"/>
      <c r="F327" s="482"/>
      <c r="G327" s="482"/>
      <c r="H327" s="482"/>
      <c r="I327" s="483"/>
      <c r="J327" s="483"/>
      <c r="K327" s="483"/>
      <c r="L327" s="483"/>
      <c r="M327" s="85"/>
      <c r="N327" s="85"/>
      <c r="O327" s="85"/>
      <c r="P327" s="85"/>
      <c r="Q327" s="85"/>
      <c r="R327" s="85"/>
      <c r="S327" s="85"/>
      <c r="T327" s="85"/>
      <c r="U327" s="85"/>
    </row>
    <row r="328" spans="1:21" s="80" customFormat="1" ht="14.25" customHeight="1">
      <c r="A328" s="85"/>
      <c r="B328" s="719"/>
      <c r="C328" s="482"/>
      <c r="D328" s="482"/>
      <c r="E328" s="482"/>
      <c r="F328" s="482"/>
      <c r="G328" s="482"/>
      <c r="H328" s="482"/>
      <c r="I328" s="483"/>
      <c r="J328" s="483"/>
      <c r="K328" s="483"/>
      <c r="L328" s="483"/>
      <c r="M328" s="85"/>
      <c r="N328" s="85"/>
      <c r="O328" s="85"/>
      <c r="P328" s="85"/>
      <c r="Q328" s="85"/>
      <c r="R328" s="85"/>
      <c r="S328" s="85"/>
      <c r="T328" s="85"/>
      <c r="U328" s="85"/>
    </row>
    <row r="329" spans="1:21" s="80" customFormat="1" ht="14.25" customHeight="1">
      <c r="A329" s="85"/>
      <c r="B329" s="719"/>
      <c r="C329" s="482"/>
      <c r="D329" s="482"/>
      <c r="E329" s="482"/>
      <c r="F329" s="482"/>
      <c r="G329" s="482"/>
      <c r="H329" s="482"/>
      <c r="I329" s="483"/>
      <c r="J329" s="483"/>
      <c r="K329" s="483"/>
      <c r="L329" s="483"/>
      <c r="M329" s="85"/>
      <c r="N329" s="85"/>
      <c r="O329" s="85"/>
      <c r="P329" s="85"/>
      <c r="Q329" s="85"/>
      <c r="R329" s="85"/>
      <c r="S329" s="85"/>
      <c r="T329" s="85"/>
      <c r="U329" s="85"/>
    </row>
    <row r="330" spans="1:21" s="80" customFormat="1" ht="14.25" customHeight="1">
      <c r="A330" s="85"/>
      <c r="B330" s="723"/>
      <c r="C330" s="482"/>
      <c r="D330" s="482"/>
      <c r="E330" s="482"/>
      <c r="F330" s="482"/>
      <c r="G330" s="482"/>
      <c r="H330" s="482"/>
      <c r="I330" s="483"/>
      <c r="J330" s="483"/>
      <c r="K330" s="483"/>
      <c r="L330" s="483"/>
      <c r="M330" s="85"/>
      <c r="N330" s="85"/>
      <c r="O330" s="85"/>
      <c r="P330" s="85"/>
      <c r="Q330" s="85"/>
      <c r="R330" s="85"/>
      <c r="S330" s="85"/>
      <c r="T330" s="85"/>
      <c r="U330" s="85"/>
    </row>
    <row r="331" spans="1:21" ht="14.25" customHeight="1"/>
    <row r="332" spans="1:21" ht="14.25" customHeight="1"/>
    <row r="333" spans="1:21" s="80" customFormat="1" ht="14.25" customHeight="1">
      <c r="A333" s="85"/>
      <c r="B333" s="723"/>
      <c r="C333" s="482"/>
      <c r="D333" s="482"/>
      <c r="E333" s="482"/>
      <c r="F333" s="482"/>
      <c r="G333" s="482"/>
      <c r="H333" s="482"/>
      <c r="I333" s="483"/>
      <c r="J333" s="483"/>
      <c r="K333" s="483"/>
      <c r="L333" s="483"/>
      <c r="M333" s="85"/>
      <c r="N333" s="85"/>
      <c r="O333" s="85"/>
      <c r="P333" s="85"/>
      <c r="Q333" s="85"/>
      <c r="R333" s="85"/>
      <c r="S333" s="85"/>
      <c r="T333" s="85"/>
      <c r="U333" s="85"/>
    </row>
    <row r="334" spans="1:21" s="80" customFormat="1" ht="14.25" customHeight="1">
      <c r="A334" s="85"/>
      <c r="B334" s="719"/>
      <c r="C334" s="482"/>
      <c r="D334" s="482"/>
      <c r="E334" s="482"/>
      <c r="F334" s="482"/>
      <c r="G334" s="482"/>
      <c r="H334" s="482"/>
      <c r="I334" s="483"/>
      <c r="J334" s="483"/>
      <c r="K334" s="483"/>
      <c r="L334" s="483"/>
      <c r="M334" s="85"/>
      <c r="N334" s="85"/>
      <c r="O334" s="85"/>
      <c r="P334" s="85"/>
      <c r="Q334" s="85"/>
      <c r="R334" s="85"/>
      <c r="S334" s="85"/>
      <c r="T334" s="85"/>
      <c r="U334" s="85"/>
    </row>
    <row r="335" spans="1:21" ht="14.25" customHeight="1"/>
    <row r="336" spans="1:21" ht="14.25" customHeight="1"/>
    <row r="337" spans="2:2" ht="14.25" customHeight="1"/>
    <row r="338" spans="2:2" ht="14.25" customHeight="1"/>
    <row r="339" spans="2:2" ht="14.25" customHeight="1"/>
    <row r="340" spans="2:2" ht="14.25" customHeight="1"/>
    <row r="341" spans="2:2" ht="14.25" customHeight="1"/>
    <row r="342" spans="2:2" ht="14.25" customHeight="1"/>
    <row r="343" spans="2:2" ht="14.25" customHeight="1"/>
    <row r="344" spans="2:2" ht="14.25" customHeight="1"/>
    <row r="345" spans="2:2" ht="14.25" customHeight="1"/>
    <row r="346" spans="2:2" ht="14.25" customHeight="1">
      <c r="B346" s="726"/>
    </row>
    <row r="347" spans="2:2" ht="14.25" customHeight="1"/>
    <row r="348" spans="2:2" ht="14.25" customHeight="1"/>
    <row r="349" spans="2:2" ht="14.25" customHeight="1"/>
    <row r="350" spans="2:2" ht="14.25" customHeight="1"/>
    <row r="351" spans="2:2" ht="14.25" customHeight="1"/>
    <row r="352" spans="2:2" ht="14.25" customHeight="1">
      <c r="B352" s="726"/>
    </row>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sheetData>
  <sheetProtection algorithmName="SHA-512" hashValue="O9e0C+lv2z7LQMGpNztOATMQKQVZXQh6AoNpYk/EfS7nff8Tvj2n2kN5XeKWPFbWs1NNs1kS0kNlyTkMvmBwsw==" saltValue="NCWBBGibC7kMHFsMwJbA3A==" spinCount="100000" sheet="1" objects="1" scenarios="1" formatColumns="0" formatRows="0"/>
  <mergeCells count="52">
    <mergeCell ref="B65:L65"/>
    <mergeCell ref="I150:K150"/>
    <mergeCell ref="B146:H146"/>
    <mergeCell ref="B147:H147"/>
    <mergeCell ref="B163:H163"/>
    <mergeCell ref="B150:B151"/>
    <mergeCell ref="B162:L162"/>
    <mergeCell ref="B145:H145"/>
    <mergeCell ref="B77:H77"/>
    <mergeCell ref="I98:K98"/>
    <mergeCell ref="B66:L66"/>
    <mergeCell ref="B67:L67"/>
    <mergeCell ref="B78:H78"/>
    <mergeCell ref="B148:H148"/>
    <mergeCell ref="B79:L79"/>
    <mergeCell ref="B98:B99"/>
    <mergeCell ref="B251:H251"/>
    <mergeCell ref="I180:K180"/>
    <mergeCell ref="B238:H238"/>
    <mergeCell ref="B250:H250"/>
    <mergeCell ref="B191:D191"/>
    <mergeCell ref="B239:H239"/>
    <mergeCell ref="B164:H164"/>
    <mergeCell ref="B209:H209"/>
    <mergeCell ref="B210:H210"/>
    <mergeCell ref="B225:H225"/>
    <mergeCell ref="B227:H227"/>
    <mergeCell ref="B226:H226"/>
    <mergeCell ref="B180:B181"/>
    <mergeCell ref="B46:H46"/>
    <mergeCell ref="B61:L61"/>
    <mergeCell ref="B62:L62"/>
    <mergeCell ref="B63:L63"/>
    <mergeCell ref="B64:L64"/>
    <mergeCell ref="I50:K50"/>
    <mergeCell ref="B50:B51"/>
    <mergeCell ref="B45:H45"/>
    <mergeCell ref="B26:H26"/>
    <mergeCell ref="B27:H27"/>
    <mergeCell ref="B29:H29"/>
    <mergeCell ref="B43:H43"/>
    <mergeCell ref="B44:H44"/>
    <mergeCell ref="B28:H28"/>
    <mergeCell ref="B121:H121"/>
    <mergeCell ref="B122:H122"/>
    <mergeCell ref="B123:H123"/>
    <mergeCell ref="B128:B129"/>
    <mergeCell ref="B116:H116"/>
    <mergeCell ref="B117:H117"/>
    <mergeCell ref="B118:H118"/>
    <mergeCell ref="B119:H119"/>
    <mergeCell ref="B120:H120"/>
  </mergeCells>
  <hyperlinks>
    <hyperlink ref="B96" location="'Salud y Seguridad'!A1" display="Lesiones y enfermedades relacionadas con el trabajo" xr:uid="{38FF1CB9-68C3-4547-9562-C2BE66420798}"/>
    <hyperlink ref="B230" location="'Comunidad e Impacto Económico '!A1" display="Impacto Económico Regional" xr:uid="{52DB2378-A047-EC4B-B5BE-36B5B6064826}"/>
    <hyperlink ref="B134" location="'Nuestra Gente y Cultura'!A1" display="Composición de la Dotación" xr:uid="{71C3036E-B86F-224C-B1AA-97E0A9D37660}"/>
    <hyperlink ref="B82" location="'Relaves y residuos'!A1" display="Relaves y residuos" xr:uid="{C4A5825E-A6C5-7C40-B843-256D07ECC197}"/>
    <hyperlink ref="B48" location="Agua!A1" display="Extracción, descarga e intensidad de uso del agua por calidad y origen." xr:uid="{2E9559D1-6231-1C40-8042-5A0ADD0E5FFE}"/>
    <hyperlink ref="B32" location="'Emisiones GEI'!A1" display="Emisiones de GEI relacionadas con la energía e intensidad de las emisiones de alcance 1 y alcance 2" xr:uid="{AE326F0F-CEF3-8D40-A1E3-0D7A65A961C2}"/>
    <hyperlink ref="B10" location="Energía!A1" display="Consumo de energía e intensidad energética" xr:uid="{535D91EF-19ED-F243-985D-2B628D7A5E49}"/>
    <hyperlink ref="B194" location="'Nuestra Gente y Cultura'!A1" display="Nuevas contrataciones y salidas de empleados" xr:uid="{4D4AEC6B-176E-459E-B8D5-87F09226E42C}"/>
    <hyperlink ref="B126" location="'Salud y Seguridad'!A1" display="Capacitación en Salud y Seguridad" xr:uid="{1F78E6F4-C4B4-489E-907C-4927C139DFCF}"/>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1BAA4-DC7F-AF43-AD89-BA4202E898C4}">
  <sheetPr codeName="Sheet20" filterMode="1"/>
  <dimension ref="A1:U55"/>
  <sheetViews>
    <sheetView workbookViewId="0">
      <selection activeCell="K5" sqref="K5"/>
    </sheetView>
  </sheetViews>
  <sheetFormatPr defaultColWidth="10.81640625" defaultRowHeight="12.5"/>
  <cols>
    <col min="7" max="7" width="30" customWidth="1"/>
    <col min="8" max="10" width="25.81640625" hidden="1" customWidth="1"/>
    <col min="11" max="13" width="25.81640625" customWidth="1"/>
  </cols>
  <sheetData>
    <row r="1" spans="1:21" s="2" customFormat="1" ht="14">
      <c r="A1" s="2" t="s">
        <v>260</v>
      </c>
    </row>
    <row r="2" spans="1:21">
      <c r="A2" t="s">
        <v>261</v>
      </c>
      <c r="B2" t="s">
        <v>262</v>
      </c>
      <c r="C2" t="s">
        <v>263</v>
      </c>
      <c r="D2" t="s">
        <v>264</v>
      </c>
      <c r="E2" t="s">
        <v>265</v>
      </c>
      <c r="F2" t="s">
        <v>266</v>
      </c>
      <c r="G2" t="s">
        <v>267</v>
      </c>
      <c r="H2" t="s">
        <v>268</v>
      </c>
      <c r="I2" t="s">
        <v>269</v>
      </c>
      <c r="J2" t="s">
        <v>270</v>
      </c>
      <c r="K2" t="s">
        <v>271</v>
      </c>
      <c r="L2" t="s">
        <v>272</v>
      </c>
      <c r="M2" t="s">
        <v>273</v>
      </c>
      <c r="N2" t="s">
        <v>274</v>
      </c>
      <c r="O2" t="s">
        <v>275</v>
      </c>
      <c r="P2" t="s">
        <v>263</v>
      </c>
      <c r="Q2" t="s">
        <v>276</v>
      </c>
      <c r="R2" t="s">
        <v>277</v>
      </c>
      <c r="S2" t="s">
        <v>278</v>
      </c>
      <c r="T2" t="s">
        <v>279</v>
      </c>
      <c r="U2" t="s">
        <v>280</v>
      </c>
    </row>
    <row r="3" spans="1:21" hidden="1">
      <c r="A3">
        <v>2024</v>
      </c>
      <c r="B3" t="s">
        <v>25</v>
      </c>
      <c r="C3" t="s">
        <v>281</v>
      </c>
      <c r="D3" t="s">
        <v>132</v>
      </c>
      <c r="E3" t="s">
        <v>132</v>
      </c>
      <c r="F3" t="s">
        <v>282</v>
      </c>
      <c r="G3" t="s">
        <v>283</v>
      </c>
      <c r="H3" s="3">
        <v>0.4</v>
      </c>
      <c r="I3" s="3">
        <v>0</v>
      </c>
      <c r="J3" s="3" t="s">
        <v>284</v>
      </c>
      <c r="K3" s="3">
        <v>0</v>
      </c>
      <c r="L3" s="3">
        <v>0</v>
      </c>
      <c r="M3" s="3">
        <v>0</v>
      </c>
      <c r="N3" s="3" t="s">
        <v>285</v>
      </c>
      <c r="O3" s="3" t="s">
        <v>285</v>
      </c>
      <c r="P3" t="s">
        <v>286</v>
      </c>
      <c r="Q3" t="s">
        <v>287</v>
      </c>
      <c r="R3" t="s">
        <v>288</v>
      </c>
      <c r="S3" t="s">
        <v>289</v>
      </c>
      <c r="T3" t="s">
        <v>290</v>
      </c>
      <c r="U3" t="s">
        <v>291</v>
      </c>
    </row>
    <row r="4" spans="1:21" hidden="1">
      <c r="A4">
        <v>2024</v>
      </c>
      <c r="B4" t="s">
        <v>25</v>
      </c>
      <c r="C4" t="s">
        <v>281</v>
      </c>
      <c r="D4" t="s">
        <v>132</v>
      </c>
      <c r="E4" t="s">
        <v>132</v>
      </c>
      <c r="F4" t="s">
        <v>282</v>
      </c>
      <c r="G4" t="s">
        <v>292</v>
      </c>
      <c r="H4" s="3">
        <v>0</v>
      </c>
      <c r="I4" s="3"/>
      <c r="J4" s="3"/>
      <c r="K4" s="3">
        <v>0</v>
      </c>
      <c r="L4" s="3"/>
      <c r="M4" s="3"/>
      <c r="N4" s="3" t="s">
        <v>293</v>
      </c>
      <c r="O4" s="3" t="s">
        <v>293</v>
      </c>
      <c r="P4" t="s">
        <v>294</v>
      </c>
      <c r="Q4" t="s">
        <v>287</v>
      </c>
      <c r="R4" t="s">
        <v>288</v>
      </c>
      <c r="S4" t="s">
        <v>287</v>
      </c>
      <c r="T4" t="s">
        <v>295</v>
      </c>
    </row>
    <row r="5" spans="1:21">
      <c r="A5">
        <v>2024</v>
      </c>
      <c r="B5" t="s">
        <v>21</v>
      </c>
      <c r="C5" t="s">
        <v>296</v>
      </c>
      <c r="D5" t="s">
        <v>297</v>
      </c>
      <c r="E5" t="s">
        <v>298</v>
      </c>
      <c r="F5" t="s">
        <v>299</v>
      </c>
      <c r="G5" t="s">
        <v>283</v>
      </c>
      <c r="H5" s="3">
        <v>3493.04</v>
      </c>
      <c r="I5" s="3">
        <v>3037.7</v>
      </c>
      <c r="J5" s="3">
        <v>14.98963</v>
      </c>
      <c r="K5" s="3">
        <v>2071.19</v>
      </c>
      <c r="L5" s="3">
        <v>1735.43</v>
      </c>
      <c r="M5" s="3">
        <v>19.347366000000001</v>
      </c>
      <c r="N5" s="3" t="s">
        <v>300</v>
      </c>
      <c r="O5" s="3" t="s">
        <v>300</v>
      </c>
      <c r="P5" t="s">
        <v>286</v>
      </c>
      <c r="Q5" t="s">
        <v>301</v>
      </c>
      <c r="R5" t="s">
        <v>288</v>
      </c>
      <c r="S5" t="s">
        <v>289</v>
      </c>
      <c r="T5" t="s">
        <v>302</v>
      </c>
      <c r="U5" t="s">
        <v>303</v>
      </c>
    </row>
    <row r="6" spans="1:21" hidden="1">
      <c r="A6">
        <v>2024</v>
      </c>
      <c r="B6" t="s">
        <v>21</v>
      </c>
      <c r="C6" t="s">
        <v>296</v>
      </c>
      <c r="D6" t="s">
        <v>297</v>
      </c>
      <c r="E6" t="s">
        <v>298</v>
      </c>
      <c r="F6" t="s">
        <v>299</v>
      </c>
      <c r="G6" t="s">
        <v>292</v>
      </c>
      <c r="H6" s="3">
        <v>1.7</v>
      </c>
      <c r="I6" s="3">
        <v>0.81</v>
      </c>
      <c r="J6" s="3">
        <v>109.876543</v>
      </c>
      <c r="K6" s="3">
        <v>0.84</v>
      </c>
      <c r="L6" s="3">
        <v>0.04</v>
      </c>
      <c r="M6" s="3">
        <v>2000</v>
      </c>
      <c r="N6" s="3" t="s">
        <v>304</v>
      </c>
      <c r="O6" s="3" t="s">
        <v>304</v>
      </c>
      <c r="P6" t="s">
        <v>286</v>
      </c>
      <c r="Q6" t="s">
        <v>301</v>
      </c>
      <c r="R6" t="s">
        <v>288</v>
      </c>
      <c r="S6" t="s">
        <v>289</v>
      </c>
      <c r="T6" t="s">
        <v>305</v>
      </c>
      <c r="U6" t="s">
        <v>306</v>
      </c>
    </row>
    <row r="7" spans="1:21" hidden="1">
      <c r="A7">
        <v>2024</v>
      </c>
      <c r="B7" t="s">
        <v>23</v>
      </c>
      <c r="C7" t="s">
        <v>281</v>
      </c>
      <c r="D7" t="s">
        <v>132</v>
      </c>
      <c r="E7" t="s">
        <v>132</v>
      </c>
      <c r="F7" t="s">
        <v>282</v>
      </c>
      <c r="G7" t="s">
        <v>292</v>
      </c>
      <c r="H7" s="3">
        <v>1672</v>
      </c>
      <c r="I7" s="3">
        <v>2096.4140000000002</v>
      </c>
      <c r="J7" s="3">
        <v>-20.244761</v>
      </c>
      <c r="K7" s="3">
        <v>0</v>
      </c>
      <c r="L7" s="3">
        <v>0</v>
      </c>
      <c r="M7" s="3">
        <v>0</v>
      </c>
      <c r="N7" s="3" t="s">
        <v>307</v>
      </c>
      <c r="O7" s="3" t="s">
        <v>307</v>
      </c>
      <c r="P7" t="s">
        <v>286</v>
      </c>
      <c r="Q7" t="s">
        <v>308</v>
      </c>
      <c r="R7" t="s">
        <v>288</v>
      </c>
      <c r="S7" t="s">
        <v>289</v>
      </c>
      <c r="T7" t="s">
        <v>309</v>
      </c>
      <c r="U7" t="s">
        <v>310</v>
      </c>
    </row>
    <row r="8" spans="1:21" hidden="1">
      <c r="A8">
        <v>2024</v>
      </c>
      <c r="B8" t="s">
        <v>23</v>
      </c>
      <c r="C8" t="s">
        <v>281</v>
      </c>
      <c r="D8" t="s">
        <v>132</v>
      </c>
      <c r="E8" t="s">
        <v>132</v>
      </c>
      <c r="F8" t="s">
        <v>282</v>
      </c>
      <c r="G8" t="s">
        <v>283</v>
      </c>
      <c r="H8" s="3">
        <v>2290.511</v>
      </c>
      <c r="I8" s="3">
        <v>3810.8420000000001</v>
      </c>
      <c r="J8" s="3">
        <v>-39.894883999999998</v>
      </c>
      <c r="K8" s="3">
        <v>761</v>
      </c>
      <c r="L8" s="3">
        <v>191.54</v>
      </c>
      <c r="M8" s="3">
        <v>297.30604599999998</v>
      </c>
      <c r="N8" s="3" t="s">
        <v>311</v>
      </c>
      <c r="O8" s="3" t="s">
        <v>311</v>
      </c>
      <c r="P8" t="s">
        <v>286</v>
      </c>
      <c r="Q8" t="s">
        <v>308</v>
      </c>
      <c r="R8" t="s">
        <v>288</v>
      </c>
      <c r="S8" t="s">
        <v>289</v>
      </c>
      <c r="T8" t="s">
        <v>312</v>
      </c>
      <c r="U8" t="s">
        <v>313</v>
      </c>
    </row>
    <row r="9" spans="1:21" hidden="1">
      <c r="A9">
        <v>2024</v>
      </c>
      <c r="B9" t="s">
        <v>22</v>
      </c>
      <c r="C9" t="s">
        <v>314</v>
      </c>
      <c r="D9" t="s">
        <v>132</v>
      </c>
      <c r="E9" t="s">
        <v>132</v>
      </c>
      <c r="F9" t="s">
        <v>282</v>
      </c>
      <c r="G9" t="s">
        <v>283</v>
      </c>
      <c r="H9" s="3">
        <v>2324.3200000000002</v>
      </c>
      <c r="I9" s="3">
        <v>2513.19</v>
      </c>
      <c r="J9" s="3">
        <v>-7.5151500000000002</v>
      </c>
      <c r="K9" s="3">
        <v>153.97</v>
      </c>
      <c r="L9" s="3">
        <v>50.49</v>
      </c>
      <c r="M9" s="3">
        <v>204.95147600000001</v>
      </c>
      <c r="N9" s="3" t="s">
        <v>315</v>
      </c>
      <c r="O9" s="3" t="s">
        <v>315</v>
      </c>
      <c r="P9" t="s">
        <v>286</v>
      </c>
      <c r="Q9" t="s">
        <v>316</v>
      </c>
      <c r="R9" t="s">
        <v>288</v>
      </c>
      <c r="S9" t="s">
        <v>289</v>
      </c>
      <c r="T9" t="s">
        <v>317</v>
      </c>
      <c r="U9" t="s">
        <v>318</v>
      </c>
    </row>
    <row r="10" spans="1:21" hidden="1">
      <c r="A10">
        <v>2024</v>
      </c>
      <c r="B10" t="s">
        <v>22</v>
      </c>
      <c r="C10" t="s">
        <v>314</v>
      </c>
      <c r="D10" t="s">
        <v>132</v>
      </c>
      <c r="E10" t="s">
        <v>132</v>
      </c>
      <c r="F10" t="s">
        <v>282</v>
      </c>
      <c r="G10" t="s">
        <v>292</v>
      </c>
      <c r="H10" s="3">
        <v>688.67</v>
      </c>
      <c r="I10" s="3">
        <v>757.31</v>
      </c>
      <c r="J10" s="3">
        <v>-9.0636600000000005</v>
      </c>
      <c r="K10" s="3">
        <v>655.5</v>
      </c>
      <c r="L10" s="3">
        <v>178.1</v>
      </c>
      <c r="M10" s="3">
        <v>268.05165599999998</v>
      </c>
      <c r="N10" s="3" t="s">
        <v>319</v>
      </c>
      <c r="O10" s="3" t="s">
        <v>319</v>
      </c>
      <c r="P10" t="s">
        <v>286</v>
      </c>
      <c r="Q10" t="s">
        <v>316</v>
      </c>
      <c r="R10" t="s">
        <v>288</v>
      </c>
      <c r="S10" t="s">
        <v>289</v>
      </c>
      <c r="T10" t="s">
        <v>317</v>
      </c>
      <c r="U10" t="s">
        <v>320</v>
      </c>
    </row>
    <row r="11" spans="1:21" hidden="1">
      <c r="A11">
        <v>2024</v>
      </c>
      <c r="B11" t="s">
        <v>24</v>
      </c>
      <c r="C11" t="s">
        <v>321</v>
      </c>
      <c r="D11" t="s">
        <v>322</v>
      </c>
      <c r="E11" t="s">
        <v>322</v>
      </c>
      <c r="F11" t="s">
        <v>299</v>
      </c>
      <c r="G11" t="s">
        <v>283</v>
      </c>
      <c r="H11" s="3">
        <v>789.95</v>
      </c>
      <c r="I11" s="3">
        <v>615.98</v>
      </c>
      <c r="J11" s="3">
        <v>28.242799999999999</v>
      </c>
      <c r="K11" s="3">
        <v>724.01</v>
      </c>
      <c r="L11" s="3">
        <v>508.59</v>
      </c>
      <c r="M11" s="3">
        <v>42.356318000000002</v>
      </c>
      <c r="N11" s="3" t="s">
        <v>323</v>
      </c>
      <c r="O11" s="3" t="s">
        <v>323</v>
      </c>
      <c r="P11" t="s">
        <v>286</v>
      </c>
      <c r="Q11" t="s">
        <v>324</v>
      </c>
      <c r="R11" t="s">
        <v>288</v>
      </c>
      <c r="S11" t="s">
        <v>289</v>
      </c>
      <c r="T11" t="s">
        <v>325</v>
      </c>
      <c r="U11" t="s">
        <v>326</v>
      </c>
    </row>
    <row r="12" spans="1:21" hidden="1">
      <c r="A12">
        <v>2024</v>
      </c>
      <c r="B12" t="s">
        <v>24</v>
      </c>
      <c r="C12" t="s">
        <v>321</v>
      </c>
      <c r="D12" t="s">
        <v>322</v>
      </c>
      <c r="E12" t="s">
        <v>322</v>
      </c>
      <c r="F12" t="s">
        <v>299</v>
      </c>
      <c r="G12" t="s">
        <v>292</v>
      </c>
      <c r="H12" s="3">
        <v>118.29</v>
      </c>
      <c r="I12" s="3"/>
      <c r="J12" s="3"/>
      <c r="K12" s="3">
        <v>45.445999999999998</v>
      </c>
      <c r="L12" s="3"/>
      <c r="M12" s="3"/>
      <c r="N12" s="3" t="s">
        <v>327</v>
      </c>
      <c r="O12" s="3" t="s">
        <v>327</v>
      </c>
      <c r="P12" t="s">
        <v>294</v>
      </c>
      <c r="Q12" t="s">
        <v>324</v>
      </c>
      <c r="R12" t="s">
        <v>288</v>
      </c>
      <c r="S12" t="s">
        <v>324</v>
      </c>
      <c r="T12" t="s">
        <v>328</v>
      </c>
    </row>
    <row r="13" spans="1:21" hidden="1">
      <c r="A13">
        <v>2023</v>
      </c>
      <c r="B13" t="s">
        <v>25</v>
      </c>
      <c r="C13" t="s">
        <v>281</v>
      </c>
      <c r="D13" t="s">
        <v>132</v>
      </c>
      <c r="E13" t="s">
        <v>132</v>
      </c>
      <c r="F13" t="s">
        <v>282</v>
      </c>
      <c r="G13" t="s">
        <v>283</v>
      </c>
      <c r="H13" s="3">
        <v>0</v>
      </c>
      <c r="I13" s="3"/>
      <c r="J13" s="3"/>
      <c r="K13" s="3">
        <v>0</v>
      </c>
      <c r="L13" s="3"/>
      <c r="M13" s="3"/>
      <c r="N13" s="3">
        <v>0</v>
      </c>
      <c r="O13" s="3">
        <v>0</v>
      </c>
      <c r="P13" t="s">
        <v>294</v>
      </c>
      <c r="Q13" t="s">
        <v>329</v>
      </c>
      <c r="R13" t="s">
        <v>330</v>
      </c>
      <c r="S13" t="s">
        <v>329</v>
      </c>
      <c r="T13" t="s">
        <v>331</v>
      </c>
    </row>
    <row r="14" spans="1:21" hidden="1">
      <c r="A14">
        <v>2023</v>
      </c>
      <c r="B14" t="s">
        <v>25</v>
      </c>
      <c r="C14" t="s">
        <v>281</v>
      </c>
      <c r="D14" t="s">
        <v>132</v>
      </c>
      <c r="E14" t="s">
        <v>132</v>
      </c>
      <c r="F14" t="s">
        <v>282</v>
      </c>
      <c r="G14" t="s">
        <v>292</v>
      </c>
      <c r="H14" s="3">
        <v>0</v>
      </c>
      <c r="I14" s="3"/>
      <c r="J14" s="3"/>
      <c r="K14" s="3">
        <v>0</v>
      </c>
      <c r="L14" s="3"/>
      <c r="M14" s="3"/>
      <c r="N14" s="3">
        <v>0</v>
      </c>
      <c r="O14" s="3">
        <v>0</v>
      </c>
      <c r="P14" t="s">
        <v>294</v>
      </c>
      <c r="Q14" t="s">
        <v>329</v>
      </c>
      <c r="R14" t="s">
        <v>330</v>
      </c>
      <c r="S14" t="s">
        <v>329</v>
      </c>
      <c r="T14" t="s">
        <v>331</v>
      </c>
    </row>
    <row r="15" spans="1:21">
      <c r="A15">
        <v>2023</v>
      </c>
      <c r="B15" t="s">
        <v>21</v>
      </c>
      <c r="C15" t="s">
        <v>296</v>
      </c>
      <c r="D15" t="s">
        <v>297</v>
      </c>
      <c r="E15" t="s">
        <v>298</v>
      </c>
      <c r="F15" t="s">
        <v>299</v>
      </c>
      <c r="G15" t="s">
        <v>283</v>
      </c>
      <c r="H15" s="3">
        <v>3037.7</v>
      </c>
      <c r="I15" s="3">
        <v>3737.1</v>
      </c>
      <c r="J15" s="3">
        <v>-18.715046000000001</v>
      </c>
      <c r="K15" s="3">
        <v>1735.43</v>
      </c>
      <c r="L15" s="3">
        <v>2236.9699999999998</v>
      </c>
      <c r="M15" s="3">
        <v>-22.420506</v>
      </c>
      <c r="N15" s="3" t="s">
        <v>332</v>
      </c>
      <c r="O15" s="3" t="s">
        <v>332</v>
      </c>
      <c r="P15" t="s">
        <v>286</v>
      </c>
      <c r="Q15" t="s">
        <v>333</v>
      </c>
      <c r="R15" t="s">
        <v>330</v>
      </c>
      <c r="S15" t="s">
        <v>334</v>
      </c>
      <c r="T15" t="s">
        <v>335</v>
      </c>
      <c r="U15" t="s">
        <v>336</v>
      </c>
    </row>
    <row r="16" spans="1:21" hidden="1">
      <c r="A16">
        <v>2023</v>
      </c>
      <c r="B16" t="s">
        <v>21</v>
      </c>
      <c r="C16" t="s">
        <v>296</v>
      </c>
      <c r="D16" t="s">
        <v>297</v>
      </c>
      <c r="E16" t="s">
        <v>298</v>
      </c>
      <c r="F16" t="s">
        <v>299</v>
      </c>
      <c r="G16" t="s">
        <v>292</v>
      </c>
      <c r="H16" s="3">
        <v>0.81</v>
      </c>
      <c r="I16" s="3"/>
      <c r="J16" s="3"/>
      <c r="K16" s="3">
        <v>0.04</v>
      </c>
      <c r="L16" s="3"/>
      <c r="M16" s="3"/>
      <c r="N16" s="3" t="s">
        <v>337</v>
      </c>
      <c r="O16" s="3" t="s">
        <v>337</v>
      </c>
      <c r="P16" t="s">
        <v>294</v>
      </c>
      <c r="Q16" t="s">
        <v>333</v>
      </c>
      <c r="R16" t="s">
        <v>330</v>
      </c>
      <c r="S16" t="s">
        <v>333</v>
      </c>
      <c r="T16" t="s">
        <v>338</v>
      </c>
    </row>
    <row r="17" spans="1:21" hidden="1">
      <c r="A17">
        <v>2023</v>
      </c>
      <c r="B17" t="s">
        <v>23</v>
      </c>
      <c r="C17" t="s">
        <v>281</v>
      </c>
      <c r="D17" t="s">
        <v>132</v>
      </c>
      <c r="E17" t="s">
        <v>132</v>
      </c>
      <c r="F17" t="s">
        <v>282</v>
      </c>
      <c r="G17" t="s">
        <v>292</v>
      </c>
      <c r="H17" s="3">
        <v>2096.4140000000002</v>
      </c>
      <c r="I17" s="3"/>
      <c r="J17" s="3"/>
      <c r="K17" s="3">
        <v>0</v>
      </c>
      <c r="L17" s="3"/>
      <c r="M17" s="3"/>
      <c r="N17" s="3" t="s">
        <v>339</v>
      </c>
      <c r="O17" s="3" t="s">
        <v>339</v>
      </c>
      <c r="P17" t="s">
        <v>294</v>
      </c>
      <c r="Q17" t="s">
        <v>308</v>
      </c>
      <c r="R17" t="s">
        <v>330</v>
      </c>
      <c r="S17" t="s">
        <v>308</v>
      </c>
      <c r="T17" t="s">
        <v>340</v>
      </c>
    </row>
    <row r="18" spans="1:21" hidden="1">
      <c r="A18">
        <v>2023</v>
      </c>
      <c r="B18" t="s">
        <v>23</v>
      </c>
      <c r="C18" t="s">
        <v>281</v>
      </c>
      <c r="D18" t="s">
        <v>132</v>
      </c>
      <c r="E18" t="s">
        <v>132</v>
      </c>
      <c r="F18" t="s">
        <v>282</v>
      </c>
      <c r="G18" t="s">
        <v>283</v>
      </c>
      <c r="H18" s="3">
        <v>3810.8420000000001</v>
      </c>
      <c r="I18" s="3"/>
      <c r="J18" s="3"/>
      <c r="K18" s="3">
        <v>191.54</v>
      </c>
      <c r="L18" s="3"/>
      <c r="M18" s="3"/>
      <c r="N18" s="3" t="s">
        <v>341</v>
      </c>
      <c r="O18" s="3" t="s">
        <v>341</v>
      </c>
      <c r="P18" t="s">
        <v>294</v>
      </c>
      <c r="Q18" t="s">
        <v>308</v>
      </c>
      <c r="R18" t="s">
        <v>330</v>
      </c>
      <c r="S18" t="s">
        <v>308</v>
      </c>
      <c r="T18" t="s">
        <v>340</v>
      </c>
    </row>
    <row r="19" spans="1:21" hidden="1">
      <c r="A19">
        <v>2023</v>
      </c>
      <c r="B19" t="s">
        <v>22</v>
      </c>
      <c r="C19" t="s">
        <v>314</v>
      </c>
      <c r="D19" t="s">
        <v>132</v>
      </c>
      <c r="E19" t="s">
        <v>132</v>
      </c>
      <c r="F19" t="s">
        <v>282</v>
      </c>
      <c r="G19" t="s">
        <v>283</v>
      </c>
      <c r="H19" s="3">
        <v>2513.19</v>
      </c>
      <c r="I19" s="3"/>
      <c r="J19" s="3"/>
      <c r="K19" s="3">
        <v>50.49</v>
      </c>
      <c r="L19" s="3"/>
      <c r="M19" s="3"/>
      <c r="N19" s="3" t="s">
        <v>342</v>
      </c>
      <c r="O19" s="3" t="s">
        <v>342</v>
      </c>
      <c r="P19" t="s">
        <v>294</v>
      </c>
      <c r="Q19" t="s">
        <v>343</v>
      </c>
      <c r="R19" t="s">
        <v>330</v>
      </c>
      <c r="S19" t="s">
        <v>343</v>
      </c>
      <c r="T19" t="s">
        <v>344</v>
      </c>
    </row>
    <row r="20" spans="1:21" hidden="1">
      <c r="A20">
        <v>2023</v>
      </c>
      <c r="B20" t="s">
        <v>22</v>
      </c>
      <c r="C20" t="s">
        <v>314</v>
      </c>
      <c r="D20" t="s">
        <v>132</v>
      </c>
      <c r="E20" t="s">
        <v>132</v>
      </c>
      <c r="F20" t="s">
        <v>282</v>
      </c>
      <c r="G20" t="s">
        <v>292</v>
      </c>
      <c r="H20" s="3">
        <v>757.31</v>
      </c>
      <c r="I20" s="3"/>
      <c r="J20" s="3"/>
      <c r="K20" s="3">
        <v>178.1</v>
      </c>
      <c r="L20" s="3"/>
      <c r="M20" s="3"/>
      <c r="N20" s="3" t="s">
        <v>342</v>
      </c>
      <c r="O20" s="3" t="s">
        <v>342</v>
      </c>
      <c r="P20" t="s">
        <v>294</v>
      </c>
      <c r="Q20" t="s">
        <v>343</v>
      </c>
      <c r="R20" t="s">
        <v>330</v>
      </c>
      <c r="S20" t="s">
        <v>343</v>
      </c>
      <c r="T20" t="s">
        <v>344</v>
      </c>
    </row>
    <row r="21" spans="1:21" hidden="1">
      <c r="A21">
        <v>2023</v>
      </c>
      <c r="B21" t="s">
        <v>24</v>
      </c>
      <c r="C21" t="s">
        <v>321</v>
      </c>
      <c r="D21" t="s">
        <v>322</v>
      </c>
      <c r="E21" t="s">
        <v>322</v>
      </c>
      <c r="F21" t="s">
        <v>299</v>
      </c>
      <c r="G21" t="s">
        <v>283</v>
      </c>
      <c r="H21" s="3">
        <v>615.98</v>
      </c>
      <c r="I21" s="3"/>
      <c r="J21" s="3"/>
      <c r="K21" s="3">
        <v>508.59</v>
      </c>
      <c r="L21" s="3"/>
      <c r="M21" s="3"/>
      <c r="N21" s="3" t="s">
        <v>345</v>
      </c>
      <c r="O21" s="3" t="s">
        <v>345</v>
      </c>
      <c r="P21" t="s">
        <v>294</v>
      </c>
      <c r="Q21" t="s">
        <v>324</v>
      </c>
      <c r="R21" t="s">
        <v>330</v>
      </c>
      <c r="S21" t="s">
        <v>324</v>
      </c>
      <c r="T21" t="s">
        <v>346</v>
      </c>
    </row>
    <row r="22" spans="1:21" hidden="1">
      <c r="A22">
        <v>2023</v>
      </c>
      <c r="B22" t="s">
        <v>24</v>
      </c>
      <c r="C22" t="s">
        <v>321</v>
      </c>
      <c r="D22" t="s">
        <v>322</v>
      </c>
      <c r="E22" t="s">
        <v>322</v>
      </c>
      <c r="F22" t="s">
        <v>299</v>
      </c>
      <c r="G22" t="s">
        <v>292</v>
      </c>
      <c r="H22" s="3">
        <v>121.44</v>
      </c>
      <c r="I22" s="3"/>
      <c r="J22" s="3"/>
      <c r="K22" s="3">
        <v>47.41</v>
      </c>
      <c r="L22" s="3"/>
      <c r="M22" s="3"/>
      <c r="N22" s="3" t="s">
        <v>347</v>
      </c>
      <c r="O22" s="3" t="s">
        <v>347</v>
      </c>
      <c r="P22" t="s">
        <v>294</v>
      </c>
      <c r="Q22" t="s">
        <v>324</v>
      </c>
      <c r="R22" t="s">
        <v>330</v>
      </c>
      <c r="S22" t="s">
        <v>324</v>
      </c>
      <c r="T22" t="s">
        <v>346</v>
      </c>
    </row>
    <row r="23" spans="1:21" hidden="1">
      <c r="A23">
        <v>2020</v>
      </c>
      <c r="B23" t="s">
        <v>25</v>
      </c>
      <c r="C23" t="s">
        <v>281</v>
      </c>
      <c r="D23" t="s">
        <v>132</v>
      </c>
      <c r="E23" t="s">
        <v>132</v>
      </c>
      <c r="F23" t="s">
        <v>282</v>
      </c>
      <c r="G23" t="s">
        <v>283</v>
      </c>
      <c r="H23" s="3">
        <v>0.5</v>
      </c>
      <c r="I23" s="3"/>
      <c r="J23" s="3"/>
      <c r="K23" s="3">
        <v>0</v>
      </c>
      <c r="L23" s="3"/>
      <c r="M23" s="3"/>
      <c r="N23" s="3"/>
      <c r="O23" s="3"/>
      <c r="P23" t="s">
        <v>294</v>
      </c>
      <c r="Q23" t="s">
        <v>329</v>
      </c>
      <c r="R23" t="s">
        <v>348</v>
      </c>
      <c r="S23" t="s">
        <v>329</v>
      </c>
      <c r="T23" t="s">
        <v>348</v>
      </c>
    </row>
    <row r="24" spans="1:21" hidden="1">
      <c r="A24">
        <v>2022</v>
      </c>
      <c r="B24" t="s">
        <v>25</v>
      </c>
      <c r="C24" t="s">
        <v>281</v>
      </c>
      <c r="D24" t="s">
        <v>132</v>
      </c>
      <c r="E24" t="s">
        <v>132</v>
      </c>
      <c r="F24" t="s">
        <v>282</v>
      </c>
      <c r="G24" t="s">
        <v>292</v>
      </c>
      <c r="H24" s="3">
        <v>13.9</v>
      </c>
      <c r="I24" s="3">
        <v>0</v>
      </c>
      <c r="J24" s="3" t="s">
        <v>284</v>
      </c>
      <c r="K24" s="3">
        <v>0</v>
      </c>
      <c r="L24" s="3">
        <v>0</v>
      </c>
      <c r="M24" s="3">
        <v>0</v>
      </c>
      <c r="N24" s="3"/>
      <c r="O24" s="3"/>
      <c r="P24" t="s">
        <v>294</v>
      </c>
      <c r="Q24" t="s">
        <v>329</v>
      </c>
      <c r="R24" t="s">
        <v>349</v>
      </c>
      <c r="S24" t="s">
        <v>329</v>
      </c>
      <c r="T24" t="s">
        <v>349</v>
      </c>
      <c r="U24" t="s">
        <v>350</v>
      </c>
    </row>
    <row r="25" spans="1:21" hidden="1">
      <c r="A25">
        <v>2022</v>
      </c>
      <c r="B25" t="s">
        <v>25</v>
      </c>
      <c r="C25" t="s">
        <v>281</v>
      </c>
      <c r="D25" t="s">
        <v>132</v>
      </c>
      <c r="E25" t="s">
        <v>132</v>
      </c>
      <c r="F25" t="s">
        <v>282</v>
      </c>
      <c r="G25" t="s">
        <v>283</v>
      </c>
      <c r="H25" s="3">
        <v>5420</v>
      </c>
      <c r="I25" s="3">
        <v>0.35</v>
      </c>
      <c r="J25" s="3">
        <v>1548471.428571</v>
      </c>
      <c r="K25" s="3">
        <v>0</v>
      </c>
      <c r="L25" s="3">
        <v>0</v>
      </c>
      <c r="M25" s="3">
        <v>0</v>
      </c>
      <c r="N25" s="3"/>
      <c r="O25" s="3"/>
      <c r="P25" t="s">
        <v>294</v>
      </c>
      <c r="Q25" t="s">
        <v>329</v>
      </c>
      <c r="R25" t="s">
        <v>349</v>
      </c>
      <c r="S25" t="s">
        <v>351</v>
      </c>
      <c r="T25" t="s">
        <v>352</v>
      </c>
      <c r="U25" t="s">
        <v>353</v>
      </c>
    </row>
    <row r="26" spans="1:21" hidden="1">
      <c r="A26">
        <v>2022</v>
      </c>
      <c r="B26" t="s">
        <v>22</v>
      </c>
      <c r="C26" t="s">
        <v>314</v>
      </c>
      <c r="D26" t="s">
        <v>132</v>
      </c>
      <c r="E26" t="s">
        <v>132</v>
      </c>
      <c r="F26" t="s">
        <v>282</v>
      </c>
      <c r="G26" t="s">
        <v>283</v>
      </c>
      <c r="H26" s="3">
        <v>2434.0500000000002</v>
      </c>
      <c r="I26" s="3">
        <v>2462.0100000000002</v>
      </c>
      <c r="J26" s="3">
        <v>-1.1356569999999999</v>
      </c>
      <c r="K26" s="3">
        <v>73.52</v>
      </c>
      <c r="L26" s="3">
        <v>283.63</v>
      </c>
      <c r="M26" s="3">
        <v>-74.078906000000003</v>
      </c>
      <c r="N26" s="3"/>
      <c r="O26" s="3"/>
      <c r="P26" t="s">
        <v>294</v>
      </c>
      <c r="Q26" t="s">
        <v>354</v>
      </c>
      <c r="R26" t="s">
        <v>355</v>
      </c>
      <c r="S26" t="s">
        <v>334</v>
      </c>
      <c r="T26" t="s">
        <v>356</v>
      </c>
      <c r="U26" t="s">
        <v>357</v>
      </c>
    </row>
    <row r="27" spans="1:21" hidden="1">
      <c r="A27">
        <v>2021</v>
      </c>
      <c r="B27" t="s">
        <v>22</v>
      </c>
      <c r="C27" t="s">
        <v>314</v>
      </c>
      <c r="D27" t="s">
        <v>132</v>
      </c>
      <c r="E27" t="s">
        <v>132</v>
      </c>
      <c r="F27" t="s">
        <v>282</v>
      </c>
      <c r="G27" t="s">
        <v>283</v>
      </c>
      <c r="H27" s="3">
        <v>2462.0100000000002</v>
      </c>
      <c r="I27" s="3">
        <v>3081.819</v>
      </c>
      <c r="J27" s="3">
        <v>-20.111791</v>
      </c>
      <c r="K27" s="3">
        <v>283.63</v>
      </c>
      <c r="L27" s="3"/>
      <c r="M27" s="3"/>
      <c r="N27" s="3"/>
      <c r="O27" s="3"/>
      <c r="P27" t="s">
        <v>294</v>
      </c>
      <c r="Q27" t="s">
        <v>354</v>
      </c>
      <c r="R27" t="s">
        <v>358</v>
      </c>
      <c r="S27" t="s">
        <v>354</v>
      </c>
      <c r="T27" t="s">
        <v>359</v>
      </c>
      <c r="U27" t="s">
        <v>360</v>
      </c>
    </row>
    <row r="28" spans="1:21" hidden="1">
      <c r="A28">
        <v>2022</v>
      </c>
      <c r="B28" t="s">
        <v>22</v>
      </c>
      <c r="C28" t="s">
        <v>314</v>
      </c>
      <c r="D28" t="s">
        <v>132</v>
      </c>
      <c r="E28" t="s">
        <v>132</v>
      </c>
      <c r="F28" t="s">
        <v>282</v>
      </c>
      <c r="G28" t="s">
        <v>292</v>
      </c>
      <c r="H28" s="3">
        <v>217.25</v>
      </c>
      <c r="I28" s="3">
        <v>157.76</v>
      </c>
      <c r="J28" s="3">
        <v>37.709178000000001</v>
      </c>
      <c r="K28" s="3">
        <v>0</v>
      </c>
      <c r="L28" s="3">
        <v>0</v>
      </c>
      <c r="M28" s="3">
        <v>0</v>
      </c>
      <c r="N28" s="3"/>
      <c r="O28" s="3"/>
      <c r="P28" t="s">
        <v>294</v>
      </c>
      <c r="Q28" t="s">
        <v>354</v>
      </c>
      <c r="R28" t="s">
        <v>361</v>
      </c>
      <c r="S28" t="s">
        <v>334</v>
      </c>
      <c r="T28" t="s">
        <v>362</v>
      </c>
      <c r="U28" t="s">
        <v>363</v>
      </c>
    </row>
    <row r="29" spans="1:21" hidden="1">
      <c r="A29">
        <v>2021</v>
      </c>
      <c r="B29" t="s">
        <v>22</v>
      </c>
      <c r="C29" t="s">
        <v>314</v>
      </c>
      <c r="D29" t="s">
        <v>132</v>
      </c>
      <c r="E29" t="s">
        <v>132</v>
      </c>
      <c r="F29" t="s">
        <v>282</v>
      </c>
      <c r="G29" t="s">
        <v>292</v>
      </c>
      <c r="H29" s="3">
        <v>157.76</v>
      </c>
      <c r="I29" s="3">
        <v>564.54</v>
      </c>
      <c r="J29" s="3">
        <v>-72.055125000000004</v>
      </c>
      <c r="K29" s="3">
        <v>0</v>
      </c>
      <c r="L29" s="3">
        <v>0</v>
      </c>
      <c r="M29" s="3">
        <v>0</v>
      </c>
      <c r="N29" s="3"/>
      <c r="O29" s="3"/>
      <c r="P29" t="s">
        <v>294</v>
      </c>
      <c r="Q29" t="s">
        <v>354</v>
      </c>
      <c r="R29" t="s">
        <v>364</v>
      </c>
      <c r="S29" t="s">
        <v>354</v>
      </c>
      <c r="T29" t="s">
        <v>364</v>
      </c>
    </row>
    <row r="30" spans="1:21" hidden="1">
      <c r="A30">
        <v>2022</v>
      </c>
      <c r="B30" t="s">
        <v>23</v>
      </c>
      <c r="C30" t="s">
        <v>281</v>
      </c>
      <c r="D30" t="s">
        <v>132</v>
      </c>
      <c r="E30" t="s">
        <v>132</v>
      </c>
      <c r="F30" t="s">
        <v>282</v>
      </c>
      <c r="G30" t="s">
        <v>283</v>
      </c>
      <c r="H30" s="3">
        <v>935.673</v>
      </c>
      <c r="I30" s="3">
        <v>1033.78</v>
      </c>
      <c r="J30" s="3">
        <v>-9.4901239999999998</v>
      </c>
      <c r="K30" s="3"/>
      <c r="L30" s="3"/>
      <c r="M30" s="3"/>
      <c r="N30" s="3"/>
      <c r="O30" s="3"/>
      <c r="P30" t="s">
        <v>294</v>
      </c>
      <c r="Q30" t="s">
        <v>308</v>
      </c>
      <c r="R30" t="s">
        <v>365</v>
      </c>
      <c r="S30" t="s">
        <v>308</v>
      </c>
      <c r="T30" t="s">
        <v>366</v>
      </c>
      <c r="U30" t="s">
        <v>367</v>
      </c>
    </row>
    <row r="31" spans="1:21" hidden="1">
      <c r="A31">
        <v>2021</v>
      </c>
      <c r="B31" t="s">
        <v>23</v>
      </c>
      <c r="C31" t="s">
        <v>281</v>
      </c>
      <c r="D31" t="s">
        <v>132</v>
      </c>
      <c r="E31" t="s">
        <v>132</v>
      </c>
      <c r="F31" t="s">
        <v>282</v>
      </c>
      <c r="G31" t="s">
        <v>283</v>
      </c>
      <c r="H31" s="3">
        <v>1033.78</v>
      </c>
      <c r="I31" s="3">
        <v>842.70100000000002</v>
      </c>
      <c r="J31" s="3">
        <v>22.674589999999998</v>
      </c>
      <c r="K31" s="3"/>
      <c r="L31" s="3"/>
      <c r="M31" s="3"/>
      <c r="N31" s="3"/>
      <c r="O31" s="3"/>
      <c r="P31" t="s">
        <v>294</v>
      </c>
      <c r="Q31" t="s">
        <v>308</v>
      </c>
      <c r="R31" t="s">
        <v>365</v>
      </c>
      <c r="S31" t="s">
        <v>308</v>
      </c>
      <c r="T31" t="s">
        <v>368</v>
      </c>
      <c r="U31" t="s">
        <v>369</v>
      </c>
    </row>
    <row r="32" spans="1:21" hidden="1">
      <c r="A32">
        <v>2020</v>
      </c>
      <c r="B32" t="s">
        <v>23</v>
      </c>
      <c r="C32" t="s">
        <v>281</v>
      </c>
      <c r="D32" t="s">
        <v>132</v>
      </c>
      <c r="E32" t="s">
        <v>132</v>
      </c>
      <c r="F32" t="s">
        <v>282</v>
      </c>
      <c r="G32" t="s">
        <v>283</v>
      </c>
      <c r="H32" s="3">
        <v>842.70100000000002</v>
      </c>
      <c r="I32" s="3">
        <v>225.27</v>
      </c>
      <c r="J32" s="3">
        <v>274.08487600000001</v>
      </c>
      <c r="K32" s="3"/>
      <c r="L32" s="3"/>
      <c r="M32" s="3"/>
      <c r="N32" s="3"/>
      <c r="O32" s="3"/>
      <c r="P32" t="s">
        <v>294</v>
      </c>
      <c r="Q32" t="s">
        <v>308</v>
      </c>
      <c r="R32" t="s">
        <v>365</v>
      </c>
      <c r="S32" t="s">
        <v>308</v>
      </c>
      <c r="T32" t="s">
        <v>370</v>
      </c>
      <c r="U32" t="s">
        <v>371</v>
      </c>
    </row>
    <row r="33" spans="1:21" hidden="1">
      <c r="A33">
        <v>2019</v>
      </c>
      <c r="B33" t="s">
        <v>23</v>
      </c>
      <c r="C33" t="s">
        <v>281</v>
      </c>
      <c r="D33" t="s">
        <v>132</v>
      </c>
      <c r="E33" t="s">
        <v>132</v>
      </c>
      <c r="F33" t="s">
        <v>282</v>
      </c>
      <c r="G33" t="s">
        <v>283</v>
      </c>
      <c r="H33" s="3">
        <v>225.27</v>
      </c>
      <c r="I33" s="3">
        <v>848.90700000000004</v>
      </c>
      <c r="J33" s="3">
        <v>-73.463524000000007</v>
      </c>
      <c r="K33" s="3"/>
      <c r="L33" s="3"/>
      <c r="M33" s="3"/>
      <c r="N33" s="3"/>
      <c r="O33" s="3"/>
      <c r="P33" t="s">
        <v>294</v>
      </c>
      <c r="Q33" t="s">
        <v>308</v>
      </c>
      <c r="R33" t="s">
        <v>365</v>
      </c>
      <c r="S33" t="s">
        <v>308</v>
      </c>
      <c r="T33" t="s">
        <v>372</v>
      </c>
      <c r="U33" t="s">
        <v>373</v>
      </c>
    </row>
    <row r="34" spans="1:21" hidden="1">
      <c r="A34">
        <v>2018</v>
      </c>
      <c r="B34" t="s">
        <v>23</v>
      </c>
      <c r="C34" t="s">
        <v>281</v>
      </c>
      <c r="D34" t="s">
        <v>132</v>
      </c>
      <c r="E34" t="s">
        <v>132</v>
      </c>
      <c r="F34" t="s">
        <v>282</v>
      </c>
      <c r="G34" t="s">
        <v>283</v>
      </c>
      <c r="H34" s="3">
        <v>848.90700000000004</v>
      </c>
      <c r="I34" s="3"/>
      <c r="J34" s="3"/>
      <c r="K34" s="3"/>
      <c r="L34" s="3"/>
      <c r="M34" s="3"/>
      <c r="N34" s="3"/>
      <c r="O34" s="3"/>
      <c r="P34" t="s">
        <v>294</v>
      </c>
      <c r="Q34" t="s">
        <v>308</v>
      </c>
      <c r="R34" t="s">
        <v>365</v>
      </c>
      <c r="S34" t="s">
        <v>308</v>
      </c>
      <c r="T34" t="s">
        <v>374</v>
      </c>
      <c r="U34" t="s">
        <v>367</v>
      </c>
    </row>
    <row r="35" spans="1:21" hidden="1">
      <c r="A35">
        <v>2021</v>
      </c>
      <c r="B35" t="s">
        <v>21</v>
      </c>
      <c r="C35" t="s">
        <v>296</v>
      </c>
      <c r="D35" t="s">
        <v>297</v>
      </c>
      <c r="E35" t="s">
        <v>298</v>
      </c>
      <c r="F35" t="s">
        <v>299</v>
      </c>
      <c r="G35" t="s">
        <v>292</v>
      </c>
      <c r="H35" s="3">
        <v>0.56000000000000005</v>
      </c>
      <c r="I35" s="3">
        <v>18.02</v>
      </c>
      <c r="J35" s="3">
        <v>-96.892341999999999</v>
      </c>
      <c r="K35" s="3">
        <v>5.0000000000000001E-4</v>
      </c>
      <c r="L35" s="3">
        <v>5.0000000000000001E-4</v>
      </c>
      <c r="M35" s="3">
        <v>0</v>
      </c>
      <c r="N35" s="3"/>
      <c r="O35" s="3"/>
      <c r="P35" t="s">
        <v>294</v>
      </c>
      <c r="Q35" t="s">
        <v>333</v>
      </c>
      <c r="R35" t="s">
        <v>375</v>
      </c>
      <c r="S35" t="s">
        <v>333</v>
      </c>
      <c r="T35" t="s">
        <v>376</v>
      </c>
      <c r="U35" t="s">
        <v>377</v>
      </c>
    </row>
    <row r="36" spans="1:21">
      <c r="A36">
        <v>2021</v>
      </c>
      <c r="B36" t="s">
        <v>21</v>
      </c>
      <c r="C36" t="s">
        <v>296</v>
      </c>
      <c r="D36" t="s">
        <v>297</v>
      </c>
      <c r="E36" t="s">
        <v>298</v>
      </c>
      <c r="F36" t="s">
        <v>299</v>
      </c>
      <c r="G36" t="s">
        <v>283</v>
      </c>
      <c r="H36" s="3">
        <v>3244.7</v>
      </c>
      <c r="I36" s="3">
        <v>2877.7</v>
      </c>
      <c r="J36" s="3">
        <v>12.75324</v>
      </c>
      <c r="K36" s="3">
        <v>1920.49</v>
      </c>
      <c r="L36" s="3">
        <v>1491.2</v>
      </c>
      <c r="M36" s="3">
        <v>28.788224</v>
      </c>
      <c r="N36" s="3" t="s">
        <v>378</v>
      </c>
      <c r="O36" s="3"/>
      <c r="P36" t="s">
        <v>286</v>
      </c>
      <c r="Q36" t="s">
        <v>333</v>
      </c>
      <c r="R36" t="s">
        <v>379</v>
      </c>
      <c r="S36" t="s">
        <v>334</v>
      </c>
      <c r="T36" t="s">
        <v>380</v>
      </c>
      <c r="U36" t="s">
        <v>381</v>
      </c>
    </row>
    <row r="37" spans="1:21" hidden="1">
      <c r="A37">
        <v>2021</v>
      </c>
      <c r="B37" t="s">
        <v>24</v>
      </c>
      <c r="C37" t="s">
        <v>321</v>
      </c>
      <c r="D37" t="s">
        <v>322</v>
      </c>
      <c r="E37" t="s">
        <v>322</v>
      </c>
      <c r="F37" t="s">
        <v>299</v>
      </c>
      <c r="G37" t="s">
        <v>283</v>
      </c>
      <c r="H37" s="3">
        <v>866.32</v>
      </c>
      <c r="I37" s="3">
        <v>866.32799999999997</v>
      </c>
      <c r="J37" s="3">
        <v>-9.2299999999999999E-4</v>
      </c>
      <c r="K37" s="3">
        <v>778.78099999999995</v>
      </c>
      <c r="L37" s="3">
        <v>363.98</v>
      </c>
      <c r="M37" s="3">
        <v>113.96258</v>
      </c>
      <c r="N37" s="3"/>
      <c r="O37" s="3"/>
      <c r="P37" t="s">
        <v>294</v>
      </c>
      <c r="Q37" t="s">
        <v>382</v>
      </c>
      <c r="R37" t="s">
        <v>383</v>
      </c>
      <c r="S37" t="s">
        <v>382</v>
      </c>
      <c r="T37" t="s">
        <v>384</v>
      </c>
      <c r="U37" t="s">
        <v>350</v>
      </c>
    </row>
    <row r="38" spans="1:21" hidden="1">
      <c r="A38">
        <v>2021</v>
      </c>
      <c r="B38" t="s">
        <v>24</v>
      </c>
      <c r="C38" t="s">
        <v>321</v>
      </c>
      <c r="D38" t="s">
        <v>322</v>
      </c>
      <c r="E38" t="s">
        <v>322</v>
      </c>
      <c r="F38" t="s">
        <v>299</v>
      </c>
      <c r="G38" t="s">
        <v>292</v>
      </c>
      <c r="H38" s="3">
        <v>157.9</v>
      </c>
      <c r="I38" s="3">
        <v>157.98599999999999</v>
      </c>
      <c r="J38" s="3">
        <v>-5.4434999999999997E-2</v>
      </c>
      <c r="K38" s="3">
        <v>60.7</v>
      </c>
      <c r="L38" s="3">
        <v>53.36</v>
      </c>
      <c r="M38" s="3">
        <v>13.755622000000001</v>
      </c>
      <c r="N38" s="3"/>
      <c r="O38" s="3"/>
      <c r="P38" t="s">
        <v>294</v>
      </c>
      <c r="Q38" t="s">
        <v>382</v>
      </c>
      <c r="R38" t="s">
        <v>383</v>
      </c>
      <c r="S38" t="s">
        <v>382</v>
      </c>
      <c r="T38" t="s">
        <v>385</v>
      </c>
      <c r="U38" t="s">
        <v>350</v>
      </c>
    </row>
    <row r="39" spans="1:21" hidden="1">
      <c r="A39">
        <v>2022</v>
      </c>
      <c r="B39" t="s">
        <v>23</v>
      </c>
      <c r="C39" t="s">
        <v>281</v>
      </c>
      <c r="D39" t="s">
        <v>132</v>
      </c>
      <c r="E39" t="s">
        <v>132</v>
      </c>
      <c r="F39" t="s">
        <v>282</v>
      </c>
      <c r="G39" t="s">
        <v>292</v>
      </c>
      <c r="H39" s="3">
        <v>1519.5060000000001</v>
      </c>
      <c r="I39" s="3">
        <v>248.9</v>
      </c>
      <c r="J39" s="3">
        <v>510.48854999999998</v>
      </c>
      <c r="K39" s="3">
        <v>0</v>
      </c>
      <c r="L39" s="3">
        <v>0</v>
      </c>
      <c r="M39" s="3">
        <v>0</v>
      </c>
      <c r="N39" s="3"/>
      <c r="O39" s="3"/>
      <c r="P39" t="s">
        <v>294</v>
      </c>
      <c r="Q39" t="s">
        <v>316</v>
      </c>
      <c r="R39" t="s">
        <v>386</v>
      </c>
      <c r="S39" t="s">
        <v>308</v>
      </c>
      <c r="T39" t="s">
        <v>387</v>
      </c>
      <c r="U39" t="s">
        <v>388</v>
      </c>
    </row>
    <row r="40" spans="1:21" hidden="1">
      <c r="A40">
        <v>2020</v>
      </c>
      <c r="B40" t="s">
        <v>23</v>
      </c>
      <c r="C40" t="s">
        <v>281</v>
      </c>
      <c r="D40" t="s">
        <v>132</v>
      </c>
      <c r="E40" t="s">
        <v>132</v>
      </c>
      <c r="F40" t="s">
        <v>282</v>
      </c>
      <c r="G40" t="s">
        <v>292</v>
      </c>
      <c r="H40" s="3">
        <v>1682.653</v>
      </c>
      <c r="I40" s="3">
        <v>845.44100000000003</v>
      </c>
      <c r="J40" s="3">
        <v>99.026662000000002</v>
      </c>
      <c r="K40" s="3">
        <v>0</v>
      </c>
      <c r="L40" s="3">
        <v>0</v>
      </c>
      <c r="M40" s="3">
        <v>0</v>
      </c>
      <c r="N40" s="3"/>
      <c r="O40" s="3"/>
      <c r="P40" t="s">
        <v>294</v>
      </c>
      <c r="Q40" t="s">
        <v>316</v>
      </c>
      <c r="R40" t="s">
        <v>389</v>
      </c>
      <c r="S40" t="s">
        <v>308</v>
      </c>
      <c r="T40" t="s">
        <v>390</v>
      </c>
      <c r="U40" t="s">
        <v>371</v>
      </c>
    </row>
    <row r="41" spans="1:21" hidden="1">
      <c r="A41">
        <v>2019</v>
      </c>
      <c r="B41" t="s">
        <v>23</v>
      </c>
      <c r="C41" t="s">
        <v>281</v>
      </c>
      <c r="D41" t="s">
        <v>132</v>
      </c>
      <c r="E41" t="s">
        <v>132</v>
      </c>
      <c r="F41" t="s">
        <v>282</v>
      </c>
      <c r="G41" t="s">
        <v>292</v>
      </c>
      <c r="H41" s="3">
        <v>845.44100000000003</v>
      </c>
      <c r="I41" s="3">
        <v>875.83</v>
      </c>
      <c r="J41" s="3">
        <v>-3.4697369999999998</v>
      </c>
      <c r="K41" s="3">
        <v>0</v>
      </c>
      <c r="L41" s="3">
        <v>0</v>
      </c>
      <c r="M41" s="3">
        <v>0</v>
      </c>
      <c r="N41" s="3"/>
      <c r="O41" s="3"/>
      <c r="P41" t="s">
        <v>294</v>
      </c>
      <c r="Q41" t="s">
        <v>316</v>
      </c>
      <c r="R41" t="s">
        <v>391</v>
      </c>
      <c r="S41" t="s">
        <v>308</v>
      </c>
      <c r="T41" t="s">
        <v>392</v>
      </c>
      <c r="U41" t="s">
        <v>367</v>
      </c>
    </row>
    <row r="42" spans="1:21" hidden="1">
      <c r="A42">
        <v>2018</v>
      </c>
      <c r="B42" t="s">
        <v>23</v>
      </c>
      <c r="C42" t="s">
        <v>281</v>
      </c>
      <c r="D42" t="s">
        <v>132</v>
      </c>
      <c r="E42" t="s">
        <v>132</v>
      </c>
      <c r="F42" t="s">
        <v>282</v>
      </c>
      <c r="G42" t="s">
        <v>292</v>
      </c>
      <c r="H42" s="3">
        <v>875.83</v>
      </c>
      <c r="I42" s="3"/>
      <c r="J42" s="3"/>
      <c r="K42" s="3">
        <v>0</v>
      </c>
      <c r="L42" s="3"/>
      <c r="M42" s="3"/>
      <c r="N42" s="3"/>
      <c r="O42" s="3"/>
      <c r="P42" t="s">
        <v>294</v>
      </c>
      <c r="Q42" t="s">
        <v>316</v>
      </c>
      <c r="R42" t="s">
        <v>393</v>
      </c>
      <c r="S42" t="s">
        <v>308</v>
      </c>
      <c r="T42" t="s">
        <v>394</v>
      </c>
      <c r="U42" t="s">
        <v>367</v>
      </c>
    </row>
    <row r="43" spans="1:21" hidden="1">
      <c r="A43">
        <v>2022</v>
      </c>
      <c r="B43" t="s">
        <v>24</v>
      </c>
      <c r="C43" t="s">
        <v>321</v>
      </c>
      <c r="D43" t="s">
        <v>322</v>
      </c>
      <c r="E43" t="s">
        <v>322</v>
      </c>
      <c r="F43" t="s">
        <v>299</v>
      </c>
      <c r="G43" t="s">
        <v>283</v>
      </c>
      <c r="H43" s="3">
        <v>597.87</v>
      </c>
      <c r="I43" s="3">
        <v>866.32</v>
      </c>
      <c r="J43" s="3">
        <v>-30.987394999999999</v>
      </c>
      <c r="K43" s="3">
        <v>499.87</v>
      </c>
      <c r="L43" s="3">
        <v>778.78099999999995</v>
      </c>
      <c r="M43" s="3">
        <v>-35.813791000000002</v>
      </c>
      <c r="N43" s="3"/>
      <c r="O43" s="3"/>
      <c r="P43" t="s">
        <v>294</v>
      </c>
      <c r="Q43" t="s">
        <v>324</v>
      </c>
      <c r="R43" t="s">
        <v>395</v>
      </c>
      <c r="S43" t="s">
        <v>382</v>
      </c>
      <c r="T43" t="s">
        <v>396</v>
      </c>
      <c r="U43" t="s">
        <v>397</v>
      </c>
    </row>
    <row r="44" spans="1:21" hidden="1">
      <c r="A44">
        <v>2022</v>
      </c>
      <c r="B44" t="s">
        <v>24</v>
      </c>
      <c r="C44" t="s">
        <v>321</v>
      </c>
      <c r="D44" t="s">
        <v>322</v>
      </c>
      <c r="E44" t="s">
        <v>322</v>
      </c>
      <c r="F44" t="s">
        <v>299</v>
      </c>
      <c r="G44" t="s">
        <v>292</v>
      </c>
      <c r="H44" s="3">
        <v>148.203</v>
      </c>
      <c r="I44" s="3">
        <v>157.9</v>
      </c>
      <c r="J44" s="3">
        <v>-6.141229</v>
      </c>
      <c r="K44" s="3">
        <v>47.08</v>
      </c>
      <c r="L44" s="3">
        <v>60.7</v>
      </c>
      <c r="M44" s="3">
        <v>-22.438220999999999</v>
      </c>
      <c r="N44" s="3"/>
      <c r="O44" s="3"/>
      <c r="P44" t="s">
        <v>294</v>
      </c>
      <c r="Q44" t="s">
        <v>324</v>
      </c>
      <c r="R44" t="s">
        <v>395</v>
      </c>
      <c r="S44" t="s">
        <v>382</v>
      </c>
      <c r="T44" t="s">
        <v>398</v>
      </c>
      <c r="U44" t="s">
        <v>399</v>
      </c>
    </row>
    <row r="45" spans="1:21">
      <c r="A45">
        <v>2022</v>
      </c>
      <c r="B45" t="s">
        <v>21</v>
      </c>
      <c r="C45" t="s">
        <v>296</v>
      </c>
      <c r="D45" t="s">
        <v>297</v>
      </c>
      <c r="E45" t="s">
        <v>298</v>
      </c>
      <c r="F45" t="s">
        <v>299</v>
      </c>
      <c r="G45" t="s">
        <v>283</v>
      </c>
      <c r="H45" s="3">
        <v>3737.1</v>
      </c>
      <c r="I45" s="3">
        <v>3244.7</v>
      </c>
      <c r="J45" s="3">
        <v>15.175516999999999</v>
      </c>
      <c r="K45" s="3">
        <v>2236.9699999999998</v>
      </c>
      <c r="L45" s="3">
        <v>1920.49</v>
      </c>
      <c r="M45" s="3">
        <v>16.479127999999999</v>
      </c>
      <c r="N45" s="3" t="s">
        <v>400</v>
      </c>
      <c r="O45" s="3" t="s">
        <v>400</v>
      </c>
      <c r="P45" t="s">
        <v>286</v>
      </c>
      <c r="Q45" t="s">
        <v>333</v>
      </c>
      <c r="R45" t="s">
        <v>401</v>
      </c>
      <c r="S45" t="s">
        <v>334</v>
      </c>
      <c r="T45" t="s">
        <v>402</v>
      </c>
      <c r="U45" t="s">
        <v>403</v>
      </c>
    </row>
    <row r="46" spans="1:21" hidden="1">
      <c r="A46">
        <v>2022</v>
      </c>
      <c r="B46" t="s">
        <v>21</v>
      </c>
      <c r="C46" t="s">
        <v>296</v>
      </c>
      <c r="D46" t="s">
        <v>297</v>
      </c>
      <c r="E46" t="s">
        <v>298</v>
      </c>
      <c r="F46" t="s">
        <v>299</v>
      </c>
      <c r="G46" t="s">
        <v>292</v>
      </c>
      <c r="H46" s="3">
        <v>4.82</v>
      </c>
      <c r="I46" s="3">
        <v>0.56000000000000005</v>
      </c>
      <c r="J46" s="3">
        <v>760.71428600000002</v>
      </c>
      <c r="K46" s="3">
        <v>0.09</v>
      </c>
      <c r="L46" s="3">
        <v>5.0000000000000001E-4</v>
      </c>
      <c r="M46" s="3">
        <v>17900</v>
      </c>
      <c r="N46" s="3"/>
      <c r="O46" s="3"/>
      <c r="P46" t="s">
        <v>294</v>
      </c>
      <c r="Q46" t="s">
        <v>333</v>
      </c>
      <c r="R46" t="s">
        <v>404</v>
      </c>
      <c r="S46" t="s">
        <v>333</v>
      </c>
      <c r="T46" t="s">
        <v>405</v>
      </c>
      <c r="U46" t="s">
        <v>406</v>
      </c>
    </row>
    <row r="47" spans="1:21" hidden="1">
      <c r="A47">
        <v>2021</v>
      </c>
      <c r="B47" t="s">
        <v>25</v>
      </c>
      <c r="C47" t="s">
        <v>281</v>
      </c>
      <c r="D47" t="s">
        <v>132</v>
      </c>
      <c r="E47" t="s">
        <v>132</v>
      </c>
      <c r="F47" t="s">
        <v>282</v>
      </c>
      <c r="G47" t="s">
        <v>283</v>
      </c>
      <c r="H47" s="3">
        <v>0.35</v>
      </c>
      <c r="I47" s="3">
        <v>0.5</v>
      </c>
      <c r="J47" s="3">
        <v>-30</v>
      </c>
      <c r="K47" s="3">
        <v>0</v>
      </c>
      <c r="L47" s="3">
        <v>0</v>
      </c>
      <c r="M47" s="3">
        <v>0</v>
      </c>
      <c r="N47" s="3"/>
      <c r="O47" s="3"/>
      <c r="P47" t="s">
        <v>294</v>
      </c>
      <c r="Q47" t="s">
        <v>407</v>
      </c>
      <c r="R47" t="s">
        <v>408</v>
      </c>
      <c r="S47" t="s">
        <v>334</v>
      </c>
      <c r="T47" t="s">
        <v>409</v>
      </c>
      <c r="U47" t="s">
        <v>350</v>
      </c>
    </row>
    <row r="48" spans="1:21" hidden="1">
      <c r="A48">
        <v>2021</v>
      </c>
      <c r="B48" t="s">
        <v>23</v>
      </c>
      <c r="C48" t="s">
        <v>281</v>
      </c>
      <c r="D48" t="s">
        <v>132</v>
      </c>
      <c r="E48" t="s">
        <v>132</v>
      </c>
      <c r="F48" t="s">
        <v>282</v>
      </c>
      <c r="G48" t="s">
        <v>292</v>
      </c>
      <c r="H48" s="3">
        <v>248.9</v>
      </c>
      <c r="I48" s="3">
        <v>1682.653</v>
      </c>
      <c r="J48" s="3">
        <v>-85.207882999999995</v>
      </c>
      <c r="K48" s="3">
        <v>0</v>
      </c>
      <c r="L48" s="3">
        <v>0</v>
      </c>
      <c r="M48" s="3">
        <v>0</v>
      </c>
      <c r="N48" s="3"/>
      <c r="O48" s="3"/>
      <c r="P48" t="s">
        <v>294</v>
      </c>
      <c r="Q48" t="s">
        <v>407</v>
      </c>
      <c r="R48" t="s">
        <v>408</v>
      </c>
      <c r="S48" t="s">
        <v>407</v>
      </c>
      <c r="T48" t="s">
        <v>408</v>
      </c>
    </row>
    <row r="49" spans="1:21" hidden="1">
      <c r="A49">
        <v>2020</v>
      </c>
      <c r="B49" t="s">
        <v>21</v>
      </c>
      <c r="C49" t="s">
        <v>296</v>
      </c>
      <c r="D49" t="s">
        <v>297</v>
      </c>
      <c r="E49" t="s">
        <v>298</v>
      </c>
      <c r="F49" t="s">
        <v>299</v>
      </c>
      <c r="G49" t="s">
        <v>292</v>
      </c>
      <c r="H49" s="3">
        <v>18.02</v>
      </c>
      <c r="I49" s="3"/>
      <c r="J49" s="3"/>
      <c r="K49" s="3">
        <v>5.0000000000000001E-4</v>
      </c>
      <c r="L49" s="3"/>
      <c r="M49" s="3"/>
      <c r="N49" s="3"/>
      <c r="O49" s="3"/>
      <c r="P49" t="s">
        <v>294</v>
      </c>
      <c r="Q49" t="s">
        <v>407</v>
      </c>
      <c r="R49" t="s">
        <v>408</v>
      </c>
      <c r="S49" t="s">
        <v>333</v>
      </c>
      <c r="T49" t="s">
        <v>410</v>
      </c>
      <c r="U49" t="s">
        <v>411</v>
      </c>
    </row>
    <row r="50" spans="1:21" hidden="1">
      <c r="A50">
        <v>2020</v>
      </c>
      <c r="B50" t="s">
        <v>22</v>
      </c>
      <c r="C50" t="s">
        <v>314</v>
      </c>
      <c r="D50" t="s">
        <v>132</v>
      </c>
      <c r="E50" t="s">
        <v>132</v>
      </c>
      <c r="F50" t="s">
        <v>282</v>
      </c>
      <c r="G50" t="s">
        <v>292</v>
      </c>
      <c r="H50" s="3">
        <v>564.54</v>
      </c>
      <c r="I50" s="3"/>
      <c r="J50" s="3"/>
      <c r="K50" s="3">
        <v>0</v>
      </c>
      <c r="L50" s="3"/>
      <c r="M50" s="3"/>
      <c r="N50" s="3"/>
      <c r="O50" s="3"/>
      <c r="P50" t="s">
        <v>294</v>
      </c>
      <c r="Q50" t="s">
        <v>407</v>
      </c>
      <c r="R50" t="s">
        <v>408</v>
      </c>
      <c r="S50" t="s">
        <v>334</v>
      </c>
      <c r="T50" t="s">
        <v>412</v>
      </c>
      <c r="U50" t="s">
        <v>413</v>
      </c>
    </row>
    <row r="51" spans="1:21" hidden="1">
      <c r="A51">
        <v>2020</v>
      </c>
      <c r="B51" t="s">
        <v>22</v>
      </c>
      <c r="C51" t="s">
        <v>314</v>
      </c>
      <c r="D51" t="s">
        <v>132</v>
      </c>
      <c r="E51" t="s">
        <v>132</v>
      </c>
      <c r="F51" t="s">
        <v>282</v>
      </c>
      <c r="G51" t="s">
        <v>283</v>
      </c>
      <c r="H51" s="3">
        <v>3081.819</v>
      </c>
      <c r="I51" s="3"/>
      <c r="J51" s="3"/>
      <c r="K51" s="3"/>
      <c r="L51" s="3"/>
      <c r="M51" s="3"/>
      <c r="N51" s="3"/>
      <c r="O51" s="3"/>
      <c r="P51" t="s">
        <v>294</v>
      </c>
      <c r="Q51" t="s">
        <v>407</v>
      </c>
      <c r="R51" t="s">
        <v>408</v>
      </c>
      <c r="S51" t="s">
        <v>334</v>
      </c>
      <c r="T51" t="s">
        <v>414</v>
      </c>
      <c r="U51" t="s">
        <v>415</v>
      </c>
    </row>
    <row r="52" spans="1:21" hidden="1">
      <c r="A52">
        <v>2020</v>
      </c>
      <c r="B52" t="s">
        <v>24</v>
      </c>
      <c r="C52" t="s">
        <v>321</v>
      </c>
      <c r="D52" t="s">
        <v>322</v>
      </c>
      <c r="E52" t="s">
        <v>322</v>
      </c>
      <c r="F52" t="s">
        <v>299</v>
      </c>
      <c r="G52" t="s">
        <v>292</v>
      </c>
      <c r="H52" s="3">
        <v>157.98599999999999</v>
      </c>
      <c r="I52" s="3"/>
      <c r="J52" s="3"/>
      <c r="K52" s="3">
        <v>53.36</v>
      </c>
      <c r="L52" s="3"/>
      <c r="M52" s="3"/>
      <c r="N52" s="3"/>
      <c r="O52" s="3"/>
      <c r="P52" t="s">
        <v>294</v>
      </c>
      <c r="Q52" t="s">
        <v>407</v>
      </c>
      <c r="R52" t="s">
        <v>408</v>
      </c>
      <c r="S52" t="s">
        <v>382</v>
      </c>
      <c r="T52" t="s">
        <v>416</v>
      </c>
      <c r="U52" t="s">
        <v>350</v>
      </c>
    </row>
    <row r="53" spans="1:21">
      <c r="A53">
        <v>2020</v>
      </c>
      <c r="B53" t="s">
        <v>21</v>
      </c>
      <c r="C53" t="s">
        <v>296</v>
      </c>
      <c r="D53" t="s">
        <v>297</v>
      </c>
      <c r="E53" t="s">
        <v>298</v>
      </c>
      <c r="F53" t="s">
        <v>299</v>
      </c>
      <c r="G53" t="s">
        <v>283</v>
      </c>
      <c r="H53" s="3">
        <v>2877.7</v>
      </c>
      <c r="I53" s="3"/>
      <c r="J53" s="3"/>
      <c r="K53" s="3">
        <v>1491.2</v>
      </c>
      <c r="L53" s="3"/>
      <c r="M53" s="3"/>
      <c r="N53" s="3" t="s">
        <v>417</v>
      </c>
      <c r="O53" s="3"/>
      <c r="P53" t="s">
        <v>286</v>
      </c>
      <c r="Q53" t="s">
        <v>407</v>
      </c>
      <c r="R53" t="s">
        <v>408</v>
      </c>
      <c r="S53" t="s">
        <v>334</v>
      </c>
      <c r="T53" t="s">
        <v>418</v>
      </c>
      <c r="U53" t="s">
        <v>419</v>
      </c>
    </row>
    <row r="54" spans="1:21" hidden="1">
      <c r="A54">
        <v>2020</v>
      </c>
      <c r="B54" t="s">
        <v>24</v>
      </c>
      <c r="C54" t="s">
        <v>321</v>
      </c>
      <c r="D54" t="s">
        <v>322</v>
      </c>
      <c r="E54" t="s">
        <v>322</v>
      </c>
      <c r="F54" t="s">
        <v>299</v>
      </c>
      <c r="G54" t="s">
        <v>283</v>
      </c>
      <c r="H54" s="3">
        <v>866.32799999999997</v>
      </c>
      <c r="I54" s="3"/>
      <c r="J54" s="3"/>
      <c r="K54" s="3">
        <v>363.98</v>
      </c>
      <c r="L54" s="3"/>
      <c r="M54" s="3"/>
      <c r="N54" s="3"/>
      <c r="O54" s="3"/>
      <c r="P54" t="s">
        <v>294</v>
      </c>
      <c r="Q54" t="s">
        <v>407</v>
      </c>
      <c r="R54" t="s">
        <v>408</v>
      </c>
      <c r="S54" t="s">
        <v>382</v>
      </c>
      <c r="T54" t="s">
        <v>420</v>
      </c>
      <c r="U54" t="s">
        <v>350</v>
      </c>
    </row>
    <row r="55" spans="1:21" hidden="1">
      <c r="A55">
        <v>2021</v>
      </c>
      <c r="B55" t="s">
        <v>25</v>
      </c>
      <c r="C55" t="s">
        <v>281</v>
      </c>
      <c r="D55" t="s">
        <v>132</v>
      </c>
      <c r="E55" t="s">
        <v>132</v>
      </c>
      <c r="F55" t="s">
        <v>282</v>
      </c>
      <c r="G55" t="s">
        <v>292</v>
      </c>
      <c r="H55" s="3">
        <v>0</v>
      </c>
      <c r="I55" s="3"/>
      <c r="J55" s="3"/>
      <c r="K55" s="3">
        <v>0</v>
      </c>
      <c r="L55" s="3"/>
      <c r="M55" s="3"/>
      <c r="N55" s="3"/>
      <c r="O55" s="3"/>
      <c r="P55" t="s">
        <v>294</v>
      </c>
      <c r="Q55" t="s">
        <v>407</v>
      </c>
      <c r="R55" t="s">
        <v>408</v>
      </c>
      <c r="S55" t="s">
        <v>334</v>
      </c>
      <c r="T55" t="s">
        <v>421</v>
      </c>
      <c r="U55" t="s">
        <v>350</v>
      </c>
    </row>
  </sheetData>
  <autoFilter ref="A2:U55" xr:uid="{3271BAA4-DC7F-AF43-AD89-BA4202E898C4}">
    <filterColumn colId="1">
      <filters>
        <filter val="Pinto Valley"/>
      </filters>
    </filterColumn>
    <filterColumn colId="6">
      <filters>
        <filter val="Non-hazardous type"/>
      </filters>
    </filterColumn>
  </autoFilter>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66BA1-D682-AA48-A3DF-DA2EB7DFC1D0}">
  <sheetPr codeName="Sheet21">
    <tabColor theme="3" tint="0.89999084444715716"/>
  </sheetPr>
  <dimension ref="A1:AD160"/>
  <sheetViews>
    <sheetView zoomScaleNormal="100" workbookViewId="0">
      <pane xSplit="2" topLeftCell="C1" activePane="topRight" state="frozen"/>
      <selection pane="topRight"/>
    </sheetView>
  </sheetViews>
  <sheetFormatPr defaultColWidth="10.81640625" defaultRowHeight="14"/>
  <cols>
    <col min="1" max="1" width="3" style="729" customWidth="1"/>
    <col min="2" max="2" width="69.453125" style="808" customWidth="1"/>
    <col min="3" max="4" width="14" style="730" customWidth="1"/>
    <col min="5" max="5" width="13.1796875" style="730" customWidth="1"/>
    <col min="6" max="6" width="14" style="730" customWidth="1"/>
    <col min="7" max="20" width="14" style="729" customWidth="1"/>
    <col min="21" max="21" width="10.81640625" style="729" customWidth="1"/>
    <col min="22" max="16384" width="10.81640625" style="729"/>
  </cols>
  <sheetData>
    <row r="1" spans="1:21" s="74" customFormat="1">
      <c r="A1" s="1251"/>
      <c r="B1" s="480"/>
      <c r="C1" s="330"/>
      <c r="D1" s="330"/>
      <c r="E1" s="330"/>
      <c r="F1" s="330"/>
    </row>
    <row r="2" spans="1:21" s="74" customFormat="1">
      <c r="B2" s="480"/>
      <c r="C2" s="330"/>
      <c r="D2" s="330"/>
      <c r="E2" s="330"/>
      <c r="F2" s="330"/>
    </row>
    <row r="3" spans="1:21" s="74" customFormat="1" ht="15" customHeight="1">
      <c r="B3" s="480"/>
      <c r="C3" s="330"/>
      <c r="D3" s="330"/>
      <c r="E3" s="330"/>
      <c r="F3" s="330"/>
    </row>
    <row r="4" spans="1:21" s="74" customFormat="1" ht="15" customHeight="1">
      <c r="B4" s="480"/>
      <c r="C4" s="330"/>
      <c r="D4" s="330"/>
      <c r="E4" s="330"/>
      <c r="F4" s="330"/>
    </row>
    <row r="5" spans="1:21" s="74" customFormat="1" ht="15" customHeight="1">
      <c r="B5" s="480"/>
      <c r="D5" s="330"/>
      <c r="E5" s="330"/>
      <c r="F5" s="330"/>
    </row>
    <row r="6" spans="1:21" s="74" customFormat="1" ht="15" customHeight="1">
      <c r="B6" s="480"/>
      <c r="C6" s="330"/>
      <c r="D6" s="330"/>
      <c r="E6" s="330"/>
      <c r="F6" s="330"/>
    </row>
    <row r="7" spans="1:21" s="74" customFormat="1" ht="15" customHeight="1">
      <c r="B7" s="480"/>
      <c r="C7" s="330"/>
      <c r="D7" s="330"/>
      <c r="E7" s="330"/>
      <c r="F7" s="330"/>
    </row>
    <row r="8" spans="1:21" s="85" customFormat="1" ht="17.5" customHeight="1">
      <c r="B8" s="185" t="s">
        <v>878</v>
      </c>
      <c r="C8" s="482"/>
      <c r="D8" s="482"/>
      <c r="E8" s="482"/>
      <c r="F8" s="482"/>
      <c r="G8" s="80"/>
      <c r="H8" s="80"/>
    </row>
    <row r="9" spans="1:21" ht="14.5" thickBot="1">
      <c r="B9" s="672"/>
    </row>
    <row r="10" spans="1:21" s="731" customFormat="1" ht="16.5" thickTop="1" thickBot="1">
      <c r="B10" s="1094" t="s">
        <v>16</v>
      </c>
      <c r="C10" s="732"/>
      <c r="D10" s="732"/>
      <c r="E10" s="732"/>
      <c r="F10" s="74"/>
      <c r="G10" s="74"/>
      <c r="H10" s="74"/>
      <c r="I10" s="74"/>
      <c r="J10" s="74"/>
      <c r="K10" s="74"/>
      <c r="L10" s="74"/>
      <c r="M10" s="74"/>
      <c r="N10" s="74"/>
      <c r="O10" s="74"/>
      <c r="P10" s="74"/>
      <c r="Q10" s="74"/>
      <c r="R10" s="74"/>
      <c r="S10" s="74"/>
      <c r="T10" s="74"/>
      <c r="U10" s="74"/>
    </row>
    <row r="11" spans="1:21" ht="14.5" thickTop="1">
      <c r="B11" s="1090"/>
      <c r="C11" s="733"/>
      <c r="D11" s="733"/>
      <c r="E11" s="733"/>
      <c r="F11" s="733"/>
      <c r="G11" s="733"/>
      <c r="H11" s="733"/>
      <c r="I11" s="730"/>
      <c r="J11" s="730"/>
      <c r="K11" s="730"/>
      <c r="L11" s="730"/>
    </row>
    <row r="12" spans="1:21" s="735" customFormat="1" ht="15" customHeight="1">
      <c r="A12" s="734"/>
      <c r="B12" s="1409" t="s">
        <v>751</v>
      </c>
      <c r="C12" s="204">
        <v>2024</v>
      </c>
      <c r="D12" s="205">
        <v>2025</v>
      </c>
      <c r="E12" s="301">
        <v>2024</v>
      </c>
      <c r="U12" s="736"/>
    </row>
    <row r="13" spans="1:21" s="735" customFormat="1" ht="30" customHeight="1">
      <c r="A13" s="734"/>
      <c r="B13" s="1410"/>
      <c r="C13" s="302" t="s">
        <v>85</v>
      </c>
      <c r="D13" s="303" t="s">
        <v>86</v>
      </c>
      <c r="E13" s="210" t="s">
        <v>721</v>
      </c>
    </row>
    <row r="14" spans="1:21" s="738" customFormat="1" ht="14.25" customHeight="1">
      <c r="A14" s="737"/>
      <c r="B14" s="223" t="s">
        <v>489</v>
      </c>
      <c r="C14" s="648">
        <v>0</v>
      </c>
      <c r="D14" s="649">
        <v>0</v>
      </c>
      <c r="E14" s="492">
        <v>0</v>
      </c>
      <c r="F14" s="735"/>
      <c r="G14" s="735"/>
      <c r="H14" s="735"/>
      <c r="I14" s="735"/>
      <c r="J14" s="735"/>
      <c r="K14" s="735"/>
      <c r="L14" s="735"/>
      <c r="M14" s="735"/>
      <c r="N14" s="735"/>
      <c r="O14" s="735"/>
      <c r="P14" s="735"/>
      <c r="Q14" s="735"/>
      <c r="R14" s="735"/>
      <c r="S14" s="735"/>
      <c r="T14" s="735"/>
    </row>
    <row r="15" spans="1:21" s="738" customFormat="1" ht="14.25" customHeight="1">
      <c r="A15" s="737"/>
      <c r="B15" s="223" t="s">
        <v>491</v>
      </c>
      <c r="C15" s="648">
        <v>0</v>
      </c>
      <c r="D15" s="649">
        <v>0</v>
      </c>
      <c r="E15" s="492">
        <v>0</v>
      </c>
      <c r="F15" s="735"/>
      <c r="G15" s="735"/>
      <c r="H15" s="735"/>
      <c r="I15" s="735"/>
      <c r="J15" s="735"/>
      <c r="K15" s="735"/>
      <c r="L15" s="735"/>
      <c r="M15" s="735"/>
      <c r="N15" s="735"/>
      <c r="O15" s="735"/>
      <c r="P15" s="735"/>
      <c r="Q15" s="735"/>
      <c r="R15" s="735"/>
      <c r="S15" s="735"/>
      <c r="T15" s="735"/>
    </row>
    <row r="16" spans="1:21" s="738" customFormat="1" ht="14.25" customHeight="1">
      <c r="A16" s="739"/>
      <c r="B16" s="223" t="s">
        <v>492</v>
      </c>
      <c r="C16" s="648">
        <v>0</v>
      </c>
      <c r="D16" s="649">
        <v>0</v>
      </c>
      <c r="E16" s="492">
        <v>0</v>
      </c>
      <c r="F16" s="735"/>
      <c r="G16" s="735"/>
      <c r="H16" s="735"/>
      <c r="I16" s="735"/>
      <c r="J16" s="735"/>
      <c r="K16" s="735"/>
      <c r="L16" s="735"/>
      <c r="M16" s="735"/>
      <c r="N16" s="735"/>
      <c r="O16" s="735"/>
      <c r="P16" s="735"/>
      <c r="Q16" s="735"/>
      <c r="R16" s="735"/>
      <c r="S16" s="735"/>
      <c r="T16" s="735"/>
    </row>
    <row r="17" spans="1:20" s="738" customFormat="1" ht="14.25" customHeight="1">
      <c r="A17" s="737"/>
      <c r="B17" s="223" t="s">
        <v>547</v>
      </c>
      <c r="C17" s="648">
        <v>0</v>
      </c>
      <c r="D17" s="649">
        <v>0</v>
      </c>
      <c r="E17" s="492">
        <v>0</v>
      </c>
      <c r="F17" s="735"/>
      <c r="G17" s="735"/>
      <c r="H17" s="735"/>
      <c r="I17" s="735"/>
      <c r="J17" s="735"/>
      <c r="K17" s="735"/>
      <c r="L17" s="735"/>
      <c r="M17" s="735"/>
      <c r="N17" s="735"/>
      <c r="O17" s="735"/>
      <c r="P17" s="735"/>
      <c r="Q17" s="735"/>
      <c r="R17" s="735"/>
      <c r="S17" s="735"/>
      <c r="T17" s="735"/>
    </row>
    <row r="18" spans="1:20" s="738" customFormat="1" ht="14.25" customHeight="1">
      <c r="A18" s="737"/>
      <c r="B18" s="139" t="s">
        <v>752</v>
      </c>
      <c r="C18" s="651">
        <v>0</v>
      </c>
      <c r="D18" s="652">
        <v>0</v>
      </c>
      <c r="E18" s="653">
        <v>0</v>
      </c>
      <c r="F18" s="735"/>
      <c r="G18" s="735"/>
      <c r="H18" s="735"/>
      <c r="I18" s="735"/>
      <c r="J18" s="735"/>
      <c r="K18" s="735"/>
      <c r="L18" s="735"/>
      <c r="M18" s="735"/>
      <c r="N18" s="735"/>
      <c r="O18" s="735"/>
      <c r="P18" s="735"/>
      <c r="Q18" s="735"/>
      <c r="R18" s="735"/>
      <c r="S18" s="735"/>
      <c r="T18" s="735"/>
    </row>
    <row r="19" spans="1:20" s="738" customFormat="1" ht="14.25" customHeight="1">
      <c r="A19" s="737"/>
      <c r="B19" s="223" t="s">
        <v>90</v>
      </c>
      <c r="C19" s="648">
        <v>0</v>
      </c>
      <c r="D19" s="649">
        <v>0</v>
      </c>
      <c r="E19" s="492">
        <v>0</v>
      </c>
      <c r="F19" s="735"/>
      <c r="G19" s="735"/>
      <c r="H19" s="735"/>
      <c r="I19" s="735"/>
      <c r="J19" s="735"/>
      <c r="K19" s="735"/>
      <c r="L19" s="735"/>
      <c r="M19" s="735"/>
      <c r="N19" s="735"/>
      <c r="O19" s="735"/>
      <c r="P19" s="735"/>
      <c r="Q19" s="735"/>
      <c r="R19" s="735"/>
      <c r="S19" s="735"/>
      <c r="T19" s="735"/>
    </row>
    <row r="20" spans="1:20" s="738" customFormat="1" ht="14.25" customHeight="1">
      <c r="A20" s="737"/>
      <c r="B20" s="223" t="s">
        <v>713</v>
      </c>
      <c r="C20" s="651">
        <v>0</v>
      </c>
      <c r="D20" s="652">
        <v>0</v>
      </c>
      <c r="E20" s="653">
        <v>0</v>
      </c>
      <c r="F20" s="735"/>
      <c r="G20" s="735"/>
      <c r="H20" s="735"/>
      <c r="I20" s="735"/>
      <c r="J20" s="735"/>
      <c r="K20" s="735"/>
      <c r="L20" s="735"/>
      <c r="M20" s="735"/>
      <c r="N20" s="735"/>
      <c r="O20" s="735"/>
      <c r="P20" s="735"/>
      <c r="Q20" s="735"/>
      <c r="R20" s="735"/>
      <c r="S20" s="735"/>
      <c r="T20" s="735"/>
    </row>
    <row r="21" spans="1:20" s="738" customFormat="1" ht="14.25" customHeight="1">
      <c r="A21" s="736"/>
      <c r="B21" s="139" t="s">
        <v>714</v>
      </c>
      <c r="C21" s="651">
        <v>0</v>
      </c>
      <c r="D21" s="652">
        <v>0</v>
      </c>
      <c r="E21" s="653">
        <v>0</v>
      </c>
      <c r="F21" s="735"/>
      <c r="G21" s="735"/>
      <c r="H21" s="735"/>
      <c r="I21" s="735"/>
      <c r="J21" s="735"/>
      <c r="K21" s="735"/>
      <c r="L21" s="735"/>
      <c r="M21" s="735"/>
      <c r="N21" s="735"/>
      <c r="O21" s="735"/>
      <c r="P21" s="735"/>
      <c r="Q21" s="735"/>
      <c r="R21" s="735"/>
      <c r="S21" s="735"/>
      <c r="T21" s="735"/>
    </row>
    <row r="22" spans="1:20" s="738" customFormat="1" ht="14.25" customHeight="1">
      <c r="A22" s="736"/>
      <c r="B22" s="139" t="s">
        <v>715</v>
      </c>
      <c r="C22" s="651">
        <v>0</v>
      </c>
      <c r="D22" s="652">
        <v>0</v>
      </c>
      <c r="E22" s="653">
        <v>0</v>
      </c>
      <c r="F22" s="735"/>
      <c r="G22" s="735"/>
      <c r="H22" s="735"/>
      <c r="I22" s="735"/>
      <c r="J22" s="735"/>
      <c r="K22" s="735"/>
      <c r="L22" s="735"/>
      <c r="M22" s="735"/>
      <c r="N22" s="735"/>
      <c r="O22" s="735"/>
      <c r="P22" s="735"/>
      <c r="Q22" s="735"/>
      <c r="R22" s="735"/>
      <c r="S22" s="735"/>
      <c r="T22" s="735"/>
    </row>
    <row r="23" spans="1:20" s="738" customFormat="1" ht="14.25" customHeight="1">
      <c r="A23" s="736"/>
      <c r="B23" s="139" t="s">
        <v>876</v>
      </c>
      <c r="C23" s="648">
        <v>0</v>
      </c>
      <c r="D23" s="649">
        <v>0</v>
      </c>
      <c r="E23" s="492">
        <v>0</v>
      </c>
      <c r="F23" s="735"/>
      <c r="G23" s="735"/>
      <c r="H23" s="735"/>
      <c r="I23" s="735"/>
      <c r="J23" s="735"/>
      <c r="K23" s="735"/>
      <c r="L23" s="735"/>
      <c r="M23" s="735"/>
      <c r="N23" s="735"/>
      <c r="O23" s="735"/>
      <c r="P23" s="735"/>
      <c r="Q23" s="735"/>
      <c r="R23" s="735"/>
      <c r="S23" s="735"/>
      <c r="T23" s="735"/>
    </row>
    <row r="24" spans="1:20" s="738" customFormat="1" ht="14.25" customHeight="1">
      <c r="A24" s="737"/>
      <c r="B24" s="139" t="s">
        <v>716</v>
      </c>
      <c r="C24" s="651">
        <v>0</v>
      </c>
      <c r="D24" s="652">
        <v>0</v>
      </c>
      <c r="E24" s="653">
        <v>0</v>
      </c>
      <c r="F24" s="735"/>
      <c r="G24" s="735"/>
      <c r="H24" s="735"/>
      <c r="I24" s="735"/>
      <c r="J24" s="735"/>
      <c r="K24" s="735"/>
      <c r="L24" s="735"/>
      <c r="M24" s="735"/>
      <c r="N24" s="735"/>
      <c r="O24" s="735"/>
      <c r="P24" s="735"/>
      <c r="Q24" s="735"/>
      <c r="R24" s="735"/>
      <c r="S24" s="735"/>
      <c r="T24" s="735"/>
    </row>
    <row r="25" spans="1:20" s="741" customFormat="1" ht="14.25" customHeight="1">
      <c r="A25" s="740"/>
      <c r="B25" s="223" t="s">
        <v>208</v>
      </c>
      <c r="C25" s="648">
        <v>5760</v>
      </c>
      <c r="D25" s="649">
        <v>102720</v>
      </c>
      <c r="E25" s="492">
        <v>108480</v>
      </c>
      <c r="F25" s="735"/>
      <c r="G25" s="735"/>
      <c r="H25" s="735"/>
      <c r="I25" s="735"/>
      <c r="J25" s="735"/>
      <c r="K25" s="735"/>
      <c r="L25" s="735"/>
      <c r="M25" s="735"/>
      <c r="N25" s="735"/>
      <c r="O25" s="735"/>
      <c r="P25" s="735"/>
      <c r="Q25" s="735"/>
      <c r="R25" s="735"/>
      <c r="S25" s="735"/>
      <c r="T25" s="735"/>
    </row>
    <row r="26" spans="1:20" s="741" customFormat="1" ht="18" customHeight="1">
      <c r="A26" s="740"/>
      <c r="B26" s="223" t="s">
        <v>444</v>
      </c>
      <c r="C26" s="648">
        <v>0</v>
      </c>
      <c r="D26" s="649">
        <v>0</v>
      </c>
      <c r="E26" s="492">
        <v>0</v>
      </c>
      <c r="F26" s="735"/>
      <c r="G26" s="735"/>
      <c r="H26" s="735"/>
      <c r="I26" s="735"/>
      <c r="J26" s="735"/>
      <c r="K26" s="735"/>
      <c r="L26" s="735"/>
      <c r="M26" s="735"/>
      <c r="N26" s="735"/>
      <c r="O26" s="735"/>
      <c r="P26" s="735"/>
      <c r="Q26" s="735"/>
      <c r="R26" s="735"/>
      <c r="S26" s="735"/>
      <c r="T26" s="735"/>
    </row>
    <row r="27" spans="1:20" s="741" customFormat="1" ht="14.25" customHeight="1">
      <c r="A27" s="740"/>
      <c r="B27" s="223" t="s">
        <v>443</v>
      </c>
      <c r="C27" s="648">
        <v>0</v>
      </c>
      <c r="D27" s="649">
        <v>0</v>
      </c>
      <c r="E27" s="492">
        <v>0</v>
      </c>
      <c r="F27" s="735"/>
      <c r="G27" s="735"/>
      <c r="H27" s="735"/>
      <c r="I27" s="735"/>
      <c r="J27" s="735"/>
      <c r="K27" s="735"/>
      <c r="L27" s="735"/>
      <c r="M27" s="735"/>
      <c r="N27" s="735"/>
      <c r="O27" s="735"/>
      <c r="P27" s="735"/>
      <c r="Q27" s="735"/>
      <c r="R27" s="735"/>
      <c r="S27" s="735"/>
      <c r="T27" s="735"/>
    </row>
    <row r="28" spans="1:20" s="741" customFormat="1" ht="14.25" customHeight="1">
      <c r="A28" s="740"/>
      <c r="B28" s="743"/>
      <c r="C28" s="735"/>
      <c r="D28" s="735"/>
      <c r="E28" s="735"/>
      <c r="F28" s="735"/>
      <c r="G28" s="735"/>
      <c r="H28" s="735"/>
      <c r="I28" s="735"/>
      <c r="J28" s="735"/>
      <c r="K28" s="735"/>
      <c r="L28" s="735"/>
      <c r="M28" s="735"/>
      <c r="N28" s="735"/>
      <c r="O28" s="735"/>
      <c r="P28" s="735"/>
      <c r="Q28" s="735"/>
      <c r="R28" s="735"/>
      <c r="S28" s="735"/>
      <c r="T28" s="735"/>
    </row>
    <row r="29" spans="1:20" s="741" customFormat="1" ht="14.25" customHeight="1">
      <c r="A29" s="740"/>
      <c r="B29" s="152" t="s">
        <v>38</v>
      </c>
      <c r="C29" s="658"/>
      <c r="D29" s="658"/>
      <c r="E29" s="658"/>
      <c r="F29" s="658"/>
      <c r="G29" s="658"/>
      <c r="H29" s="658"/>
      <c r="I29" s="659"/>
      <c r="J29" s="659"/>
      <c r="K29" s="659"/>
      <c r="L29" s="735"/>
      <c r="M29" s="735"/>
      <c r="N29" s="735"/>
      <c r="O29" s="735"/>
      <c r="P29" s="735"/>
      <c r="Q29" s="735"/>
      <c r="R29" s="735"/>
      <c r="S29" s="735"/>
      <c r="T29" s="735"/>
    </row>
    <row r="30" spans="1:20" s="741" customFormat="1" ht="16" customHeight="1">
      <c r="A30" s="740"/>
      <c r="B30" s="1353" t="s">
        <v>542</v>
      </c>
      <c r="C30" s="1353"/>
      <c r="D30" s="1353"/>
      <c r="E30" s="1353"/>
      <c r="F30" s="59"/>
      <c r="G30" s="59"/>
      <c r="H30" s="59"/>
      <c r="I30" s="1148"/>
      <c r="J30" s="1148"/>
      <c r="K30" s="1148"/>
      <c r="L30" s="735"/>
      <c r="M30" s="735"/>
      <c r="N30" s="735"/>
      <c r="O30" s="735"/>
      <c r="P30" s="735"/>
      <c r="Q30" s="735"/>
      <c r="R30" s="735"/>
      <c r="S30" s="735"/>
      <c r="T30" s="735"/>
    </row>
    <row r="31" spans="1:20" s="741" customFormat="1" ht="19" customHeight="1">
      <c r="A31" s="740"/>
      <c r="B31" s="1353" t="s">
        <v>543</v>
      </c>
      <c r="C31" s="1353"/>
      <c r="D31" s="1353"/>
      <c r="E31" s="1353"/>
      <c r="F31" s="59"/>
      <c r="G31" s="59"/>
      <c r="H31" s="59"/>
      <c r="I31" s="1148"/>
      <c r="J31" s="1148"/>
      <c r="K31" s="1148"/>
      <c r="L31" s="735"/>
      <c r="M31" s="735"/>
      <c r="N31" s="735"/>
      <c r="O31" s="735"/>
      <c r="P31" s="735"/>
      <c r="Q31" s="735"/>
      <c r="R31" s="735"/>
      <c r="S31" s="735"/>
      <c r="T31" s="735"/>
    </row>
    <row r="32" spans="1:20" s="741" customFormat="1" ht="19.5" customHeight="1">
      <c r="A32" s="740"/>
      <c r="B32" s="1353" t="s">
        <v>544</v>
      </c>
      <c r="C32" s="1353"/>
      <c r="D32" s="1353"/>
      <c r="E32" s="1353"/>
      <c r="F32" s="59"/>
      <c r="G32" s="59"/>
      <c r="H32" s="59"/>
      <c r="I32" s="1148"/>
      <c r="J32" s="1148"/>
      <c r="K32" s="1148"/>
      <c r="L32" s="735"/>
      <c r="M32" s="735"/>
      <c r="N32" s="735"/>
      <c r="O32" s="735"/>
      <c r="P32" s="735"/>
      <c r="Q32" s="735"/>
      <c r="R32" s="735"/>
      <c r="S32" s="735"/>
      <c r="T32" s="735"/>
    </row>
    <row r="33" spans="1:20" s="741" customFormat="1" ht="32" customHeight="1">
      <c r="A33" s="740"/>
      <c r="B33" s="1353" t="s">
        <v>545</v>
      </c>
      <c r="C33" s="1353"/>
      <c r="D33" s="1353"/>
      <c r="E33" s="1353"/>
      <c r="F33" s="59"/>
      <c r="G33" s="59"/>
      <c r="H33" s="59"/>
      <c r="I33" s="1148"/>
      <c r="J33" s="1148"/>
      <c r="K33" s="1148"/>
      <c r="L33" s="735"/>
      <c r="M33" s="735"/>
      <c r="N33" s="735"/>
      <c r="O33" s="735"/>
      <c r="P33" s="735"/>
      <c r="Q33" s="735"/>
      <c r="R33" s="735"/>
      <c r="S33" s="735"/>
      <c r="T33" s="735"/>
    </row>
    <row r="34" spans="1:20" s="741" customFormat="1" ht="33.5" customHeight="1">
      <c r="A34" s="740"/>
      <c r="B34" s="1353" t="s">
        <v>756</v>
      </c>
      <c r="C34" s="1353"/>
      <c r="D34" s="1353"/>
      <c r="E34" s="1353"/>
      <c r="F34" s="1148"/>
      <c r="G34" s="1148"/>
      <c r="H34" s="1148"/>
      <c r="I34" s="1148"/>
      <c r="J34" s="1148"/>
      <c r="K34" s="1148"/>
      <c r="L34" s="735"/>
      <c r="M34" s="735"/>
      <c r="N34" s="735"/>
      <c r="O34" s="735"/>
      <c r="P34" s="735"/>
      <c r="Q34" s="735"/>
      <c r="R34" s="735"/>
      <c r="S34" s="735"/>
      <c r="T34" s="735"/>
    </row>
    <row r="35" spans="1:20" s="741" customFormat="1" ht="30.5" customHeight="1">
      <c r="A35" s="740"/>
      <c r="B35" s="1353" t="s">
        <v>753</v>
      </c>
      <c r="C35" s="1353"/>
      <c r="D35" s="1353"/>
      <c r="E35" s="1353"/>
      <c r="F35" s="1148"/>
      <c r="G35" s="1148"/>
      <c r="H35" s="1148"/>
      <c r="I35" s="1148"/>
      <c r="J35" s="1148"/>
      <c r="K35" s="1148"/>
      <c r="L35" s="735"/>
      <c r="M35" s="735"/>
      <c r="N35" s="735"/>
      <c r="O35" s="735"/>
      <c r="P35" s="735"/>
      <c r="Q35" s="735"/>
      <c r="R35" s="735"/>
      <c r="S35" s="735"/>
      <c r="T35" s="735"/>
    </row>
    <row r="36" spans="1:20" s="741" customFormat="1" ht="30" customHeight="1">
      <c r="A36" s="740"/>
      <c r="B36" s="1353" t="s">
        <v>754</v>
      </c>
      <c r="C36" s="1353"/>
      <c r="D36" s="1353"/>
      <c r="E36" s="1353"/>
      <c r="F36" s="1148"/>
      <c r="G36" s="1148"/>
      <c r="H36" s="1148"/>
      <c r="I36" s="1148"/>
      <c r="J36" s="1148"/>
      <c r="K36" s="1148"/>
      <c r="L36" s="735"/>
      <c r="M36" s="735"/>
      <c r="N36" s="735"/>
      <c r="O36" s="735"/>
      <c r="P36" s="735"/>
      <c r="Q36" s="735"/>
      <c r="R36" s="735"/>
      <c r="S36" s="735"/>
      <c r="T36" s="735"/>
    </row>
    <row r="37" spans="1:20" s="741" customFormat="1" ht="28" customHeight="1">
      <c r="A37" s="740"/>
      <c r="B37" s="1353" t="s">
        <v>546</v>
      </c>
      <c r="C37" s="1353"/>
      <c r="D37" s="1353"/>
      <c r="E37" s="1353"/>
      <c r="F37" s="1148"/>
      <c r="G37" s="1148"/>
      <c r="H37" s="1148"/>
      <c r="I37" s="1148"/>
      <c r="J37" s="1148"/>
      <c r="K37" s="1148"/>
      <c r="L37" s="735"/>
      <c r="M37" s="735"/>
      <c r="N37" s="735"/>
      <c r="O37" s="735"/>
      <c r="P37" s="735"/>
      <c r="Q37" s="735"/>
      <c r="R37" s="735"/>
      <c r="S37" s="735"/>
      <c r="T37" s="735"/>
    </row>
    <row r="38" spans="1:20" s="741" customFormat="1" ht="18.5" customHeight="1">
      <c r="A38" s="740"/>
      <c r="B38" s="1353" t="s">
        <v>755</v>
      </c>
      <c r="C38" s="1353"/>
      <c r="D38" s="1353"/>
      <c r="E38" s="1353"/>
      <c r="F38" s="1148"/>
      <c r="G38" s="1148"/>
      <c r="H38" s="1148"/>
      <c r="I38" s="1148"/>
      <c r="J38" s="1148"/>
      <c r="K38" s="1148"/>
      <c r="L38" s="735"/>
      <c r="M38" s="735"/>
      <c r="N38" s="735"/>
      <c r="O38" s="735"/>
      <c r="P38" s="735"/>
      <c r="Q38" s="735"/>
      <c r="R38" s="735"/>
      <c r="S38" s="735"/>
      <c r="T38" s="735"/>
    </row>
    <row r="39" spans="1:20" s="741" customFormat="1" ht="13" customHeight="1">
      <c r="A39" s="740"/>
      <c r="B39" s="1148"/>
      <c r="C39" s="1148"/>
      <c r="D39" s="1148"/>
      <c r="E39" s="1148"/>
      <c r="F39" s="1148"/>
      <c r="G39" s="1148"/>
      <c r="H39" s="1148"/>
      <c r="I39" s="1148"/>
      <c r="J39" s="1148"/>
      <c r="K39" s="1148"/>
      <c r="L39" s="735"/>
      <c r="M39" s="735"/>
      <c r="N39" s="735"/>
      <c r="O39" s="735"/>
      <c r="P39" s="735"/>
      <c r="Q39" s="735"/>
      <c r="R39" s="735"/>
      <c r="S39" s="735"/>
      <c r="T39" s="735"/>
    </row>
    <row r="40" spans="1:20" s="738" customFormat="1" ht="15" customHeight="1" thickBot="1">
      <c r="A40" s="737"/>
      <c r="B40" s="645"/>
      <c r="C40" s="645"/>
      <c r="D40" s="645"/>
      <c r="E40" s="645"/>
      <c r="F40" s="742"/>
      <c r="G40" s="742"/>
      <c r="H40" s="742"/>
      <c r="I40" s="741"/>
      <c r="J40" s="741"/>
      <c r="K40" s="741"/>
      <c r="L40" s="741"/>
    </row>
    <row r="41" spans="1:20" ht="16.5" thickTop="1" thickBot="1">
      <c r="B41" s="1094" t="s">
        <v>91</v>
      </c>
      <c r="C41" s="732"/>
      <c r="D41" s="732"/>
      <c r="E41" s="732"/>
    </row>
    <row r="42" spans="1:20" ht="14.5" thickTop="1">
      <c r="B42" s="743"/>
      <c r="C42" s="329"/>
      <c r="D42" s="329"/>
      <c r="E42" s="329"/>
    </row>
    <row r="43" spans="1:20">
      <c r="B43" s="1366" t="s">
        <v>548</v>
      </c>
      <c r="C43" s="204">
        <v>2024</v>
      </c>
      <c r="D43" s="205">
        <v>2025</v>
      </c>
      <c r="E43" s="301">
        <v>2024</v>
      </c>
    </row>
    <row r="44" spans="1:20" ht="26">
      <c r="B44" s="1367"/>
      <c r="C44" s="302" t="s">
        <v>85</v>
      </c>
      <c r="D44" s="303" t="s">
        <v>86</v>
      </c>
      <c r="E44" s="210" t="s">
        <v>773</v>
      </c>
    </row>
    <row r="45" spans="1:20">
      <c r="B45" s="308" t="s">
        <v>93</v>
      </c>
      <c r="C45" s="663">
        <v>0</v>
      </c>
      <c r="D45" s="664">
        <v>84</v>
      </c>
      <c r="E45" s="495">
        <v>84</v>
      </c>
    </row>
    <row r="46" spans="1:20" ht="31.5" customHeight="1">
      <c r="B46" s="277" t="s">
        <v>212</v>
      </c>
      <c r="C46" s="667">
        <v>0</v>
      </c>
      <c r="D46" s="668">
        <v>1</v>
      </c>
      <c r="E46" s="669">
        <v>1</v>
      </c>
    </row>
    <row r="47" spans="1:20">
      <c r="B47" s="178"/>
      <c r="C47" s="729"/>
      <c r="D47" s="729"/>
      <c r="E47" s="729"/>
    </row>
    <row r="48" spans="1:20">
      <c r="B48" s="152" t="s">
        <v>38</v>
      </c>
      <c r="C48" s="658"/>
      <c r="D48" s="658"/>
      <c r="E48" s="658"/>
      <c r="F48" s="658"/>
      <c r="G48" s="658"/>
      <c r="H48" s="658"/>
      <c r="I48" s="659"/>
      <c r="J48" s="659"/>
      <c r="K48" s="659"/>
    </row>
    <row r="49" spans="1:20">
      <c r="B49" s="1353" t="s">
        <v>549</v>
      </c>
      <c r="C49" s="1353"/>
      <c r="D49" s="1353"/>
      <c r="E49" s="1353"/>
      <c r="F49" s="1353"/>
      <c r="G49" s="1353"/>
      <c r="H49" s="1353"/>
      <c r="I49" s="1353"/>
      <c r="J49" s="1353"/>
      <c r="K49" s="1353"/>
    </row>
    <row r="50" spans="1:20" ht="14.5" thickBot="1">
      <c r="B50" s="730"/>
    </row>
    <row r="51" spans="1:20" s="731" customFormat="1" ht="16.5" thickTop="1" thickBot="1">
      <c r="B51" s="1252" t="s">
        <v>764</v>
      </c>
      <c r="C51" s="744"/>
      <c r="D51" s="744"/>
      <c r="E51" s="744"/>
      <c r="F51" s="744"/>
      <c r="G51" s="745"/>
      <c r="H51" s="745"/>
      <c r="N51" s="746"/>
      <c r="O51" s="746"/>
      <c r="P51" s="746"/>
      <c r="Q51" s="746"/>
      <c r="R51" s="746"/>
      <c r="S51" s="746"/>
      <c r="T51" s="746"/>
    </row>
    <row r="52" spans="1:20" ht="14.5" thickTop="1">
      <c r="B52" s="673"/>
    </row>
    <row r="53" spans="1:20" s="734" customFormat="1" ht="26">
      <c r="A53" s="736"/>
      <c r="B53" s="133" t="s">
        <v>765</v>
      </c>
      <c r="C53" s="97">
        <v>2025</v>
      </c>
      <c r="D53" s="98">
        <v>2024</v>
      </c>
      <c r="E53" s="320" t="s">
        <v>452</v>
      </c>
      <c r="F53" s="98">
        <v>2023</v>
      </c>
      <c r="G53" s="98">
        <v>2022</v>
      </c>
      <c r="H53" s="98">
        <v>2021</v>
      </c>
      <c r="I53" s="747"/>
      <c r="J53" s="747"/>
      <c r="K53" s="747"/>
      <c r="L53" s="747"/>
      <c r="M53" s="747"/>
      <c r="N53" s="747"/>
      <c r="O53" s="747"/>
      <c r="P53" s="747"/>
      <c r="Q53" s="747"/>
      <c r="R53" s="747"/>
    </row>
    <row r="54" spans="1:20" s="730" customFormat="1" ht="14.5">
      <c r="A54" s="737"/>
      <c r="B54" s="277" t="s">
        <v>495</v>
      </c>
      <c r="C54" s="748">
        <v>72</v>
      </c>
      <c r="D54" s="749">
        <v>59</v>
      </c>
      <c r="E54" s="755">
        <v>0.22</v>
      </c>
      <c r="F54" s="749">
        <v>53</v>
      </c>
      <c r="G54" s="750">
        <v>49</v>
      </c>
      <c r="H54" s="750">
        <v>42</v>
      </c>
      <c r="I54" s="741"/>
      <c r="J54" s="741"/>
      <c r="K54" s="741"/>
      <c r="L54" s="741"/>
      <c r="M54" s="741"/>
      <c r="N54" s="741"/>
      <c r="O54" s="741"/>
      <c r="P54" s="741"/>
      <c r="Q54" s="741"/>
      <c r="R54" s="741"/>
    </row>
    <row r="55" spans="1:20" s="730" customFormat="1" ht="14.5">
      <c r="A55" s="737"/>
      <c r="B55" s="277" t="s">
        <v>496</v>
      </c>
      <c r="C55" s="748">
        <v>3</v>
      </c>
      <c r="D55" s="749">
        <v>3</v>
      </c>
      <c r="E55" s="755">
        <v>0</v>
      </c>
      <c r="F55" s="749">
        <v>1</v>
      </c>
      <c r="G55" s="750">
        <v>0</v>
      </c>
      <c r="H55" s="750">
        <v>0</v>
      </c>
      <c r="I55" s="741"/>
      <c r="J55" s="741"/>
      <c r="K55" s="741"/>
      <c r="L55" s="741"/>
      <c r="M55" s="741"/>
      <c r="N55" s="741"/>
      <c r="O55" s="741"/>
      <c r="P55" s="741"/>
      <c r="Q55" s="741"/>
      <c r="R55" s="741"/>
    </row>
    <row r="56" spans="1:20" s="730" customFormat="1" ht="15">
      <c r="A56" s="737"/>
      <c r="B56" s="276" t="s">
        <v>550</v>
      </c>
      <c r="C56" s="751">
        <v>76</v>
      </c>
      <c r="D56" s="752">
        <v>63</v>
      </c>
      <c r="E56" s="1164">
        <v>0.21</v>
      </c>
      <c r="F56" s="752">
        <v>54</v>
      </c>
      <c r="G56" s="753">
        <v>49</v>
      </c>
      <c r="H56" s="753">
        <v>42</v>
      </c>
      <c r="I56" s="741"/>
      <c r="J56" s="741"/>
      <c r="K56" s="741"/>
      <c r="L56" s="741"/>
      <c r="M56" s="741"/>
      <c r="N56" s="741"/>
      <c r="O56" s="741"/>
      <c r="P56" s="741"/>
      <c r="Q56" s="741"/>
      <c r="R56" s="741"/>
    </row>
    <row r="57" spans="1:20" s="730" customFormat="1" ht="15">
      <c r="A57" s="737"/>
      <c r="B57" s="276" t="s">
        <v>497</v>
      </c>
      <c r="C57" s="751">
        <v>9</v>
      </c>
      <c r="D57" s="752">
        <v>6</v>
      </c>
      <c r="E57" s="1164">
        <v>0.5</v>
      </c>
      <c r="F57" s="752">
        <v>9</v>
      </c>
      <c r="G57" s="753">
        <v>0</v>
      </c>
      <c r="H57" s="753">
        <v>0</v>
      </c>
      <c r="I57" s="741"/>
      <c r="J57" s="741"/>
      <c r="K57" s="741"/>
      <c r="L57" s="741"/>
      <c r="M57" s="741"/>
      <c r="N57" s="741"/>
      <c r="O57" s="741"/>
      <c r="P57" s="741"/>
      <c r="Q57" s="741"/>
      <c r="R57" s="741"/>
    </row>
    <row r="58" spans="1:20" s="730" customFormat="1">
      <c r="A58" s="737"/>
      <c r="B58" s="276" t="s">
        <v>773</v>
      </c>
      <c r="C58" s="751">
        <v>85</v>
      </c>
      <c r="D58" s="752">
        <v>69</v>
      </c>
      <c r="E58" s="1164">
        <v>0.23</v>
      </c>
      <c r="F58" s="752">
        <v>63</v>
      </c>
      <c r="G58" s="753">
        <v>49</v>
      </c>
      <c r="H58" s="753">
        <v>42</v>
      </c>
      <c r="I58" s="741"/>
      <c r="J58" s="741"/>
      <c r="K58" s="741"/>
      <c r="L58" s="741"/>
      <c r="M58" s="741"/>
      <c r="N58" s="741"/>
      <c r="O58" s="741"/>
      <c r="P58" s="741"/>
      <c r="Q58" s="741"/>
      <c r="R58" s="741"/>
    </row>
    <row r="59" spans="1:20" s="730" customFormat="1">
      <c r="A59" s="737"/>
      <c r="B59" s="277" t="s">
        <v>775</v>
      </c>
      <c r="C59" s="754">
        <v>0.11</v>
      </c>
      <c r="D59" s="755">
        <v>0.09</v>
      </c>
      <c r="E59" s="755">
        <v>0.22</v>
      </c>
      <c r="F59" s="755">
        <v>0.14000000000000001</v>
      </c>
      <c r="G59" s="756">
        <v>0</v>
      </c>
      <c r="H59" s="756">
        <v>0</v>
      </c>
      <c r="I59" s="741"/>
      <c r="J59" s="741"/>
      <c r="K59" s="741"/>
      <c r="L59" s="741"/>
      <c r="M59" s="741"/>
      <c r="N59" s="741"/>
      <c r="O59" s="741"/>
      <c r="P59" s="741"/>
      <c r="Q59" s="741"/>
      <c r="R59" s="741"/>
    </row>
    <row r="60" spans="1:20" s="730" customFormat="1">
      <c r="A60" s="737"/>
      <c r="B60" s="1417"/>
      <c r="C60" s="1417"/>
      <c r="D60" s="1417"/>
      <c r="E60" s="1417"/>
      <c r="F60" s="1417"/>
      <c r="G60" s="1417"/>
      <c r="H60" s="1417"/>
      <c r="I60" s="741"/>
      <c r="J60" s="741"/>
      <c r="K60" s="741"/>
      <c r="L60" s="741"/>
      <c r="M60" s="741"/>
      <c r="N60" s="741"/>
      <c r="O60" s="741"/>
      <c r="P60" s="741"/>
      <c r="Q60" s="741"/>
    </row>
    <row r="61" spans="1:20" s="330" customFormat="1">
      <c r="A61" s="128"/>
      <c r="B61" s="147" t="s">
        <v>38</v>
      </c>
      <c r="C61" s="128"/>
      <c r="D61" s="128"/>
      <c r="E61" s="128"/>
      <c r="F61" s="128"/>
      <c r="G61" s="128"/>
      <c r="H61" s="128"/>
      <c r="I61" s="329"/>
      <c r="J61" s="329"/>
      <c r="K61" s="329"/>
      <c r="L61" s="329"/>
      <c r="M61" s="329"/>
      <c r="N61" s="329"/>
      <c r="O61" s="329"/>
      <c r="P61" s="329"/>
      <c r="Q61" s="329"/>
    </row>
    <row r="62" spans="1:20" s="330" customFormat="1" ht="14.25" customHeight="1">
      <c r="A62" s="128"/>
      <c r="B62" s="1353" t="s">
        <v>766</v>
      </c>
      <c r="C62" s="1353"/>
      <c r="D62" s="1353"/>
      <c r="E62" s="1353"/>
      <c r="F62" s="1353"/>
      <c r="G62" s="1353"/>
      <c r="H62" s="1353"/>
      <c r="I62" s="329"/>
      <c r="J62" s="329"/>
      <c r="K62" s="329"/>
      <c r="L62" s="329"/>
      <c r="M62" s="329"/>
      <c r="N62" s="329"/>
      <c r="O62" s="329"/>
      <c r="P62" s="329"/>
      <c r="Q62" s="329"/>
    </row>
    <row r="63" spans="1:20" s="330" customFormat="1">
      <c r="A63" s="128"/>
      <c r="B63" s="1353" t="s">
        <v>498</v>
      </c>
      <c r="C63" s="1353"/>
      <c r="D63" s="1353"/>
      <c r="E63" s="1353"/>
      <c r="F63" s="1353"/>
      <c r="G63" s="1353"/>
      <c r="H63" s="1353"/>
      <c r="I63" s="329"/>
      <c r="J63" s="329"/>
      <c r="K63" s="329"/>
      <c r="L63" s="329"/>
      <c r="M63" s="329"/>
      <c r="N63" s="329"/>
      <c r="O63" s="329"/>
      <c r="P63" s="329"/>
      <c r="Q63" s="329"/>
    </row>
    <row r="64" spans="1:20" s="330" customFormat="1" ht="14.25" customHeight="1">
      <c r="A64" s="128"/>
      <c r="B64" s="1353" t="s">
        <v>532</v>
      </c>
      <c r="C64" s="1353"/>
      <c r="D64" s="1353"/>
      <c r="E64" s="1353"/>
      <c r="F64" s="1353"/>
      <c r="G64" s="1353"/>
      <c r="H64" s="1353"/>
      <c r="I64" s="329"/>
      <c r="J64" s="329"/>
      <c r="K64" s="329"/>
      <c r="L64" s="329"/>
      <c r="M64" s="329"/>
      <c r="N64" s="329"/>
      <c r="O64" s="329"/>
      <c r="P64" s="329"/>
      <c r="Q64" s="329"/>
    </row>
    <row r="65" spans="1:21" s="330" customFormat="1" ht="18" customHeight="1">
      <c r="A65" s="128"/>
      <c r="B65" s="1353" t="s">
        <v>551</v>
      </c>
      <c r="C65" s="1353"/>
      <c r="D65" s="1353"/>
      <c r="E65" s="1353"/>
      <c r="F65" s="1353"/>
      <c r="G65" s="1353"/>
      <c r="H65" s="1353"/>
      <c r="I65" s="329"/>
      <c r="J65" s="329"/>
      <c r="K65" s="329"/>
      <c r="L65" s="329"/>
      <c r="M65" s="329"/>
      <c r="N65" s="329"/>
      <c r="O65" s="329"/>
      <c r="P65" s="329"/>
      <c r="Q65" s="329"/>
    </row>
    <row r="66" spans="1:21" s="330" customFormat="1" ht="14" customHeight="1">
      <c r="A66" s="128"/>
      <c r="B66" s="1353" t="s">
        <v>671</v>
      </c>
      <c r="C66" s="1353"/>
      <c r="D66" s="1353"/>
      <c r="E66" s="1353"/>
      <c r="F66" s="1353"/>
      <c r="G66" s="1353"/>
      <c r="H66" s="1353"/>
      <c r="I66" s="329"/>
      <c r="J66" s="329"/>
      <c r="K66" s="329"/>
      <c r="L66" s="329"/>
      <c r="M66" s="329"/>
      <c r="N66" s="329"/>
      <c r="O66" s="329"/>
      <c r="P66" s="329"/>
      <c r="Q66" s="329"/>
    </row>
    <row r="67" spans="1:21" s="730" customFormat="1" ht="14.25" customHeight="1">
      <c r="A67" s="737"/>
      <c r="B67" s="741"/>
      <c r="C67" s="741"/>
      <c r="D67" s="741"/>
      <c r="E67" s="741"/>
      <c r="F67" s="741"/>
      <c r="G67" s="741"/>
      <c r="H67" s="741"/>
      <c r="I67" s="741"/>
      <c r="J67" s="741"/>
      <c r="K67" s="741"/>
      <c r="L67" s="741"/>
      <c r="M67" s="741"/>
      <c r="N67" s="741"/>
      <c r="O67" s="741"/>
      <c r="P67" s="741"/>
      <c r="Q67" s="741"/>
    </row>
    <row r="68" spans="1:21" s="490" customFormat="1" ht="17.25" customHeight="1">
      <c r="B68" s="1366" t="s">
        <v>767</v>
      </c>
      <c r="C68" s="204">
        <v>2024</v>
      </c>
      <c r="D68" s="205">
        <v>2025</v>
      </c>
      <c r="E68" s="301">
        <v>2024</v>
      </c>
      <c r="F68" s="200">
        <v>2023</v>
      </c>
      <c r="G68" s="201">
        <v>2024</v>
      </c>
      <c r="H68" s="202">
        <v>2023</v>
      </c>
      <c r="I68" s="1405" t="s">
        <v>452</v>
      </c>
      <c r="J68" s="1406"/>
      <c r="K68" s="1407"/>
      <c r="L68" s="200">
        <v>2022</v>
      </c>
      <c r="M68" s="201">
        <v>2023</v>
      </c>
      <c r="N68" s="202">
        <v>2022</v>
      </c>
      <c r="O68" s="200">
        <v>2021</v>
      </c>
      <c r="P68" s="201">
        <v>2022</v>
      </c>
      <c r="Q68" s="202">
        <v>2021</v>
      </c>
      <c r="R68" s="200">
        <v>2020</v>
      </c>
      <c r="S68" s="201">
        <v>2021</v>
      </c>
      <c r="T68" s="202">
        <v>2020</v>
      </c>
      <c r="U68" s="642"/>
    </row>
    <row r="69" spans="1:21" s="569" customFormat="1" ht="18" customHeight="1">
      <c r="A69" s="491"/>
      <c r="B69" s="1367"/>
      <c r="C69" s="681" t="s">
        <v>99</v>
      </c>
      <c r="D69" s="682" t="s">
        <v>100</v>
      </c>
      <c r="E69" s="683" t="s">
        <v>57</v>
      </c>
      <c r="F69" s="681" t="s">
        <v>99</v>
      </c>
      <c r="G69" s="682" t="s">
        <v>100</v>
      </c>
      <c r="H69" s="757" t="s">
        <v>57</v>
      </c>
      <c r="I69" s="681" t="s">
        <v>99</v>
      </c>
      <c r="J69" s="682" t="s">
        <v>100</v>
      </c>
      <c r="K69" s="757" t="s">
        <v>57</v>
      </c>
      <c r="L69" s="681" t="s">
        <v>99</v>
      </c>
      <c r="M69" s="682" t="s">
        <v>100</v>
      </c>
      <c r="N69" s="757" t="s">
        <v>57</v>
      </c>
      <c r="O69" s="681" t="s">
        <v>99</v>
      </c>
      <c r="P69" s="682" t="s">
        <v>100</v>
      </c>
      <c r="Q69" s="757" t="s">
        <v>57</v>
      </c>
      <c r="R69" s="681" t="s">
        <v>99</v>
      </c>
      <c r="S69" s="682" t="s">
        <v>100</v>
      </c>
      <c r="T69" s="757" t="s">
        <v>57</v>
      </c>
      <c r="U69" s="595"/>
    </row>
    <row r="70" spans="1:21" s="730" customFormat="1" ht="14.5">
      <c r="A70" s="737"/>
      <c r="B70" s="277" t="s">
        <v>95</v>
      </c>
      <c r="C70" s="758">
        <v>43</v>
      </c>
      <c r="D70" s="759">
        <v>29</v>
      </c>
      <c r="E70" s="748">
        <v>72</v>
      </c>
      <c r="F70" s="758">
        <v>35</v>
      </c>
      <c r="G70" s="760">
        <v>24</v>
      </c>
      <c r="H70" s="750">
        <v>59</v>
      </c>
      <c r="I70" s="293">
        <v>0.23</v>
      </c>
      <c r="J70" s="294">
        <v>0.21</v>
      </c>
      <c r="K70" s="295">
        <v>0.22</v>
      </c>
      <c r="L70" s="761">
        <v>26</v>
      </c>
      <c r="M70" s="760">
        <v>27</v>
      </c>
      <c r="N70" s="750">
        <v>53</v>
      </c>
      <c r="O70" s="761">
        <v>27</v>
      </c>
      <c r="P70" s="760">
        <v>22</v>
      </c>
      <c r="Q70" s="750">
        <v>49</v>
      </c>
      <c r="R70" s="761">
        <v>22</v>
      </c>
      <c r="S70" s="760">
        <v>20</v>
      </c>
      <c r="T70" s="750">
        <v>42</v>
      </c>
    </row>
    <row r="71" spans="1:21" s="730" customFormat="1" ht="14.5">
      <c r="A71" s="737"/>
      <c r="B71" s="277" t="s">
        <v>96</v>
      </c>
      <c r="C71" s="758">
        <v>2</v>
      </c>
      <c r="D71" s="759">
        <v>1</v>
      </c>
      <c r="E71" s="748">
        <v>3</v>
      </c>
      <c r="F71" s="758">
        <v>2</v>
      </c>
      <c r="G71" s="760">
        <v>1</v>
      </c>
      <c r="H71" s="750">
        <v>3</v>
      </c>
      <c r="I71" s="293">
        <v>0</v>
      </c>
      <c r="J71" s="294">
        <v>0</v>
      </c>
      <c r="K71" s="295">
        <v>0</v>
      </c>
      <c r="L71" s="761">
        <v>0</v>
      </c>
      <c r="M71" s="760">
        <v>1</v>
      </c>
      <c r="N71" s="750">
        <v>1</v>
      </c>
      <c r="O71" s="761">
        <v>0</v>
      </c>
      <c r="P71" s="760">
        <v>0</v>
      </c>
      <c r="Q71" s="750">
        <v>0</v>
      </c>
      <c r="R71" s="761">
        <v>0</v>
      </c>
      <c r="S71" s="760">
        <v>0</v>
      </c>
      <c r="T71" s="750">
        <v>0</v>
      </c>
    </row>
    <row r="72" spans="1:21" s="730" customFormat="1">
      <c r="A72" s="737"/>
      <c r="B72" s="277" t="s">
        <v>101</v>
      </c>
      <c r="C72" s="758">
        <v>45</v>
      </c>
      <c r="D72" s="759">
        <v>31</v>
      </c>
      <c r="E72" s="748">
        <v>76</v>
      </c>
      <c r="F72" s="758">
        <v>37</v>
      </c>
      <c r="G72" s="760">
        <v>26</v>
      </c>
      <c r="H72" s="750">
        <v>63</v>
      </c>
      <c r="I72" s="293">
        <v>0.22</v>
      </c>
      <c r="J72" s="294">
        <v>0.19</v>
      </c>
      <c r="K72" s="295">
        <v>0.21</v>
      </c>
      <c r="L72" s="761">
        <v>26</v>
      </c>
      <c r="M72" s="760">
        <v>28</v>
      </c>
      <c r="N72" s="750">
        <v>54</v>
      </c>
      <c r="O72" s="761">
        <v>27</v>
      </c>
      <c r="P72" s="760">
        <v>22</v>
      </c>
      <c r="Q72" s="750">
        <v>49</v>
      </c>
      <c r="R72" s="761">
        <v>22</v>
      </c>
      <c r="S72" s="760">
        <v>20</v>
      </c>
      <c r="T72" s="750">
        <v>42</v>
      </c>
    </row>
    <row r="73" spans="1:21" s="730" customFormat="1">
      <c r="A73" s="737"/>
      <c r="B73" s="277" t="s">
        <v>103</v>
      </c>
      <c r="C73" s="762">
        <v>0.59</v>
      </c>
      <c r="D73" s="763">
        <v>0.41</v>
      </c>
      <c r="E73" s="1165">
        <v>1</v>
      </c>
      <c r="F73" s="762">
        <v>0.59</v>
      </c>
      <c r="G73" s="764">
        <v>0.41</v>
      </c>
      <c r="H73" s="1166">
        <v>1</v>
      </c>
      <c r="I73" s="293">
        <v>0.01</v>
      </c>
      <c r="J73" s="294">
        <v>-0.01</v>
      </c>
      <c r="K73" s="1178">
        <v>0</v>
      </c>
      <c r="L73" s="765">
        <v>0.48</v>
      </c>
      <c r="M73" s="764">
        <v>0.52</v>
      </c>
      <c r="N73" s="1166">
        <v>1</v>
      </c>
      <c r="O73" s="765">
        <v>0.55000000000000004</v>
      </c>
      <c r="P73" s="764">
        <v>0.45</v>
      </c>
      <c r="Q73" s="1166">
        <v>1</v>
      </c>
      <c r="R73" s="765">
        <v>0.52</v>
      </c>
      <c r="S73" s="764">
        <v>0.48</v>
      </c>
      <c r="T73" s="1166">
        <v>1</v>
      </c>
    </row>
    <row r="74" spans="1:21" s="730" customFormat="1" ht="14.5">
      <c r="A74" s="737"/>
      <c r="B74" s="277" t="s">
        <v>104</v>
      </c>
      <c r="C74" s="758">
        <v>8</v>
      </c>
      <c r="D74" s="759">
        <v>1</v>
      </c>
      <c r="E74" s="748">
        <v>9</v>
      </c>
      <c r="F74" s="758">
        <v>4</v>
      </c>
      <c r="G74" s="760">
        <v>2</v>
      </c>
      <c r="H74" s="750">
        <v>6</v>
      </c>
      <c r="I74" s="293">
        <v>1</v>
      </c>
      <c r="J74" s="294">
        <v>-0.5</v>
      </c>
      <c r="K74" s="295">
        <v>0.5</v>
      </c>
      <c r="L74" s="761">
        <v>9</v>
      </c>
      <c r="M74" s="760">
        <v>0</v>
      </c>
      <c r="N74" s="750">
        <v>9</v>
      </c>
      <c r="O74" s="761">
        <v>0</v>
      </c>
      <c r="P74" s="760">
        <v>0</v>
      </c>
      <c r="Q74" s="750">
        <v>0</v>
      </c>
      <c r="R74" s="761">
        <v>0</v>
      </c>
      <c r="S74" s="760">
        <v>0</v>
      </c>
      <c r="T74" s="750">
        <v>0</v>
      </c>
    </row>
    <row r="75" spans="1:21" s="730" customFormat="1">
      <c r="A75" s="737"/>
      <c r="B75" s="277" t="s">
        <v>105</v>
      </c>
      <c r="C75" s="1179">
        <v>0.89</v>
      </c>
      <c r="D75" s="1180">
        <v>0.11</v>
      </c>
      <c r="E75" s="1181">
        <v>1</v>
      </c>
      <c r="F75" s="1179">
        <v>0.67</v>
      </c>
      <c r="G75" s="1098">
        <v>0.33</v>
      </c>
      <c r="H75" s="1182">
        <v>1</v>
      </c>
      <c r="I75" s="1143">
        <v>0.33</v>
      </c>
      <c r="J75" s="1144">
        <v>-0.67</v>
      </c>
      <c r="K75" s="1145">
        <v>0</v>
      </c>
      <c r="L75" s="765">
        <v>1</v>
      </c>
      <c r="M75" s="764">
        <v>0</v>
      </c>
      <c r="N75" s="756">
        <v>1</v>
      </c>
      <c r="O75" s="761" t="s">
        <v>30</v>
      </c>
      <c r="P75" s="760" t="s">
        <v>30</v>
      </c>
      <c r="Q75" s="750" t="s">
        <v>30</v>
      </c>
      <c r="R75" s="761" t="s">
        <v>30</v>
      </c>
      <c r="S75" s="760" t="s">
        <v>30</v>
      </c>
      <c r="T75" s="750" t="s">
        <v>30</v>
      </c>
    </row>
    <row r="76" spans="1:21" s="730" customFormat="1">
      <c r="A76" s="737"/>
      <c r="B76" s="277" t="s">
        <v>768</v>
      </c>
      <c r="C76" s="758">
        <v>53</v>
      </c>
      <c r="D76" s="759">
        <v>32</v>
      </c>
      <c r="E76" s="748">
        <v>85</v>
      </c>
      <c r="F76" s="758">
        <v>41</v>
      </c>
      <c r="G76" s="760">
        <v>28</v>
      </c>
      <c r="H76" s="750">
        <v>69</v>
      </c>
      <c r="I76" s="293">
        <v>0.28999999999999998</v>
      </c>
      <c r="J76" s="294">
        <v>0.14000000000000001</v>
      </c>
      <c r="K76" s="295">
        <v>0.23</v>
      </c>
      <c r="L76" s="761">
        <v>35</v>
      </c>
      <c r="M76" s="760">
        <v>28</v>
      </c>
      <c r="N76" s="750">
        <v>63</v>
      </c>
      <c r="O76" s="761">
        <v>27</v>
      </c>
      <c r="P76" s="760">
        <v>22</v>
      </c>
      <c r="Q76" s="750">
        <v>49</v>
      </c>
      <c r="R76" s="761">
        <v>22</v>
      </c>
      <c r="S76" s="760">
        <v>20</v>
      </c>
      <c r="T76" s="750">
        <v>42</v>
      </c>
    </row>
    <row r="77" spans="1:21" s="730" customFormat="1">
      <c r="A77" s="737"/>
      <c r="B77" s="277" t="s">
        <v>769</v>
      </c>
      <c r="C77" s="762">
        <v>0.62</v>
      </c>
      <c r="D77" s="763">
        <v>0.38</v>
      </c>
      <c r="E77" s="1181">
        <v>1</v>
      </c>
      <c r="F77" s="762">
        <v>0.59</v>
      </c>
      <c r="G77" s="764">
        <v>0.41</v>
      </c>
      <c r="H77" s="1182">
        <v>1</v>
      </c>
      <c r="I77" s="293">
        <v>0.05</v>
      </c>
      <c r="J77" s="294">
        <v>-7.0000000000000007E-2</v>
      </c>
      <c r="K77" s="1145">
        <v>0</v>
      </c>
      <c r="L77" s="765">
        <v>0.56000000000000005</v>
      </c>
      <c r="M77" s="764">
        <v>0.44</v>
      </c>
      <c r="N77" s="1182">
        <v>1</v>
      </c>
      <c r="O77" s="765">
        <v>0.55000000000000004</v>
      </c>
      <c r="P77" s="764">
        <v>0.45</v>
      </c>
      <c r="Q77" s="1182">
        <v>1</v>
      </c>
      <c r="R77" s="765">
        <v>0.52</v>
      </c>
      <c r="S77" s="764">
        <v>0.48</v>
      </c>
      <c r="T77" s="1182">
        <v>1</v>
      </c>
    </row>
    <row r="78" spans="1:21">
      <c r="A78" s="737"/>
      <c r="B78" s="741"/>
      <c r="C78" s="741"/>
      <c r="D78" s="741"/>
      <c r="E78" s="741"/>
      <c r="F78" s="741"/>
      <c r="G78" s="741"/>
      <c r="H78" s="741"/>
      <c r="I78" s="741"/>
      <c r="J78" s="741"/>
      <c r="K78" s="741"/>
      <c r="L78" s="741"/>
      <c r="M78" s="741"/>
      <c r="N78" s="741"/>
      <c r="O78" s="741"/>
      <c r="P78" s="741"/>
      <c r="Q78" s="741"/>
      <c r="U78" s="730"/>
    </row>
    <row r="79" spans="1:21" s="74" customFormat="1">
      <c r="A79" s="128"/>
      <c r="B79" s="147" t="s">
        <v>38</v>
      </c>
      <c r="C79" s="128"/>
      <c r="D79" s="128"/>
      <c r="E79" s="128"/>
      <c r="F79" s="128"/>
      <c r="G79" s="128"/>
      <c r="H79" s="128"/>
      <c r="I79" s="128"/>
      <c r="J79" s="128"/>
      <c r="K79" s="128"/>
      <c r="L79" s="128"/>
      <c r="M79" s="329"/>
      <c r="N79" s="329"/>
      <c r="O79" s="329"/>
      <c r="P79" s="329"/>
      <c r="Q79" s="329"/>
    </row>
    <row r="80" spans="1:21" s="74" customFormat="1" ht="14.25" customHeight="1">
      <c r="A80" s="128"/>
      <c r="B80" s="1353" t="s">
        <v>534</v>
      </c>
      <c r="C80" s="1353"/>
      <c r="D80" s="1353"/>
      <c r="E80" s="1353"/>
      <c r="F80" s="1353"/>
      <c r="G80" s="1353"/>
      <c r="H80" s="1353"/>
      <c r="I80" s="1353"/>
      <c r="J80" s="1353"/>
      <c r="K80" s="1353"/>
      <c r="L80" s="1353"/>
      <c r="M80" s="329"/>
      <c r="N80" s="329"/>
      <c r="O80" s="329"/>
      <c r="P80" s="329"/>
      <c r="Q80" s="329"/>
    </row>
    <row r="81" spans="1:30" s="74" customFormat="1">
      <c r="A81" s="128"/>
      <c r="B81" s="1353" t="s">
        <v>98</v>
      </c>
      <c r="C81" s="1353"/>
      <c r="D81" s="1353"/>
      <c r="E81" s="1353"/>
      <c r="F81" s="1353"/>
      <c r="G81" s="1353"/>
      <c r="H81" s="1353"/>
      <c r="I81" s="59"/>
      <c r="J81" s="59"/>
      <c r="K81" s="59"/>
      <c r="L81" s="59"/>
      <c r="M81" s="329"/>
      <c r="N81" s="329"/>
      <c r="O81" s="329"/>
      <c r="P81" s="329"/>
      <c r="Q81" s="329"/>
    </row>
    <row r="82" spans="1:30" s="74" customFormat="1" ht="16.5" customHeight="1">
      <c r="A82" s="128"/>
      <c r="B82" s="1352" t="s">
        <v>670</v>
      </c>
      <c r="C82" s="1352"/>
      <c r="D82" s="1352"/>
      <c r="E82" s="1352"/>
      <c r="F82" s="1352"/>
      <c r="G82" s="1352"/>
      <c r="H82" s="1352"/>
      <c r="I82" s="329"/>
      <c r="J82" s="329"/>
      <c r="K82" s="329"/>
      <c r="L82" s="329"/>
      <c r="M82" s="329"/>
      <c r="N82" s="329"/>
      <c r="O82" s="329"/>
      <c r="P82" s="329"/>
      <c r="Q82" s="329"/>
    </row>
    <row r="83" spans="1:30">
      <c r="A83" s="737"/>
      <c r="B83" s="741"/>
      <c r="C83" s="741"/>
      <c r="D83" s="741"/>
      <c r="E83" s="741"/>
      <c r="F83" s="741"/>
      <c r="G83" s="741"/>
      <c r="H83" s="741"/>
      <c r="I83" s="741"/>
      <c r="J83" s="741"/>
      <c r="K83" s="741"/>
      <c r="L83" s="741"/>
      <c r="M83" s="741"/>
      <c r="N83" s="741"/>
      <c r="O83" s="738"/>
      <c r="P83" s="738"/>
      <c r="Q83" s="738"/>
      <c r="U83" s="730"/>
    </row>
    <row r="84" spans="1:30" s="491" customFormat="1" ht="26">
      <c r="B84" s="343" t="s">
        <v>770</v>
      </c>
      <c r="C84" s="97">
        <v>2025</v>
      </c>
      <c r="D84" s="98">
        <v>2024</v>
      </c>
      <c r="E84" s="320" t="s">
        <v>452</v>
      </c>
      <c r="F84" s="98">
        <v>2023</v>
      </c>
      <c r="G84" s="98">
        <v>2022</v>
      </c>
      <c r="H84" s="98">
        <v>2021</v>
      </c>
      <c r="T84" s="736"/>
      <c r="U84" s="736"/>
    </row>
    <row r="85" spans="1:30" s="766" customFormat="1" ht="14.25" customHeight="1">
      <c r="A85" s="502"/>
      <c r="B85" s="345" t="s">
        <v>106</v>
      </c>
      <c r="C85" s="492">
        <v>45</v>
      </c>
      <c r="D85" s="493">
        <v>37</v>
      </c>
      <c r="E85" s="1108">
        <v>0.22</v>
      </c>
      <c r="F85" s="493">
        <v>26</v>
      </c>
      <c r="G85" s="102">
        <v>27</v>
      </c>
      <c r="H85" s="102">
        <v>22</v>
      </c>
      <c r="I85" s="502"/>
      <c r="J85" s="502"/>
      <c r="K85" s="502"/>
      <c r="L85" s="502"/>
      <c r="M85" s="502"/>
      <c r="N85" s="675"/>
      <c r="O85" s="554"/>
      <c r="P85" s="554"/>
      <c r="Q85" s="85"/>
      <c r="R85" s="85"/>
      <c r="S85" s="85"/>
      <c r="T85" s="729"/>
      <c r="U85" s="729"/>
      <c r="V85" s="85"/>
      <c r="W85" s="85"/>
      <c r="X85" s="85"/>
      <c r="Y85" s="85"/>
      <c r="Z85" s="85"/>
      <c r="AA85" s="85"/>
      <c r="AB85" s="85"/>
      <c r="AC85" s="85"/>
      <c r="AD85" s="85"/>
    </row>
    <row r="86" spans="1:30" s="766" customFormat="1">
      <c r="A86" s="502"/>
      <c r="B86" s="345" t="s">
        <v>107</v>
      </c>
      <c r="C86" s="492">
        <v>31</v>
      </c>
      <c r="D86" s="493">
        <v>26</v>
      </c>
      <c r="E86" s="1108">
        <v>0.19</v>
      </c>
      <c r="F86" s="493">
        <v>28</v>
      </c>
      <c r="G86" s="102">
        <v>22</v>
      </c>
      <c r="H86" s="102">
        <v>20</v>
      </c>
      <c r="I86" s="502"/>
      <c r="J86" s="502"/>
      <c r="K86" s="502"/>
      <c r="L86" s="502"/>
      <c r="M86" s="502"/>
      <c r="N86" s="675"/>
      <c r="O86" s="554"/>
      <c r="P86" s="554"/>
      <c r="Q86" s="85"/>
      <c r="R86" s="85"/>
      <c r="S86" s="85"/>
      <c r="T86" s="729"/>
      <c r="U86" s="729"/>
      <c r="V86" s="85"/>
      <c r="W86" s="85"/>
      <c r="X86" s="85"/>
      <c r="Y86" s="85"/>
      <c r="Z86" s="85"/>
      <c r="AA86" s="85"/>
      <c r="AB86" s="85"/>
      <c r="AC86" s="85"/>
      <c r="AD86" s="85"/>
    </row>
    <row r="87" spans="1:30" s="766" customFormat="1">
      <c r="A87" s="502"/>
      <c r="B87" s="345" t="s">
        <v>108</v>
      </c>
      <c r="C87" s="1124">
        <v>0.59</v>
      </c>
      <c r="D87" s="1108">
        <v>0.59</v>
      </c>
      <c r="E87" s="1108">
        <v>0.01</v>
      </c>
      <c r="F87" s="1108">
        <v>0.48</v>
      </c>
      <c r="G87" s="1095">
        <v>0.55000000000000004</v>
      </c>
      <c r="H87" s="1095">
        <v>0.52</v>
      </c>
      <c r="I87" s="502"/>
      <c r="J87" s="502"/>
      <c r="K87" s="502"/>
      <c r="L87" s="502"/>
      <c r="M87" s="502"/>
      <c r="N87" s="675"/>
      <c r="O87" s="554"/>
      <c r="P87" s="554"/>
      <c r="Q87" s="85"/>
      <c r="R87" s="85"/>
      <c r="S87" s="85"/>
      <c r="T87" s="729"/>
      <c r="U87" s="729"/>
      <c r="V87" s="85"/>
      <c r="W87" s="85"/>
      <c r="X87" s="85"/>
      <c r="Y87" s="85"/>
      <c r="Z87" s="85"/>
      <c r="AA87" s="85"/>
      <c r="AB87" s="85"/>
      <c r="AC87" s="85"/>
      <c r="AD87" s="85"/>
    </row>
    <row r="88" spans="1:30" s="766" customFormat="1">
      <c r="A88" s="502"/>
      <c r="B88" s="345" t="s">
        <v>109</v>
      </c>
      <c r="C88" s="1124">
        <v>0.41</v>
      </c>
      <c r="D88" s="1108">
        <v>0.41</v>
      </c>
      <c r="E88" s="1108">
        <v>-0.01</v>
      </c>
      <c r="F88" s="1108">
        <v>0.52</v>
      </c>
      <c r="G88" s="1095">
        <v>0.45</v>
      </c>
      <c r="H88" s="1095">
        <v>0.48</v>
      </c>
      <c r="I88" s="502"/>
      <c r="J88" s="502"/>
      <c r="K88" s="502"/>
      <c r="L88" s="502"/>
      <c r="M88" s="502"/>
      <c r="N88" s="675"/>
      <c r="O88" s="554"/>
      <c r="P88" s="554"/>
      <c r="Q88" s="85"/>
      <c r="R88" s="85"/>
      <c r="S88" s="85"/>
      <c r="T88" s="729"/>
      <c r="U88" s="729"/>
      <c r="V88" s="85"/>
      <c r="W88" s="85"/>
      <c r="X88" s="85"/>
      <c r="Y88" s="85"/>
      <c r="Z88" s="85"/>
      <c r="AA88" s="85"/>
      <c r="AB88" s="85"/>
      <c r="AC88" s="85"/>
      <c r="AD88" s="85"/>
    </row>
    <row r="89" spans="1:30" s="766" customFormat="1">
      <c r="A89" s="502"/>
      <c r="B89" s="346" t="s">
        <v>110</v>
      </c>
      <c r="C89" s="492">
        <v>8</v>
      </c>
      <c r="D89" s="493">
        <v>4</v>
      </c>
      <c r="E89" s="1108">
        <v>1</v>
      </c>
      <c r="F89" s="493">
        <v>9</v>
      </c>
      <c r="G89" s="102">
        <v>0</v>
      </c>
      <c r="H89" s="102">
        <v>0</v>
      </c>
      <c r="I89" s="502"/>
      <c r="J89" s="502"/>
      <c r="K89" s="502"/>
      <c r="L89" s="502"/>
      <c r="M89" s="502"/>
      <c r="N89" s="675"/>
      <c r="O89" s="554"/>
      <c r="P89" s="554"/>
      <c r="Q89" s="85"/>
      <c r="R89" s="85"/>
      <c r="S89" s="85"/>
      <c r="T89" s="729"/>
      <c r="U89" s="729"/>
      <c r="V89" s="85"/>
      <c r="W89" s="85"/>
      <c r="X89" s="85"/>
      <c r="Y89" s="85"/>
      <c r="Z89" s="85"/>
      <c r="AA89" s="85"/>
      <c r="AB89" s="85"/>
      <c r="AC89" s="85"/>
      <c r="AD89" s="85"/>
    </row>
    <row r="90" spans="1:30" s="766" customFormat="1">
      <c r="A90" s="502"/>
      <c r="B90" s="346" t="s">
        <v>111</v>
      </c>
      <c r="C90" s="492">
        <v>1</v>
      </c>
      <c r="D90" s="493">
        <v>2</v>
      </c>
      <c r="E90" s="674">
        <v>-0.5</v>
      </c>
      <c r="F90" s="493">
        <v>0</v>
      </c>
      <c r="G90" s="102">
        <v>0</v>
      </c>
      <c r="H90" s="102">
        <v>0</v>
      </c>
      <c r="I90" s="502"/>
      <c r="J90" s="502"/>
      <c r="K90" s="502"/>
      <c r="L90" s="502"/>
      <c r="M90" s="502"/>
      <c r="N90" s="675"/>
      <c r="O90" s="554"/>
      <c r="P90" s="554"/>
      <c r="Q90" s="85"/>
      <c r="R90" s="85"/>
      <c r="S90" s="85"/>
      <c r="T90" s="729"/>
      <c r="U90" s="729"/>
      <c r="V90" s="85"/>
      <c r="W90" s="85"/>
      <c r="X90" s="85"/>
      <c r="Y90" s="85"/>
      <c r="Z90" s="85"/>
      <c r="AA90" s="85"/>
      <c r="AB90" s="85"/>
      <c r="AC90" s="85"/>
      <c r="AD90" s="85"/>
    </row>
    <row r="91" spans="1:30" s="766" customFormat="1">
      <c r="A91" s="502"/>
      <c r="B91" s="345" t="s">
        <v>112</v>
      </c>
      <c r="C91" s="1124">
        <v>0.89</v>
      </c>
      <c r="D91" s="1108">
        <v>0.67</v>
      </c>
      <c r="E91" s="1108">
        <v>0.33</v>
      </c>
      <c r="F91" s="1108">
        <v>1</v>
      </c>
      <c r="G91" s="103" t="s">
        <v>30</v>
      </c>
      <c r="H91" s="103" t="s">
        <v>30</v>
      </c>
      <c r="I91" s="502"/>
      <c r="J91" s="502"/>
      <c r="K91" s="502"/>
      <c r="L91" s="502"/>
      <c r="M91" s="502"/>
      <c r="N91" s="675"/>
      <c r="O91" s="554"/>
      <c r="P91" s="554"/>
      <c r="Q91" s="85"/>
      <c r="R91" s="85"/>
      <c r="S91" s="85"/>
      <c r="T91" s="729"/>
      <c r="U91" s="729"/>
      <c r="V91" s="85"/>
      <c r="W91" s="85"/>
      <c r="X91" s="85"/>
      <c r="Y91" s="85"/>
      <c r="Z91" s="85"/>
      <c r="AA91" s="85"/>
      <c r="AB91" s="85"/>
      <c r="AC91" s="85"/>
      <c r="AD91" s="85"/>
    </row>
    <row r="92" spans="1:30" s="766" customFormat="1">
      <c r="A92" s="502"/>
      <c r="B92" s="345" t="s">
        <v>113</v>
      </c>
      <c r="C92" s="1124">
        <v>0.11</v>
      </c>
      <c r="D92" s="1108">
        <v>0.33</v>
      </c>
      <c r="E92" s="1108">
        <v>-0.67</v>
      </c>
      <c r="F92" s="1167">
        <v>0</v>
      </c>
      <c r="G92" s="767" t="s">
        <v>30</v>
      </c>
      <c r="H92" s="767" t="s">
        <v>30</v>
      </c>
      <c r="I92" s="502"/>
      <c r="J92" s="502"/>
      <c r="K92" s="502"/>
      <c r="L92" s="502"/>
      <c r="M92" s="502"/>
      <c r="N92" s="675"/>
      <c r="O92" s="554"/>
      <c r="P92" s="554"/>
      <c r="Q92" s="85"/>
      <c r="R92" s="85"/>
      <c r="S92" s="85"/>
      <c r="T92" s="729"/>
      <c r="U92" s="729"/>
      <c r="V92" s="85"/>
      <c r="W92" s="85"/>
      <c r="X92" s="85"/>
      <c r="Y92" s="85"/>
      <c r="Z92" s="85"/>
      <c r="AA92" s="85"/>
      <c r="AB92" s="85"/>
      <c r="AC92" s="85"/>
      <c r="AD92" s="85"/>
    </row>
    <row r="93" spans="1:30" s="768" customFormat="1">
      <c r="A93" s="491"/>
      <c r="B93" s="346" t="s">
        <v>771</v>
      </c>
      <c r="C93" s="492">
        <v>53</v>
      </c>
      <c r="D93" s="493">
        <v>41</v>
      </c>
      <c r="E93" s="1108">
        <v>0.28999999999999998</v>
      </c>
      <c r="F93" s="493">
        <v>35</v>
      </c>
      <c r="G93" s="102">
        <v>27</v>
      </c>
      <c r="H93" s="102">
        <v>22</v>
      </c>
      <c r="I93" s="595"/>
      <c r="J93" s="595"/>
      <c r="K93" s="595"/>
      <c r="L93" s="569"/>
      <c r="M93" s="569"/>
      <c r="N93" s="569"/>
      <c r="O93" s="595"/>
      <c r="P93" s="595"/>
      <c r="Q93" s="595"/>
      <c r="R93" s="595"/>
      <c r="S93" s="595"/>
      <c r="T93" s="729"/>
      <c r="U93" s="729"/>
      <c r="V93" s="595"/>
      <c r="W93" s="595"/>
      <c r="X93" s="595"/>
      <c r="Y93" s="595"/>
      <c r="Z93" s="595"/>
      <c r="AA93" s="595"/>
      <c r="AB93" s="595"/>
      <c r="AC93" s="595"/>
      <c r="AD93" s="595"/>
    </row>
    <row r="94" spans="1:30" s="766" customFormat="1">
      <c r="A94" s="502"/>
      <c r="B94" s="346" t="s">
        <v>772</v>
      </c>
      <c r="C94" s="492">
        <v>32</v>
      </c>
      <c r="D94" s="493">
        <v>28</v>
      </c>
      <c r="E94" s="1108">
        <v>0.14000000000000001</v>
      </c>
      <c r="F94" s="493">
        <v>28</v>
      </c>
      <c r="G94" s="102">
        <v>22</v>
      </c>
      <c r="H94" s="102">
        <v>20</v>
      </c>
      <c r="I94" s="554"/>
      <c r="J94" s="554"/>
      <c r="K94" s="554"/>
      <c r="L94" s="675"/>
      <c r="M94" s="675"/>
      <c r="N94" s="675"/>
      <c r="O94" s="554"/>
      <c r="P94" s="554"/>
      <c r="Q94" s="85"/>
      <c r="R94" s="85"/>
      <c r="S94" s="85"/>
      <c r="T94" s="729"/>
      <c r="U94" s="729"/>
      <c r="V94" s="85"/>
      <c r="W94" s="85"/>
      <c r="X94" s="85"/>
      <c r="Y94" s="85"/>
      <c r="Z94" s="85"/>
      <c r="AA94" s="85"/>
      <c r="AB94" s="85"/>
      <c r="AC94" s="85"/>
      <c r="AD94" s="85"/>
    </row>
    <row r="95" spans="1:30" s="768" customFormat="1">
      <c r="A95" s="491"/>
      <c r="B95" s="345" t="s">
        <v>780</v>
      </c>
      <c r="C95" s="1124">
        <v>0.62</v>
      </c>
      <c r="D95" s="1108">
        <v>0.59</v>
      </c>
      <c r="E95" s="1108">
        <v>0.05</v>
      </c>
      <c r="F95" s="1108">
        <v>0.56000000000000005</v>
      </c>
      <c r="G95" s="1095">
        <v>0.55000000000000004</v>
      </c>
      <c r="H95" s="1095">
        <v>0.52</v>
      </c>
      <c r="I95" s="595"/>
      <c r="J95" s="595"/>
      <c r="K95" s="595"/>
      <c r="L95" s="569"/>
      <c r="M95" s="569"/>
      <c r="N95" s="569"/>
      <c r="O95" s="595"/>
      <c r="P95" s="595"/>
      <c r="Q95" s="595"/>
      <c r="R95" s="595"/>
      <c r="S95" s="595"/>
      <c r="T95" s="729"/>
      <c r="U95" s="729"/>
      <c r="V95" s="595"/>
      <c r="W95" s="595"/>
      <c r="X95" s="595"/>
      <c r="Y95" s="595"/>
      <c r="Z95" s="595"/>
      <c r="AA95" s="595"/>
      <c r="AB95" s="595"/>
      <c r="AC95" s="595"/>
      <c r="AD95" s="595"/>
    </row>
    <row r="96" spans="1:30" s="768" customFormat="1">
      <c r="A96" s="491"/>
      <c r="B96" s="345" t="s">
        <v>781</v>
      </c>
      <c r="C96" s="1124">
        <v>0.38</v>
      </c>
      <c r="D96" s="1108">
        <v>0.41</v>
      </c>
      <c r="E96" s="1108">
        <v>-7.0000000000000007E-2</v>
      </c>
      <c r="F96" s="1108">
        <v>0.44</v>
      </c>
      <c r="G96" s="1095">
        <v>0.45</v>
      </c>
      <c r="H96" s="1095">
        <v>0.48</v>
      </c>
      <c r="I96" s="595"/>
      <c r="J96" s="595"/>
      <c r="K96" s="595"/>
      <c r="L96" s="569"/>
      <c r="M96" s="569"/>
      <c r="N96" s="569"/>
      <c r="O96" s="595"/>
      <c r="P96" s="595"/>
      <c r="Q96" s="595"/>
      <c r="R96" s="595"/>
      <c r="S96" s="595"/>
      <c r="T96" s="729"/>
      <c r="U96" s="729"/>
      <c r="V96" s="595"/>
      <c r="W96" s="595"/>
      <c r="X96" s="595"/>
      <c r="Y96" s="595"/>
      <c r="Z96" s="595"/>
      <c r="AA96" s="595"/>
      <c r="AB96" s="595"/>
      <c r="AC96" s="595"/>
      <c r="AD96" s="595"/>
    </row>
    <row r="97" spans="1:30" s="769" customFormat="1">
      <c r="A97" s="737"/>
      <c r="B97" s="741"/>
      <c r="C97" s="741"/>
      <c r="D97" s="741"/>
      <c r="E97" s="741"/>
      <c r="F97" s="741"/>
      <c r="G97" s="741"/>
      <c r="H97" s="741"/>
      <c r="I97" s="741"/>
      <c r="J97" s="741"/>
      <c r="K97" s="741"/>
      <c r="L97" s="741"/>
      <c r="M97" s="741"/>
      <c r="N97" s="741"/>
      <c r="O97" s="738"/>
      <c r="P97" s="738"/>
      <c r="Q97" s="738"/>
      <c r="R97" s="729"/>
      <c r="S97" s="729"/>
      <c r="T97" s="729"/>
      <c r="U97" s="729"/>
      <c r="V97" s="729"/>
      <c r="W97" s="729"/>
      <c r="X97" s="729"/>
      <c r="Y97" s="729"/>
      <c r="Z97" s="729"/>
      <c r="AA97" s="729"/>
      <c r="AB97" s="729"/>
      <c r="AC97" s="729"/>
      <c r="AD97" s="729"/>
    </row>
    <row r="98" spans="1:30" s="491" customFormat="1" ht="14.25" customHeight="1">
      <c r="B98" s="1391" t="s">
        <v>422</v>
      </c>
      <c r="C98" s="204">
        <v>2024</v>
      </c>
      <c r="D98" s="205">
        <v>2025</v>
      </c>
      <c r="E98" s="301">
        <v>2024</v>
      </c>
      <c r="F98" s="200">
        <v>2023</v>
      </c>
      <c r="G98" s="201">
        <v>2024</v>
      </c>
      <c r="H98" s="202">
        <v>2023</v>
      </c>
      <c r="I98" s="1405" t="s">
        <v>452</v>
      </c>
      <c r="J98" s="1406"/>
      <c r="K98" s="1407"/>
      <c r="L98" s="200">
        <v>2022</v>
      </c>
      <c r="M98" s="201">
        <v>2023</v>
      </c>
      <c r="N98" s="202">
        <v>2022</v>
      </c>
      <c r="O98" s="200">
        <v>2021</v>
      </c>
      <c r="P98" s="201">
        <v>2022</v>
      </c>
      <c r="Q98" s="202">
        <v>2021</v>
      </c>
      <c r="R98" s="200">
        <v>2020</v>
      </c>
      <c r="S98" s="201">
        <v>2021</v>
      </c>
      <c r="T98" s="202">
        <v>2020</v>
      </c>
      <c r="U98" s="736"/>
      <c r="V98" s="177"/>
      <c r="W98" s="177"/>
      <c r="X98" s="177"/>
      <c r="Y98" s="177"/>
      <c r="Z98" s="177"/>
      <c r="AA98" s="177"/>
      <c r="AB98" s="177"/>
      <c r="AC98" s="177"/>
      <c r="AD98" s="177"/>
    </row>
    <row r="99" spans="1:30" s="569" customFormat="1" ht="13">
      <c r="A99" s="491"/>
      <c r="B99" s="1391"/>
      <c r="C99" s="681" t="s">
        <v>99</v>
      </c>
      <c r="D99" s="682" t="s">
        <v>100</v>
      </c>
      <c r="E99" s="683" t="s">
        <v>57</v>
      </c>
      <c r="F99" s="681" t="s">
        <v>99</v>
      </c>
      <c r="G99" s="682" t="s">
        <v>100</v>
      </c>
      <c r="H99" s="99" t="s">
        <v>57</v>
      </c>
      <c r="I99" s="681" t="s">
        <v>99</v>
      </c>
      <c r="J99" s="682" t="s">
        <v>100</v>
      </c>
      <c r="K99" s="99" t="s">
        <v>57</v>
      </c>
      <c r="L99" s="681" t="s">
        <v>99</v>
      </c>
      <c r="M99" s="682" t="s">
        <v>100</v>
      </c>
      <c r="N99" s="99" t="s">
        <v>57</v>
      </c>
      <c r="O99" s="681" t="s">
        <v>99</v>
      </c>
      <c r="P99" s="682" t="s">
        <v>100</v>
      </c>
      <c r="Q99" s="99" t="s">
        <v>57</v>
      </c>
      <c r="R99" s="681" t="s">
        <v>99</v>
      </c>
      <c r="S99" s="682" t="s">
        <v>100</v>
      </c>
      <c r="T99" s="99" t="s">
        <v>57</v>
      </c>
      <c r="U99" s="736"/>
      <c r="V99" s="770"/>
      <c r="W99" s="770"/>
      <c r="X99" s="770"/>
      <c r="Y99" s="770"/>
      <c r="Z99" s="177"/>
      <c r="AA99" s="177"/>
      <c r="AB99" s="177"/>
      <c r="AC99" s="177"/>
      <c r="AD99" s="177"/>
    </row>
    <row r="100" spans="1:30">
      <c r="A100" s="737"/>
      <c r="B100" s="277" t="s">
        <v>114</v>
      </c>
      <c r="C100" s="771">
        <v>4</v>
      </c>
      <c r="D100" s="772">
        <v>4</v>
      </c>
      <c r="E100" s="773">
        <v>8</v>
      </c>
      <c r="F100" s="771">
        <v>2</v>
      </c>
      <c r="G100" s="772">
        <v>3</v>
      </c>
      <c r="H100" s="774">
        <v>5</v>
      </c>
      <c r="I100" s="671">
        <v>1</v>
      </c>
      <c r="J100" s="612">
        <v>0.33</v>
      </c>
      <c r="K100" s="295">
        <v>0.6</v>
      </c>
      <c r="L100" s="771">
        <v>0</v>
      </c>
      <c r="M100" s="772">
        <v>3</v>
      </c>
      <c r="N100" s="750">
        <v>3</v>
      </c>
      <c r="O100" s="771">
        <v>0</v>
      </c>
      <c r="P100" s="772">
        <v>2</v>
      </c>
      <c r="Q100" s="750">
        <v>2</v>
      </c>
      <c r="R100" s="771">
        <v>0</v>
      </c>
      <c r="S100" s="772">
        <v>2</v>
      </c>
      <c r="T100" s="750">
        <v>2</v>
      </c>
    </row>
    <row r="101" spans="1:30">
      <c r="A101" s="737"/>
      <c r="B101" s="277" t="s">
        <v>115</v>
      </c>
      <c r="C101" s="758">
        <v>30</v>
      </c>
      <c r="D101" s="759">
        <v>21</v>
      </c>
      <c r="E101" s="748">
        <v>51</v>
      </c>
      <c r="F101" s="758">
        <v>27</v>
      </c>
      <c r="G101" s="759">
        <v>16</v>
      </c>
      <c r="H101" s="749">
        <v>43</v>
      </c>
      <c r="I101" s="671">
        <v>0.11</v>
      </c>
      <c r="J101" s="612">
        <v>0.31</v>
      </c>
      <c r="K101" s="295">
        <v>0.19</v>
      </c>
      <c r="L101" s="758">
        <v>19</v>
      </c>
      <c r="M101" s="759">
        <v>19</v>
      </c>
      <c r="N101" s="750">
        <v>38</v>
      </c>
      <c r="O101" s="758">
        <v>19</v>
      </c>
      <c r="P101" s="759">
        <v>16</v>
      </c>
      <c r="Q101" s="750">
        <v>35</v>
      </c>
      <c r="R101" s="758">
        <v>15</v>
      </c>
      <c r="S101" s="759">
        <v>15</v>
      </c>
      <c r="T101" s="750">
        <v>30</v>
      </c>
    </row>
    <row r="102" spans="1:30">
      <c r="A102" s="737"/>
      <c r="B102" s="277" t="s">
        <v>116</v>
      </c>
      <c r="C102" s="758">
        <v>11</v>
      </c>
      <c r="D102" s="759">
        <v>6</v>
      </c>
      <c r="E102" s="748">
        <v>17</v>
      </c>
      <c r="F102" s="758">
        <v>8</v>
      </c>
      <c r="G102" s="759">
        <v>7</v>
      </c>
      <c r="H102" s="749">
        <v>15</v>
      </c>
      <c r="I102" s="671">
        <v>0.38</v>
      </c>
      <c r="J102" s="612">
        <v>-0.14000000000000001</v>
      </c>
      <c r="K102" s="295">
        <v>0.13</v>
      </c>
      <c r="L102" s="758">
        <v>7</v>
      </c>
      <c r="M102" s="759">
        <v>6</v>
      </c>
      <c r="N102" s="750">
        <v>13</v>
      </c>
      <c r="O102" s="758">
        <v>8</v>
      </c>
      <c r="P102" s="759">
        <v>4</v>
      </c>
      <c r="Q102" s="750">
        <v>12</v>
      </c>
      <c r="R102" s="758">
        <v>7</v>
      </c>
      <c r="S102" s="759">
        <v>3</v>
      </c>
      <c r="T102" s="750">
        <v>10</v>
      </c>
    </row>
    <row r="103" spans="1:30">
      <c r="A103" s="737"/>
      <c r="B103" s="355" t="s">
        <v>97</v>
      </c>
      <c r="C103" s="758">
        <v>45</v>
      </c>
      <c r="D103" s="759">
        <v>31</v>
      </c>
      <c r="E103" s="748">
        <v>76</v>
      </c>
      <c r="F103" s="758">
        <v>37</v>
      </c>
      <c r="G103" s="759">
        <v>26</v>
      </c>
      <c r="H103" s="749">
        <v>63</v>
      </c>
      <c r="I103" s="671">
        <v>0.22</v>
      </c>
      <c r="J103" s="612">
        <v>0.19</v>
      </c>
      <c r="K103" s="295">
        <v>0.21</v>
      </c>
      <c r="L103" s="758">
        <v>26</v>
      </c>
      <c r="M103" s="759">
        <v>28</v>
      </c>
      <c r="N103" s="750">
        <v>54</v>
      </c>
      <c r="O103" s="758">
        <v>27</v>
      </c>
      <c r="P103" s="759">
        <v>22</v>
      </c>
      <c r="Q103" s="750">
        <v>49</v>
      </c>
      <c r="R103" s="758">
        <v>22</v>
      </c>
      <c r="S103" s="759">
        <v>20</v>
      </c>
      <c r="T103" s="750">
        <v>42</v>
      </c>
    </row>
    <row r="104" spans="1:30">
      <c r="A104" s="737"/>
      <c r="B104" s="277" t="s">
        <v>117</v>
      </c>
      <c r="C104" s="1125">
        <v>0.09</v>
      </c>
      <c r="D104" s="1132">
        <v>0.13</v>
      </c>
      <c r="E104" s="1124">
        <v>0.11</v>
      </c>
      <c r="F104" s="1125">
        <v>0.05</v>
      </c>
      <c r="G104" s="1132">
        <v>0.12</v>
      </c>
      <c r="H104" s="1108">
        <v>0.08</v>
      </c>
      <c r="I104" s="611">
        <v>0.64</v>
      </c>
      <c r="J104" s="650">
        <v>0.12</v>
      </c>
      <c r="K104" s="103">
        <v>0.33</v>
      </c>
      <c r="L104" s="1125">
        <v>0</v>
      </c>
      <c r="M104" s="1132">
        <v>0.11</v>
      </c>
      <c r="N104" s="1095">
        <v>0.06</v>
      </c>
      <c r="O104" s="1125">
        <v>0</v>
      </c>
      <c r="P104" s="1132">
        <v>0.09</v>
      </c>
      <c r="Q104" s="1095">
        <v>0.04</v>
      </c>
      <c r="R104" s="1125">
        <v>0</v>
      </c>
      <c r="S104" s="1132">
        <v>0.1</v>
      </c>
      <c r="T104" s="1095">
        <v>0.05</v>
      </c>
    </row>
    <row r="105" spans="1:30">
      <c r="A105" s="737"/>
      <c r="B105" s="277" t="s">
        <v>118</v>
      </c>
      <c r="C105" s="1125">
        <v>0.67</v>
      </c>
      <c r="D105" s="1132">
        <v>0.68</v>
      </c>
      <c r="E105" s="1124">
        <v>0.67</v>
      </c>
      <c r="F105" s="1125">
        <v>0.73</v>
      </c>
      <c r="G105" s="1132">
        <v>0.62</v>
      </c>
      <c r="H105" s="1108">
        <v>0.68</v>
      </c>
      <c r="I105" s="611">
        <v>-0.09</v>
      </c>
      <c r="J105" s="650">
        <v>0.1</v>
      </c>
      <c r="K105" s="103">
        <v>-0.02</v>
      </c>
      <c r="L105" s="1125">
        <v>0.73</v>
      </c>
      <c r="M105" s="1132">
        <v>0.68</v>
      </c>
      <c r="N105" s="1095">
        <v>0.7</v>
      </c>
      <c r="O105" s="1125">
        <v>0.7</v>
      </c>
      <c r="P105" s="1132">
        <v>0.73</v>
      </c>
      <c r="Q105" s="1095">
        <v>0.71</v>
      </c>
      <c r="R105" s="1125">
        <v>0.68</v>
      </c>
      <c r="S105" s="1132">
        <v>0.75</v>
      </c>
      <c r="T105" s="1095">
        <v>0.71</v>
      </c>
    </row>
    <row r="106" spans="1:30" s="730" customFormat="1">
      <c r="A106" s="737"/>
      <c r="B106" s="277" t="s">
        <v>121</v>
      </c>
      <c r="C106" s="1168">
        <v>0.24</v>
      </c>
      <c r="D106" s="1169">
        <v>0.19</v>
      </c>
      <c r="E106" s="1170">
        <v>0.22</v>
      </c>
      <c r="F106" s="1168">
        <v>0.22</v>
      </c>
      <c r="G106" s="1169">
        <v>0.27</v>
      </c>
      <c r="H106" s="1123">
        <v>0.24</v>
      </c>
      <c r="I106" s="665">
        <v>0.13</v>
      </c>
      <c r="J106" s="666">
        <v>-0.28000000000000003</v>
      </c>
      <c r="K106" s="145">
        <v>-0.06</v>
      </c>
      <c r="L106" s="1168">
        <v>0.27</v>
      </c>
      <c r="M106" s="1169">
        <v>0.21</v>
      </c>
      <c r="N106" s="1096">
        <v>0.24</v>
      </c>
      <c r="O106" s="1168">
        <v>0.3</v>
      </c>
      <c r="P106" s="1169">
        <v>0.18</v>
      </c>
      <c r="Q106" s="1096">
        <v>0.24</v>
      </c>
      <c r="R106" s="1168">
        <v>0.32</v>
      </c>
      <c r="S106" s="1169">
        <v>0.15</v>
      </c>
      <c r="T106" s="1096">
        <v>0.24</v>
      </c>
    </row>
    <row r="107" spans="1:30" s="730" customFormat="1">
      <c r="A107" s="737"/>
      <c r="B107" s="1220"/>
      <c r="C107" s="741"/>
      <c r="H107" s="741"/>
      <c r="I107" s="741"/>
      <c r="J107" s="741"/>
      <c r="K107" s="329"/>
      <c r="L107" s="329"/>
      <c r="M107" s="329"/>
      <c r="N107" s="329"/>
      <c r="O107" s="329"/>
      <c r="P107" s="329"/>
      <c r="Q107" s="329"/>
      <c r="R107" s="330"/>
    </row>
    <row r="108" spans="1:30" s="730" customFormat="1">
      <c r="A108" s="737"/>
      <c r="B108" s="1210" t="s">
        <v>38</v>
      </c>
      <c r="C108" s="741"/>
      <c r="H108" s="741"/>
      <c r="I108" s="741"/>
      <c r="J108" s="741"/>
      <c r="K108" s="329"/>
      <c r="L108" s="329"/>
      <c r="M108" s="329"/>
      <c r="N108" s="329"/>
      <c r="O108" s="329"/>
      <c r="P108" s="329"/>
      <c r="Q108" s="329"/>
      <c r="R108" s="330"/>
    </row>
    <row r="109" spans="1:30" s="730" customFormat="1">
      <c r="A109" s="737"/>
      <c r="B109" s="1416" t="s">
        <v>659</v>
      </c>
      <c r="C109" s="1416"/>
      <c r="D109" s="1416"/>
      <c r="H109" s="741"/>
      <c r="I109" s="741"/>
      <c r="J109" s="741"/>
      <c r="K109" s="329"/>
      <c r="L109" s="329"/>
      <c r="M109" s="329"/>
      <c r="N109" s="329"/>
      <c r="O109" s="329"/>
      <c r="P109" s="329"/>
      <c r="Q109" s="329"/>
      <c r="R109" s="330"/>
    </row>
    <row r="110" spans="1:30" s="730" customFormat="1">
      <c r="A110" s="737"/>
      <c r="B110" s="1220"/>
      <c r="C110" s="741"/>
      <c r="H110" s="741"/>
      <c r="I110" s="741"/>
      <c r="J110" s="741"/>
      <c r="K110" s="329"/>
      <c r="L110" s="329"/>
      <c r="M110" s="329"/>
      <c r="N110" s="329"/>
      <c r="O110" s="329"/>
      <c r="P110" s="329"/>
      <c r="Q110" s="329"/>
      <c r="R110" s="330"/>
    </row>
    <row r="111" spans="1:30" ht="14.5" thickBot="1">
      <c r="A111" s="737"/>
      <c r="B111" s="701"/>
      <c r="C111" s="742"/>
      <c r="D111" s="741"/>
      <c r="E111" s="741"/>
      <c r="F111" s="741"/>
      <c r="G111" s="741"/>
      <c r="H111" s="741"/>
      <c r="I111" s="741"/>
      <c r="J111" s="741"/>
      <c r="K111" s="741"/>
      <c r="L111" s="741"/>
      <c r="M111" s="741"/>
      <c r="N111" s="741"/>
      <c r="O111" s="738"/>
      <c r="P111" s="738"/>
      <c r="Q111" s="738"/>
    </row>
    <row r="112" spans="1:30" s="778" customFormat="1" ht="16.5" thickTop="1" thickBot="1">
      <c r="A112" s="484"/>
      <c r="B112" s="1091" t="s">
        <v>425</v>
      </c>
      <c r="C112" s="486"/>
      <c r="D112" s="486"/>
      <c r="E112" s="486"/>
      <c r="F112" s="486"/>
      <c r="G112" s="776"/>
      <c r="H112" s="776"/>
      <c r="I112" s="777"/>
      <c r="J112" s="777"/>
      <c r="K112" s="777"/>
      <c r="L112" s="777"/>
      <c r="M112" s="484"/>
      <c r="N112" s="484"/>
      <c r="O112" s="484"/>
      <c r="P112" s="484"/>
      <c r="Q112" s="484"/>
      <c r="R112" s="484"/>
      <c r="S112" s="484"/>
      <c r="T112" s="484"/>
      <c r="U112" s="484"/>
    </row>
    <row r="113" spans="1:17" s="85" customFormat="1" ht="14.5" thickTop="1">
      <c r="A113" s="502"/>
      <c r="B113" s="659"/>
      <c r="C113" s="635"/>
      <c r="D113" s="635"/>
      <c r="E113" s="635"/>
      <c r="F113" s="635"/>
      <c r="G113" s="779"/>
      <c r="H113" s="779"/>
      <c r="I113" s="675"/>
      <c r="J113" s="675"/>
      <c r="K113" s="675"/>
      <c r="L113" s="675"/>
      <c r="M113" s="675"/>
      <c r="N113" s="675"/>
      <c r="O113" s="554"/>
      <c r="P113" s="554"/>
      <c r="Q113" s="554"/>
    </row>
    <row r="114" spans="1:17" s="734" customFormat="1" ht="30" customHeight="1">
      <c r="A114" s="736"/>
      <c r="B114" s="780" t="s">
        <v>427</v>
      </c>
      <c r="C114" s="97">
        <v>2025</v>
      </c>
      <c r="D114" s="98">
        <v>2024</v>
      </c>
      <c r="E114" s="320" t="s">
        <v>452</v>
      </c>
      <c r="F114" s="98">
        <v>2023</v>
      </c>
      <c r="G114" s="98">
        <v>2022</v>
      </c>
      <c r="H114" s="98">
        <v>2021</v>
      </c>
      <c r="I114" s="747"/>
      <c r="J114" s="747"/>
      <c r="K114" s="747"/>
      <c r="L114" s="747"/>
      <c r="M114" s="747"/>
      <c r="N114" s="747"/>
      <c r="O114" s="747"/>
      <c r="P114" s="781"/>
      <c r="Q114" s="747"/>
    </row>
    <row r="115" spans="1:17" s="730" customFormat="1" ht="14.5">
      <c r="A115" s="737"/>
      <c r="B115" s="277" t="s">
        <v>122</v>
      </c>
      <c r="C115" s="748">
        <v>76</v>
      </c>
      <c r="D115" s="749">
        <v>63</v>
      </c>
      <c r="E115" s="613">
        <v>0.21</v>
      </c>
      <c r="F115" s="749">
        <v>54</v>
      </c>
      <c r="G115" s="749">
        <v>49</v>
      </c>
      <c r="H115" s="749">
        <v>42</v>
      </c>
      <c r="I115" s="741"/>
      <c r="J115" s="741"/>
      <c r="K115" s="741"/>
      <c r="L115" s="741"/>
      <c r="M115" s="741"/>
      <c r="N115" s="741"/>
      <c r="O115" s="741"/>
      <c r="P115" s="738"/>
      <c r="Q115" s="741"/>
    </row>
    <row r="116" spans="1:17" s="730" customFormat="1">
      <c r="A116" s="737"/>
      <c r="B116" s="276" t="s">
        <v>430</v>
      </c>
      <c r="C116" s="751">
        <v>23</v>
      </c>
      <c r="D116" s="752">
        <v>22</v>
      </c>
      <c r="E116" s="1171">
        <v>0.05</v>
      </c>
      <c r="F116" s="752">
        <v>18</v>
      </c>
      <c r="G116" s="752">
        <v>15</v>
      </c>
      <c r="H116" s="752">
        <v>7</v>
      </c>
      <c r="I116" s="741"/>
      <c r="J116" s="741"/>
      <c r="K116" s="741"/>
      <c r="L116" s="741"/>
      <c r="M116" s="741"/>
      <c r="N116" s="741"/>
      <c r="O116" s="741"/>
      <c r="P116" s="738"/>
      <c r="Q116" s="741"/>
    </row>
    <row r="117" spans="1:17" s="730" customFormat="1" ht="14.5">
      <c r="A117" s="737"/>
      <c r="B117" s="277" t="s">
        <v>432</v>
      </c>
      <c r="C117" s="782">
        <v>0.3</v>
      </c>
      <c r="D117" s="783">
        <v>0.35</v>
      </c>
      <c r="E117" s="1172">
        <v>-0.13</v>
      </c>
      <c r="F117" s="783">
        <v>0.33</v>
      </c>
      <c r="G117" s="783">
        <v>0.31</v>
      </c>
      <c r="H117" s="783">
        <v>0.17</v>
      </c>
      <c r="I117" s="741"/>
      <c r="J117" s="741"/>
      <c r="K117" s="741"/>
      <c r="L117" s="741"/>
      <c r="M117" s="741"/>
      <c r="N117" s="741"/>
      <c r="O117" s="741"/>
      <c r="P117" s="738"/>
      <c r="Q117" s="741"/>
    </row>
    <row r="118" spans="1:17" s="730" customFormat="1">
      <c r="A118" s="737"/>
      <c r="B118" s="376" t="s">
        <v>434</v>
      </c>
      <c r="C118" s="784"/>
      <c r="D118" s="784"/>
      <c r="E118" s="1173"/>
      <c r="F118" s="784"/>
      <c r="G118" s="784"/>
      <c r="H118" s="785"/>
      <c r="I118" s="741"/>
      <c r="J118" s="741"/>
      <c r="K118" s="741"/>
      <c r="L118" s="741"/>
      <c r="M118" s="741"/>
      <c r="N118" s="741"/>
      <c r="O118" s="741"/>
      <c r="P118" s="738"/>
      <c r="Q118" s="741"/>
    </row>
    <row r="119" spans="1:17" s="730" customFormat="1">
      <c r="A119" s="737"/>
      <c r="B119" s="277" t="s">
        <v>99</v>
      </c>
      <c r="C119" s="786">
        <v>14</v>
      </c>
      <c r="D119" s="787">
        <v>15</v>
      </c>
      <c r="E119" s="1174">
        <v>-7.0000000000000007E-2</v>
      </c>
      <c r="F119" s="787">
        <v>7</v>
      </c>
      <c r="G119" s="787">
        <v>11</v>
      </c>
      <c r="H119" s="787">
        <v>4</v>
      </c>
      <c r="I119" s="741"/>
      <c r="J119" s="741"/>
      <c r="K119" s="741"/>
      <c r="L119" s="741"/>
      <c r="M119" s="741"/>
      <c r="N119" s="741"/>
      <c r="O119" s="741"/>
      <c r="P119" s="738"/>
      <c r="Q119" s="741"/>
    </row>
    <row r="120" spans="1:17" s="730" customFormat="1">
      <c r="A120" s="737"/>
      <c r="B120" s="277" t="s">
        <v>100</v>
      </c>
      <c r="C120" s="748">
        <v>9</v>
      </c>
      <c r="D120" s="749">
        <v>7</v>
      </c>
      <c r="E120" s="613">
        <v>0.28999999999999998</v>
      </c>
      <c r="F120" s="749">
        <v>11</v>
      </c>
      <c r="G120" s="749">
        <v>4</v>
      </c>
      <c r="H120" s="749">
        <v>3</v>
      </c>
      <c r="I120" s="741"/>
      <c r="J120" s="741"/>
      <c r="K120" s="741"/>
      <c r="L120" s="741"/>
      <c r="M120" s="741"/>
      <c r="N120" s="741"/>
      <c r="O120" s="741"/>
      <c r="P120" s="741"/>
      <c r="Q120" s="741"/>
    </row>
    <row r="121" spans="1:17" s="730" customFormat="1">
      <c r="A121" s="737"/>
      <c r="B121" s="382" t="s">
        <v>435</v>
      </c>
      <c r="C121" s="788"/>
      <c r="D121" s="788"/>
      <c r="E121" s="1175"/>
      <c r="F121" s="788"/>
      <c r="G121" s="788"/>
      <c r="H121" s="788"/>
      <c r="I121" s="741"/>
      <c r="J121" s="741"/>
      <c r="K121" s="741"/>
      <c r="L121" s="741"/>
      <c r="M121" s="741"/>
      <c r="N121" s="741"/>
      <c r="O121" s="741"/>
      <c r="P121" s="741"/>
      <c r="Q121" s="741"/>
    </row>
    <row r="122" spans="1:17" s="730" customFormat="1">
      <c r="A122" s="737"/>
      <c r="B122" s="277" t="s">
        <v>123</v>
      </c>
      <c r="C122" s="748">
        <v>6</v>
      </c>
      <c r="D122" s="749">
        <v>6</v>
      </c>
      <c r="E122" s="613">
        <v>0</v>
      </c>
      <c r="F122" s="749">
        <v>3</v>
      </c>
      <c r="G122" s="749">
        <v>1</v>
      </c>
      <c r="H122" s="749">
        <v>1</v>
      </c>
      <c r="I122" s="741"/>
      <c r="J122" s="741"/>
      <c r="K122" s="741"/>
      <c r="L122" s="741"/>
      <c r="M122" s="741"/>
      <c r="N122" s="741"/>
      <c r="O122" s="741"/>
      <c r="P122" s="741"/>
      <c r="Q122" s="741"/>
    </row>
    <row r="123" spans="1:17" s="730" customFormat="1">
      <c r="A123" s="737"/>
      <c r="B123" s="277" t="s">
        <v>115</v>
      </c>
      <c r="C123" s="748">
        <v>14</v>
      </c>
      <c r="D123" s="749">
        <v>14</v>
      </c>
      <c r="E123" s="613">
        <v>0</v>
      </c>
      <c r="F123" s="749">
        <v>12</v>
      </c>
      <c r="G123" s="749">
        <v>13</v>
      </c>
      <c r="H123" s="749">
        <v>6</v>
      </c>
      <c r="I123" s="741"/>
      <c r="J123" s="741"/>
      <c r="K123" s="741"/>
      <c r="L123" s="741"/>
      <c r="M123" s="741"/>
      <c r="N123" s="741"/>
      <c r="O123" s="741"/>
      <c r="P123" s="741"/>
      <c r="Q123" s="741"/>
    </row>
    <row r="124" spans="1:17" s="730" customFormat="1">
      <c r="A124" s="737"/>
      <c r="B124" s="277" t="s">
        <v>116</v>
      </c>
      <c r="C124" s="748">
        <v>3</v>
      </c>
      <c r="D124" s="749">
        <v>2</v>
      </c>
      <c r="E124" s="613">
        <v>0.5</v>
      </c>
      <c r="F124" s="749">
        <v>3</v>
      </c>
      <c r="G124" s="749">
        <v>1</v>
      </c>
      <c r="H124" s="749">
        <v>0</v>
      </c>
      <c r="I124" s="741"/>
      <c r="J124" s="741"/>
      <c r="K124" s="741"/>
      <c r="L124" s="741"/>
      <c r="M124" s="741"/>
      <c r="N124" s="741"/>
      <c r="O124" s="741"/>
      <c r="P124" s="741"/>
      <c r="Q124" s="741"/>
    </row>
    <row r="125" spans="1:17" s="730" customFormat="1">
      <c r="A125" s="737"/>
      <c r="B125" s="741"/>
      <c r="C125" s="741"/>
      <c r="D125" s="741"/>
      <c r="E125" s="741"/>
      <c r="F125" s="741"/>
      <c r="G125" s="741"/>
      <c r="H125" s="741"/>
      <c r="I125" s="741"/>
      <c r="J125" s="741"/>
      <c r="K125" s="741"/>
      <c r="L125" s="741"/>
      <c r="M125" s="741"/>
      <c r="N125" s="741"/>
      <c r="O125" s="741"/>
      <c r="P125" s="741"/>
      <c r="Q125" s="741"/>
    </row>
    <row r="126" spans="1:17" s="330" customFormat="1">
      <c r="A126" s="128"/>
      <c r="B126" s="147" t="s">
        <v>38</v>
      </c>
      <c r="C126" s="706"/>
      <c r="D126" s="707"/>
      <c r="E126" s="706"/>
      <c r="F126" s="707"/>
      <c r="G126" s="706"/>
      <c r="H126" s="707"/>
      <c r="I126" s="329"/>
      <c r="J126" s="329"/>
      <c r="K126" s="329"/>
      <c r="L126" s="329"/>
      <c r="M126" s="329"/>
      <c r="N126" s="329"/>
      <c r="O126" s="329"/>
      <c r="P126" s="329"/>
      <c r="Q126" s="329"/>
    </row>
    <row r="127" spans="1:17" s="330" customFormat="1" ht="14.25" customHeight="1">
      <c r="A127" s="128"/>
      <c r="B127" s="1353" t="s">
        <v>534</v>
      </c>
      <c r="C127" s="1353"/>
      <c r="D127" s="1353"/>
      <c r="E127" s="1353"/>
      <c r="F127" s="1353"/>
      <c r="G127" s="1353"/>
      <c r="H127" s="1353"/>
      <c r="I127" s="329"/>
      <c r="J127" s="329"/>
      <c r="K127" s="329"/>
      <c r="L127" s="329"/>
      <c r="M127" s="329"/>
      <c r="N127" s="329"/>
      <c r="O127" s="329"/>
      <c r="P127" s="329"/>
      <c r="Q127" s="329"/>
    </row>
    <row r="128" spans="1:17" s="330" customFormat="1" ht="14.25" customHeight="1">
      <c r="A128" s="128"/>
      <c r="B128" s="1404" t="s">
        <v>660</v>
      </c>
      <c r="C128" s="1352"/>
      <c r="D128" s="1352"/>
      <c r="E128" s="1352"/>
      <c r="F128" s="1352"/>
      <c r="G128" s="1352"/>
      <c r="H128" s="1352"/>
      <c r="I128" s="329"/>
      <c r="J128" s="329"/>
      <c r="K128" s="329"/>
      <c r="L128" s="329"/>
      <c r="M128" s="329"/>
      <c r="N128" s="329"/>
      <c r="O128" s="329"/>
      <c r="P128" s="178"/>
      <c r="Q128" s="329"/>
    </row>
    <row r="129" spans="1:17" s="330" customFormat="1">
      <c r="A129" s="128"/>
      <c r="B129" s="789"/>
      <c r="C129" s="329"/>
      <c r="D129" s="329"/>
      <c r="E129" s="329"/>
      <c r="F129" s="329"/>
      <c r="G129" s="329"/>
      <c r="H129" s="329"/>
      <c r="I129" s="329"/>
      <c r="J129" s="329"/>
      <c r="K129" s="329"/>
      <c r="L129" s="329"/>
      <c r="M129" s="329"/>
      <c r="N129" s="329"/>
      <c r="O129" s="329"/>
      <c r="P129" s="178"/>
      <c r="Q129" s="329"/>
    </row>
    <row r="130" spans="1:17" s="734" customFormat="1" ht="26">
      <c r="A130" s="736"/>
      <c r="B130" s="133" t="s">
        <v>423</v>
      </c>
      <c r="C130" s="97">
        <v>2025</v>
      </c>
      <c r="D130" s="98">
        <v>2024</v>
      </c>
      <c r="E130" s="320" t="s">
        <v>452</v>
      </c>
      <c r="F130" s="98">
        <v>2023</v>
      </c>
      <c r="G130" s="98">
        <v>2022</v>
      </c>
      <c r="H130" s="98">
        <v>2021</v>
      </c>
      <c r="I130" s="747"/>
      <c r="J130" s="747"/>
      <c r="K130" s="747"/>
      <c r="L130" s="747"/>
      <c r="M130" s="747"/>
      <c r="N130" s="747"/>
      <c r="O130" s="747"/>
      <c r="P130" s="781"/>
      <c r="Q130" s="747"/>
    </row>
    <row r="131" spans="1:17" s="730" customFormat="1" ht="15" customHeight="1">
      <c r="A131" s="737"/>
      <c r="B131" s="277" t="s">
        <v>122</v>
      </c>
      <c r="C131" s="748">
        <v>76</v>
      </c>
      <c r="D131" s="749">
        <v>63</v>
      </c>
      <c r="E131" s="613">
        <v>0.21</v>
      </c>
      <c r="F131" s="749">
        <v>54</v>
      </c>
      <c r="G131" s="749">
        <v>49</v>
      </c>
      <c r="H131" s="749">
        <v>42</v>
      </c>
      <c r="I131" s="741"/>
      <c r="J131" s="741"/>
      <c r="K131" s="741"/>
      <c r="L131" s="741"/>
      <c r="M131" s="741"/>
      <c r="N131" s="741"/>
      <c r="O131" s="741"/>
      <c r="P131" s="738"/>
      <c r="Q131" s="741"/>
    </row>
    <row r="132" spans="1:17" s="730" customFormat="1" ht="15" customHeight="1">
      <c r="A132" s="737"/>
      <c r="B132" s="276" t="s">
        <v>125</v>
      </c>
      <c r="C132" s="751">
        <v>10</v>
      </c>
      <c r="D132" s="752">
        <v>13</v>
      </c>
      <c r="E132" s="1171">
        <v>-0.23</v>
      </c>
      <c r="F132" s="752">
        <v>13</v>
      </c>
      <c r="G132" s="752">
        <v>7</v>
      </c>
      <c r="H132" s="752">
        <v>4</v>
      </c>
      <c r="I132" s="741"/>
      <c r="J132" s="741"/>
      <c r="K132" s="741"/>
      <c r="L132" s="741"/>
      <c r="M132" s="741"/>
      <c r="N132" s="741"/>
      <c r="O132" s="741"/>
      <c r="P132" s="738"/>
      <c r="Q132" s="741"/>
    </row>
    <row r="133" spans="1:17" s="730" customFormat="1" ht="16.5" customHeight="1">
      <c r="A133" s="737"/>
      <c r="B133" s="277" t="s">
        <v>126</v>
      </c>
      <c r="C133" s="782">
        <v>0.13</v>
      </c>
      <c r="D133" s="783">
        <v>0.21</v>
      </c>
      <c r="E133" s="1172">
        <v>-0.36</v>
      </c>
      <c r="F133" s="783">
        <v>0.24</v>
      </c>
      <c r="G133" s="783">
        <v>0.14000000000000001</v>
      </c>
      <c r="H133" s="783">
        <v>0.1</v>
      </c>
      <c r="I133" s="741"/>
      <c r="J133" s="741"/>
      <c r="K133" s="741"/>
      <c r="L133" s="741"/>
      <c r="M133" s="741"/>
      <c r="N133" s="741"/>
      <c r="O133" s="741"/>
      <c r="P133" s="741"/>
      <c r="Q133" s="741"/>
    </row>
    <row r="134" spans="1:17" s="730" customFormat="1" ht="15" customHeight="1">
      <c r="A134" s="737"/>
      <c r="B134" s="376" t="s">
        <v>127</v>
      </c>
      <c r="C134" s="784"/>
      <c r="D134" s="784"/>
      <c r="E134" s="1173"/>
      <c r="F134" s="784"/>
      <c r="G134" s="784"/>
      <c r="H134" s="785"/>
      <c r="I134" s="741"/>
      <c r="J134" s="741"/>
      <c r="K134" s="741"/>
      <c r="L134" s="741"/>
      <c r="M134" s="741"/>
      <c r="N134" s="741"/>
      <c r="O134" s="741"/>
      <c r="P134" s="741"/>
      <c r="Q134" s="741"/>
    </row>
    <row r="135" spans="1:17" s="730" customFormat="1" ht="15" customHeight="1">
      <c r="A135" s="737"/>
      <c r="B135" s="277" t="s">
        <v>99</v>
      </c>
      <c r="C135" s="786">
        <v>6</v>
      </c>
      <c r="D135" s="787">
        <v>4</v>
      </c>
      <c r="E135" s="1174">
        <v>0.5</v>
      </c>
      <c r="F135" s="787">
        <v>8</v>
      </c>
      <c r="G135" s="787">
        <v>5</v>
      </c>
      <c r="H135" s="787">
        <v>0</v>
      </c>
      <c r="I135" s="741"/>
      <c r="J135" s="741"/>
      <c r="K135" s="741"/>
      <c r="L135" s="741"/>
      <c r="M135" s="741"/>
      <c r="N135" s="741"/>
      <c r="O135" s="741"/>
      <c r="P135" s="741"/>
      <c r="Q135" s="741"/>
    </row>
    <row r="136" spans="1:17" s="730" customFormat="1" ht="15" customHeight="1">
      <c r="A136" s="737"/>
      <c r="B136" s="277" t="s">
        <v>100</v>
      </c>
      <c r="C136" s="748">
        <v>4</v>
      </c>
      <c r="D136" s="749">
        <v>9</v>
      </c>
      <c r="E136" s="613">
        <v>-0.56000000000000005</v>
      </c>
      <c r="F136" s="749">
        <v>5</v>
      </c>
      <c r="G136" s="749">
        <v>2</v>
      </c>
      <c r="H136" s="749">
        <v>4</v>
      </c>
      <c r="I136" s="741"/>
      <c r="J136" s="741"/>
      <c r="K136" s="741"/>
      <c r="L136" s="741"/>
      <c r="M136" s="741"/>
      <c r="N136" s="741"/>
      <c r="O136" s="741"/>
      <c r="P136" s="741"/>
      <c r="Q136" s="741"/>
    </row>
    <row r="137" spans="1:17" s="730" customFormat="1" ht="15" customHeight="1">
      <c r="A137" s="737"/>
      <c r="B137" s="382" t="s">
        <v>128</v>
      </c>
      <c r="C137" s="788"/>
      <c r="D137" s="788"/>
      <c r="E137" s="1175"/>
      <c r="F137" s="788"/>
      <c r="G137" s="788"/>
      <c r="H137" s="788"/>
      <c r="I137" s="741"/>
      <c r="J137" s="741"/>
      <c r="K137" s="741"/>
      <c r="L137" s="741"/>
      <c r="M137" s="741"/>
      <c r="N137" s="741"/>
      <c r="O137" s="741"/>
      <c r="P137" s="741"/>
      <c r="Q137" s="741"/>
    </row>
    <row r="138" spans="1:17" s="730" customFormat="1" ht="15" customHeight="1">
      <c r="A138" s="737"/>
      <c r="B138" s="277" t="s">
        <v>123</v>
      </c>
      <c r="C138" s="748">
        <v>2</v>
      </c>
      <c r="D138" s="749">
        <v>4</v>
      </c>
      <c r="E138" s="613">
        <v>-0.5</v>
      </c>
      <c r="F138" s="749">
        <v>1</v>
      </c>
      <c r="G138" s="749">
        <v>0</v>
      </c>
      <c r="H138" s="749">
        <v>2</v>
      </c>
      <c r="I138" s="741"/>
      <c r="J138" s="741"/>
      <c r="K138" s="741"/>
      <c r="L138" s="741"/>
      <c r="M138" s="741"/>
      <c r="N138" s="741"/>
      <c r="O138" s="741"/>
      <c r="P138" s="741"/>
      <c r="Q138" s="741"/>
    </row>
    <row r="139" spans="1:17" s="730" customFormat="1" ht="15" customHeight="1">
      <c r="A139" s="737"/>
      <c r="B139" s="277" t="s">
        <v>115</v>
      </c>
      <c r="C139" s="748">
        <v>6</v>
      </c>
      <c r="D139" s="749">
        <v>6</v>
      </c>
      <c r="E139" s="613">
        <v>0</v>
      </c>
      <c r="F139" s="749">
        <v>8</v>
      </c>
      <c r="G139" s="749">
        <v>4</v>
      </c>
      <c r="H139" s="749">
        <v>2</v>
      </c>
      <c r="I139" s="741"/>
      <c r="J139" s="741"/>
      <c r="K139" s="741"/>
      <c r="L139" s="741"/>
      <c r="M139" s="741"/>
      <c r="N139" s="741"/>
      <c r="O139" s="741"/>
      <c r="P139" s="741"/>
      <c r="Q139" s="741"/>
    </row>
    <row r="140" spans="1:17" s="730" customFormat="1" ht="15" customHeight="1">
      <c r="A140" s="737"/>
      <c r="B140" s="277" t="s">
        <v>116</v>
      </c>
      <c r="C140" s="748">
        <v>2</v>
      </c>
      <c r="D140" s="749">
        <v>3</v>
      </c>
      <c r="E140" s="613">
        <v>-0.33</v>
      </c>
      <c r="F140" s="749">
        <v>4</v>
      </c>
      <c r="G140" s="749">
        <v>3</v>
      </c>
      <c r="H140" s="749">
        <v>0</v>
      </c>
      <c r="I140" s="741"/>
      <c r="J140" s="741"/>
      <c r="K140" s="741"/>
      <c r="L140" s="741"/>
      <c r="M140" s="741"/>
      <c r="N140" s="741"/>
      <c r="O140" s="741"/>
      <c r="P140" s="741"/>
      <c r="Q140" s="741"/>
    </row>
    <row r="141" spans="1:17" s="730" customFormat="1">
      <c r="A141" s="737"/>
      <c r="B141" s="741"/>
      <c r="C141" s="741"/>
      <c r="D141" s="741"/>
      <c r="E141" s="741"/>
      <c r="F141" s="741"/>
      <c r="G141" s="741"/>
      <c r="H141" s="741"/>
      <c r="I141" s="741"/>
      <c r="J141" s="741"/>
      <c r="K141" s="741"/>
      <c r="L141" s="741"/>
      <c r="M141" s="741"/>
      <c r="N141" s="741"/>
      <c r="O141" s="741"/>
      <c r="P141" s="741"/>
      <c r="Q141" s="741"/>
    </row>
    <row r="142" spans="1:17" s="330" customFormat="1">
      <c r="A142" s="128"/>
      <c r="B142" s="152" t="s">
        <v>38</v>
      </c>
      <c r="C142" s="706"/>
      <c r="D142" s="707"/>
      <c r="E142" s="706"/>
      <c r="F142" s="707"/>
      <c r="G142" s="706"/>
      <c r="H142" s="707"/>
      <c r="I142" s="329"/>
      <c r="J142" s="329"/>
      <c r="K142" s="329"/>
      <c r="L142" s="329"/>
      <c r="M142" s="329"/>
      <c r="N142" s="329"/>
      <c r="O142" s="329"/>
      <c r="P142" s="329"/>
      <c r="Q142" s="329"/>
    </row>
    <row r="143" spans="1:17" s="330" customFormat="1" ht="14.25" customHeight="1">
      <c r="A143" s="128"/>
      <c r="B143" s="1353" t="s">
        <v>534</v>
      </c>
      <c r="C143" s="1353"/>
      <c r="D143" s="1353"/>
      <c r="E143" s="1353"/>
      <c r="F143" s="1353"/>
      <c r="G143" s="1353"/>
      <c r="H143" s="1353"/>
      <c r="I143" s="329"/>
      <c r="J143" s="329"/>
      <c r="K143" s="329"/>
      <c r="L143" s="329"/>
      <c r="M143" s="329"/>
      <c r="N143" s="329"/>
      <c r="O143" s="329"/>
      <c r="P143" s="329"/>
      <c r="Q143" s="329"/>
    </row>
    <row r="144" spans="1:17" s="330" customFormat="1">
      <c r="A144" s="128"/>
      <c r="B144" s="1403" t="s">
        <v>129</v>
      </c>
      <c r="C144" s="1403"/>
      <c r="D144" s="1403"/>
      <c r="E144" s="1403"/>
      <c r="F144" s="1403"/>
      <c r="G144" s="1403"/>
      <c r="H144" s="1403"/>
      <c r="I144" s="329"/>
      <c r="J144" s="329"/>
      <c r="K144" s="329"/>
      <c r="L144" s="329"/>
      <c r="M144" s="329"/>
      <c r="N144" s="329"/>
      <c r="O144" s="329"/>
      <c r="P144" s="329"/>
      <c r="Q144" s="329"/>
    </row>
    <row r="145" spans="1:21" s="330" customFormat="1" ht="14.25" customHeight="1">
      <c r="A145" s="128"/>
      <c r="B145" s="1403" t="s">
        <v>661</v>
      </c>
      <c r="C145" s="1403"/>
      <c r="D145" s="1403"/>
      <c r="E145" s="1403"/>
      <c r="F145" s="1403"/>
      <c r="G145" s="1403"/>
      <c r="H145" s="1403"/>
      <c r="I145" s="329"/>
      <c r="J145" s="329"/>
      <c r="K145" s="329"/>
      <c r="L145" s="329"/>
      <c r="M145" s="329"/>
      <c r="N145" s="329"/>
      <c r="O145" s="329"/>
      <c r="P145" s="329"/>
      <c r="Q145" s="329"/>
    </row>
    <row r="146" spans="1:21" s="730" customFormat="1">
      <c r="A146" s="737"/>
      <c r="B146" s="775"/>
      <c r="C146" s="741"/>
      <c r="H146" s="741"/>
      <c r="I146" s="741"/>
      <c r="J146" s="741"/>
      <c r="K146" s="329"/>
      <c r="L146" s="329"/>
      <c r="M146" s="329"/>
      <c r="N146" s="329"/>
      <c r="O146" s="329"/>
      <c r="P146" s="329"/>
      <c r="Q146" s="329"/>
      <c r="R146" s="330"/>
    </row>
    <row r="147" spans="1:21" s="730" customFormat="1" ht="14.5" thickBot="1">
      <c r="A147" s="737"/>
      <c r="B147" s="679"/>
      <c r="C147" s="741"/>
      <c r="H147" s="741"/>
      <c r="I147" s="741"/>
      <c r="J147" s="741"/>
      <c r="K147" s="329"/>
      <c r="L147" s="329"/>
      <c r="M147" s="329"/>
      <c r="N147" s="329"/>
      <c r="O147" s="329"/>
      <c r="P147" s="329"/>
      <c r="Q147" s="329"/>
      <c r="R147" s="330"/>
    </row>
    <row r="148" spans="1:21" s="746" customFormat="1" ht="16.5" thickTop="1" thickBot="1">
      <c r="A148" s="731"/>
      <c r="B148" s="1091" t="s">
        <v>638</v>
      </c>
      <c r="C148" s="744"/>
      <c r="D148" s="744"/>
      <c r="E148" s="744"/>
      <c r="F148" s="744"/>
      <c r="G148" s="745"/>
      <c r="H148" s="745"/>
      <c r="K148" s="790"/>
      <c r="L148" s="790"/>
      <c r="M148" s="790"/>
      <c r="N148" s="790"/>
      <c r="O148" s="790"/>
      <c r="P148" s="790"/>
      <c r="Q148" s="790"/>
      <c r="R148" s="791"/>
    </row>
    <row r="149" spans="1:21" ht="14.5" thickTop="1">
      <c r="B149" s="792"/>
      <c r="C149" s="793"/>
      <c r="D149" s="793"/>
      <c r="E149" s="793"/>
      <c r="F149" s="793"/>
      <c r="G149" s="730"/>
      <c r="H149" s="737"/>
      <c r="K149" s="329"/>
      <c r="L149" s="329"/>
      <c r="M149" s="329"/>
      <c r="N149" s="329"/>
      <c r="O149" s="329"/>
      <c r="P149" s="329"/>
      <c r="Q149" s="329"/>
      <c r="R149" s="330"/>
    </row>
    <row r="150" spans="1:21" s="736" customFormat="1" ht="26">
      <c r="B150" s="404" t="s">
        <v>424</v>
      </c>
      <c r="C150" s="97">
        <v>2025</v>
      </c>
      <c r="D150" s="98">
        <v>2024</v>
      </c>
      <c r="E150" s="320" t="s">
        <v>452</v>
      </c>
      <c r="F150" s="98">
        <v>2023</v>
      </c>
      <c r="G150" s="98">
        <v>2022</v>
      </c>
      <c r="H150" s="98">
        <v>2021</v>
      </c>
      <c r="K150" s="794"/>
      <c r="L150" s="794"/>
      <c r="M150" s="794"/>
      <c r="N150" s="794"/>
      <c r="O150" s="794"/>
      <c r="P150" s="794"/>
      <c r="Q150" s="794"/>
      <c r="R150" s="795"/>
    </row>
    <row r="151" spans="1:21" s="796" customFormat="1">
      <c r="B151" s="405" t="s">
        <v>97</v>
      </c>
      <c r="C151" s="797">
        <v>76</v>
      </c>
      <c r="D151" s="798">
        <v>63</v>
      </c>
      <c r="E151" s="1176">
        <v>0.21</v>
      </c>
      <c r="F151" s="799">
        <v>54</v>
      </c>
      <c r="G151" s="799">
        <v>49</v>
      </c>
      <c r="H151" s="799">
        <v>42</v>
      </c>
      <c r="K151" s="329"/>
      <c r="L151" s="329"/>
      <c r="M151" s="329"/>
      <c r="N151" s="329"/>
      <c r="O151" s="329"/>
      <c r="P151" s="329"/>
      <c r="Q151" s="329"/>
      <c r="R151" s="330"/>
    </row>
    <row r="152" spans="1:21" ht="14.5">
      <c r="B152" s="248" t="s">
        <v>149</v>
      </c>
      <c r="C152" s="800">
        <v>47</v>
      </c>
      <c r="D152" s="801">
        <v>42</v>
      </c>
      <c r="E152" s="1177">
        <v>0.12</v>
      </c>
      <c r="F152" s="799">
        <v>38</v>
      </c>
      <c r="G152" s="799">
        <v>35</v>
      </c>
      <c r="H152" s="799">
        <v>33</v>
      </c>
      <c r="K152" s="329"/>
      <c r="L152" s="329"/>
      <c r="M152" s="329"/>
      <c r="N152" s="329"/>
      <c r="O152" s="329"/>
      <c r="P152" s="329"/>
      <c r="Q152" s="329"/>
      <c r="R152" s="330"/>
    </row>
    <row r="153" spans="1:21">
      <c r="B153" s="248" t="s">
        <v>150</v>
      </c>
      <c r="C153" s="803">
        <v>0.62</v>
      </c>
      <c r="D153" s="804">
        <v>0.67</v>
      </c>
      <c r="E153" s="1177">
        <v>-7.0000000000000007E-2</v>
      </c>
      <c r="F153" s="802">
        <v>0.7</v>
      </c>
      <c r="G153" s="802">
        <v>0.71</v>
      </c>
      <c r="H153" s="802">
        <v>0.79</v>
      </c>
      <c r="K153" s="329"/>
      <c r="L153" s="329"/>
      <c r="M153" s="329"/>
      <c r="N153" s="329"/>
      <c r="O153" s="329"/>
      <c r="P153" s="329"/>
      <c r="Q153" s="329"/>
      <c r="R153" s="330"/>
    </row>
    <row r="154" spans="1:21" s="796" customFormat="1" ht="15">
      <c r="B154" s="406" t="s">
        <v>606</v>
      </c>
      <c r="C154" s="797">
        <v>15</v>
      </c>
      <c r="D154" s="798">
        <v>8</v>
      </c>
      <c r="E154" s="1176">
        <v>0.88</v>
      </c>
      <c r="F154" s="798">
        <v>8</v>
      </c>
      <c r="G154" s="798">
        <v>7</v>
      </c>
      <c r="H154" s="798">
        <v>7</v>
      </c>
      <c r="K154" s="329"/>
      <c r="L154" s="329"/>
      <c r="M154" s="329"/>
      <c r="N154" s="329"/>
      <c r="O154" s="329"/>
      <c r="P154" s="329"/>
      <c r="Q154" s="329"/>
      <c r="R154" s="330"/>
    </row>
    <row r="155" spans="1:21">
      <c r="B155" s="407" t="s">
        <v>607</v>
      </c>
      <c r="C155" s="800">
        <v>5</v>
      </c>
      <c r="D155" s="801">
        <v>2</v>
      </c>
      <c r="E155" s="1177">
        <v>1.5</v>
      </c>
      <c r="F155" s="801">
        <v>2</v>
      </c>
      <c r="G155" s="801">
        <v>2</v>
      </c>
      <c r="H155" s="801">
        <v>4</v>
      </c>
      <c r="K155" s="329"/>
      <c r="L155" s="329"/>
      <c r="M155" s="329"/>
      <c r="N155" s="329"/>
      <c r="O155" s="329"/>
      <c r="P155" s="329"/>
      <c r="Q155" s="329"/>
      <c r="R155" s="330"/>
    </row>
    <row r="156" spans="1:21" s="737" customFormat="1">
      <c r="B156" s="407" t="s">
        <v>608</v>
      </c>
      <c r="C156" s="803">
        <v>0.33</v>
      </c>
      <c r="D156" s="804">
        <v>0.25</v>
      </c>
      <c r="E156" s="1177">
        <v>0.33</v>
      </c>
      <c r="F156" s="802">
        <v>0.25</v>
      </c>
      <c r="G156" s="802">
        <v>0.28999999999999998</v>
      </c>
      <c r="H156" s="802">
        <v>0.56999999999999995</v>
      </c>
      <c r="I156" s="805"/>
      <c r="J156" s="805"/>
      <c r="K156" s="329"/>
      <c r="L156" s="329"/>
      <c r="M156" s="329"/>
      <c r="N156" s="329"/>
      <c r="O156" s="329"/>
      <c r="P156" s="329"/>
      <c r="Q156" s="329"/>
      <c r="R156" s="330"/>
      <c r="S156" s="806"/>
      <c r="T156" s="806"/>
      <c r="U156" s="274"/>
    </row>
    <row r="157" spans="1:21" s="730" customFormat="1" ht="13.5" customHeight="1">
      <c r="A157" s="729"/>
      <c r="B157" s="740"/>
      <c r="C157" s="741"/>
      <c r="D157" s="741"/>
      <c r="E157" s="741"/>
      <c r="F157" s="741"/>
      <c r="G157" s="741"/>
      <c r="H157" s="741"/>
      <c r="I157" s="807"/>
      <c r="J157" s="807"/>
      <c r="K157" s="329"/>
      <c r="L157" s="329"/>
      <c r="M157" s="329"/>
      <c r="N157" s="329"/>
      <c r="O157" s="329"/>
      <c r="P157" s="329"/>
      <c r="Q157" s="329"/>
      <c r="R157" s="330"/>
    </row>
    <row r="158" spans="1:21">
      <c r="B158" s="152" t="s">
        <v>38</v>
      </c>
      <c r="C158" s="513"/>
      <c r="D158" s="513"/>
      <c r="E158" s="513"/>
      <c r="F158" s="513"/>
      <c r="G158" s="513"/>
      <c r="H158" s="513"/>
    </row>
    <row r="159" spans="1:21" ht="25" customHeight="1">
      <c r="B159" s="1353" t="s">
        <v>867</v>
      </c>
      <c r="C159" s="1353"/>
      <c r="D159" s="1353"/>
      <c r="E159" s="1353"/>
      <c r="F159" s="1353"/>
      <c r="G159" s="1353"/>
      <c r="H159" s="1353"/>
    </row>
    <row r="160" spans="1:21">
      <c r="B160" s="1353" t="s">
        <v>637</v>
      </c>
      <c r="C160" s="1353"/>
      <c r="D160" s="1353"/>
      <c r="E160" s="1353"/>
      <c r="F160" s="1353"/>
      <c r="G160" s="1353"/>
      <c r="H160" s="1353"/>
    </row>
  </sheetData>
  <sheetProtection algorithmName="SHA-512" hashValue="CceFwGWMn+M5DXDs1uU6lJ/PU4WCXYHfx8PxEp2G7ZIpeKM9TzlvgtITKZJ71lcriYl1anlrxSHSlcUlCUkGTQ==" saltValue="BV3TMOhKtl5WLMInMSRiGw==" spinCount="100000" sheet="1" objects="1" scenarios="1" formatColumns="0" formatRows="0"/>
  <mergeCells count="33">
    <mergeCell ref="I68:K68"/>
    <mergeCell ref="I98:K98"/>
    <mergeCell ref="B68:B69"/>
    <mergeCell ref="B127:H127"/>
    <mergeCell ref="B128:H128"/>
    <mergeCell ref="B82:H82"/>
    <mergeCell ref="B98:B99"/>
    <mergeCell ref="B80:L80"/>
    <mergeCell ref="B109:D109"/>
    <mergeCell ref="B66:H66"/>
    <mergeCell ref="B12:B13"/>
    <mergeCell ref="B60:H60"/>
    <mergeCell ref="B159:H159"/>
    <mergeCell ref="B160:H160"/>
    <mergeCell ref="B62:H62"/>
    <mergeCell ref="B63:H63"/>
    <mergeCell ref="B64:H64"/>
    <mergeCell ref="B81:H81"/>
    <mergeCell ref="B143:H143"/>
    <mergeCell ref="B144:H144"/>
    <mergeCell ref="B145:H145"/>
    <mergeCell ref="B43:B44"/>
    <mergeCell ref="B49:K49"/>
    <mergeCell ref="B65:H65"/>
    <mergeCell ref="B30:E30"/>
    <mergeCell ref="B36:E36"/>
    <mergeCell ref="B37:E37"/>
    <mergeCell ref="B38:E38"/>
    <mergeCell ref="B31:E31"/>
    <mergeCell ref="B32:E32"/>
    <mergeCell ref="B33:E33"/>
    <mergeCell ref="B34:E34"/>
    <mergeCell ref="B35:E35"/>
  </mergeCells>
  <hyperlinks>
    <hyperlink ref="B51" location="'Nuestra Gente y Cultura'!A1" display="Composición de la Dotación" xr:uid="{05CB9FF2-EC51-544F-B2B1-1B3D7344386C}"/>
    <hyperlink ref="B148" location="'Comunidad e Impacto Económico '!A1" display="Impacto Económico Regional" xr:uid="{A4443FD2-7BD3-AC4C-8541-3156AA957010}"/>
    <hyperlink ref="B112" location="'Nuestra Gente y Cultura'!A1" display="Nuevas contrataciones y salidas de empleados" xr:uid="{A2BA025B-C5E9-4975-8E56-A1EDC094891F}"/>
    <hyperlink ref="B10" location="'Salud y Seguridad'!A1" display="Work-related Injuries and Ill Health" xr:uid="{4EDDAA57-B2B6-4C3F-971D-F52E2B9A9882}"/>
    <hyperlink ref="B41" location="'Salud y Seguridad'!A1" display="Capacitación en Salud y Seguridad" xr:uid="{AD3020AE-2382-4A57-A5A2-7BB57FFF71CD}"/>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74434a2-882c-4b87-afbc-576455265881">
      <Terms xmlns="http://schemas.microsoft.com/office/infopath/2007/PartnerControls"/>
    </lcf76f155ced4ddcb4097134ff3c332f>
    <TaxCatchAll xmlns="374ca552-b1a0-4ccf-9ea1-352c73c926d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9639B8F6BF9E4FBB73C4B9E25452D5" ma:contentTypeVersion="13" ma:contentTypeDescription="Create a new document." ma:contentTypeScope="" ma:versionID="c34fd35c20110e09cf5ecb8bdd01dfb4">
  <xsd:schema xmlns:xsd="http://www.w3.org/2001/XMLSchema" xmlns:xs="http://www.w3.org/2001/XMLSchema" xmlns:p="http://schemas.microsoft.com/office/2006/metadata/properties" xmlns:ns2="774434a2-882c-4b87-afbc-576455265881" xmlns:ns3="374ca552-b1a0-4ccf-9ea1-352c73c926d0" targetNamespace="http://schemas.microsoft.com/office/2006/metadata/properties" ma:root="true" ma:fieldsID="c89700e49497bcabdd0a9dd29444c301" ns2:_="" ns3:_="">
    <xsd:import namespace="774434a2-882c-4b87-afbc-576455265881"/>
    <xsd:import namespace="374ca552-b1a0-4ccf-9ea1-352c73c926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4434a2-882c-4b87-afbc-5764552658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aa62c7a1-8c81-4da8-97f8-2252962ed2d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ca552-b1a0-4ccf-9ea1-352c73c926d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aad381e-25b5-4ed4-8212-2f1bb32d9f4c}" ma:internalName="TaxCatchAll" ma:showField="CatchAllData" ma:web="374ca552-b1a0-4ccf-9ea1-352c73c926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55E7EC-FDE5-4D5D-BA41-0B8E9BF2EFA3}">
  <ds:schemaRefs>
    <ds:schemaRef ds:uri="http://schemas.microsoft.com/sharepoint/v3/contenttype/forms"/>
  </ds:schemaRefs>
</ds:datastoreItem>
</file>

<file path=customXml/itemProps2.xml><?xml version="1.0" encoding="utf-8"?>
<ds:datastoreItem xmlns:ds="http://schemas.openxmlformats.org/officeDocument/2006/customXml" ds:itemID="{099F6006-5A01-41AB-9A2D-1F6E4B4B6CB4}">
  <ds:schemaRefs>
    <ds:schemaRef ds:uri="http://purl.org/dc/terms/"/>
    <ds:schemaRef ds:uri="http://schemas.microsoft.com/office/infopath/2007/PartnerControls"/>
    <ds:schemaRef ds:uri="http://www.w3.org/XML/1998/namespace"/>
    <ds:schemaRef ds:uri="http://schemas.openxmlformats.org/package/2006/metadata/core-properties"/>
    <ds:schemaRef ds:uri="http://schemas.microsoft.com/office/2006/documentManagement/types"/>
    <ds:schemaRef ds:uri="http://purl.org/dc/dcmitype/"/>
    <ds:schemaRef ds:uri="374ca552-b1a0-4ccf-9ea1-352c73c926d0"/>
    <ds:schemaRef ds:uri="http://schemas.microsoft.com/office/2006/metadata/properties"/>
    <ds:schemaRef ds:uri="774434a2-882c-4b87-afbc-576455265881"/>
    <ds:schemaRef ds:uri="http://purl.org/dc/elements/1.1/"/>
  </ds:schemaRefs>
</ds:datastoreItem>
</file>

<file path=customXml/itemProps3.xml><?xml version="1.0" encoding="utf-8"?>
<ds:datastoreItem xmlns:ds="http://schemas.openxmlformats.org/officeDocument/2006/customXml" ds:itemID="{71AB61C8-4CB3-4762-A11E-31883C5C4A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4434a2-882c-4b87-afbc-576455265881"/>
    <ds:schemaRef ds:uri="374ca552-b1a0-4ccf-9ea1-352c73c926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ca325c4-4c6c-4260-a58a-f305ec28f00c}" enabled="0" method="" siteId="{cca325c4-4c6c-4260-a58a-f305ec28f00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80</vt:i4>
      </vt:variant>
    </vt:vector>
  </HeadingPairs>
  <TitlesOfParts>
    <vt:vector size="102" baseType="lpstr">
      <vt:lpstr>Acerca de</vt:lpstr>
      <vt:lpstr>Contenido</vt:lpstr>
      <vt:lpstr>Producción</vt:lpstr>
      <vt:lpstr>Energía</vt:lpstr>
      <vt:lpstr>Emisiones GEI</vt:lpstr>
      <vt:lpstr>Metodología Emisiones GEI</vt:lpstr>
      <vt:lpstr>Agua</vt:lpstr>
      <vt:lpstr>Relaves y Residuos</vt:lpstr>
      <vt:lpstr>Salud y Seguridad</vt:lpstr>
      <vt:lpstr>Nuestra Gente y Cultura</vt:lpstr>
      <vt:lpstr>Comunidad e Impacto Económico </vt:lpstr>
      <vt:lpstr>Integridad Empresarial</vt:lpstr>
      <vt:lpstr>Reservas y Áreas Conservación</vt:lpstr>
      <vt:lpstr>Reservas y Áreas en Conflicto</vt:lpstr>
      <vt:lpstr>Desempeño por sitio &gt;&gt;</vt:lpstr>
      <vt:lpstr>Mantoverde</vt:lpstr>
      <vt:lpstr>Mantos Blancos</vt:lpstr>
      <vt:lpstr>Pinto Valley</vt:lpstr>
      <vt:lpstr>Cozamin</vt:lpstr>
      <vt:lpstr>Santo Domingo</vt:lpstr>
      <vt:lpstr>Non-mineral waste</vt:lpstr>
      <vt:lpstr>Oficina Corporativa</vt:lpstr>
      <vt:lpstr>Cozamin!PV_Departing_Employees</vt:lpstr>
      <vt:lpstr>'Mantos Blancos'!PV_Departing_Employees</vt:lpstr>
      <vt:lpstr>Mantoverde!PV_Departing_Employees</vt:lpstr>
      <vt:lpstr>'Pinto Valley'!PV_Departing_Employees</vt:lpstr>
      <vt:lpstr>'Santo Domingo'!PV_Departing_Employees</vt:lpstr>
      <vt:lpstr>Cozamin!PV_Emissions_Intensity</vt:lpstr>
      <vt:lpstr>'Mantos Blancos'!PV_Emissions_Intensity</vt:lpstr>
      <vt:lpstr>Mantoverde!PV_Emissions_Intensity</vt:lpstr>
      <vt:lpstr>'Pinto Valley'!PV_Emissions_Intensity</vt:lpstr>
      <vt:lpstr>Cozamin!PV_Employees_by_Age_Group_and_Gender</vt:lpstr>
      <vt:lpstr>'Mantos Blancos'!PV_Employees_by_Age_Group_and_Gender</vt:lpstr>
      <vt:lpstr>Mantoverde!PV_Employees_by_Age_Group_and_Gender</vt:lpstr>
      <vt:lpstr>'Pinto Valley'!PV_Employees_by_Age_Group_and_Gender</vt:lpstr>
      <vt:lpstr>'Santo Domingo'!PV_Employees_by_Age_Group_and_Gender</vt:lpstr>
      <vt:lpstr>Cozamin!PV_Energy_Consumption</vt:lpstr>
      <vt:lpstr>'Mantos Blancos'!PV_Energy_Consumption</vt:lpstr>
      <vt:lpstr>Mantoverde!PV_Energy_Consumption</vt:lpstr>
      <vt:lpstr>'Pinto Valley'!PV_Energy_Consumption</vt:lpstr>
      <vt:lpstr>'Santo Domingo'!PV_Energy_Consumption</vt:lpstr>
      <vt:lpstr>Cozamin!PV_Energy_Intensity</vt:lpstr>
      <vt:lpstr>'Mantos Blancos'!PV_Energy_Intensity</vt:lpstr>
      <vt:lpstr>Mantoverde!PV_Energy_Intensity</vt:lpstr>
      <vt:lpstr>'Pinto Valley'!PV_Energy_Intensity</vt:lpstr>
      <vt:lpstr>Cozamin!PV_GHG_Emissions</vt:lpstr>
      <vt:lpstr>'Mantos Blancos'!PV_GHG_Emissions</vt:lpstr>
      <vt:lpstr>Mantoverde!PV_GHG_Emissions</vt:lpstr>
      <vt:lpstr>'Pinto Valley'!PV_GHG_Emissions</vt:lpstr>
      <vt:lpstr>'Santo Domingo'!PV_GHG_Emissions</vt:lpstr>
      <vt:lpstr>Cozamin!PV_Incidents_Rates</vt:lpstr>
      <vt:lpstr>'Mantos Blancos'!PV_Incidents_Rates</vt:lpstr>
      <vt:lpstr>Mantoverde!PV_Incidents_Rates</vt:lpstr>
      <vt:lpstr>'Pinto Valley'!PV_Incidents_Rates</vt:lpstr>
      <vt:lpstr>'Santo Domingo'!PV_Incidents_Rates</vt:lpstr>
      <vt:lpstr>Cozamin!PV_Local_Employment</vt:lpstr>
      <vt:lpstr>'Mantos Blancos'!PV_Local_Employment</vt:lpstr>
      <vt:lpstr>Mantoverde!PV_Local_Employment</vt:lpstr>
      <vt:lpstr>'Pinto Valley'!PV_Local_Employment</vt:lpstr>
      <vt:lpstr>'Santo Domingo'!PV_Local_Employment</vt:lpstr>
      <vt:lpstr>Cozamin!PV_Mineral_Waste</vt:lpstr>
      <vt:lpstr>'Mantos Blancos'!PV_Mineral_Waste</vt:lpstr>
      <vt:lpstr>Mantoverde!PV_Mineral_Waste</vt:lpstr>
      <vt:lpstr>'Pinto Valley'!PV_Mineral_Waste</vt:lpstr>
      <vt:lpstr>Cozamin!PV_New_Hires</vt:lpstr>
      <vt:lpstr>'Mantos Blancos'!PV_New_Hires</vt:lpstr>
      <vt:lpstr>Mantoverde!PV_New_Hires</vt:lpstr>
      <vt:lpstr>'Pinto Valley'!PV_New_Hires</vt:lpstr>
      <vt:lpstr>'Santo Domingo'!PV_New_Hires</vt:lpstr>
      <vt:lpstr>Cozamin!PV_Non_Mineral_Waste</vt:lpstr>
      <vt:lpstr>'Mantos Blancos'!PV_Non_Mineral_Waste</vt:lpstr>
      <vt:lpstr>Mantoverde!PV_Non_Mineral_Waste</vt:lpstr>
      <vt:lpstr>'Pinto Valley'!PV_Non_Mineral_Waste</vt:lpstr>
      <vt:lpstr>'Santo Domingo'!PV_Non_Mineral_Waste</vt:lpstr>
      <vt:lpstr>Cozamin!PV_Production</vt:lpstr>
      <vt:lpstr>'Mantos Blancos'!PV_Production</vt:lpstr>
      <vt:lpstr>Mantoverde!PV_Production</vt:lpstr>
      <vt:lpstr>'Pinto Valley'!PV_Production</vt:lpstr>
      <vt:lpstr>Cozamin!PV_Spending_on_Local_Suppliers</vt:lpstr>
      <vt:lpstr>'Mantos Blancos'!PV_Spending_on_Local_Suppliers</vt:lpstr>
      <vt:lpstr>Mantoverde!PV_Spending_on_Local_Suppliers</vt:lpstr>
      <vt:lpstr>'Pinto Valley'!PV_Spending_on_Local_Suppliers</vt:lpstr>
      <vt:lpstr>Cozamin!PV_Water_Intensity</vt:lpstr>
      <vt:lpstr>'Mantos Blancos'!PV_Water_Intensity</vt:lpstr>
      <vt:lpstr>Mantoverde!PV_Water_Intensity</vt:lpstr>
      <vt:lpstr>'Pinto Valley'!PV_Water_Intensity</vt:lpstr>
      <vt:lpstr>'Santo Domingo'!PV_Water_Intensity</vt:lpstr>
      <vt:lpstr>Cozamin!PV_Water_Withdrawal</vt:lpstr>
      <vt:lpstr>'Mantos Blancos'!PV_Water_Withdrawal</vt:lpstr>
      <vt:lpstr>Mantoverde!PV_Water_Withdrawal</vt:lpstr>
      <vt:lpstr>'Pinto Valley'!PV_Water_Withdrawal</vt:lpstr>
      <vt:lpstr>'Santo Domingo'!PV_Water_Withdrawal</vt:lpstr>
      <vt:lpstr>Cozamin!PV_Workforce_by_Gender</vt:lpstr>
      <vt:lpstr>'Mantos Blancos'!PV_Workforce_by_Gender</vt:lpstr>
      <vt:lpstr>Mantoverde!PV_Workforce_by_Gender</vt:lpstr>
      <vt:lpstr>'Pinto Valley'!PV_Workforce_by_Gender</vt:lpstr>
      <vt:lpstr>'Santo Domingo'!PV_Workforce_by_Gender</vt:lpstr>
      <vt:lpstr>Cozamin!PV_Workforce_by_type</vt:lpstr>
      <vt:lpstr>'Mantos Blancos'!PV_Workforce_by_type</vt:lpstr>
      <vt:lpstr>Mantoverde!PV_Workforce_by_type</vt:lpstr>
      <vt:lpstr>'Pinto Valley'!PV_Workforce_by_type</vt:lpstr>
      <vt:lpstr>'Santo Domingo'!PV_Workforce_by_type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Loralee Delbrouck</cp:lastModifiedBy>
  <cp:revision>0</cp:revision>
  <dcterms:created xsi:type="dcterms:W3CDTF">2024-12-11T04:41:21Z</dcterms:created>
  <dcterms:modified xsi:type="dcterms:W3CDTF">2026-08-27T03:16:20Z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0x0101004F9639B8F6BF9E4FBB73C4B9E25452D5</vt:lpwstr>
  </property>
  <property fmtid="{D5CDD505-2E9C-101B-9397-08002B2CF9AE}" pid="3" name="MediaServiceImageTags">
    <vt:lpwstr/>
  </property>
</Properties>
</file>