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pstoneminingcorp.sharepoint.com/sites/CSReports/ASR/2025 Sustainability Report/01 Data Book/2025 Data Book Versions/"/>
    </mc:Choice>
  </mc:AlternateContent>
  <xr:revisionPtr revIDLastSave="43" documentId="8_{59B3B527-9595-4BC9-926A-C056110E78BB}" xr6:coauthVersionLast="47" xr6:coauthVersionMax="47" xr10:uidLastSave="{9D8A6844-3D20-4249-95D0-CA17E723CF00}"/>
  <workbookProtection workbookAlgorithmName="SHA-512" workbookHashValue="LhFHUrhjX+dImUsM05VRGAoep4vaavLPWufqexABlxsHUJtZbob3bHLNmB96qG1F/9/CJJpq9wfBskdUL79P7A==" workbookSaltValue="Tdsk8mODArvBdEvw9iXzYA==" workbookSpinCount="100000" lockStructure="1"/>
  <bookViews>
    <workbookView xWindow="-98" yWindow="-98" windowWidth="28996" windowHeight="15675" tabRatio="796" xr2:uid="{00000000-000D-0000-FFFF-FFFF00000000}"/>
  </bookViews>
  <sheets>
    <sheet name="About" sheetId="41" r:id="rId1"/>
    <sheet name="Contents" sheetId="42" r:id="rId2"/>
    <sheet name="Production" sheetId="11" r:id="rId3"/>
    <sheet name="Energy" sheetId="31" r:id="rId4"/>
    <sheet name="GHG Emissions" sheetId="33" r:id="rId5"/>
    <sheet name="GHG Emissions Methodology" sheetId="45" r:id="rId6"/>
    <sheet name="Water" sheetId="32" r:id="rId7"/>
    <sheet name="Tailings and Waste" sheetId="34" r:id="rId8"/>
    <sheet name="Health and Safety" sheetId="35" r:id="rId9"/>
    <sheet name="Our People and Culture" sheetId="36" r:id="rId10"/>
    <sheet name="Community and Economic Impact" sheetId="37" r:id="rId11"/>
    <sheet name="Business Integrity" sheetId="49" r:id="rId12"/>
    <sheet name="Reserves &amp; Conservation Areas" sheetId="51" r:id="rId13"/>
    <sheet name="Reserves &amp; Areas of Conflict" sheetId="47" r:id="rId14"/>
    <sheet name="Site Specific Performance &gt;&gt;" sheetId="40" r:id="rId15"/>
    <sheet name="Mantoverde" sheetId="18" r:id="rId16"/>
    <sheet name="Mantos Blancos" sheetId="21" r:id="rId17"/>
    <sheet name="Pinto Valley" sheetId="20" r:id="rId18"/>
    <sheet name="Cozamin" sheetId="16" r:id="rId19"/>
    <sheet name="Santo Domingo" sheetId="19" r:id="rId20"/>
    <sheet name="Non-mineral waste" sheetId="25" state="hidden" r:id="rId21"/>
    <sheet name="Corporate Office" sheetId="29" r:id="rId22"/>
  </sheets>
  <definedNames>
    <definedName name="_xlnm._FilterDatabase" localSheetId="20" hidden="1">'Non-mineral waste'!$A$2:$U$55</definedName>
    <definedName name="HTML_1">#REF!</definedName>
    <definedName name="HTML_all">#REF!</definedName>
    <definedName name="HTML_tables">#REF!</definedName>
    <definedName name="MB_Departing_Employees">#REF!</definedName>
    <definedName name="MB_Emissions_Intensity">#REF!</definedName>
    <definedName name="MB_Employees_Age_Gender">#REF!</definedName>
    <definedName name="MB_Energy_Consumption">#REF!</definedName>
    <definedName name="MB_Energy_Intensity">#REF!</definedName>
    <definedName name="MB_GHG_Emissions">#REF!</definedName>
    <definedName name="MB_Incidents">#REF!</definedName>
    <definedName name="MB_Local_Employment">#REF!</definedName>
    <definedName name="MB_Mineral_Waste">#REF!</definedName>
    <definedName name="MB_New_Hires">#REF!</definedName>
    <definedName name="MB_Non_Mineral_Waste">#REF!</definedName>
    <definedName name="MB_Production">#REF!</definedName>
    <definedName name="MB_Spending_Local_Suppliers">#REF!</definedName>
    <definedName name="MB_Water_Intensity">#REF!</definedName>
    <definedName name="MB_Water_Withdrawal">#REF!</definedName>
    <definedName name="MB_Worforce_by_Gender">#REF!</definedName>
    <definedName name="MB_Workforce_by_Type">#REF!</definedName>
    <definedName name="PV_Departing_Employees" localSheetId="18">Cozamin!$B$264</definedName>
    <definedName name="PV_Departing_Employees" localSheetId="16">'Mantos Blancos'!$B$271</definedName>
    <definedName name="PV_Departing_Employees" localSheetId="15">Mantoverde!$B$268</definedName>
    <definedName name="PV_Departing_Employees" localSheetId="17">'Pinto Valley'!$B$278</definedName>
    <definedName name="PV_Departing_Employees" localSheetId="19">'Santo Domingo'!$B$212</definedName>
    <definedName name="PV_Departing_Employees">#REF!</definedName>
    <definedName name="PV_Emissions_Intensity" localSheetId="18">Cozamin!$B$72</definedName>
    <definedName name="PV_Emissions_Intensity" localSheetId="16">'Mantos Blancos'!$B$74</definedName>
    <definedName name="PV_Emissions_Intensity" localSheetId="15">Mantoverde!$B$75</definedName>
    <definedName name="PV_Emissions_Intensity" localSheetId="17">'Pinto Valley'!$B$72</definedName>
    <definedName name="PV_Emissions_Intensity" localSheetId="19">'Santo Domingo'!#REF!</definedName>
    <definedName name="PV_Emissions_Intensity">#REF!</definedName>
    <definedName name="PV_Employees_by_Age_Group_and_Gender" localSheetId="18">Cozamin!$B$233</definedName>
    <definedName name="PV_Employees_by_Age_Group_and_Gender" localSheetId="16">'Mantos Blancos'!$B$239</definedName>
    <definedName name="PV_Employees_by_Age_Group_and_Gender" localSheetId="15">Mantoverde!$B$236</definedName>
    <definedName name="PV_Employees_by_Age_Group_and_Gender" localSheetId="17">'Pinto Valley'!$B$247</definedName>
    <definedName name="PV_Employees_by_Age_Group_and_Gender" localSheetId="19">'Santo Domingo'!$B$181</definedName>
    <definedName name="PV_Employees_by_Age_Group_and_Gender">#REF!</definedName>
    <definedName name="PV_Energy_Consumption" localSheetId="18">Cozamin!$B$29</definedName>
    <definedName name="PV_Energy_Consumption" localSheetId="16">'Mantos Blancos'!$B$29</definedName>
    <definedName name="PV_Energy_Consumption" localSheetId="15">Mantoverde!$B$29</definedName>
    <definedName name="PV_Energy_Consumption" localSheetId="17">'Pinto Valley'!$B$29</definedName>
    <definedName name="PV_Energy_Consumption" localSheetId="19">'Santo Domingo'!$B$12</definedName>
    <definedName name="PV_Energy_Consumption">#REF!</definedName>
    <definedName name="PV_Energy_Intensity" localSheetId="18">Cozamin!$B$48</definedName>
    <definedName name="PV_Energy_Intensity" localSheetId="16">'Mantos Blancos'!$B$49</definedName>
    <definedName name="PV_Energy_Intensity" localSheetId="15">Mantoverde!$B$50</definedName>
    <definedName name="PV_Energy_Intensity" localSheetId="17">'Pinto Valley'!$B$48</definedName>
    <definedName name="PV_Energy_Intensity" localSheetId="19">'Santo Domingo'!#REF!</definedName>
    <definedName name="PV_Energy_Intensity">#REF!</definedName>
    <definedName name="PV_GHG_Emissions" localSheetId="18">Cozamin!$B$59</definedName>
    <definedName name="PV_GHG_Emissions" localSheetId="16">'Mantos Blancos'!$B$60</definedName>
    <definedName name="PV_GHG_Emissions" localSheetId="15">Mantoverde!$B$61</definedName>
    <definedName name="PV_GHG_Emissions" localSheetId="17">'Pinto Valley'!$B$59</definedName>
    <definedName name="PV_GHG_Emissions" localSheetId="19">'Santo Domingo'!$B$34</definedName>
    <definedName name="PV_GHG_Emissions">#REF!</definedName>
    <definedName name="PV_Incidents_Rates" localSheetId="18">Cozamin!$B$152</definedName>
    <definedName name="PV_Incidents_Rates" localSheetId="16">'Mantos Blancos'!$B$156</definedName>
    <definedName name="PV_Incidents_Rates" localSheetId="15">Mantoverde!$B$154</definedName>
    <definedName name="PV_Incidents_Rates" localSheetId="17">'Pinto Valley'!$B$165</definedName>
    <definedName name="PV_Incidents_Rates" localSheetId="19">'Santo Domingo'!$B$98</definedName>
    <definedName name="PV_Incidents_Rates">#REF!</definedName>
    <definedName name="PV_Local_Employment" localSheetId="18">Cozamin!$B$292</definedName>
    <definedName name="PV_Local_Employment" localSheetId="16">'Mantos Blancos'!$B$299</definedName>
    <definedName name="PV_Local_Employment" localSheetId="15">Mantoverde!$B$296</definedName>
    <definedName name="PV_Local_Employment" localSheetId="17">'Pinto Valley'!$B$306</definedName>
    <definedName name="PV_Local_Employment" localSheetId="19">'Santo Domingo'!$B$241</definedName>
    <definedName name="PV_Local_Employment">#REF!</definedName>
    <definedName name="PV_Mineral_Waste" localSheetId="18">Cozamin!$B$129</definedName>
    <definedName name="PV_Mineral_Waste" localSheetId="16">'Mantos Blancos'!$B$131</definedName>
    <definedName name="PV_Mineral_Waste" localSheetId="15">Mantoverde!$B$132</definedName>
    <definedName name="PV_Mineral_Waste" localSheetId="17">'Pinto Valley'!$B$129</definedName>
    <definedName name="PV_Mineral_Waste" localSheetId="19">'Santo Domingo'!#REF!</definedName>
    <definedName name="PV_Mineral_Waste">#REF!</definedName>
    <definedName name="PV_New_Hires" localSheetId="18">Cozamin!$B$248</definedName>
    <definedName name="PV_New_Hires" localSheetId="16">'Mantos Blancos'!$B$255</definedName>
    <definedName name="PV_New_Hires" localSheetId="15">Mantoverde!$B$252</definedName>
    <definedName name="PV_New_Hires" localSheetId="17">'Pinto Valley'!$B$262</definedName>
    <definedName name="PV_New_Hires" localSheetId="19">'Santo Domingo'!$B$196</definedName>
    <definedName name="PV_New_Hires">#REF!</definedName>
    <definedName name="PV_Non_Mineral_Waste" localSheetId="18">Cozamin!$B$138</definedName>
    <definedName name="PV_Non_Mineral_Waste" localSheetId="16">'Mantos Blancos'!$B$139</definedName>
    <definedName name="PV_Non_Mineral_Waste" localSheetId="15">Mantoverde!$B$140</definedName>
    <definedName name="PV_Non_Mineral_Waste" localSheetId="17">'Pinto Valley'!$B$137</definedName>
    <definedName name="PV_Non_Mineral_Waste" localSheetId="19">'Santo Domingo'!$B$84</definedName>
    <definedName name="PV_Non_Mineral_Waste">#REF!</definedName>
    <definedName name="PV_Production" localSheetId="18">Cozamin!$B$12</definedName>
    <definedName name="PV_Production" localSheetId="16">'Mantos Blancos'!$B$12</definedName>
    <definedName name="PV_Production" localSheetId="15">Mantoverde!$B$12</definedName>
    <definedName name="PV_Production" localSheetId="17">'Pinto Valley'!$B$12</definedName>
    <definedName name="PV_Production" localSheetId="19">'Santo Domingo'!#REF!</definedName>
    <definedName name="PV_Production">#REF!</definedName>
    <definedName name="PV_Spending_on_Local_Suppliers" localSheetId="18">Cozamin!$B$284</definedName>
    <definedName name="PV_Spending_on_Local_Suppliers" localSheetId="16">'Mantos Blancos'!$B$291</definedName>
    <definedName name="PV_Spending_on_Local_Suppliers" localSheetId="15">Mantoverde!$B$288</definedName>
    <definedName name="PV_Spending_on_Local_Suppliers" localSheetId="17">'Pinto Valley'!$B$298</definedName>
    <definedName name="PV_Spending_on_Local_Suppliers" localSheetId="19">'Santo Domingo'!#REF!</definedName>
    <definedName name="PV_Spending_on_Local_Suppliers">#REF!</definedName>
    <definedName name="PV_Water_Intensity" localSheetId="18">Cozamin!$B$117</definedName>
    <definedName name="PV_Water_Intensity" localSheetId="16">'Mantos Blancos'!$B$119</definedName>
    <definedName name="PV_Water_Intensity" localSheetId="15">Mantoverde!$B$120</definedName>
    <definedName name="PV_Water_Intensity" localSheetId="17">'Pinto Valley'!$B$117</definedName>
    <definedName name="PV_Water_Intensity" localSheetId="19">'Santo Domingo'!$B$69</definedName>
    <definedName name="PV_Water_Intensity">#REF!</definedName>
    <definedName name="PV_Water_Withdrawal" localSheetId="18">Cozamin!$B$86</definedName>
    <definedName name="PV_Water_Withdrawal" localSheetId="16">'Mantos Blancos'!$B$88</definedName>
    <definedName name="PV_Water_Withdrawal" localSheetId="15">Mantoverde!$B$89</definedName>
    <definedName name="PV_Water_Withdrawal" localSheetId="17">'Pinto Valley'!$B$86</definedName>
    <definedName name="PV_Water_Withdrawal" localSheetId="19">'Santo Domingo'!$B$50</definedName>
    <definedName name="PV_Water_Withdrawal">#REF!</definedName>
    <definedName name="PV_Workforce_by_Gender" localSheetId="18">Cozamin!$B$203</definedName>
    <definedName name="PV_Workforce_by_Gender" localSheetId="16">'Mantos Blancos'!$B$208</definedName>
    <definedName name="PV_Workforce_by_Gender" localSheetId="15">Mantoverde!$B$206</definedName>
    <definedName name="PV_Workforce_by_Gender" localSheetId="17">'Pinto Valley'!$B$217</definedName>
    <definedName name="PV_Workforce_by_Gender" localSheetId="19">'Santo Domingo'!$B$150</definedName>
    <definedName name="PV_Workforce_by_Gender">#REF!</definedName>
    <definedName name="PV_Workforce_by_type" localSheetId="18">Cozamin!$B$189</definedName>
    <definedName name="PV_Workforce_by_type" localSheetId="16">'Mantos Blancos'!$B$194</definedName>
    <definedName name="PV_Workforce_by_type" localSheetId="15">Mantoverde!$B$192</definedName>
    <definedName name="PV_Workforce_by_type" localSheetId="17">'Pinto Valley'!$B$203</definedName>
    <definedName name="PV_Workforce_by_type" localSheetId="19">'Santo Domingo'!$B$136</definedName>
    <definedName name="PV_Workforce_by_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6" i="51" l="1"/>
  <c r="O46" i="51"/>
  <c r="D46" i="51"/>
  <c r="R45" i="51"/>
  <c r="O45" i="51"/>
  <c r="D45" i="51"/>
  <c r="U43" i="51"/>
  <c r="T43" i="51"/>
  <c r="S43" i="51"/>
  <c r="S49" i="51" s="1"/>
  <c r="R43" i="51"/>
  <c r="Q43" i="51"/>
  <c r="Q49" i="51" s="1"/>
  <c r="P43" i="51"/>
  <c r="P49" i="51" s="1"/>
  <c r="O43" i="51"/>
  <c r="O49" i="51" s="1"/>
  <c r="D43" i="51"/>
  <c r="D49" i="51" s="1"/>
  <c r="S38" i="51"/>
  <c r="Q38" i="51"/>
  <c r="P38" i="51"/>
  <c r="O38" i="51"/>
  <c r="K38" i="51"/>
  <c r="I38" i="51"/>
  <c r="H38" i="51"/>
  <c r="E38" i="51"/>
  <c r="D38" i="51"/>
  <c r="R17" i="51"/>
  <c r="O17" i="51"/>
  <c r="J17" i="51"/>
  <c r="E17" i="51"/>
  <c r="D17" i="51"/>
  <c r="U43" i="47" l="1"/>
  <c r="T43" i="47"/>
  <c r="S43" i="47"/>
  <c r="S49" i="47" s="1"/>
  <c r="R43" i="47"/>
  <c r="R46" i="47" s="1"/>
  <c r="Q43" i="47"/>
  <c r="Q49" i="47" s="1"/>
  <c r="P43" i="47"/>
  <c r="P49" i="47" s="1"/>
  <c r="O43" i="47"/>
  <c r="O45" i="47" s="1"/>
  <c r="D43" i="47"/>
  <c r="D46" i="47" s="1"/>
  <c r="S38" i="47"/>
  <c r="Q38" i="47"/>
  <c r="P38" i="47"/>
  <c r="O38" i="47"/>
  <c r="K38" i="47"/>
  <c r="I38" i="47"/>
  <c r="H38" i="47"/>
  <c r="E38" i="47"/>
  <c r="D38" i="47"/>
  <c r="R17" i="47"/>
  <c r="O17" i="47"/>
  <c r="J17" i="47"/>
  <c r="E17" i="47"/>
  <c r="D17" i="47"/>
  <c r="O46" i="47" l="1"/>
  <c r="R45" i="47"/>
  <c r="O49" i="47"/>
  <c r="D49" i="47"/>
  <c r="D45" i="47"/>
</calcChain>
</file>

<file path=xl/sharedStrings.xml><?xml version="1.0" encoding="utf-8"?>
<sst xmlns="http://schemas.openxmlformats.org/spreadsheetml/2006/main" count="4863" uniqueCount="920">
  <si>
    <t>Where relevant and significant (e.g., employment), data includes our corporate offices. Exploration activities outside of operating sites are not significant and out of scope for most topics. Employee data related to exploration are included in the 'Corporate Office'.</t>
  </si>
  <si>
    <r>
      <t xml:space="preserve">For any questions or to provide feedback about Capstone Copper's sustainability disclosures, please contact us at: </t>
    </r>
    <r>
      <rPr>
        <b/>
        <sz val="11"/>
        <color theme="1"/>
        <rFont val="Arial"/>
        <family val="2"/>
      </rPr>
      <t>sustainability@capstonecopper.com</t>
    </r>
    <r>
      <rPr>
        <sz val="11"/>
        <color theme="1"/>
        <rFont val="Arial"/>
        <family val="2"/>
      </rPr>
      <t xml:space="preserve">
</t>
    </r>
  </si>
  <si>
    <t>Topic / Issue</t>
  </si>
  <si>
    <t>Scope</t>
  </si>
  <si>
    <t>Production</t>
  </si>
  <si>
    <t xml:space="preserve">Total ore and copper production </t>
  </si>
  <si>
    <t xml:space="preserve">Energy </t>
  </si>
  <si>
    <t>Energy use from fuel, grid power and renewables, energy intensity</t>
  </si>
  <si>
    <t>GHG Emissions</t>
  </si>
  <si>
    <t>GHG emissions and emissions intensity</t>
  </si>
  <si>
    <t>Water</t>
  </si>
  <si>
    <t>Water withdrawal, water discharge and water intensity</t>
  </si>
  <si>
    <t>Tailings and Waste</t>
  </si>
  <si>
    <t xml:space="preserve">Mineral and non-mineral wastes </t>
  </si>
  <si>
    <t>Health and Safety</t>
  </si>
  <si>
    <t>Work-related injuries and ill health, health and safety training hours</t>
  </si>
  <si>
    <t>Workforce composition and diversity, employee new hire and turnover rates</t>
  </si>
  <si>
    <t>Community and Economic Impact</t>
  </si>
  <si>
    <t>Direct economic value generated and distributed, local procurement and local employment</t>
  </si>
  <si>
    <t>Reserves &amp; Conservation Areas</t>
  </si>
  <si>
    <t>Consolidated Estimated Mineral Reserves in Conservation Areas</t>
  </si>
  <si>
    <t xml:space="preserve">Consolidated Estimated Mineral Reserves in Areas of Conflict </t>
  </si>
  <si>
    <t>Site</t>
  </si>
  <si>
    <t>Pinto Valley</t>
  </si>
  <si>
    <t>Mantos Blancos</t>
  </si>
  <si>
    <t>Mantoverde</t>
  </si>
  <si>
    <t>Cozamin</t>
  </si>
  <si>
    <t>Santo Domingo</t>
  </si>
  <si>
    <t>Corporate Office</t>
  </si>
  <si>
    <t>Production of Metal Ores and Finished Metals</t>
  </si>
  <si>
    <t>Production (Tonnes)</t>
  </si>
  <si>
    <t>Total 2024</t>
  </si>
  <si>
    <r>
      <t>Tonnes Milled</t>
    </r>
    <r>
      <rPr>
        <vertAlign val="superscript"/>
        <sz val="10"/>
        <rFont val="Arial"/>
        <family val="2"/>
      </rPr>
      <t>1</t>
    </r>
  </si>
  <si>
    <r>
      <t>Tonnes to Leach</t>
    </r>
    <r>
      <rPr>
        <vertAlign val="superscript"/>
        <sz val="10"/>
        <rFont val="Arial"/>
        <family val="2"/>
      </rPr>
      <t>2</t>
    </r>
  </si>
  <si>
    <t>-</t>
  </si>
  <si>
    <t>Total Ore Processed</t>
  </si>
  <si>
    <t>2%</t>
  </si>
  <si>
    <t>Copper in Concentrate</t>
  </si>
  <si>
    <t>21%</t>
  </si>
  <si>
    <t>Copper Cathode Produced</t>
  </si>
  <si>
    <t>Total Copper Produced</t>
  </si>
  <si>
    <t>12%</t>
  </si>
  <si>
    <r>
      <t>Total Copper Equivalents Produced</t>
    </r>
    <r>
      <rPr>
        <b/>
        <vertAlign val="superscript"/>
        <sz val="10"/>
        <rFont val="Arial"/>
        <family val="2"/>
      </rPr>
      <t>3</t>
    </r>
  </si>
  <si>
    <t>Footnotes:</t>
  </si>
  <si>
    <r>
      <t xml:space="preserve">1 </t>
    </r>
    <r>
      <rPr>
        <sz val="8"/>
        <rFont val="Arial"/>
        <family val="2"/>
      </rPr>
      <t>Tonnes Milled refers to ore processed through a mill that uses a grinding and flotation process to recover sulphide mineral in a copper concentrate that is saleable as an intermediate product to smelters and refiners.</t>
    </r>
  </si>
  <si>
    <r>
      <t>3</t>
    </r>
    <r>
      <rPr>
        <sz val="8"/>
        <color rgb="FF000000"/>
        <rFont val="Arial"/>
        <family val="2"/>
      </rPr>
      <t xml:space="preserve"> Total Copper Equivalents Produced are calculated based on long-term forecast commodity prices of: $3.50/lb Cu, $1,500/oz Au, $20/oz Ag and $12/lb Mo.</t>
    </r>
  </si>
  <si>
    <t>Energy Consumption and Energy Intensity</t>
  </si>
  <si>
    <t>0%</t>
  </si>
  <si>
    <t>16%</t>
  </si>
  <si>
    <t>5%</t>
  </si>
  <si>
    <t>47%</t>
  </si>
  <si>
    <t>28%</t>
  </si>
  <si>
    <t>63%</t>
  </si>
  <si>
    <t>34%</t>
  </si>
  <si>
    <t>36%</t>
  </si>
  <si>
    <t>32%</t>
  </si>
  <si>
    <t>35%</t>
  </si>
  <si>
    <r>
      <t>Renewable Energy as % of Total Energy</t>
    </r>
    <r>
      <rPr>
        <vertAlign val="superscript"/>
        <sz val="10"/>
        <rFont val="Arial"/>
        <family val="2"/>
      </rPr>
      <t>4</t>
    </r>
  </si>
  <si>
    <t>9%</t>
  </si>
  <si>
    <t>7%</t>
  </si>
  <si>
    <t>Energy Intensity (GJ/tonne ore processed)</t>
  </si>
  <si>
    <t>Energy Intensity (GJ/tonne Cu produced)</t>
  </si>
  <si>
    <t>Energy intensity (GJ/tonne CuEq produced)</t>
  </si>
  <si>
    <t>Scope 1 and Scope 2 Energy-related GHG Emissions</t>
  </si>
  <si>
    <t>3%</t>
  </si>
  <si>
    <t>-25%</t>
  </si>
  <si>
    <t>Total GHG Emissions - Location-based</t>
  </si>
  <si>
    <t>1%</t>
  </si>
  <si>
    <t>Total GHG Emissions - Market-based</t>
  </si>
  <si>
    <t>Emissions Covered Under Emissions-limiting Regulations (%)</t>
  </si>
  <si>
    <r>
      <t>GHG Emissions Intensity - Location-based (tCO</t>
    </r>
    <r>
      <rPr>
        <vertAlign val="subscript"/>
        <sz val="10"/>
        <rFont val="Arial"/>
        <family val="2"/>
      </rPr>
      <t>2</t>
    </r>
    <r>
      <rPr>
        <sz val="10"/>
        <rFont val="Arial"/>
        <family val="2"/>
      </rPr>
      <t>e/tonne ore processed)</t>
    </r>
  </si>
  <si>
    <t>GHG Emissions Intensity - Market-based (tCO2e/tonne ore processed)</t>
  </si>
  <si>
    <r>
      <t>GHG Emissions Intensity - Location-based (tCO</t>
    </r>
    <r>
      <rPr>
        <vertAlign val="subscript"/>
        <sz val="10"/>
        <rFont val="Arial"/>
        <family val="2"/>
      </rPr>
      <t>2</t>
    </r>
    <r>
      <rPr>
        <sz val="10"/>
        <rFont val="Arial"/>
        <family val="2"/>
      </rPr>
      <t>e/tonne Cu produced)</t>
    </r>
  </si>
  <si>
    <r>
      <t>GHG Emissions Intensity - Market-based (tCO</t>
    </r>
    <r>
      <rPr>
        <vertAlign val="subscript"/>
        <sz val="10"/>
        <rFont val="Arial"/>
        <family val="2"/>
      </rPr>
      <t>2</t>
    </r>
    <r>
      <rPr>
        <sz val="10"/>
        <rFont val="Arial"/>
        <family val="2"/>
      </rPr>
      <t>e/tonne Cu produced)</t>
    </r>
  </si>
  <si>
    <r>
      <t>GHG Emissions Intensity - Location-based (tCO</t>
    </r>
    <r>
      <rPr>
        <vertAlign val="subscript"/>
        <sz val="10"/>
        <rFont val="Arial"/>
        <family val="2"/>
      </rPr>
      <t>2</t>
    </r>
    <r>
      <rPr>
        <sz val="10"/>
        <rFont val="Arial"/>
        <family val="2"/>
      </rPr>
      <t>e/tonne CuEq produced)</t>
    </r>
  </si>
  <si>
    <r>
      <t>GHG Emissions Intensity - Market-based (tCO2</t>
    </r>
    <r>
      <rPr>
        <vertAlign val="subscript"/>
        <sz val="10"/>
        <rFont val="Arial"/>
        <family val="2"/>
      </rPr>
      <t>e</t>
    </r>
    <r>
      <rPr>
        <sz val="10"/>
        <rFont val="Arial"/>
        <family val="2"/>
      </rPr>
      <t>/tonne CuEq produced)</t>
    </r>
  </si>
  <si>
    <t>GHG Emissions Calculation Methodology</t>
  </si>
  <si>
    <t>Water Withdrawal, Water Discharge and Water Intensity by Quality and Source</t>
  </si>
  <si>
    <r>
      <t>Water Withdrawal</t>
    </r>
    <r>
      <rPr>
        <b/>
        <vertAlign val="superscript"/>
        <sz val="10"/>
        <color theme="1"/>
        <rFont val="Arial"/>
        <family val="2"/>
      </rPr>
      <t>1</t>
    </r>
    <r>
      <rPr>
        <b/>
        <sz val="10"/>
        <color theme="1"/>
        <rFont val="Arial"/>
        <family val="2"/>
      </rPr>
      <t xml:space="preserve"> and Discharge (m</t>
    </r>
    <r>
      <rPr>
        <b/>
        <vertAlign val="superscript"/>
        <sz val="10"/>
        <color theme="1"/>
        <rFont val="Arial"/>
        <family val="2"/>
      </rPr>
      <t>3</t>
    </r>
    <r>
      <rPr>
        <b/>
        <sz val="10"/>
        <color theme="1"/>
        <rFont val="Arial"/>
        <family val="2"/>
      </rPr>
      <t>)</t>
    </r>
  </si>
  <si>
    <r>
      <t>Freshwater</t>
    </r>
    <r>
      <rPr>
        <b/>
        <vertAlign val="superscript"/>
        <sz val="10"/>
        <rFont val="Arial"/>
        <family val="2"/>
      </rPr>
      <t>2</t>
    </r>
  </si>
  <si>
    <r>
      <t>Other Water</t>
    </r>
    <r>
      <rPr>
        <b/>
        <vertAlign val="superscript"/>
        <sz val="10"/>
        <rFont val="Arial"/>
        <family val="2"/>
      </rPr>
      <t>3</t>
    </r>
  </si>
  <si>
    <t>Total</t>
  </si>
  <si>
    <t>Freshwater</t>
  </si>
  <si>
    <t>Other Water</t>
  </si>
  <si>
    <r>
      <t>Surface Water</t>
    </r>
    <r>
      <rPr>
        <vertAlign val="superscript"/>
        <sz val="10"/>
        <rFont val="Arial"/>
        <family val="2"/>
      </rPr>
      <t>4</t>
    </r>
  </si>
  <si>
    <r>
      <t>Groundwater</t>
    </r>
    <r>
      <rPr>
        <vertAlign val="superscript"/>
        <sz val="10"/>
        <rFont val="Arial"/>
        <family val="2"/>
      </rPr>
      <t>5</t>
    </r>
  </si>
  <si>
    <t>6%</t>
  </si>
  <si>
    <t>8%</t>
  </si>
  <si>
    <t>Total Water Withdrawal</t>
  </si>
  <si>
    <t>29%</t>
  </si>
  <si>
    <t>% of Water Withdrawal by Quality</t>
  </si>
  <si>
    <t>17%</t>
  </si>
  <si>
    <t>14%</t>
  </si>
  <si>
    <t>15%</t>
  </si>
  <si>
    <t>-15%</t>
  </si>
  <si>
    <t>18%</t>
  </si>
  <si>
    <t>81%</t>
  </si>
  <si>
    <r>
      <t>Total Water Discharge</t>
    </r>
    <r>
      <rPr>
        <b/>
        <vertAlign val="superscript"/>
        <sz val="10"/>
        <rFont val="Arial"/>
        <family val="2"/>
      </rPr>
      <t>8</t>
    </r>
  </si>
  <si>
    <r>
      <t>2</t>
    </r>
    <r>
      <rPr>
        <sz val="8"/>
        <rFont val="Arial"/>
        <family val="2"/>
      </rPr>
      <t xml:space="preserve"> Freshwater is defined as water containing total dissolved solids equal to or below 1,000 mg/L.</t>
    </r>
  </si>
  <si>
    <r>
      <t>5</t>
    </r>
    <r>
      <rPr>
        <sz val="8"/>
        <rFont val="Arial"/>
        <family val="2"/>
      </rPr>
      <t xml:space="preserve"> Groundwater is water that is being held in, and that can be recovered from, an underground formation.</t>
    </r>
  </si>
  <si>
    <t>% of Water Withdrawal that is Freshwater</t>
  </si>
  <si>
    <t>% of Water Withdrawal that is Other Water</t>
  </si>
  <si>
    <r>
      <t>Water Intensity</t>
    </r>
    <r>
      <rPr>
        <b/>
        <vertAlign val="superscript"/>
        <sz val="10"/>
        <rFont val="Arial"/>
        <family val="2"/>
      </rPr>
      <t>1,2</t>
    </r>
  </si>
  <si>
    <t>Water Intensity (m³/tonne ore processed)</t>
  </si>
  <si>
    <t>27%</t>
  </si>
  <si>
    <t>Water Intensity (m³/tonne Cu produced)</t>
  </si>
  <si>
    <t>Water Intensity (m³/tonne CuEq produced)</t>
  </si>
  <si>
    <t>-1%</t>
  </si>
  <si>
    <r>
      <t>Mineral Waste</t>
    </r>
    <r>
      <rPr>
        <b/>
        <vertAlign val="superscript"/>
        <sz val="10"/>
        <rFont val="Arial"/>
        <family val="2"/>
      </rPr>
      <t>1</t>
    </r>
    <r>
      <rPr>
        <b/>
        <sz val="10"/>
        <rFont val="Arial"/>
        <family val="2"/>
      </rPr>
      <t xml:space="preserve"> (million tonnes)</t>
    </r>
  </si>
  <si>
    <t>Tailings</t>
  </si>
  <si>
    <r>
      <t>Waste Rock</t>
    </r>
    <r>
      <rPr>
        <vertAlign val="superscript"/>
        <sz val="10"/>
        <rFont val="Arial"/>
        <family val="2"/>
      </rPr>
      <t>2</t>
    </r>
  </si>
  <si>
    <t xml:space="preserve">Type of Non-mineral Waste (tonnes) </t>
  </si>
  <si>
    <t>Hazardous Waste Generated</t>
  </si>
  <si>
    <t>Non-hazardous Waste Generated</t>
  </si>
  <si>
    <t>Total Waste Generated</t>
  </si>
  <si>
    <t>Hazardous Waste Recycled</t>
  </si>
  <si>
    <t>Non-hazardous Waste Recycled</t>
  </si>
  <si>
    <t>Total Waste Recycled</t>
  </si>
  <si>
    <t>% of Hazardous Waste Recycled</t>
  </si>
  <si>
    <t>% of Non-hazardous Waste Recycled</t>
  </si>
  <si>
    <t>% of Total Waste Recycled</t>
  </si>
  <si>
    <t>Work-related Injuries and Ill Health</t>
  </si>
  <si>
    <t>Contractor</t>
  </si>
  <si>
    <t>Employee</t>
  </si>
  <si>
    <t>Total Workforce</t>
  </si>
  <si>
    <r>
      <t>Medical Aid</t>
    </r>
    <r>
      <rPr>
        <vertAlign val="superscript"/>
        <sz val="10"/>
        <rFont val="Arial"/>
        <family val="2"/>
      </rPr>
      <t>1</t>
    </r>
  </si>
  <si>
    <r>
      <t>Lost Time Incidents</t>
    </r>
    <r>
      <rPr>
        <vertAlign val="superscript"/>
        <sz val="10"/>
        <rFont val="Arial"/>
        <family val="2"/>
      </rPr>
      <t>2</t>
    </r>
  </si>
  <si>
    <t>23%</t>
  </si>
  <si>
    <r>
      <t>Restricted Duty</t>
    </r>
    <r>
      <rPr>
        <vertAlign val="superscript"/>
        <sz val="10"/>
        <rFont val="Arial"/>
        <family val="2"/>
      </rPr>
      <t>3</t>
    </r>
  </si>
  <si>
    <r>
      <t>High Consequence Work-related Injuries</t>
    </r>
    <r>
      <rPr>
        <vertAlign val="superscript"/>
        <sz val="10"/>
        <rFont val="Arial"/>
        <family val="2"/>
      </rPr>
      <t>4</t>
    </r>
  </si>
  <si>
    <t>Fatalities</t>
  </si>
  <si>
    <t>Fatality Rate</t>
  </si>
  <si>
    <r>
      <t>LTIFR</t>
    </r>
    <r>
      <rPr>
        <vertAlign val="superscript"/>
        <sz val="10"/>
        <rFont val="Arial"/>
        <family val="2"/>
      </rPr>
      <t>6</t>
    </r>
  </si>
  <si>
    <r>
      <t>TRIFR</t>
    </r>
    <r>
      <rPr>
        <vertAlign val="superscript"/>
        <sz val="10"/>
        <rFont val="Arial"/>
        <family val="2"/>
      </rPr>
      <t>7</t>
    </r>
  </si>
  <si>
    <r>
      <t>Near Misses</t>
    </r>
    <r>
      <rPr>
        <vertAlign val="superscript"/>
        <sz val="10"/>
        <rFont val="Arial"/>
        <family val="2"/>
      </rPr>
      <t>8</t>
    </r>
  </si>
  <si>
    <t>25%</t>
  </si>
  <si>
    <r>
      <t>Near-miss Frequency Rate</t>
    </r>
    <r>
      <rPr>
        <vertAlign val="superscript"/>
        <sz val="10"/>
        <rFont val="Arial"/>
        <family val="2"/>
      </rPr>
      <t>9</t>
    </r>
  </si>
  <si>
    <t>Number of Fatalities as a Result of Work-related Ill Health</t>
  </si>
  <si>
    <t>Number of Cases of Recordable Work-related Ill Health</t>
  </si>
  <si>
    <t>Health and Safety Training</t>
  </si>
  <si>
    <r>
      <t>Contractor</t>
    </r>
    <r>
      <rPr>
        <b/>
        <vertAlign val="superscript"/>
        <sz val="10"/>
        <rFont val="Arial"/>
        <family val="2"/>
      </rPr>
      <t>1</t>
    </r>
  </si>
  <si>
    <t>Total Safety Program Training Hours</t>
  </si>
  <si>
    <r>
      <t>Average Hours of Health, Safety and Emergency Response Training</t>
    </r>
    <r>
      <rPr>
        <vertAlign val="superscript"/>
        <sz val="10"/>
        <rFont val="Arial"/>
        <family val="2"/>
      </rPr>
      <t>1</t>
    </r>
  </si>
  <si>
    <t>Workforce Composition</t>
  </si>
  <si>
    <r>
      <t>Full-time Permanent Employees</t>
    </r>
    <r>
      <rPr>
        <vertAlign val="superscript"/>
        <sz val="10"/>
        <rFont val="Arial"/>
        <family val="2"/>
      </rPr>
      <t>1</t>
    </r>
  </si>
  <si>
    <r>
      <t>Temporary Employees</t>
    </r>
    <r>
      <rPr>
        <vertAlign val="superscript"/>
        <sz val="10"/>
        <rFont val="Arial"/>
        <family val="2"/>
      </rPr>
      <t>2</t>
    </r>
  </si>
  <si>
    <t>Total Employees</t>
  </si>
  <si>
    <t>-38%</t>
  </si>
  <si>
    <t>Contractors as a % of Workforce</t>
  </si>
  <si>
    <t>55%</t>
  </si>
  <si>
    <t>62%</t>
  </si>
  <si>
    <t>57%</t>
  </si>
  <si>
    <t>Workforce by Type and Gender</t>
  </si>
  <si>
    <t>Men</t>
  </si>
  <si>
    <t>Women</t>
  </si>
  <si>
    <t>Total Employees by Gender</t>
  </si>
  <si>
    <t>22%</t>
  </si>
  <si>
    <t>Total Employees by Gender (%)</t>
  </si>
  <si>
    <t>91%</t>
  </si>
  <si>
    <r>
      <t>Total Contractors</t>
    </r>
    <r>
      <rPr>
        <vertAlign val="superscript"/>
        <sz val="10"/>
        <rFont val="Arial"/>
        <family val="2"/>
      </rPr>
      <t>3</t>
    </r>
    <r>
      <rPr>
        <sz val="10"/>
        <rFont val="Arial"/>
        <family val="2"/>
      </rPr>
      <t xml:space="preserve"> by Gender</t>
    </r>
  </si>
  <si>
    <t>Total Contractors by Gender (%)</t>
  </si>
  <si>
    <t>26%</t>
  </si>
  <si>
    <t>Total Workforce by Gender</t>
  </si>
  <si>
    <t>-3%</t>
  </si>
  <si>
    <t>Total Workforce by Gender (%)</t>
  </si>
  <si>
    <t>Men Employees</t>
  </si>
  <si>
    <t>Women Employees</t>
  </si>
  <si>
    <t>Men as % of Employees</t>
  </si>
  <si>
    <t>Women as % of Employees</t>
  </si>
  <si>
    <t>Men Contractors</t>
  </si>
  <si>
    <t>Women Contractors</t>
  </si>
  <si>
    <t>Men as % of Contractors</t>
  </si>
  <si>
    <t>Women as % of contractors</t>
  </si>
  <si>
    <t>Men Workforce</t>
  </si>
  <si>
    <t>Women Workforce</t>
  </si>
  <si>
    <t>Men as % of Workforce</t>
  </si>
  <si>
    <t>Women as % of Workforce</t>
  </si>
  <si>
    <t>Under 30</t>
  </si>
  <si>
    <t>30-50</t>
  </si>
  <si>
    <t>Over 50</t>
  </si>
  <si>
    <t>Under 30 (%)</t>
  </si>
  <si>
    <t>30-50 (%)</t>
  </si>
  <si>
    <t>-4%</t>
  </si>
  <si>
    <t>Over 50 (%)</t>
  </si>
  <si>
    <t>24%</t>
  </si>
  <si>
    <t>Employee New Hires and Departures</t>
  </si>
  <si>
    <t>New Hires</t>
  </si>
  <si>
    <r>
      <t>Employees at Year End</t>
    </r>
    <r>
      <rPr>
        <vertAlign val="superscript"/>
        <sz val="10"/>
        <rFont val="Arial"/>
        <family val="2"/>
      </rPr>
      <t>1</t>
    </r>
  </si>
  <si>
    <t>Total New Hires</t>
  </si>
  <si>
    <r>
      <t>New Hire Rate</t>
    </r>
    <r>
      <rPr>
        <vertAlign val="superscript"/>
        <sz val="10"/>
        <rFont val="Arial"/>
        <family val="2"/>
      </rPr>
      <t>2</t>
    </r>
    <r>
      <rPr>
        <sz val="10"/>
        <rFont val="Arial"/>
        <family val="2"/>
      </rPr>
      <t xml:space="preserve"> (%)</t>
    </r>
  </si>
  <si>
    <t>30%</t>
  </si>
  <si>
    <t>New Hires by Gender</t>
  </si>
  <si>
    <t>New Hires by Age</t>
  </si>
  <si>
    <t>Departures</t>
  </si>
  <si>
    <r>
      <t>Employees</t>
    </r>
    <r>
      <rPr>
        <vertAlign val="superscript"/>
        <sz val="10"/>
        <rFont val="Arial"/>
        <family val="2"/>
      </rPr>
      <t>1</t>
    </r>
    <r>
      <rPr>
        <sz val="10"/>
        <rFont val="Arial"/>
        <family val="2"/>
      </rPr>
      <t xml:space="preserve"> at Year End</t>
    </r>
  </si>
  <si>
    <r>
      <t>Total Departures</t>
    </r>
    <r>
      <rPr>
        <b/>
        <vertAlign val="superscript"/>
        <sz val="10"/>
        <rFont val="Arial"/>
        <family val="2"/>
      </rPr>
      <t>2</t>
    </r>
  </si>
  <si>
    <r>
      <t>Turnover Rate</t>
    </r>
    <r>
      <rPr>
        <vertAlign val="superscript"/>
        <sz val="10"/>
        <rFont val="Arial"/>
        <family val="2"/>
      </rPr>
      <t>3</t>
    </r>
    <r>
      <rPr>
        <sz val="10"/>
        <rFont val="Arial"/>
        <family val="2"/>
      </rPr>
      <t xml:space="preserve"> (%)</t>
    </r>
  </si>
  <si>
    <t>Departures by Gender</t>
  </si>
  <si>
    <t>Departures by Age</t>
  </si>
  <si>
    <r>
      <rPr>
        <vertAlign val="superscript"/>
        <sz val="8"/>
        <color rgb="FF000000"/>
        <rFont val="Arial"/>
        <family val="2"/>
      </rPr>
      <t>2</t>
    </r>
    <r>
      <rPr>
        <sz val="8"/>
        <color rgb="FF000000"/>
        <rFont val="Arial"/>
        <family val="2"/>
      </rPr>
      <t xml:space="preserve"> Includes voluntary and involuntary departures between January 1 and December 31.</t>
    </r>
  </si>
  <si>
    <t>Regional Economic Impact</t>
  </si>
  <si>
    <t>Direct Economic Value Generated and Distributed (in US$ 000s)</t>
  </si>
  <si>
    <t>Canada</t>
  </si>
  <si>
    <t>Chile</t>
  </si>
  <si>
    <t>Mexico</t>
  </si>
  <si>
    <t>United States</t>
  </si>
  <si>
    <t xml:space="preserve">Economic Value Generated </t>
  </si>
  <si>
    <t>Revenues¹</t>
  </si>
  <si>
    <t>Economic Value Distributed</t>
  </si>
  <si>
    <t>Operating Costs²</t>
  </si>
  <si>
    <t>Employee Wages and Benefits³</t>
  </si>
  <si>
    <r>
      <t>Payments to Providers of Capital</t>
    </r>
    <r>
      <rPr>
        <vertAlign val="superscript"/>
        <sz val="10"/>
        <rFont val="Arial"/>
        <family val="2"/>
      </rPr>
      <t>4</t>
    </r>
  </si>
  <si>
    <r>
      <t>Income and Resource Taxes</t>
    </r>
    <r>
      <rPr>
        <vertAlign val="superscript"/>
        <sz val="10"/>
        <rFont val="Arial"/>
        <family val="2"/>
      </rPr>
      <t>5</t>
    </r>
  </si>
  <si>
    <r>
      <t>Community Investments</t>
    </r>
    <r>
      <rPr>
        <vertAlign val="superscript"/>
        <sz val="10"/>
        <rFont val="Arial"/>
        <family val="2"/>
      </rPr>
      <t>6</t>
    </r>
  </si>
  <si>
    <t>Economic Value Retained</t>
  </si>
  <si>
    <t>Proportion of Spending on Local Suppliers</t>
  </si>
  <si>
    <t>Total Spend on Goods and Services (US$ millions)</t>
  </si>
  <si>
    <t>Proportion Spent on Local Suppliers (%)</t>
  </si>
  <si>
    <t>Local Employment</t>
  </si>
  <si>
    <r>
      <t>Employees from Local Community</t>
    </r>
    <r>
      <rPr>
        <vertAlign val="superscript"/>
        <sz val="10"/>
        <color rgb="FF000000"/>
        <rFont val="Arial"/>
        <family val="2"/>
      </rPr>
      <t>1</t>
    </r>
  </si>
  <si>
    <t>% of Employees from Local Community</t>
  </si>
  <si>
    <r>
      <t>Total Senior Management</t>
    </r>
    <r>
      <rPr>
        <b/>
        <vertAlign val="superscript"/>
        <sz val="10"/>
        <color rgb="FF000000"/>
        <rFont val="Arial"/>
        <family val="2"/>
      </rPr>
      <t>2</t>
    </r>
    <r>
      <rPr>
        <b/>
        <sz val="10"/>
        <color rgb="FF000000"/>
        <rFont val="Arial"/>
        <family val="2"/>
      </rPr>
      <t xml:space="preserve"> Employees</t>
    </r>
  </si>
  <si>
    <t>Proportion of Senior Management from Local Community</t>
  </si>
  <si>
    <t>39%</t>
  </si>
  <si>
    <t>Production (Tonnes) - Pinto Valley</t>
  </si>
  <si>
    <r>
      <t>Energy Consumption</t>
    </r>
    <r>
      <rPr>
        <b/>
        <vertAlign val="superscript"/>
        <sz val="10"/>
        <rFont val="Arial"/>
        <family val="2"/>
      </rPr>
      <t>1</t>
    </r>
    <r>
      <rPr>
        <b/>
        <sz val="10"/>
        <rFont val="Arial"/>
        <family val="2"/>
      </rPr>
      <t xml:space="preserve"> (GJ) - Pinto Valley</t>
    </r>
  </si>
  <si>
    <t>46%</t>
  </si>
  <si>
    <r>
      <t>Energy Intensity</t>
    </r>
    <r>
      <rPr>
        <b/>
        <vertAlign val="superscript"/>
        <sz val="10"/>
        <rFont val="Arial"/>
        <family val="2"/>
      </rPr>
      <t>1</t>
    </r>
    <r>
      <rPr>
        <b/>
        <sz val="10"/>
        <rFont val="Arial"/>
        <family val="2"/>
      </rPr>
      <t xml:space="preserve"> - Pinto Valley</t>
    </r>
  </si>
  <si>
    <t xml:space="preserve">Energy Intensity (GJ/tonne ore processed) </t>
  </si>
  <si>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e)</t>
    </r>
    <r>
      <rPr>
        <b/>
        <sz val="10"/>
        <color rgb="FF000000"/>
        <rFont val="Arial"/>
        <family val="2"/>
      </rPr>
      <t xml:space="preserve"> - Pinto Valley</t>
    </r>
  </si>
  <si>
    <r>
      <t>GHG Emissions Intensity</t>
    </r>
    <r>
      <rPr>
        <b/>
        <vertAlign val="superscript"/>
        <sz val="10"/>
        <rFont val="Arial"/>
        <family val="2"/>
      </rPr>
      <t>1</t>
    </r>
    <r>
      <rPr>
        <b/>
        <sz val="10"/>
        <rFont val="Arial"/>
        <family val="2"/>
      </rPr>
      <t xml:space="preserve"> - Pinto Valley</t>
    </r>
  </si>
  <si>
    <r>
      <t>GHG Emissions Intensity - Market-based (tCO</t>
    </r>
    <r>
      <rPr>
        <vertAlign val="subscript"/>
        <sz val="10"/>
        <rFont val="Arial"/>
        <family val="2"/>
      </rPr>
      <t>2</t>
    </r>
    <r>
      <rPr>
        <sz val="10"/>
        <rFont val="Arial"/>
        <family val="2"/>
      </rPr>
      <t>e/tonne ore processed)</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</si>
  <si>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Pinto Valley</t>
    </r>
  </si>
  <si>
    <r>
      <t>Surface Water</t>
    </r>
    <r>
      <rPr>
        <vertAlign val="superscript"/>
        <sz val="10"/>
        <color rgb="FF000000"/>
        <rFont val="Arial"/>
        <family val="2"/>
      </rPr>
      <t>4</t>
    </r>
  </si>
  <si>
    <r>
      <t>Groundwater</t>
    </r>
    <r>
      <rPr>
        <vertAlign val="superscript"/>
        <sz val="10"/>
        <color rgb="FF000000"/>
        <rFont val="Arial"/>
        <family val="2"/>
      </rPr>
      <t>5</t>
    </r>
  </si>
  <si>
    <t>Seawater</t>
  </si>
  <si>
    <r>
      <t>Third-party Water</t>
    </r>
    <r>
      <rPr>
        <vertAlign val="superscript"/>
        <sz val="10"/>
        <color rgb="FF000000"/>
        <rFont val="Arial"/>
        <family val="2"/>
      </rPr>
      <t>6</t>
    </r>
  </si>
  <si>
    <t>Total Water Discharge</t>
  </si>
  <si>
    <r>
      <t>3</t>
    </r>
    <r>
      <rPr>
        <sz val="8"/>
        <rFont val="Arial"/>
        <family val="2"/>
      </rPr>
      <t xml:space="preserve"> Other Water is defined as water containing total dissolved solids above 1,000 mg/L.</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</si>
  <si>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Pinto Valley</t>
    </r>
  </si>
  <si>
    <r>
      <t>Total Freshwater</t>
    </r>
    <r>
      <rPr>
        <vertAlign val="superscript"/>
        <sz val="10"/>
        <color rgb="FF000000"/>
        <rFont val="Arial"/>
        <family val="2"/>
      </rPr>
      <t>2</t>
    </r>
    <r>
      <rPr>
        <sz val="10"/>
        <color rgb="FF000000"/>
        <rFont val="Arial"/>
        <family val="2"/>
      </rPr>
      <t xml:space="preserve"> Withdrawal</t>
    </r>
  </si>
  <si>
    <r>
      <t>Total Other Water</t>
    </r>
    <r>
      <rPr>
        <vertAlign val="superscript"/>
        <sz val="10"/>
        <color rgb="FF000000"/>
        <rFont val="Arial"/>
        <family val="2"/>
      </rPr>
      <t>3</t>
    </r>
    <r>
      <rPr>
        <sz val="10"/>
        <color rgb="FF000000"/>
        <rFont val="Arial"/>
        <family val="2"/>
      </rPr>
      <t xml:space="preserve"> Withdrawal</t>
    </r>
  </si>
  <si>
    <r>
      <t>Water Intensity</t>
    </r>
    <r>
      <rPr>
        <b/>
        <vertAlign val="superscript"/>
        <sz val="10"/>
        <rFont val="Arial"/>
        <family val="2"/>
      </rPr>
      <t>1</t>
    </r>
    <r>
      <rPr>
        <b/>
        <sz val="10"/>
        <rFont val="Arial"/>
        <family val="2"/>
      </rPr>
      <t xml:space="preserve"> - Pinto Valley</t>
    </r>
  </si>
  <si>
    <r>
      <t>Mineral Waste</t>
    </r>
    <r>
      <rPr>
        <b/>
        <vertAlign val="superscript"/>
        <sz val="10"/>
        <rFont val="Arial"/>
        <family val="2"/>
      </rPr>
      <t>1</t>
    </r>
    <r>
      <rPr>
        <b/>
        <sz val="10"/>
        <rFont val="Arial"/>
        <family val="2"/>
      </rPr>
      <t xml:space="preserve"> (million tonnes) - Pinto Valley</t>
    </r>
  </si>
  <si>
    <t>Waste Rock</t>
  </si>
  <si>
    <t>Sludge (tonnes)</t>
  </si>
  <si>
    <t>Type of Non-mineral Waste (tonnes) - Pinto Valley</t>
  </si>
  <si>
    <t>Incidents and Rates - Pinto Valley</t>
  </si>
  <si>
    <t>Numbers of Hours Worked (employee and contractor)</t>
  </si>
  <si>
    <r>
      <t>7</t>
    </r>
    <r>
      <rPr>
        <sz val="8"/>
        <rFont val="Arial"/>
        <family val="2"/>
      </rPr>
      <t> Total Recordable Injury Frequency Rate (TRIFR) is calculated by adding Medical Aid, Restricted Duty, Lost Time Incidents and Fatalities x 200,000/numbers of hours worked.</t>
    </r>
  </si>
  <si>
    <t>Health and Safety Training - Pinto Valley</t>
  </si>
  <si>
    <t>Average Hours of Health, Safety and Emergency Response Training</t>
  </si>
  <si>
    <t>61%</t>
  </si>
  <si>
    <r>
      <t>2</t>
    </r>
    <r>
      <rPr>
        <sz val="8"/>
        <color rgb="FF000000"/>
        <rFont val="Arial"/>
        <family val="2"/>
      </rPr>
      <t xml:space="preserve"> Includes employees with finite employment contracts.</t>
    </r>
  </si>
  <si>
    <t>Workforce by Type and Gender - Pinto Valley</t>
  </si>
  <si>
    <t>-11%</t>
  </si>
  <si>
    <t>Women as % of Contractors</t>
  </si>
  <si>
    <t>-9%</t>
  </si>
  <si>
    <t>58%</t>
  </si>
  <si>
    <t>New Hires - Pinto Valley</t>
  </si>
  <si>
    <t>-19%</t>
  </si>
  <si>
    <t>Departures - Pinto Valley</t>
  </si>
  <si>
    <t>Proportion of Spending on Local Suppliers - Pinto Valley</t>
  </si>
  <si>
    <t>Local Employment - Pinto Valley</t>
  </si>
  <si>
    <r>
      <t>Senior Management</t>
    </r>
    <r>
      <rPr>
        <vertAlign val="superscript"/>
        <sz val="10"/>
        <color rgb="FF000000"/>
        <rFont val="Arial"/>
        <family val="2"/>
      </rPr>
      <t xml:space="preserve"> </t>
    </r>
    <r>
      <rPr>
        <sz val="10"/>
        <color rgb="FF000000"/>
        <rFont val="Arial"/>
        <family val="2"/>
      </rPr>
      <t>Employees from Local Community</t>
    </r>
  </si>
  <si>
    <r>
      <rPr>
        <vertAlign val="superscript"/>
        <sz val="8"/>
        <color theme="1"/>
        <rFont val="Arial"/>
        <family val="2"/>
      </rPr>
      <t>1</t>
    </r>
    <r>
      <rPr>
        <sz val="8"/>
        <color theme="1"/>
        <rFont val="Arial"/>
        <family val="2"/>
      </rPr>
      <t xml:space="preserve"> Local is defined as the communities in which we operate that are directly impacted economically, socially or environmentally. Local communities at Pinto Valley include Miami, Globe, the Greater Globe-Miami area and Claypool. Many employees choose to live in the Greater Phoenix area, which is not included in our definition of local. </t>
    </r>
  </si>
  <si>
    <t>Production (Tonnes) - Mantos Blancos</t>
  </si>
  <si>
    <r>
      <t>Energy Consumption</t>
    </r>
    <r>
      <rPr>
        <b/>
        <vertAlign val="superscript"/>
        <sz val="10"/>
        <rFont val="Arial"/>
        <family val="2"/>
      </rPr>
      <t>1</t>
    </r>
    <r>
      <rPr>
        <b/>
        <sz val="10"/>
        <rFont val="Arial"/>
        <family val="2"/>
      </rPr>
      <t xml:space="preserve"> (GJ) - Mantos Blancos</t>
    </r>
  </si>
  <si>
    <r>
      <t>Energy Intensity</t>
    </r>
    <r>
      <rPr>
        <b/>
        <vertAlign val="superscript"/>
        <sz val="10"/>
        <rFont val="Arial"/>
        <family val="2"/>
      </rPr>
      <t>1</t>
    </r>
    <r>
      <rPr>
        <b/>
        <sz val="10"/>
        <rFont val="Arial"/>
        <family val="2"/>
      </rPr>
      <t xml:space="preserve"> - Mantos Blancos</t>
    </r>
  </si>
  <si>
    <r>
      <t>Energy-related GHG Emissions</t>
    </r>
    <r>
      <rPr>
        <b/>
        <vertAlign val="superscript"/>
        <sz val="10"/>
        <rFont val="Arial"/>
        <family val="2"/>
      </rPr>
      <t>1</t>
    </r>
    <r>
      <rPr>
        <b/>
        <sz val="10"/>
        <rFont val="Arial"/>
        <family val="2"/>
      </rPr>
      <t xml:space="preserve"> (tCO2e) - Mantos Blancos</t>
    </r>
  </si>
  <si>
    <r>
      <t>GHG Emissions Intensity</t>
    </r>
    <r>
      <rPr>
        <b/>
        <vertAlign val="superscript"/>
        <sz val="10"/>
        <rFont val="Arial"/>
        <family val="2"/>
      </rPr>
      <t>1</t>
    </r>
    <r>
      <rPr>
        <b/>
        <sz val="10"/>
        <rFont val="Arial"/>
        <family val="2"/>
      </rPr>
      <t xml:space="preserve"> - Mantos Blancos</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</si>
  <si>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Mantos Blancos</t>
    </r>
  </si>
  <si>
    <r>
      <t>4</t>
    </r>
    <r>
      <rPr>
        <sz val="8"/>
        <color rgb="FF0A263B"/>
        <rFont val="Arial"/>
        <family val="2"/>
      </rPr>
      <t xml:space="preserve"> </t>
    </r>
    <r>
      <rPr>
        <sz val="8"/>
        <color rgb="FF000000"/>
        <rFont val="Arial"/>
        <family val="2"/>
      </rPr>
      <t>Surface Water includes precipitation.</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</si>
  <si>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Mantos Blancos</t>
    </r>
  </si>
  <si>
    <r>
      <t>Water Intensity</t>
    </r>
    <r>
      <rPr>
        <b/>
        <vertAlign val="superscript"/>
        <sz val="10"/>
        <rFont val="Arial"/>
        <family val="2"/>
      </rPr>
      <t>1</t>
    </r>
    <r>
      <rPr>
        <b/>
        <sz val="10"/>
        <rFont val="Arial"/>
        <family val="2"/>
      </rPr>
      <t xml:space="preserve"> - Mantos Blancos</t>
    </r>
  </si>
  <si>
    <r>
      <t>Mineral Waste</t>
    </r>
    <r>
      <rPr>
        <b/>
        <vertAlign val="superscript"/>
        <sz val="10"/>
        <rFont val="Arial"/>
        <family val="2"/>
      </rPr>
      <t>1</t>
    </r>
    <r>
      <rPr>
        <b/>
        <sz val="10"/>
        <rFont val="Arial"/>
        <family val="2"/>
      </rPr>
      <t xml:space="preserve"> (million tonnes) - Mantos Blancos</t>
    </r>
  </si>
  <si>
    <t>Type of Non-mineral Waste (tonnes) - Mantos Blancos</t>
  </si>
  <si>
    <t>Incidents and Rates - Mantos Blancos</t>
  </si>
  <si>
    <t>Health and Safety Training - Mantos Blancos</t>
  </si>
  <si>
    <t>42%</t>
  </si>
  <si>
    <t>Workforce by Type and Gender - Mantos Blancos</t>
  </si>
  <si>
    <t>-16%</t>
  </si>
  <si>
    <t>Workforce by Gender - Mantos Blancos</t>
  </si>
  <si>
    <t>-26%</t>
  </si>
  <si>
    <t>New Hires - Mantos Blancos</t>
  </si>
  <si>
    <t>Departures - Mantos Blancos</t>
  </si>
  <si>
    <t>Proportion of Spending on Local Suppliers - Mantos Blancos</t>
  </si>
  <si>
    <r>
      <t>Spending on Local Suppliers</t>
    </r>
    <r>
      <rPr>
        <vertAlign val="superscript"/>
        <sz val="10"/>
        <color theme="1"/>
        <rFont val="Arial"/>
        <family val="2"/>
      </rPr>
      <t>1</t>
    </r>
    <r>
      <rPr>
        <sz val="10"/>
        <color theme="1"/>
        <rFont val="Arial"/>
        <family val="2"/>
      </rPr>
      <t xml:space="preserve"> (US$ millions)</t>
    </r>
  </si>
  <si>
    <r>
      <t xml:space="preserve">1 </t>
    </r>
    <r>
      <rPr>
        <sz val="8"/>
        <rFont val="Arial"/>
        <family val="2"/>
      </rPr>
      <t xml:space="preserve"> Mantos Blancos defines local for procurement purposes as the Antofagasta Region. </t>
    </r>
  </si>
  <si>
    <r>
      <t>Local</t>
    </r>
    <r>
      <rPr>
        <b/>
        <vertAlign val="superscript"/>
        <sz val="10"/>
        <rFont val="Arial"/>
        <family val="2"/>
      </rPr>
      <t>1</t>
    </r>
    <r>
      <rPr>
        <b/>
        <sz val="10"/>
        <rFont val="Arial"/>
        <family val="2"/>
      </rPr>
      <t xml:space="preserve"> Employment - Mantos Blancos</t>
    </r>
  </si>
  <si>
    <t>Senior Management Employees from Local Community</t>
  </si>
  <si>
    <t>Production (Tonnes) - Mantoverde</t>
  </si>
  <si>
    <r>
      <t>Energy Consumption</t>
    </r>
    <r>
      <rPr>
        <b/>
        <vertAlign val="superscript"/>
        <sz val="10"/>
        <rFont val="Arial"/>
        <family val="2"/>
      </rPr>
      <t>1</t>
    </r>
    <r>
      <rPr>
        <b/>
        <sz val="10"/>
        <rFont val="Arial"/>
        <family val="2"/>
      </rPr>
      <t xml:space="preserve"> (GJ) - Mantoverde</t>
    </r>
  </si>
  <si>
    <r>
      <t>Energy Intensity</t>
    </r>
    <r>
      <rPr>
        <b/>
        <vertAlign val="superscript"/>
        <sz val="10"/>
        <rFont val="Arial"/>
        <family val="2"/>
      </rPr>
      <t>1</t>
    </r>
    <r>
      <rPr>
        <b/>
        <sz val="10"/>
        <rFont val="Arial"/>
        <family val="2"/>
      </rPr>
      <t xml:space="preserve"> - Mantoverde</t>
    </r>
  </si>
  <si>
    <r>
      <t>Energy-related GHG Emissions</t>
    </r>
    <r>
      <rPr>
        <b/>
        <vertAlign val="superscript"/>
        <sz val="10"/>
        <rFont val="Arial"/>
        <family val="2"/>
      </rPr>
      <t>1</t>
    </r>
    <r>
      <rPr>
        <b/>
        <sz val="10"/>
        <rFont val="Arial"/>
        <family val="2"/>
      </rPr>
      <t xml:space="preserve"> (tCO2e) - Mantoverde</t>
    </r>
  </si>
  <si>
    <r>
      <t>GHG Emissions Intensity</t>
    </r>
    <r>
      <rPr>
        <b/>
        <vertAlign val="superscript"/>
        <sz val="10"/>
        <rFont val="Arial"/>
        <family val="2"/>
      </rPr>
      <t>1</t>
    </r>
    <r>
      <rPr>
        <b/>
        <sz val="10"/>
        <rFont val="Arial"/>
        <family val="2"/>
      </rPr>
      <t xml:space="preserve"> - Mantoverde</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</si>
  <si>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Mantoverde</t>
    </r>
  </si>
  <si>
    <t>Third-party Water</t>
  </si>
  <si>
    <r>
      <t>Total Water Discharge</t>
    </r>
    <r>
      <rPr>
        <b/>
        <vertAlign val="superscript"/>
        <sz val="10"/>
        <color rgb="FF000000"/>
        <rFont val="Arial"/>
        <family val="2"/>
      </rPr>
      <t>7</t>
    </r>
  </si>
  <si>
    <r>
      <t>Water intensity</t>
    </r>
    <r>
      <rPr>
        <b/>
        <vertAlign val="superscript"/>
        <sz val="10"/>
        <rFont val="Arial"/>
        <family val="2"/>
      </rPr>
      <t>1</t>
    </r>
    <r>
      <rPr>
        <b/>
        <sz val="10"/>
        <rFont val="Arial"/>
        <family val="2"/>
      </rPr>
      <t xml:space="preserve"> - Mantoverde</t>
    </r>
  </si>
  <si>
    <r>
      <t>Mineral Waste</t>
    </r>
    <r>
      <rPr>
        <b/>
        <vertAlign val="superscript"/>
        <sz val="10"/>
        <rFont val="Arial"/>
        <family val="2"/>
      </rPr>
      <t>1</t>
    </r>
    <r>
      <rPr>
        <b/>
        <sz val="10"/>
        <rFont val="Arial"/>
        <family val="2"/>
      </rPr>
      <t xml:space="preserve"> (million tonnes) - Mantoverde</t>
    </r>
  </si>
  <si>
    <t>Type of Non-mineral Waste (tonnes) - Mantoverde</t>
  </si>
  <si>
    <t>Incidents and Rates - Mantoverde</t>
  </si>
  <si>
    <t>Health and Safety Training - Mantoverde</t>
  </si>
  <si>
    <t>Workforce by Type and Gender - Mantoverde</t>
  </si>
  <si>
    <t>Workforce by Gender - Mantoverde</t>
  </si>
  <si>
    <t>New Hires - Mantoverde</t>
  </si>
  <si>
    <t>Departures - Mantoverde</t>
  </si>
  <si>
    <t>Proportion of Spending on Local Suppliers - Mantoverde</t>
  </si>
  <si>
    <r>
      <t xml:space="preserve">1 </t>
    </r>
    <r>
      <rPr>
        <sz val="8"/>
        <rFont val="Arial"/>
        <family val="2"/>
      </rPr>
      <t xml:space="preserve"> Mantoverde defines local for procurement purposes as the Atacama Region. </t>
    </r>
  </si>
  <si>
    <t>Local Employment - Mantoverde</t>
  </si>
  <si>
    <t>Production (Tonnes) - Cozamin</t>
  </si>
  <si>
    <r>
      <t>Energy Consumption</t>
    </r>
    <r>
      <rPr>
        <b/>
        <vertAlign val="superscript"/>
        <sz val="10"/>
        <rFont val="Arial"/>
        <family val="2"/>
      </rPr>
      <t>1</t>
    </r>
    <r>
      <rPr>
        <b/>
        <sz val="10"/>
        <rFont val="Arial"/>
        <family val="2"/>
      </rPr>
      <t xml:space="preserve"> (GJ) - Cozamin</t>
    </r>
  </si>
  <si>
    <r>
      <t>Energy Intensity</t>
    </r>
    <r>
      <rPr>
        <b/>
        <vertAlign val="superscript"/>
        <sz val="10"/>
        <rFont val="Arial"/>
        <family val="2"/>
      </rPr>
      <t>1</t>
    </r>
    <r>
      <rPr>
        <b/>
        <sz val="10"/>
        <rFont val="Arial"/>
        <family val="2"/>
      </rPr>
      <t xml:space="preserve"> - Cozamin</t>
    </r>
  </si>
  <si>
    <r>
      <t>Scope 1 GHG Emissions</t>
    </r>
    <r>
      <rPr>
        <vertAlign val="superscript"/>
        <sz val="10"/>
        <rFont val="Arial"/>
        <family val="2"/>
      </rPr>
      <t>2</t>
    </r>
  </si>
  <si>
    <r>
      <t>Scope 2 GHG Emissions - Location-based</t>
    </r>
    <r>
      <rPr>
        <vertAlign val="superscript"/>
        <sz val="10"/>
        <rFont val="Arial"/>
        <family val="2"/>
      </rPr>
      <t>3</t>
    </r>
  </si>
  <si>
    <r>
      <t>Scope 2 GHG Emissions - Market-based</t>
    </r>
    <r>
      <rPr>
        <vertAlign val="superscript"/>
        <sz val="10"/>
        <rFont val="Arial"/>
        <family val="2"/>
      </rPr>
      <t>4</t>
    </r>
  </si>
  <si>
    <r>
      <t>Emissions Intensity</t>
    </r>
    <r>
      <rPr>
        <b/>
        <vertAlign val="superscript"/>
        <sz val="10"/>
        <rFont val="Arial"/>
        <family val="2"/>
      </rPr>
      <t>1</t>
    </r>
    <r>
      <rPr>
        <b/>
        <sz val="10"/>
        <rFont val="Arial"/>
        <family val="2"/>
      </rPr>
      <t xml:space="preserve"> - Cozamin</t>
    </r>
  </si>
  <si>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Cozamin</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</si>
  <si>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Cozamin</t>
    </r>
  </si>
  <si>
    <r>
      <t>Water Intensity</t>
    </r>
    <r>
      <rPr>
        <b/>
        <vertAlign val="superscript"/>
        <sz val="10"/>
        <rFont val="Arial"/>
        <family val="2"/>
      </rPr>
      <t>1</t>
    </r>
    <r>
      <rPr>
        <b/>
        <sz val="10"/>
        <rFont val="Arial"/>
        <family val="2"/>
      </rPr>
      <t xml:space="preserve"> - Cozamin</t>
    </r>
  </si>
  <si>
    <t>-54%</t>
  </si>
  <si>
    <t>Type of Non-mineral Waste (tonnes) - Cozamin</t>
  </si>
  <si>
    <t>Incidents and Rates - Cozamin</t>
  </si>
  <si>
    <t>Health and Safety Training - Cozamin</t>
  </si>
  <si>
    <t>Workforce by Type and Gender - Cozamin</t>
  </si>
  <si>
    <t>Workforce by Gender - Cozamin</t>
  </si>
  <si>
    <t>New Hires - Cozamin</t>
  </si>
  <si>
    <t>Departures - Cozamin</t>
  </si>
  <si>
    <t>Proportion of Spending on Local Suppliers - Cozamin</t>
  </si>
  <si>
    <t>Local Employment - Cozamin</t>
  </si>
  <si>
    <r>
      <t>Energy consumption</t>
    </r>
    <r>
      <rPr>
        <b/>
        <vertAlign val="superscript"/>
        <sz val="10"/>
        <rFont val="Arial"/>
        <family val="2"/>
      </rPr>
      <t>1</t>
    </r>
    <r>
      <rPr>
        <b/>
        <sz val="10"/>
        <rFont val="Arial"/>
        <family val="2"/>
      </rPr>
      <t xml:space="preserve"> (GJ) - Santo Domingo</t>
    </r>
  </si>
  <si>
    <r>
      <t>Energy-related GHG Emissions</t>
    </r>
    <r>
      <rPr>
        <b/>
        <vertAlign val="superscript"/>
        <sz val="10"/>
        <rFont val="Arial"/>
        <family val="2"/>
      </rPr>
      <t>1</t>
    </r>
    <r>
      <rPr>
        <b/>
        <sz val="10"/>
        <rFont val="Arial"/>
        <family val="2"/>
      </rPr>
      <t xml:space="preserve"> (tCO2e) - Santo Domingo</t>
    </r>
  </si>
  <si>
    <t>Water Withdrawal and Water Discharge by Quality and Source</t>
  </si>
  <si>
    <r>
      <t>Water Withdrawal</t>
    </r>
    <r>
      <rPr>
        <b/>
        <vertAlign val="superscript"/>
        <sz val="10"/>
        <color rgb="FF000000"/>
        <rFont val="Arial"/>
        <family val="2"/>
      </rPr>
      <t>1</t>
    </r>
    <r>
      <rPr>
        <b/>
        <sz val="10"/>
        <color rgb="FF000000"/>
        <rFont val="Arial"/>
        <family val="2"/>
      </rPr>
      <t xml:space="preserve"> and Discharge (m</t>
    </r>
    <r>
      <rPr>
        <b/>
        <vertAlign val="superscript"/>
        <sz val="10"/>
        <color rgb="FF000000"/>
        <rFont val="Arial"/>
        <family val="2"/>
      </rPr>
      <t>3</t>
    </r>
    <r>
      <rPr>
        <b/>
        <sz val="10"/>
        <color rgb="FF000000"/>
        <rFont val="Arial"/>
        <family val="2"/>
      </rPr>
      <t>) - Santo Domingo</t>
    </r>
  </si>
  <si>
    <r>
      <t>Water Withdrawal</t>
    </r>
    <r>
      <rPr>
        <b/>
        <vertAlign val="superscript"/>
        <sz val="10"/>
        <rFont val="Arial"/>
        <family val="2"/>
      </rPr>
      <t>1</t>
    </r>
    <r>
      <rPr>
        <b/>
        <sz val="10"/>
        <rFont val="Arial"/>
        <family val="2"/>
      </rPr>
      <t xml:space="preserve"> (m</t>
    </r>
    <r>
      <rPr>
        <b/>
        <vertAlign val="superscript"/>
        <sz val="10"/>
        <rFont val="Arial"/>
        <family val="2"/>
      </rPr>
      <t>3</t>
    </r>
    <r>
      <rPr>
        <b/>
        <sz val="10"/>
        <rFont val="Arial"/>
        <family val="2"/>
      </rPr>
      <t>) - Santo Domingo</t>
    </r>
  </si>
  <si>
    <t>Type of Non-mineral Waste (tonnes) - Santo Domingo</t>
  </si>
  <si>
    <t>Incidents and Rates - Santo Domingo</t>
  </si>
  <si>
    <t>Workforce by Type and Gender - Santo Domingo</t>
  </si>
  <si>
    <t>Workforce by Gender - Santo Domingo</t>
  </si>
  <si>
    <t>-36%</t>
  </si>
  <si>
    <t>-17%</t>
  </si>
  <si>
    <t>New Hires - Santo Domingo</t>
  </si>
  <si>
    <t>Departures - Santo Domingo</t>
  </si>
  <si>
    <t>Local Employment - Santo Domingo</t>
  </si>
  <si>
    <t>NON-MINERAL WASTE</t>
  </si>
  <si>
    <t>Year</t>
  </si>
  <si>
    <t>Site Name</t>
  </si>
  <si>
    <t>State</t>
  </si>
  <si>
    <t>eGrid / Country</t>
  </si>
  <si>
    <t>Country</t>
  </si>
  <si>
    <t>Region</t>
  </si>
  <si>
    <t>Waste Type</t>
  </si>
  <si>
    <t>Quantity (tonnes)</t>
  </si>
  <si>
    <t>Quantity (tonnes) (Previous value)</t>
  </si>
  <si>
    <t>Quantity (tonnes) (Variation %)</t>
  </si>
  <si>
    <t>Quantity Recycled (tonnes)</t>
  </si>
  <si>
    <t>Quantity Recycled (tonnes) (Previous value)</t>
  </si>
  <si>
    <t>Quantity Recycled (tonnes) (Variation %)</t>
  </si>
  <si>
    <t>Data source (EN)</t>
  </si>
  <si>
    <t>Data source (ES)</t>
  </si>
  <si>
    <t>First input by</t>
  </si>
  <si>
    <t>First input on</t>
  </si>
  <si>
    <t>Last input by</t>
  </si>
  <si>
    <t>Last input on</t>
  </si>
  <si>
    <t>Notes</t>
  </si>
  <si>
    <t>Atacama</t>
  </si>
  <si>
    <t>South America</t>
  </si>
  <si>
    <t>Non-hazardous type</t>
  </si>
  <si>
    <t>Inf</t>
  </si>
  <si>
    <t>Estimación generación residuos domesticos y asimilables de muestrera y oficina comunitaria</t>
  </si>
  <si>
    <t>Modified</t>
  </si>
  <si>
    <t>mauricio.aguirre@capstonecopper.com</t>
  </si>
  <si>
    <t>2025-03-28 at 00:06</t>
  </si>
  <si>
    <t>azisa@metrio.net</t>
  </si>
  <si>
    <t>2025-03-28 at 21:20</t>
  </si>
  <si>
    <t>Quantity (tonnes): Se incorpora estimación de generación de residuos sólidos domesticos y asimilables generados en la muestrera y oficina comunitaria de Diego de Almagro.</t>
  </si>
  <si>
    <t>Hazardous type</t>
  </si>
  <si>
    <t>Sin operación en terreno</t>
  </si>
  <si>
    <t>Approved</t>
  </si>
  <si>
    <t>2025-02-20 at 14:50</t>
  </si>
  <si>
    <t>Arizona</t>
  </si>
  <si>
    <t>AZNM</t>
  </si>
  <si>
    <t>North America</t>
  </si>
  <si>
    <t>2024 Recycling log ESG, PVM Non-Haz Waste Shipments 2024, 2020-2024 Non-Haz Recycled Values    (See attached)</t>
  </si>
  <si>
    <t>lwilliams@capstonecopper.com</t>
  </si>
  <si>
    <t>2025-03-28 at 21:19</t>
  </si>
  <si>
    <t>Quantity (tonnes): We had an increase in several of the non-haz waste stream totals this year causing the 15% increase.  Key contributors to this increase were general trash (DJ's) increasing 238,678 pounds and "Soil-Hydraulic-Floculant" increasing by 114,320 pounds from last year's totals.   
Quantity Recycled (tonnes):As referenced in the documentation (2024 Recycling Log ESG) that is attached, we had an increase in total pounds recycled for used oil, parts washer solvent, antifreeze, and mill liners for the year 2024.  These four items combined added 431,627 pounds to our totals for 2024 causing a significant increase in percentage of Non-Haz waste recycled.</t>
  </si>
  <si>
    <t>Veolia Haz Waste Report 2024</t>
  </si>
  <si>
    <t>2025-03-28 at 21:18</t>
  </si>
  <si>
    <t xml:space="preserve">Quantity (tonnes): There were a few contributing factors to this increase.  We had excess xanthate drums to ship due to a spill cleanup.  We also had four heavy equipment lead acid batteries that were damaged and had to be shipped out.  There was also a clean out of flammable cabinets in the lower truck shop which led to the generation of oil base paint that was disposed of.  These three occurrences together made up the increase in Haz Waste shipped in 2024.   
Quantity Recycled (tonnes): In our Veolia final hazardous waste generation report for the year 2023, we did not receive the final destination of the spent aerosol cans prohibiting us to classify them as recycled.  We were able to identify the final location for the spent aerosol cans for 2024 which put them in the recycled category adding 715 pounds causing the most significant increase in the overall percentage.  Other contributing factors to this increase were 648 pounds of broken lead acid batteries, 326 pounds of off-spec gasoline, and one additional 5-gallon pail of mercuric nitrate solution that were not generated in the previous year. </t>
  </si>
  <si>
    <t>Declaraciones SIDREP</t>
  </si>
  <si>
    <t>lixzi.veliz@capstonecopper.com</t>
  </si>
  <si>
    <t>2025-03-28 at 21:16</t>
  </si>
  <si>
    <t>Quantity (tonnes): El presente año no se realiza retiro de ánodos de plomo.</t>
  </si>
  <si>
    <t>Declaraciones SINADER</t>
  </si>
  <si>
    <t>2025-03-28 at 21:17</t>
  </si>
  <si>
    <t xml:space="preserve">Quantity (tonnes): El año 2024 disminuye el ingreso de residuos no peligrosos en los patios, debido que termina la etapa de construcción del PDMV. 
Quantity Recycled (tonnes): Se trabaja en programa de limpieza de patios de residuos, donde se da énfasis a reciclar antes de eliminar. </t>
  </si>
  <si>
    <t>Antofagasta</t>
  </si>
  <si>
    <t>Certificados entregados por el destinatario de los NFU</t>
  </si>
  <si>
    <t>sebastian.moreno@capstonecopper.com</t>
  </si>
  <si>
    <t>2025-03-28 at 21:15</t>
  </si>
  <si>
    <t>Quantity Recycled (tonnes): Se supero la cantidad de NFU del área mina que se estimo de reciclaje para el 2024</t>
  </si>
  <si>
    <t>Fuente propia</t>
  </si>
  <si>
    <t>Quantity Recycled (tonnes): Se logro tener una mayor eficiencia en el retiro de aceite usado tanto por equipos mina como equipos en planta</t>
  </si>
  <si>
    <t>Zacatecas</t>
  </si>
  <si>
    <t>bitacora de generacion de residuos de manejo especial y residuos solidos urbanos</t>
  </si>
  <si>
    <t>aramirez@capstonecopper.com</t>
  </si>
  <si>
    <t>2025-03-28 at 21:14</t>
  </si>
  <si>
    <t>Quantity (tonnes): Mayor cantidad de residuos de manejo especial (metal ferroso) generada, debido al soporte de interior mina.
Quantity Recycled (tonnes): Mayor cantidad de metal ferroso generada y mandada a reciclaje, además de venta de equipo fijo que se mandó a reciclaje.</t>
  </si>
  <si>
    <t>bitacora de generación de residuos peligrosos y reporte de recuperacion de aceite.</t>
  </si>
  <si>
    <t>2025-02-19 at 22:43</t>
  </si>
  <si>
    <t>carolina.leiva@capstonecopper.com</t>
  </si>
  <si>
    <t>2024-04-19 at 15:13</t>
  </si>
  <si>
    <t>2024-03-13 at 14:55</t>
  </si>
  <si>
    <t>Manifests</t>
  </si>
  <si>
    <t>smcrae@capstonecopper.com</t>
  </si>
  <si>
    <t>ldelbrouck@capstonecopper.com</t>
  </si>
  <si>
    <t>2024-10-06 at 22:46</t>
  </si>
  <si>
    <t xml:space="preserve">Data originally uploaded by S. McRae.  Through discussions we realized that we had not been including landfill tires and an additional waste stream - DJ's.  
Source is updated spreadsheet 2023 - 2020 Non Haz Recycled Value - Revised 5.6.24 in Sharepoint site. </t>
  </si>
  <si>
    <t>Manifests &amp; Veolia Reports</t>
  </si>
  <si>
    <t>2024-02-27 at 17:39</t>
  </si>
  <si>
    <t>1. Declaraciones SIDREP</t>
  </si>
  <si>
    <t>2024-02-27 at 17:32</t>
  </si>
  <si>
    <t xml:space="preserve">1. Declaraciones SINADER 
2. Registro de ingreso y egreso de residuos, empresa RESITER. </t>
  </si>
  <si>
    <t>Residuos no mineros</t>
  </si>
  <si>
    <t>valentina.corrales@capstonecopper.com</t>
  </si>
  <si>
    <t>2024-03-15 at 18:51</t>
  </si>
  <si>
    <t>Bitácora de residuos de manejo especial</t>
  </si>
  <si>
    <t>2024-03-20 at 18:48</t>
  </si>
  <si>
    <t>Bitácora de residuos peligrosos</t>
  </si>
  <si>
    <t>2023-07-31 at 14:04</t>
  </si>
  <si>
    <t>2023-07-06 at 01:07</t>
  </si>
  <si>
    <t/>
  </si>
  <si>
    <t>kchristie@capstonecopper.com</t>
  </si>
  <si>
    <t>2023-08-04 at 20:25</t>
  </si>
  <si>
    <t>Cantidad se encuentra en volumen (m3). Waste generation related to the 17km bypass road construction.</t>
  </si>
  <si>
    <t>douglas.araya@capstonecopper.com</t>
  </si>
  <si>
    <t>2023-07-04 at 13:42</t>
  </si>
  <si>
    <t>2023-07-29 at 02:43</t>
  </si>
  <si>
    <t xml:space="preserve">se recicla chatarra metalica y HDPE
Respuesta: Esta disminución es, porque hasta ahora, solo se esta acumulando material reciclable a la espera de una posible venta al mejor postor o trabajar un sistema de economía circular, que para mí es la opción mas viable, para demostrar un trabajo de valorización y no solo entregar un residuo para disposición final en vertederos.
</t>
  </si>
  <si>
    <t>2023-07-04 at 13:39</t>
  </si>
  <si>
    <t>2023-07-04 at 13:43</t>
  </si>
  <si>
    <t>se reciclo chatarra metalica y HDPE</t>
  </si>
  <si>
    <t>2023-07-04 at 13:36</t>
  </si>
  <si>
    <t>2023-07-29 at 02:47</t>
  </si>
  <si>
    <t>este aumento se produce por una mejor gestión en el manejo de residuos peligrosos, declarando todo lo generado.</t>
  </si>
  <si>
    <t>2023-07-04 at 13:14</t>
  </si>
  <si>
    <t>2023-06-27 at 19:56</t>
  </si>
  <si>
    <t>2023-07-04 at 21:32</t>
  </si>
  <si>
    <t>Sin observaciones.</t>
  </si>
  <si>
    <t>2023-07-04 at 22:37</t>
  </si>
  <si>
    <t>Aumento de cantidad de residuos no peligrosos respecto al año 2019, debido que se inicia etapa de construcción PDMV</t>
  </si>
  <si>
    <t>2023-07-04 at 22:36</t>
  </si>
  <si>
    <t>Aumento de cantidad de residuos peligrosos respecto al año 2019, debido que se inicia etapa de construcción PDMV</t>
  </si>
  <si>
    <t>2023-07-04 at 22:33</t>
  </si>
  <si>
    <t xml:space="preserve">No se encuentra registro de datos de los meses Septiembre, Octubre, Noviembre, Diciembre del presente año. </t>
  </si>
  <si>
    <t>2023-07-04 at 21:15</t>
  </si>
  <si>
    <t>2023-06-21 at 16:44</t>
  </si>
  <si>
    <t>2023-07-05 at 16:26</t>
  </si>
  <si>
    <t xml:space="preserve">For 2021, the previously reported value (1.0 tonnes) was the total value generated/accumulated in the year, but only 0.56 tonnes were actually shipped off site and required to be reported to the regulators. The remaining value was shipped early in 2022 and will be included in the total for that year. </t>
  </si>
  <si>
    <t>S.mcrae_additions_to_waste_calculation_2020 to 2023</t>
  </si>
  <si>
    <t>2023-06-21 at 15:35</t>
  </si>
  <si>
    <t>2024-10-15 at 23:21</t>
  </si>
  <si>
    <t xml:space="preserve">Updated to include general site trash along with industrial wastes that have previously been reported and also include recyclable materials such as scrap metal, used oil, antifreeze, which were previously unreported.
Revised Oct 2024 to include tires and DJ's waste stream. </t>
  </si>
  <si>
    <t>mcastro@capstonecopper.com</t>
  </si>
  <si>
    <t>2023-06-21 at 14:48</t>
  </si>
  <si>
    <t>2023-06-30 at 15:51</t>
  </si>
  <si>
    <t>2023-06-30 at 15:10</t>
  </si>
  <si>
    <t>2023-05-23 at 20:28</t>
  </si>
  <si>
    <t>2023-07-04 at 22:40</t>
  </si>
  <si>
    <t>Aumento de cantidad de residuos peligrosos respecto a años anteriores, debido a inicio de construcción PDMV y Dump Sur II</t>
  </si>
  <si>
    <t>2023-05-23 at 20:26</t>
  </si>
  <si>
    <t>2023-07-04 at 22:35</t>
  </si>
  <si>
    <t>2023-05-23 at 20:24</t>
  </si>
  <si>
    <t>2023-07-04 at 21:38</t>
  </si>
  <si>
    <t>2023-05-23 at 20:22</t>
  </si>
  <si>
    <t>2023-07-04 at 21:17</t>
  </si>
  <si>
    <t>2023-04-06 at 17:44</t>
  </si>
  <si>
    <t>2023-07-27 at 14:24</t>
  </si>
  <si>
    <t xml:space="preserve">Se genero una mayor cantidad de residuos que no permitieron su manejo debido a el aumento de personal por la construcción de la planta de pasta.
</t>
  </si>
  <si>
    <t>2023-07-27 at 14:21</t>
  </si>
  <si>
    <t xml:space="preserve">Se genero una mayor cantidad de residuos que no permitieron su manejo debido a el aumento de personal por la construcción de la planta de pasta.
</t>
  </si>
  <si>
    <t>2020_-_2022_non_haz_recycled_values.xlsx</t>
  </si>
  <si>
    <t>2023-04-04 at 15:25</t>
  </si>
  <si>
    <t>2024-08-16 at 20:18</t>
  </si>
  <si>
    <t xml:space="preserve">Updated to include general site trash along with industrial wastes that have previously been reported and also include recyclable materials such as scrap metal, used oil, antifreeze, which were previously unreported. </t>
  </si>
  <si>
    <t>2023-03-30 at 19:37</t>
  </si>
  <si>
    <t>2023-07-26 at 21:40</t>
  </si>
  <si>
    <t>Increase in 2022 was due to a large shipment of unused reagent chemicals that were not able to be returned to vendor. Working to ensure this scenario is not repeated. As for total recycling difference, our waste management company does not always specify how our waste is managed after it is received at their facility. Only a fraction of the hazardous waste shipped off-site is explicitly stated as being recycled (Waste code H010 was 204 pound in 2022). The rest of the waste could have been recycled in some way, but we do not currently have proof of it.</t>
  </si>
  <si>
    <t>vmclennan@capstonecopper.com</t>
  </si>
  <si>
    <t>2023-02-08 at 01:05</t>
  </si>
  <si>
    <t>2023-07-26 at 20:48</t>
  </si>
  <si>
    <t>2023-07-05 at 16:10</t>
  </si>
  <si>
    <t xml:space="preserve">Higher quantity in 2020 was due to a large shipment of off-spec reagents that had to be disposed of since the supplier would not allow returns and it could not be used in the process. </t>
  </si>
  <si>
    <t>2023-08-10 at 02:35</t>
  </si>
  <si>
    <t>Se corrige año 2020 y corrigen toneladas (dato de reporte sustentabilidad 2020-2021)</t>
  </si>
  <si>
    <t>2023-08-10 at 02:38</t>
  </si>
  <si>
    <t>Se corrige año 2020 y tonelaje (dato obtenido de reporte de sustentabilidad MB 2020-2021)</t>
  </si>
  <si>
    <t>2023-06-30 at 15:12</t>
  </si>
  <si>
    <t>S_Mcrae_Additions_to_waste_calculation_2020 to 2023</t>
  </si>
  <si>
    <t>2024-10-15 at 23:19</t>
  </si>
  <si>
    <t xml:space="preserve">Updated to include general site trash along with industrial wastes that have previously been reported and also include recyclable materials such as scrap metal, used oil, antifreeze, which were previously unreported. 
Oct 2024 updated to include large tires to landfill and DJ's waste stream. 
</t>
  </si>
  <si>
    <t>2023-06-30 at 16:40</t>
  </si>
  <si>
    <t>2023-07-26 at 20:27</t>
  </si>
  <si>
    <t>Workforce by Type and Gender - Corporate Office</t>
  </si>
  <si>
    <t>Workforce by Gender - Corporate Office</t>
  </si>
  <si>
    <t>Total employees</t>
  </si>
  <si>
    <t>New Hires - Corporate Office</t>
  </si>
  <si>
    <t>Departures - Corporate Office</t>
  </si>
  <si>
    <t>Local Employment - Corporate Office</t>
  </si>
  <si>
    <t>GHG Emissions Methodology</t>
  </si>
  <si>
    <t xml:space="preserve"> </t>
  </si>
  <si>
    <r>
      <rPr>
        <b/>
        <sz val="11"/>
        <color theme="1"/>
        <rFont val="Arial"/>
        <family val="2"/>
      </rPr>
      <t xml:space="preserve">GHG emissions intensity. </t>
    </r>
    <r>
      <rPr>
        <sz val="11"/>
        <color theme="1"/>
        <rFont val="Arial"/>
        <family val="2"/>
      </rPr>
      <t xml:space="preserve">Capstone reports GHG emissions efficiency based on three intensity measures, including GHG emissions in relation to the amount of ore processed, the amount of copper produced, and the amount of copper equivalents produced. </t>
    </r>
  </si>
  <si>
    <t>no data</t>
  </si>
  <si>
    <t>Total 2025</t>
  </si>
  <si>
    <t>% Change 2024-2025</t>
  </si>
  <si>
    <t>2025 Sustainability Performance Data</t>
  </si>
  <si>
    <t>Compliance</t>
  </si>
  <si>
    <t>Environmental Incidents - Mantoverde</t>
  </si>
  <si>
    <t>Reportable Incidents</t>
  </si>
  <si>
    <t>Volume of Reportable Spills (litres)</t>
  </si>
  <si>
    <t>Significant Incidents Associated with Hazardous Materials and Waste Management</t>
  </si>
  <si>
    <t>Volume of Spills Associated with Hazardous Materials and Waste Management (litres)</t>
  </si>
  <si>
    <t xml:space="preserve">Regional Economic Impact </t>
  </si>
  <si>
    <t>Environmental Incidents - Mantos Blancos</t>
  </si>
  <si>
    <t>2025 Sustainability Performance Data - Mantos Blancos</t>
  </si>
  <si>
    <t>2025 Sustainability Performance Data - Mantoverde</t>
  </si>
  <si>
    <t>2025 Sustainability Performance Data - Pinto Valley</t>
  </si>
  <si>
    <t>Air Quality</t>
  </si>
  <si>
    <t>Emission Type - Pinto Valley</t>
  </si>
  <si>
    <t>Particulate Matter (&lt;2.5 microns)</t>
  </si>
  <si>
    <t>Particulate Matter (&lt;10 microns)</t>
  </si>
  <si>
    <t>Total Particulate Matter</t>
  </si>
  <si>
    <t>Nitrogen Oxides (NOx)</t>
  </si>
  <si>
    <t>Sulphur Oxides (SOx)</t>
  </si>
  <si>
    <t>Carbon Monoxide (CO)</t>
  </si>
  <si>
    <t>Hazardous Air Pollutants (HAP)</t>
  </si>
  <si>
    <t>Lead (Pb)</t>
  </si>
  <si>
    <t>Volatile Organic Compounds (VOC)</t>
  </si>
  <si>
    <t>-10%</t>
  </si>
  <si>
    <t>Environmental Incidents - Pinto Valley</t>
  </si>
  <si>
    <t>2025 Sustainability Performance Data - Cozamin</t>
  </si>
  <si>
    <t>-41%</t>
  </si>
  <si>
    <t>Environmental Incidents - Cozamin</t>
  </si>
  <si>
    <t>2025 Sustainability Performance Data - Santo Domingo</t>
  </si>
  <si>
    <t>2025 Sustainability Performance Data - Corporate Office</t>
  </si>
  <si>
    <t>Total Safety program training hours</t>
  </si>
  <si>
    <t>Average hours of health, safety and emergency response training</t>
  </si>
  <si>
    <t>Health and Safety Training - Santo Domingo</t>
  </si>
  <si>
    <r>
      <t xml:space="preserve">For our </t>
    </r>
    <r>
      <rPr>
        <b/>
        <sz val="11"/>
        <color theme="1"/>
        <rFont val="Arial"/>
        <family val="2"/>
      </rPr>
      <t>2025 Sustainability Report</t>
    </r>
    <r>
      <rPr>
        <sz val="11"/>
        <color theme="1"/>
        <rFont val="Arial"/>
        <family val="2"/>
      </rPr>
      <t>, please see:</t>
    </r>
  </si>
  <si>
    <t>Our People and Culture</t>
  </si>
  <si>
    <r>
      <t>Energy-related GHG Emissions (tCO</t>
    </r>
    <r>
      <rPr>
        <b/>
        <vertAlign val="subscript"/>
        <sz val="10"/>
        <color rgb="FF000000"/>
        <rFont val="Arial"/>
        <family val="2"/>
      </rPr>
      <t>2</t>
    </r>
    <r>
      <rPr>
        <b/>
        <sz val="10"/>
        <color rgb="FF000000"/>
        <rFont val="Arial"/>
        <family val="2"/>
      </rPr>
      <t>e)</t>
    </r>
    <r>
      <rPr>
        <b/>
        <vertAlign val="superscript"/>
        <sz val="10"/>
        <color rgb="FF000000"/>
        <rFont val="Arial"/>
        <family val="2"/>
      </rPr>
      <t>1</t>
    </r>
  </si>
  <si>
    <r>
      <t>Energy Intensity</t>
    </r>
    <r>
      <rPr>
        <b/>
        <vertAlign val="superscript"/>
        <sz val="10"/>
        <rFont val="Arial"/>
        <family val="2"/>
      </rPr>
      <t>1</t>
    </r>
  </si>
  <si>
    <r>
      <t xml:space="preserve">Scope 1 GHG Emissions </t>
    </r>
    <r>
      <rPr>
        <vertAlign val="superscript"/>
        <sz val="10"/>
        <rFont val="Arial"/>
        <family val="2"/>
      </rPr>
      <t>2</t>
    </r>
  </si>
  <si>
    <t>2021</t>
  </si>
  <si>
    <r>
      <t>GHG Emissions Intensity</t>
    </r>
    <r>
      <rPr>
        <b/>
        <vertAlign val="superscript"/>
        <sz val="10"/>
        <rFont val="Arial"/>
        <family val="2"/>
      </rPr>
      <t>1</t>
    </r>
  </si>
  <si>
    <r>
      <t>Third-party Water</t>
    </r>
    <r>
      <rPr>
        <vertAlign val="superscript"/>
        <sz val="10"/>
        <rFont val="Arial"/>
        <family val="2"/>
      </rPr>
      <t>6</t>
    </r>
  </si>
  <si>
    <r>
      <t>Total Water Withdrawal</t>
    </r>
    <r>
      <rPr>
        <b/>
        <vertAlign val="superscript"/>
        <sz val="10"/>
        <rFont val="Arial"/>
        <family val="2"/>
      </rPr>
      <t>7</t>
    </r>
  </si>
  <si>
    <r>
      <t>Water Withdrawal</t>
    </r>
    <r>
      <rPr>
        <b/>
        <vertAlign val="superscript"/>
        <sz val="10"/>
        <rFont val="Arial"/>
        <family val="2"/>
      </rPr>
      <t>1</t>
    </r>
    <r>
      <rPr>
        <b/>
        <sz val="10"/>
        <rFont val="Arial"/>
        <family val="2"/>
      </rPr>
      <t xml:space="preserve"> by Quality (m</t>
    </r>
    <r>
      <rPr>
        <b/>
        <vertAlign val="superscript"/>
        <sz val="10"/>
        <rFont val="Arial"/>
        <family val="2"/>
      </rPr>
      <t>3</t>
    </r>
    <r>
      <rPr>
        <b/>
        <sz val="10"/>
        <rFont val="Arial"/>
        <family val="2"/>
      </rPr>
      <t>)</t>
    </r>
  </si>
  <si>
    <r>
      <t>Total Other Water</t>
    </r>
    <r>
      <rPr>
        <vertAlign val="superscript"/>
        <sz val="10"/>
        <color rgb="FF000000"/>
        <rFont val="Arial"/>
        <family val="2"/>
      </rPr>
      <t xml:space="preserve">3 </t>
    </r>
    <r>
      <rPr>
        <sz val="10"/>
        <color rgb="FF000000"/>
        <rFont val="Arial"/>
        <family val="2"/>
      </rPr>
      <t>Withdrawal</t>
    </r>
  </si>
  <si>
    <r>
      <t>337%</t>
    </r>
    <r>
      <rPr>
        <vertAlign val="superscript"/>
        <sz val="10"/>
        <rFont val="Arial"/>
        <family val="2"/>
      </rPr>
      <t>1</t>
    </r>
  </si>
  <si>
    <r>
      <t>Incidents and Rates</t>
    </r>
    <r>
      <rPr>
        <b/>
        <vertAlign val="superscript"/>
        <sz val="10"/>
        <rFont val="Arial"/>
        <family val="2"/>
      </rPr>
      <t>1</t>
    </r>
  </si>
  <si>
    <r>
      <t>Medical Aid</t>
    </r>
    <r>
      <rPr>
        <vertAlign val="superscript"/>
        <sz val="10"/>
        <rFont val="Arial"/>
        <family val="2"/>
      </rPr>
      <t>2</t>
    </r>
  </si>
  <si>
    <r>
      <t>Lost Time Incidents</t>
    </r>
    <r>
      <rPr>
        <vertAlign val="superscript"/>
        <sz val="10"/>
        <rFont val="Arial"/>
        <family val="2"/>
      </rPr>
      <t>3</t>
    </r>
  </si>
  <si>
    <r>
      <t>Restricted Duty</t>
    </r>
    <r>
      <rPr>
        <vertAlign val="superscript"/>
        <sz val="10"/>
        <rFont val="Arial"/>
        <family val="2"/>
      </rPr>
      <t>4</t>
    </r>
  </si>
  <si>
    <r>
      <t>High Consequence Work-related Injuries</t>
    </r>
    <r>
      <rPr>
        <vertAlign val="superscript"/>
        <sz val="10"/>
        <rFont val="Arial"/>
        <family val="2"/>
      </rPr>
      <t>5</t>
    </r>
  </si>
  <si>
    <r>
      <t>Health and Safety Training</t>
    </r>
    <r>
      <rPr>
        <b/>
        <vertAlign val="superscript"/>
        <sz val="10"/>
        <rFont val="Arial"/>
        <family val="2"/>
      </rPr>
      <t>1</t>
    </r>
  </si>
  <si>
    <r>
      <t>Workforce by Type</t>
    </r>
    <r>
      <rPr>
        <b/>
        <vertAlign val="superscript"/>
        <sz val="10"/>
        <color theme="1"/>
        <rFont val="Arial"/>
        <family val="2"/>
      </rPr>
      <t>1</t>
    </r>
  </si>
  <si>
    <r>
      <t>Full-time Permanent Employees</t>
    </r>
    <r>
      <rPr>
        <vertAlign val="superscript"/>
        <sz val="10"/>
        <color theme="1"/>
        <rFont val="Arial"/>
        <family val="2"/>
      </rPr>
      <t>2</t>
    </r>
    <r>
      <rPr>
        <sz val="10"/>
        <color theme="1"/>
        <rFont val="Arial"/>
        <family val="2"/>
      </rPr>
      <t> </t>
    </r>
  </si>
  <si>
    <r>
      <t>Temporary Employees</t>
    </r>
    <r>
      <rPr>
        <vertAlign val="superscript"/>
        <sz val="10"/>
        <color theme="1"/>
        <rFont val="Arial"/>
        <family val="2"/>
      </rPr>
      <t>3</t>
    </r>
    <r>
      <rPr>
        <sz val="10"/>
        <color theme="1"/>
        <rFont val="Arial"/>
        <family val="2"/>
      </rPr>
      <t> </t>
    </r>
  </si>
  <si>
    <r>
      <t>Total Employees</t>
    </r>
    <r>
      <rPr>
        <b/>
        <vertAlign val="superscript"/>
        <sz val="10"/>
        <color theme="1"/>
        <rFont val="Arial"/>
        <family val="2"/>
      </rPr>
      <t>4</t>
    </r>
  </si>
  <si>
    <r>
      <t>Total Contractors</t>
    </r>
    <r>
      <rPr>
        <b/>
        <vertAlign val="superscript"/>
        <sz val="10"/>
        <color theme="1"/>
        <rFont val="Arial"/>
        <family val="2"/>
      </rPr>
      <t>5</t>
    </r>
  </si>
  <si>
    <r>
      <t xml:space="preserve">1 </t>
    </r>
    <r>
      <rPr>
        <sz val="9"/>
        <rFont val="Arial"/>
        <family val="2"/>
      </rPr>
      <t>Tonnes Milled refers to ore processed through a mill that uses a grinding and flotation process to recover sulphide mineral in a copper concentrate that is saleable as an intermediate product to smelters and refiners.</t>
    </r>
  </si>
  <si>
    <r>
      <t xml:space="preserve">2 </t>
    </r>
    <r>
      <rPr>
        <sz val="9"/>
        <rFont val="Arial"/>
        <family val="2"/>
      </rPr>
      <t>Tonnes to Leach refers to ore that requires sulphuric acid leaching, solvent extraction and electrowinning to produce copper cathodes, which are a finished copper product.</t>
    </r>
  </si>
  <si>
    <r>
      <t>3</t>
    </r>
    <r>
      <rPr>
        <sz val="9"/>
        <color rgb="FF000000"/>
        <rFont val="Arial"/>
        <family val="2"/>
      </rPr>
      <t xml:space="preserve"> Total Copper Equivalents Produced are calculated based on long-term forecast commodity prices of: $3.50/lb Cu, $1,500/oz Au, $20/oz Ag and $12/lb Mo.</t>
    </r>
  </si>
  <si>
    <t>Workforce by Gender</t>
  </si>
  <si>
    <r>
      <t>Economic Value Distributed</t>
    </r>
    <r>
      <rPr>
        <vertAlign val="superscript"/>
        <sz val="10"/>
        <rFont val="Arial"/>
        <family val="2"/>
      </rPr>
      <t>7</t>
    </r>
  </si>
  <si>
    <r>
      <t>Spending on Local</t>
    </r>
    <r>
      <rPr>
        <vertAlign val="superscript"/>
        <sz val="10"/>
        <color theme="1"/>
        <rFont val="Arial"/>
        <family val="2"/>
      </rPr>
      <t>2</t>
    </r>
    <r>
      <rPr>
        <sz val="10"/>
        <color theme="1"/>
        <rFont val="Arial"/>
        <family val="2"/>
      </rPr>
      <t xml:space="preserve"> Suppliers (US$ millions)</t>
    </r>
  </si>
  <si>
    <r>
      <t>Santo Domingo</t>
    </r>
    <r>
      <rPr>
        <b/>
        <u/>
        <vertAlign val="superscript"/>
        <sz val="10"/>
        <color theme="10"/>
        <rFont val="Arial"/>
        <family val="2"/>
      </rPr>
      <t>1</t>
    </r>
  </si>
  <si>
    <t>Please refer to the appropriate site tab for site-specific 2025 Sustainability Performance Data.</t>
  </si>
  <si>
    <r>
      <t>MINERAL RESERVES</t>
    </r>
    <r>
      <rPr>
        <sz val="10"/>
        <color rgb="FFFFFFFF"/>
        <rFont val="Calibri"/>
        <family val="2"/>
      </rPr>
      <t> </t>
    </r>
  </si>
  <si>
    <r>
      <t>CONTAINED METAL</t>
    </r>
    <r>
      <rPr>
        <sz val="10"/>
        <color rgb="FFFFFFFF"/>
        <rFont val="Calibri"/>
        <family val="2"/>
      </rPr>
      <t> </t>
    </r>
  </si>
  <si>
    <t>  </t>
  </si>
  <si>
    <r>
      <t>Category</t>
    </r>
    <r>
      <rPr>
        <sz val="10"/>
        <color rgb="FFFFFFFF"/>
        <rFont val="Calibri"/>
        <family val="2"/>
      </rPr>
      <t> </t>
    </r>
  </si>
  <si>
    <r>
      <t>kt</t>
    </r>
    <r>
      <rPr>
        <sz val="10"/>
        <color rgb="FFFFFFFF"/>
        <rFont val="Calibri"/>
        <family val="2"/>
      </rPr>
      <t> </t>
    </r>
  </si>
  <si>
    <r>
      <t>TCu </t>
    </r>
    <r>
      <rPr>
        <sz val="10"/>
        <color rgb="FFFFFFFF"/>
        <rFont val="Calibri"/>
        <family val="2"/>
      </rPr>
      <t> </t>
    </r>
  </si>
  <si>
    <r>
      <t>SCu</t>
    </r>
    <r>
      <rPr>
        <sz val="10"/>
        <color rgb="FFFFFFFF"/>
        <rFont val="Calibri"/>
        <family val="2"/>
      </rPr>
      <t> </t>
    </r>
  </si>
  <si>
    <r>
      <t>ICu</t>
    </r>
    <r>
      <rPr>
        <sz val="10"/>
        <color rgb="FFFFFFFF"/>
        <rFont val="Calibri"/>
        <family val="2"/>
      </rPr>
      <t> </t>
    </r>
  </si>
  <si>
    <r>
      <t>Zn</t>
    </r>
    <r>
      <rPr>
        <sz val="10"/>
        <color rgb="FFFFFFFF"/>
        <rFont val="Calibri"/>
        <family val="2"/>
      </rPr>
      <t> </t>
    </r>
  </si>
  <si>
    <r>
      <t>Pb</t>
    </r>
    <r>
      <rPr>
        <sz val="10"/>
        <color rgb="FFFFFFFF"/>
        <rFont val="Calibri"/>
        <family val="2"/>
      </rPr>
      <t> </t>
    </r>
  </si>
  <si>
    <r>
      <t>Mo</t>
    </r>
    <r>
      <rPr>
        <sz val="10"/>
        <color rgb="FFFFFFFF"/>
        <rFont val="Calibri"/>
        <family val="2"/>
      </rPr>
      <t> </t>
    </r>
  </si>
  <si>
    <r>
      <t>Ag </t>
    </r>
    <r>
      <rPr>
        <sz val="10"/>
        <color rgb="FFFFFFFF"/>
        <rFont val="Calibri"/>
        <family val="2"/>
      </rPr>
      <t> </t>
    </r>
  </si>
  <si>
    <r>
      <t>Au </t>
    </r>
    <r>
      <rPr>
        <sz val="10"/>
        <color rgb="FFFFFFFF"/>
        <rFont val="Calibri"/>
        <family val="2"/>
      </rPr>
      <t> </t>
    </r>
  </si>
  <si>
    <r>
      <t>Fe</t>
    </r>
    <r>
      <rPr>
        <sz val="10"/>
        <color rgb="FFFFFFFF"/>
        <rFont val="Calibri"/>
        <family val="2"/>
      </rPr>
      <t> </t>
    </r>
  </si>
  <si>
    <r>
      <t>Cu </t>
    </r>
    <r>
      <rPr>
        <sz val="10"/>
        <color rgb="FFFFFFFF"/>
        <rFont val="Calibri"/>
        <family val="2"/>
      </rPr>
      <t> </t>
    </r>
  </si>
  <si>
    <r>
      <t>Zn </t>
    </r>
    <r>
      <rPr>
        <sz val="10"/>
        <color rgb="FFFFFFFF"/>
        <rFont val="Calibri"/>
        <family val="2"/>
      </rPr>
      <t> </t>
    </r>
  </si>
  <si>
    <r>
      <t>Pb </t>
    </r>
    <r>
      <rPr>
        <sz val="10"/>
        <color rgb="FFFFFFFF"/>
        <rFont val="Calibri"/>
        <family val="2"/>
      </rPr>
      <t> </t>
    </r>
  </si>
  <si>
    <r>
      <t>Ag</t>
    </r>
    <r>
      <rPr>
        <sz val="10"/>
        <color rgb="FFFFFFFF"/>
        <rFont val="Calibri"/>
        <family val="2"/>
      </rPr>
      <t> </t>
    </r>
  </si>
  <si>
    <r>
      <t>Au</t>
    </r>
    <r>
      <rPr>
        <sz val="10"/>
        <color rgb="FFFFFFFF"/>
        <rFont val="Calibri"/>
        <family val="2"/>
      </rPr>
      <t> </t>
    </r>
  </si>
  <si>
    <r>
      <t>Fe</t>
    </r>
    <r>
      <rPr>
        <b/>
        <vertAlign val="superscript"/>
        <sz val="8"/>
        <color rgb="FFFFFFFF"/>
        <rFont val="Calibri"/>
        <family val="2"/>
      </rPr>
      <t>3</t>
    </r>
    <r>
      <rPr>
        <sz val="8"/>
        <color rgb="FFFFFFFF"/>
        <rFont val="Calibri"/>
        <family val="2"/>
      </rPr>
      <t> </t>
    </r>
  </si>
  <si>
    <r>
      <t>%</t>
    </r>
    <r>
      <rPr>
        <sz val="10"/>
        <color rgb="FFFFFFFF"/>
        <rFont val="Calibri"/>
        <family val="2"/>
      </rPr>
      <t> </t>
    </r>
  </si>
  <si>
    <r>
      <t>g/t</t>
    </r>
    <r>
      <rPr>
        <sz val="10"/>
        <color rgb="FFFFFFFF"/>
        <rFont val="Calibri"/>
        <family val="2"/>
      </rPr>
      <t> </t>
    </r>
  </si>
  <si>
    <r>
      <t>koz</t>
    </r>
    <r>
      <rPr>
        <sz val="10"/>
        <color rgb="FFFFFFFF"/>
        <rFont val="Calibri"/>
        <family val="2"/>
      </rPr>
      <t> </t>
    </r>
  </si>
  <si>
    <r>
      <t> koz</t>
    </r>
    <r>
      <rPr>
        <sz val="10"/>
        <color rgb="FFFFFFFF"/>
        <rFont val="Calibri"/>
        <family val="2"/>
      </rPr>
      <t> </t>
    </r>
  </si>
  <si>
    <r>
      <t>Mt</t>
    </r>
    <r>
      <rPr>
        <sz val="10"/>
        <color rgb="FFFFFFFF"/>
        <rFont val="Calibri"/>
        <family val="2"/>
      </rPr>
      <t> </t>
    </r>
  </si>
  <si>
    <r>
      <t>Pinto Valley, Dec 31, 2025</t>
    </r>
    <r>
      <rPr>
        <b/>
        <vertAlign val="superscript"/>
        <sz val="8"/>
        <color rgb="FF455560"/>
        <rFont val="Calibri"/>
        <family val="2"/>
      </rPr>
      <t>1</t>
    </r>
    <r>
      <rPr>
        <sz val="8"/>
        <color rgb="FF455560"/>
        <rFont val="Calibri"/>
        <family val="2"/>
      </rPr>
      <t> </t>
    </r>
  </si>
  <si>
    <r>
      <t>Proven</t>
    </r>
    <r>
      <rPr>
        <sz val="10"/>
        <color rgb="FF455560"/>
        <rFont val="Calibri"/>
        <family val="2"/>
      </rPr>
      <t> </t>
    </r>
  </si>
  <si>
    <r>
      <t>Probable</t>
    </r>
    <r>
      <rPr>
        <sz val="10"/>
        <color rgb="FF455560"/>
        <rFont val="Calibri"/>
        <family val="2"/>
      </rPr>
      <t> </t>
    </r>
  </si>
  <si>
    <r>
      <t>Total</t>
    </r>
    <r>
      <rPr>
        <sz val="10"/>
        <color rgb="FF455560"/>
        <rFont val="Calibri"/>
        <family val="2"/>
      </rPr>
      <t> </t>
    </r>
  </si>
  <si>
    <t>In or near Conservation Area </t>
  </si>
  <si>
    <r>
      <t>Mantos Blancos, Dec 31, 2025</t>
    </r>
    <r>
      <rPr>
        <b/>
        <vertAlign val="superscript"/>
        <sz val="8"/>
        <color rgb="FF455560"/>
        <rFont val="Calibri"/>
        <family val="2"/>
      </rPr>
      <t>2  </t>
    </r>
    <r>
      <rPr>
        <b/>
        <sz val="10"/>
        <color rgb="FF455560"/>
        <rFont val="Calibri"/>
        <family val="2"/>
      </rPr>
      <t>  </t>
    </r>
    <r>
      <rPr>
        <sz val="10"/>
        <color rgb="FF455560"/>
        <rFont val="Calibri"/>
        <family val="2"/>
      </rPr>
      <t> </t>
    </r>
  </si>
  <si>
    <t>Sulphides + Mixed (Flotation)</t>
  </si>
  <si>
    <r>
      <t> </t>
    </r>
    <r>
      <rPr>
        <sz val="10"/>
        <color rgb="FF455560"/>
        <rFont val="Calibri"/>
        <family val="2"/>
      </rPr>
      <t> </t>
    </r>
  </si>
  <si>
    <t>Oxides + Mixed (Dump Leach)</t>
  </si>
  <si>
    <r>
      <t>Mantoverde, Dec 31, 2025</t>
    </r>
    <r>
      <rPr>
        <b/>
        <vertAlign val="superscript"/>
        <sz val="8"/>
        <color rgb="FF455560"/>
        <rFont val="Calibri"/>
        <family val="2"/>
      </rPr>
      <t>3  </t>
    </r>
    <r>
      <rPr>
        <b/>
        <sz val="10"/>
        <color rgb="FF455560"/>
        <rFont val="Calibri"/>
        <family val="2"/>
      </rPr>
      <t>  </t>
    </r>
    <r>
      <rPr>
        <sz val="10"/>
        <color rgb="FF455560"/>
        <rFont val="Calibri"/>
        <family val="2"/>
      </rPr>
      <t> </t>
    </r>
  </si>
  <si>
    <t>- </t>
  </si>
  <si>
    <t>Oxides (Dump+Heap Leach) </t>
  </si>
  <si>
    <r>
      <t>-</t>
    </r>
    <r>
      <rPr>
        <sz val="10"/>
        <color rgb="FF455560"/>
        <rFont val="Calibri"/>
        <family val="2"/>
      </rPr>
      <t> </t>
    </r>
  </si>
  <si>
    <r>
      <t>Cozamin, Dec 31, 2025</t>
    </r>
    <r>
      <rPr>
        <b/>
        <vertAlign val="superscript"/>
        <sz val="8"/>
        <color rgb="FF455560"/>
        <rFont val="Calibri"/>
        <family val="2"/>
      </rPr>
      <t>4</t>
    </r>
    <r>
      <rPr>
        <b/>
        <sz val="8"/>
        <color rgb="FF455560"/>
        <rFont val="Calibri"/>
        <family val="2"/>
      </rPr>
      <t> </t>
    </r>
  </si>
  <si>
    <t xml:space="preserve">-   </t>
  </si>
  <si>
    <t xml:space="preserve"> -   </t>
  </si>
  <si>
    <t>In or near Area of Conflict</t>
  </si>
  <si>
    <r>
      <t> Santo Domingo, Mar 31, 2024</t>
    </r>
    <r>
      <rPr>
        <b/>
        <vertAlign val="superscript"/>
        <sz val="8"/>
        <color rgb="FF455560"/>
        <rFont val="Calibri"/>
        <family val="2"/>
      </rPr>
      <t>5</t>
    </r>
    <r>
      <rPr>
        <sz val="8"/>
        <color rgb="FF455560"/>
        <rFont val="Calibri"/>
        <family val="2"/>
      </rPr>
      <t> </t>
    </r>
  </si>
  <si>
    <t>            -    </t>
  </si>
  <si>
    <r>
      <t>            -   </t>
    </r>
    <r>
      <rPr>
        <sz val="10"/>
        <color rgb="FF455560"/>
        <rFont val="Calibri"/>
        <family val="2"/>
      </rPr>
      <t> </t>
    </r>
  </si>
  <si>
    <t xml:space="preserve">Total Reserves </t>
  </si>
  <si>
    <r>
      <t> </t>
    </r>
    <r>
      <rPr>
        <sz val="10"/>
        <rFont val="Calibri"/>
        <family val="2"/>
      </rPr>
      <t> </t>
    </r>
  </si>
  <si>
    <t>Total Reserves in or near Conservation Areas</t>
  </si>
  <si>
    <t>Proven</t>
  </si>
  <si>
    <t>Probable</t>
  </si>
  <si>
    <t>Total Reserves in or near Areas of Conflict</t>
  </si>
  <si>
    <r>
      <t>0%</t>
    </r>
    <r>
      <rPr>
        <sz val="10"/>
        <rFont val="Calibri"/>
        <family val="2"/>
      </rPr>
      <t> </t>
    </r>
  </si>
  <si>
    <t xml:space="preserve">NOTES: Mineral Reserves take into account mining activities as stated, where applicable. Rounding as required by reporting guidelines may result in apparent summation differences between tonnes, grade and contained metal content. Grade TCu% refers to total copper grade in percent sent to the mill for metallurgical recovery by flotation. Grade SCu% refers to soluble copper grade in percent sent to the leaching processes. Grade ICu% refers to insoluble copper grade in percent, based on TCu% minus SCu%. All Mineral Reserve estimates take into account dilution and mining recovery factors. Contained ounces (oz) are troy ounces. COG is cut-off grade. NSR is net smelter return. All amounts in US$ unless otherwise specified. Stockpiled material is included in the Mineral Reserves, described below. See Technical Reports filed under Capstone Coppers’s profile on SEDAR+ for further information. </t>
  </si>
  <si>
    <t>1. Clay Craig, P.Eng., Director, Mining &amp; Strategic Planning at Capstone Copper, is the Qualified Person responsible for the Pinto Valley Mineral Reserve estimate as at December 31, 2025. Economic inputs to the block model were $3.00/lb per pound copper, $10.00/lb molybdenum, 86.0% average Cu recovery, 8.5% average Mo recovery, $1.68/tonne average mining costs, $1.13/tonne G&amp;A costs, $0.88/tonne Ops Support costs, $4.67/tonne milling costs, and pit slopes by rock type. The Mineral Reserve is reported at a COG of 0.19% copper. Stockpiled material is included as Proven Mineral Reserve. Pinto Valley Mine is an open-pit mine with mineral processing by flotation.</t>
  </si>
  <si>
    <t>2. Clay Craig, P.Eng., Director, Mining &amp; Strategic Planning at Capstone Copper, is the Qualified Person for the Cozamin Mine Mineral Reserve as at December 31, 2025.  The Mineral Reserve is reported within fully diluted mineable stope shapes generated by the Deswik Mineable Shape Optimiser software. Mining methods include long-hole stoping and cut-and-fill methods. The Mineral Reserve is reported at or above a blended cut-off of US$60.54/t NSR for long-hole stoping, US$65.55/t NSR for cut-and-fill methods, and US$82.78/t NSR for MNV West cut-and-fill and long-hole stoping. The NSR cut-off is based on operational mining and milling costs plus general and administrative costs. The NSR  formulae vary by zone. Four separate NSR formulae are used based on zone mineralization and metallurgical recoveries. Copper-silver dominant zones use the NSR formula: (Cu*66.638 + Ag*0.484)*(1-NSRRoyalty%), except the MNV West copper-silver zone, which uses the formula (Cu% * $70.724 + Ag g/t * $0.484) * (1-NSRRoyalty%)).  MNFWZ zinc-silver zones use the NSR formula: (Ag*0.290 + Zn*13.723 + Pb*13.131)*(1-NSRRoyalty%). MNV zinc-silver dominant zones use the NSR formula: (Ag*0.228 + Zn*12.121 + Pb*11.363)*(1-NSRRoyalty%).  Metal price assumptions of Cu = US$3.55/lb for MNV and MNFWZ, Cu $3.75/lb for MNV West, Ag = US$20.00/oz, Pb = US$0.90/lb, Zn = US$1.15/lb and metal recoveries of 96% Cu, 86% Ag, 0% Pb and 0% Zn in copper-silver dominant zones, 0% Cu, 61% Ag, 93% Pb and 88% Zn in MNFWZ zinc-silver dominant zones, and 0% Cu, 56% Ag, 80% Pb and 77% Zn in MNV zinc-silver dominant zones. The formulae include consideration of confidential current smelter contract terms, transportation costs and 1–3% net smelter return royalty payments. Royalties are dependent on the mining concession, and are treated as costs in the Mineral Reserve estimates. The Proven Mineral Reserve is stockpiled ore. Totals may not sum due to rounding.</t>
  </si>
  <si>
    <t>3. Peter Amelunxen, P.Eng., Senior Vice President, Technical Services at Capstone Copper is the Qualified Person responsible for the Santo Domingo Project Mineral Reserve effective March 31, 2024. Mineral Reserves are reported as constrained within Measured and Indicated Resources and pit designs optimized using the following economic and technical parameters: metal prices of US$3.75/lb Cu, US$1,400/oz Au and Fe prices ranging from US$69/dmt to US$114.51/dmt based on the Fe grade in concentrate (net of Fe concentrate transport costs); average recovery to concentrate is 90.1% for Cu and 56.3% for Au, with magnetite concentrate recovery varying on a block-by-block basis; copper concentrate treatment charges of US$80/dmt, U$0.08/lb of copper refining charges, US$5.0/oz of gold refining charges, US$40/wmt and US$25.75/dmt for shipping copper and iron concentrates respectively; waste and ore mining cost of $1.55/t and process and G&amp;A+SUSEX of US$9.77/t processed; average pit slope angles that range from 36.3° to 47.9°; a 2% royalty rate assumption and an assumption of 100% mining recovery. No formal production has occurred from the Santo Domingo property area.</t>
  </si>
  <si>
    <t>4. Peter Amelunxen, P. Eng., Senior Vice President, Technical Services at Capstone Copper is the Qualified Person responsible for the Mineral Reserve at the Mantoverde Mine effective December 31, 2025. Mineral Reserves are reported on a 100% basis as constrained within Measured and Indicated Resources and pit designs included within the mine schedule. The attributable percentage to Capstone Copper is 69.993%. The block model is considered to be fully diluted and no dilution or mining losses are applied. The pit designs and mine plan were optimized using assumed metal prices of $3.50/lb Cu and $1,500/oz Au. Mineral Reserves for flotation are estimated above a 0.20% Total Copper (TCu) cut-off. Mineral Reserves for leach are estimated above a 0.10% Soluble Copper (SCu) cut-off for Dump leach, with a variable Heap cut-off between 0.16% and 0.21% SCu to reflect ore availability. Leach-grade material mined after 2037 was scheduled as waste. LOM feed to flotation averaged 87.7% total copper recovery and 65.3% gold recovery. Average heap leach recovery applied in Mine Planning was 71.5% of SCu and 50% of ICu, where ICu = TCu – SCu. Average dump leach recovery applied was 38.0% of SCu. Mineral Reserves considered the following average costs: mining cost of $1.87 per tonne moved; $10.11/t flotation processing+tails+G&amp;A; $0.31/lb TC/RC+freight for flotation; $10.14/t heap+G&amp;A; $1.78/t dump leach; $0.35/lb SX/EW costs; and $0.05/lb cathode selling cost. Heap leach Reserve figures include the costs and benefits of bioleaching; the contained metal reported in the table considers SCu only. This excludes insoluble copper, of which a portion is expected to be recovered from bioleaching in the heap leach process. Inter-ramp angles in rock vary from 52° to 59°. The LOM strip ratio is 2.7:1.</t>
  </si>
  <si>
    <t>5. Carlos Guzman, RM CMC, FAusIMM, an employee of NCL, is the independent Qualified Person responsible for the Mineral Reserve in the Mantos Blancos Technical Report effective November 29, 2021. Clay Craig, P.Eng., Director, Mining &amp; Strategic Planning at Capstone Copper, oversaw depletion of the Mineral Reserve for mining activities as at December 31, 2025. The Mineral Reserve is based on average off-site costs (selling cost) of US$0.297/lb for sulphides and US$0.60/lb for oxides. Mineral Reserves are contained within an optimized pit shell. The estimated Mineral Reserves are reported using metal prices of US$3.50/lb Cu and US$20/oz Ag. Mining will use conventional open pit methods and equipment and a stockpiling strategy (direct mining costs are estimated at an average US$1.99/t of material mined). Processing costs average US$14/t of milled material, including concentrator, tailings storage facility and port costs. Processing cost for material sent to dump leach is US$2.26/t. TCu recovery averages 83.1% for sulphides and silver recoveries average 79.5%. SCu recovery of 42% was used in mine planning for material sent to the dump leach. Inter-ramp angles vary from 36˚ to 54˚in the sulphide zones and from 31˚ to  36˚ in the oxide zones . The life-of-mine strip ratio is 4.2 to 1 for the sulphide zones and 4.4 to 1 in the oxide zones. Through the Osisko silver production agreement, Osisko has the right to buy 100% of the silver production in concentrate (less specified deductions) until reaching 19.3 million ounces and subsequently 40% paying 92% of the market price. Stockpiled material is included in the Probable Mineral Reserve.</t>
  </si>
  <si>
    <t>Health and Safety Training - Corporate Office</t>
  </si>
  <si>
    <r>
      <t xml:space="preserve">2 </t>
    </r>
    <r>
      <rPr>
        <sz val="8"/>
        <rFont val="Arial"/>
        <family val="2"/>
      </rPr>
      <t>Tonnes to Leach refers to ore that requires sulphuric acid leaching, solvent extraction and electrowinning to produce copper cathodes, which are a finished copper product.</t>
    </r>
  </si>
  <si>
    <r>
      <t>1</t>
    </r>
    <r>
      <rPr>
        <sz val="8"/>
        <rFont val="Arial"/>
        <family val="2"/>
      </rPr>
      <t xml:space="preserve"> Includes emissions associated with energy required to support all extraction processing and associated activities on site. Emissions are calculated in carbon equivalent tonnes (tCO2e) and include CO2, CH4 (methane) and N2O (nitrous oxide). Source for global warming potential factors is the Intergovernmental Panel on Climate Change 5th Assessment Report (IPCC 5) emissions data.</t>
    </r>
  </si>
  <si>
    <r>
      <t>2</t>
    </r>
    <r>
      <rPr>
        <sz val="8"/>
        <rFont val="Arial"/>
        <family val="2"/>
      </rPr>
      <t xml:space="preserve"> Scope 1 GHG emissions are related to fuel consumption for activities controlled by our operations. Source for fuel emissions factors is the IPCC 5. Explosives, refrigerants and process emissions from heap leach are excluded.</t>
    </r>
  </si>
  <si>
    <r>
      <t>1</t>
    </r>
    <r>
      <rPr>
        <sz val="8"/>
        <color rgb="FF0A263B"/>
        <rFont val="Arial"/>
        <family val="2"/>
      </rPr>
      <t xml:space="preserve"> Water withdrawal is not equal to water consumption. Capstone does not currently measure water consumption. Data is based on flow meters, meteorological stations and water balance modeling.</t>
    </r>
  </si>
  <si>
    <r>
      <t>2</t>
    </r>
    <r>
      <rPr>
        <sz val="8"/>
        <color rgb="FF0A263B"/>
        <rFont val="Arial"/>
        <family val="2"/>
      </rPr>
      <t xml:space="preserve"> </t>
    </r>
    <r>
      <rPr>
        <sz val="8"/>
        <color rgb="FF000000"/>
        <rFont val="Arial"/>
        <family val="2"/>
      </rPr>
      <t>Freshwater is defined as water containing total dissolved solids equal to or below 1,000 mg/L.</t>
    </r>
  </si>
  <si>
    <r>
      <rPr>
        <vertAlign val="superscript"/>
        <sz val="8"/>
        <color rgb="FF0A263B"/>
        <rFont val="Arial"/>
        <family val="2"/>
      </rPr>
      <t>3</t>
    </r>
    <r>
      <rPr>
        <sz val="8"/>
        <color rgb="FF0A263B"/>
        <rFont val="Arial"/>
        <family val="2"/>
      </rPr>
      <t xml:space="preserve"> Other Water is defined as water containing total dissolved solids above 1,000 mg/L.</t>
    </r>
  </si>
  <si>
    <r>
      <t>Water Withdrawal</t>
    </r>
    <r>
      <rPr>
        <b/>
        <vertAlign val="superscript"/>
        <sz val="10"/>
        <rFont val="Arial"/>
        <family val="2"/>
      </rPr>
      <t>1</t>
    </r>
    <r>
      <rPr>
        <b/>
        <sz val="10"/>
        <rFont val="Arial"/>
        <family val="2"/>
      </rPr>
      <t xml:space="preserve"> by Quality (m</t>
    </r>
    <r>
      <rPr>
        <b/>
        <vertAlign val="superscript"/>
        <sz val="10"/>
        <rFont val="Arial"/>
        <family val="2"/>
      </rPr>
      <t>3</t>
    </r>
    <r>
      <rPr>
        <b/>
        <sz val="10"/>
        <rFont val="Arial"/>
        <family val="2"/>
      </rPr>
      <t>) - Mantoverde</t>
    </r>
  </si>
  <si>
    <r>
      <t>1</t>
    </r>
    <r>
      <rPr>
        <sz val="8"/>
        <rFont val="Arial"/>
        <family val="2"/>
      </rPr>
      <t xml:space="preserve"> Water withdrawal is not equal to water consumption. Capstone does not currently measure water consumption. Data is based on flow meters, meteorological stations and water balance modeling.</t>
    </r>
  </si>
  <si>
    <r>
      <t xml:space="preserve">2 </t>
    </r>
    <r>
      <rPr>
        <sz val="8"/>
        <rFont val="Arial"/>
        <family val="2"/>
      </rPr>
      <t>Freshwater is defined as water containing total dissolved solids equal to or below 1,000 mg/L.</t>
    </r>
  </si>
  <si>
    <r>
      <t>2</t>
    </r>
    <r>
      <rPr>
        <sz val="8"/>
        <rFont val="Arial"/>
        <family val="2"/>
      </rPr>
      <t xml:space="preserve"> Medical Aid: Medical treatment beyond first aid and diagnostic procedures that do not lead to further treatment.</t>
    </r>
  </si>
  <si>
    <r>
      <t>3</t>
    </r>
    <r>
      <rPr>
        <sz val="8"/>
        <rFont val="Arial"/>
        <family val="2"/>
      </rPr>
      <t xml:space="preserve"> Lost Time Incident (LTI): An incident that results in a worker missing time on the job due to injury or occupational illness.</t>
    </r>
  </si>
  <si>
    <r>
      <t>4</t>
    </r>
    <r>
      <rPr>
        <sz val="8"/>
        <rFont val="Arial"/>
        <family val="2"/>
      </rPr>
      <t> Restricted Duty: A workplace injury or occupational illness that results in the person not being able to complete their typical work duties. Response may include light duties or transfer to another position with a different range of duties.</t>
    </r>
  </si>
  <si>
    <r>
      <t>8</t>
    </r>
    <r>
      <rPr>
        <sz val="8"/>
        <rFont val="Arial"/>
        <family val="2"/>
      </rPr>
      <t xml:space="preserve"> Near Miss: An unplanned or uncontrolled event or chain of events that has not resulted in a recordable injury, illness, physical damage or environmental damage, but had the potential to do so in other circumstances. </t>
    </r>
  </si>
  <si>
    <r>
      <t>Full-time Permanent Employees</t>
    </r>
    <r>
      <rPr>
        <vertAlign val="superscript"/>
        <sz val="10"/>
        <rFont val="Arial"/>
        <family val="2"/>
      </rPr>
      <t>2</t>
    </r>
  </si>
  <si>
    <r>
      <t>Temporary Employees</t>
    </r>
    <r>
      <rPr>
        <vertAlign val="superscript"/>
        <sz val="10"/>
        <rFont val="Arial"/>
        <family val="2"/>
      </rPr>
      <t>3</t>
    </r>
  </si>
  <si>
    <r>
      <t>Total Contractors</t>
    </r>
    <r>
      <rPr>
        <b/>
        <vertAlign val="superscript"/>
        <sz val="10"/>
        <color rgb="FF000000"/>
        <rFont val="Arial"/>
        <family val="2"/>
      </rPr>
      <t>4</t>
    </r>
  </si>
  <si>
    <r>
      <t>1</t>
    </r>
    <r>
      <rPr>
        <sz val="8"/>
        <color rgb="FF000000"/>
        <rFont val="Arial"/>
        <family val="2"/>
      </rPr>
      <t xml:space="preserve"> Workforce data is based on head count effective December 31, 2025.</t>
    </r>
  </si>
  <si>
    <r>
      <t>3</t>
    </r>
    <r>
      <rPr>
        <sz val="8"/>
        <color rgb="FF000000"/>
        <rFont val="Arial"/>
        <family val="2"/>
      </rPr>
      <t xml:space="preserve"> Includes employees with fixed term employment contracts.</t>
    </r>
  </si>
  <si>
    <r>
      <t>4</t>
    </r>
    <r>
      <rPr>
        <sz val="8"/>
        <color rgb="FF000000"/>
        <rFont val="Arial"/>
        <family val="2"/>
      </rPr>
      <t xml:space="preserve"> Includes contractors who are regularly on site performing core business functions (e.g., surface and underground mining, blasting, security) and major capital projects. </t>
    </r>
  </si>
  <si>
    <r>
      <t>1</t>
    </r>
    <r>
      <rPr>
        <sz val="8"/>
        <color rgb="FF000000"/>
        <rFont val="Arial"/>
        <family val="2"/>
      </rPr>
      <t xml:space="preserve"> Includes full-time salaried and hourly employees (by headcount) who are employees of Capstone Copper or one of its subsidiaries.</t>
    </r>
  </si>
  <si>
    <r>
      <t>3</t>
    </r>
    <r>
      <rPr>
        <sz val="8"/>
        <color rgb="FF000000"/>
        <rFont val="Arial"/>
        <family val="2"/>
      </rPr>
      <t xml:space="preserve"> Includes contractors who are regularly on site performing core business functions (e.g., surface and underground mining, blasting, security) and major capital projects. </t>
    </r>
  </si>
  <si>
    <r>
      <t>1</t>
    </r>
    <r>
      <rPr>
        <sz val="8"/>
        <color rgb="FF000000"/>
        <rFont val="Arial"/>
        <family val="2"/>
      </rPr>
      <t xml:space="preserve"> Includes full-time salaried and hourly employees (by headcount) that are employees of Capstone Copper or one of its subsidiaries.</t>
    </r>
  </si>
  <si>
    <r>
      <t>1</t>
    </r>
    <r>
      <rPr>
        <sz val="8"/>
        <rFont val="Arial"/>
        <family val="2"/>
      </rPr>
      <t xml:space="preserve"> Local is defined as the communities in which we operate that are directly impacted economically, socially or environmentally. Mantoverde defines local as communities in the Atacama region including Chañaral, Diego de Almagro and Copiapó. </t>
    </r>
  </si>
  <si>
    <r>
      <t>9</t>
    </r>
    <r>
      <rPr>
        <sz val="8"/>
        <rFont val="Arial"/>
        <family val="2"/>
      </rPr>
      <t xml:space="preserve"> Near-miss Frequency Rate: Total Number of Near Misses X 200,000 / Number of Hours Worked. </t>
    </r>
  </si>
  <si>
    <r>
      <t>1</t>
    </r>
    <r>
      <rPr>
        <sz val="8"/>
        <rFont val="Arial"/>
        <family val="2"/>
      </rPr>
      <t xml:space="preserve"> Medical Aid: Medical treatment beyond first aid and diagnostic procedures that do not lead to further treatment.</t>
    </r>
  </si>
  <si>
    <r>
      <t>2</t>
    </r>
    <r>
      <rPr>
        <sz val="8"/>
        <rFont val="Arial"/>
        <family val="2"/>
      </rPr>
      <t xml:space="preserve"> Lost Time Incident (LTI): An incident that results in a worker missing time on the job due to injury or occupational illness.</t>
    </r>
  </si>
  <si>
    <r>
      <t>3</t>
    </r>
    <r>
      <rPr>
        <sz val="8"/>
        <rFont val="Arial"/>
        <family val="2"/>
      </rPr>
      <t> Restricted Duty: A workplace injury or occupational illness that results in the person not being able to complete their typical work duties. Response may include light duties or transfer to another position with a different range of duties.</t>
    </r>
  </si>
  <si>
    <r>
      <t>5</t>
    </r>
    <r>
      <rPr>
        <sz val="8"/>
        <rFont val="Arial"/>
        <family val="2"/>
      </rPr>
      <t>  Lost Time Injury Frequency Rate (LTIFR) is calculated by the number of Lost Time Incidents x 200,000/number of hours worked.</t>
    </r>
  </si>
  <si>
    <r>
      <t>6</t>
    </r>
    <r>
      <rPr>
        <sz val="8"/>
        <rFont val="Arial"/>
        <family val="2"/>
      </rPr>
      <t> Total Recordable Injury Frequency Rate (TRIFR) is calculated by adding Medical Aid, Restricted Duty, Lost Time Incidents and Fatalities x 200,000/numbers of hours worked.</t>
    </r>
  </si>
  <si>
    <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t>
    </r>
  </si>
  <si>
    <r>
      <t>8</t>
    </r>
    <r>
      <rPr>
        <sz val="8"/>
        <rFont val="Arial"/>
        <family val="2"/>
      </rPr>
      <t xml:space="preserve"> Near-miss Frequency Rate: Total Number of Near Misses X 200,000 / Number of Hours Worked. </t>
    </r>
  </si>
  <si>
    <r>
      <t>LTIFR</t>
    </r>
    <r>
      <rPr>
        <vertAlign val="superscript"/>
        <sz val="10"/>
        <rFont val="Arial"/>
        <family val="2"/>
      </rPr>
      <t>5</t>
    </r>
  </si>
  <si>
    <r>
      <t>TRIFR</t>
    </r>
    <r>
      <rPr>
        <vertAlign val="superscript"/>
        <sz val="10"/>
        <rFont val="Arial"/>
        <family val="2"/>
      </rPr>
      <t>6</t>
    </r>
  </si>
  <si>
    <r>
      <t>Near Misses</t>
    </r>
    <r>
      <rPr>
        <vertAlign val="superscript"/>
        <sz val="10"/>
        <rFont val="Arial"/>
        <family val="2"/>
      </rPr>
      <t>7</t>
    </r>
  </si>
  <si>
    <r>
      <t>Near-miss Frequency Rate</t>
    </r>
    <r>
      <rPr>
        <vertAlign val="superscript"/>
        <sz val="10"/>
        <rFont val="Arial"/>
        <family val="2"/>
      </rPr>
      <t>8</t>
    </r>
  </si>
  <si>
    <r>
      <t>Workforce by Type</t>
    </r>
    <r>
      <rPr>
        <b/>
        <vertAlign val="superscript"/>
        <sz val="10"/>
        <rFont val="Arial"/>
        <family val="2"/>
      </rPr>
      <t>1</t>
    </r>
    <r>
      <rPr>
        <b/>
        <sz val="10"/>
        <rFont val="Arial"/>
        <family val="2"/>
      </rPr>
      <t xml:space="preserve"> - Cozamin</t>
    </r>
  </si>
  <si>
    <r>
      <t xml:space="preserve">Workforce by type </t>
    </r>
    <r>
      <rPr>
        <b/>
        <vertAlign val="superscript"/>
        <sz val="10"/>
        <rFont val="Arial"/>
        <family val="2"/>
      </rPr>
      <t>1</t>
    </r>
    <r>
      <rPr>
        <b/>
        <sz val="10"/>
        <rFont val="Arial"/>
        <family val="2"/>
      </rPr>
      <t>- Corporate Office</t>
    </r>
  </si>
  <si>
    <t>Workforce by Gender - Pinto Valley</t>
  </si>
  <si>
    <t>Scope 2 GHG Emissions - Market-based</t>
  </si>
  <si>
    <r>
      <t>Total Water Withdrawal</t>
    </r>
    <r>
      <rPr>
        <b/>
        <vertAlign val="superscript"/>
        <sz val="10"/>
        <rFont val="Arial"/>
        <family val="2"/>
      </rPr>
      <t>6</t>
    </r>
  </si>
  <si>
    <r>
      <t>6</t>
    </r>
    <r>
      <rPr>
        <sz val="8"/>
        <rFont val="Arial"/>
        <family val="2"/>
      </rPr>
      <t xml:space="preserve"> Third-party water comes from two companies – FCAB and ADASA. FCAB provides freshwater while ADASA provides Other Water.</t>
    </r>
  </si>
  <si>
    <r>
      <t xml:space="preserve">7 </t>
    </r>
    <r>
      <rPr>
        <sz val="8"/>
        <color rgb="FF000000"/>
        <rFont val="Arial"/>
        <family val="2"/>
      </rPr>
      <t>All of Mantoverde’s discharged water is concentrated brine returned to the sea as a controlled discharge.</t>
    </r>
  </si>
  <si>
    <r>
      <t>Hazardous Waste Recycled</t>
    </r>
    <r>
      <rPr>
        <vertAlign val="superscript"/>
        <sz val="10"/>
        <color rgb="FF000000"/>
        <rFont val="Arial"/>
        <family val="2"/>
      </rPr>
      <t>1</t>
    </r>
  </si>
  <si>
    <r>
      <t>1</t>
    </r>
    <r>
      <rPr>
        <sz val="8"/>
        <rFont val="Arial"/>
        <family val="2"/>
      </rPr>
      <t xml:space="preserve"> The amount of Hazardous Waste Recycled by Mantos Blancos exceeds the amount of Hazardous Waste Generated as the figure includes the processing and recycling of hazardous materials stored on site from prior years. This results in a figure for Percentage of Hazardous Waste Recycled that exceeds 100%.</t>
    </r>
  </si>
  <si>
    <r>
      <t>Incidents and Rates</t>
    </r>
    <r>
      <rPr>
        <b/>
        <vertAlign val="superscript"/>
        <sz val="10"/>
        <rFont val="Arial"/>
        <family val="2"/>
      </rPr>
      <t>1</t>
    </r>
    <r>
      <rPr>
        <b/>
        <sz val="10"/>
        <rFont val="Arial"/>
        <family val="2"/>
      </rPr>
      <t>- Corporate Office</t>
    </r>
  </si>
  <si>
    <r>
      <t>1</t>
    </r>
    <r>
      <rPr>
        <sz val="8"/>
        <rFont val="Arial"/>
        <family val="2"/>
      </rPr>
      <t xml:space="preserve"> 2025 is the first year that we are reporting data for the Corporate Office. Prior year data has not been restated.  </t>
    </r>
  </si>
  <si>
    <r>
      <t>Total Employees</t>
    </r>
    <r>
      <rPr>
        <b/>
        <vertAlign val="superscript"/>
        <sz val="10"/>
        <rFont val="Arial"/>
        <family val="2"/>
      </rPr>
      <t>4</t>
    </r>
  </si>
  <si>
    <r>
      <t>Total Contractors</t>
    </r>
    <r>
      <rPr>
        <b/>
        <vertAlign val="superscript"/>
        <sz val="10"/>
        <color rgb="FF000000"/>
        <rFont val="Arial"/>
        <family val="2"/>
      </rPr>
      <t>5</t>
    </r>
  </si>
  <si>
    <r>
      <t>5</t>
    </r>
    <r>
      <rPr>
        <sz val="8"/>
        <color rgb="FF000000"/>
        <rFont val="Arial"/>
        <family val="2"/>
      </rPr>
      <t xml:space="preserve"> Includes contractors who are regularly on site performing core business functions (e.g., surface and underground mining, blasting, security) and major capital projects. </t>
    </r>
  </si>
  <si>
    <r>
      <t>4</t>
    </r>
    <r>
      <rPr>
        <sz val="8"/>
        <color rgb="FF000000"/>
        <rFont val="Arial"/>
        <family val="2"/>
      </rPr>
      <t xml:space="preserve"> For Corporate Office, the figure for total employees includes one part-time employee.</t>
    </r>
  </si>
  <si>
    <r>
      <t>2</t>
    </r>
    <r>
      <rPr>
        <sz val="8"/>
        <color rgb="FF000000"/>
        <rFont val="Arial"/>
        <family val="2"/>
      </rPr>
      <t xml:space="preserve"> Includes employees with finite employment contracts as well as one part-time employee at corporate office. </t>
    </r>
  </si>
  <si>
    <r>
      <t>Proportion of Spending on Local Suppliers</t>
    </r>
    <r>
      <rPr>
        <b/>
        <vertAlign val="superscript"/>
        <sz val="10"/>
        <rFont val="Arial"/>
        <family val="2"/>
      </rPr>
      <t>1</t>
    </r>
    <r>
      <rPr>
        <b/>
        <sz val="10"/>
        <rFont val="Arial"/>
        <family val="2"/>
      </rPr>
      <t xml:space="preserve"> - Santo Domingo</t>
    </r>
  </si>
  <si>
    <r>
      <t>Spending on Local Suppliers</t>
    </r>
    <r>
      <rPr>
        <vertAlign val="superscript"/>
        <sz val="10"/>
        <color theme="1"/>
        <rFont val="Arial"/>
        <family val="2"/>
      </rPr>
      <t>2</t>
    </r>
    <r>
      <rPr>
        <sz val="10"/>
        <color theme="1"/>
        <rFont val="Arial"/>
        <family val="2"/>
      </rPr>
      <t xml:space="preserve"> (US$ millions)</t>
    </r>
  </si>
  <si>
    <r>
      <t>1</t>
    </r>
    <r>
      <rPr>
        <sz val="8"/>
        <rFont val="Arial"/>
        <family val="2"/>
      </rPr>
      <t xml:space="preserve"> Pinto Valley defines local for procurement purposes as Arizona state.  </t>
    </r>
  </si>
  <si>
    <r>
      <t>2</t>
    </r>
    <r>
      <rPr>
        <sz val="8"/>
        <color theme="1"/>
        <rFont val="Arial"/>
        <family val="2"/>
      </rPr>
      <t xml:space="preserve"> For sites, Senior Management includes direct reports to mine General Managers.</t>
    </r>
  </si>
  <si>
    <r>
      <t>2</t>
    </r>
    <r>
      <rPr>
        <sz val="8"/>
        <color theme="1"/>
        <rFont val="Arial"/>
        <family val="2"/>
      </rPr>
      <t xml:space="preserve"> For the Corporate Office, senior management refers to Senior Vice Presidents and Vice Presidents.   </t>
    </r>
  </si>
  <si>
    <r>
      <t>1</t>
    </r>
    <r>
      <rPr>
        <sz val="8"/>
        <rFont val="Arial"/>
        <family val="2"/>
      </rPr>
      <t xml:space="preserve"> Local is defined as the communities in which we operate that are directly impacted economically, socially or environmentally. Mantos Blancos defines local as communities in the Antofagasta region including Antofagasta and Baquedano. </t>
    </r>
  </si>
  <si>
    <r>
      <t>1</t>
    </r>
    <r>
      <rPr>
        <sz val="8"/>
        <color rgb="FF000000"/>
        <rFont val="Arial"/>
        <family val="2"/>
      </rPr>
      <t xml:space="preserve"> Local is defined as the communities in which we operate that are directly impacted economically, socially or environmentally. Santo Domingo communities include Diego de Almagro (mine site), Chañaral (transportation route) and Caldera (port facility).</t>
    </r>
  </si>
  <si>
    <r>
      <t>Mineral Waste</t>
    </r>
    <r>
      <rPr>
        <b/>
        <vertAlign val="superscript"/>
        <sz val="10"/>
        <rFont val="Arial"/>
        <family val="2"/>
      </rPr>
      <t>1</t>
    </r>
    <r>
      <rPr>
        <b/>
        <sz val="10"/>
        <rFont val="Arial"/>
        <family val="2"/>
      </rPr>
      <t xml:space="preserve"> (million tonnes) - Cozamin</t>
    </r>
  </si>
  <si>
    <r>
      <t>3</t>
    </r>
    <r>
      <rPr>
        <sz val="9"/>
        <color rgb="FF000000"/>
        <rFont val="Arial"/>
        <family val="2"/>
      </rPr>
      <t xml:space="preserve"> Includes employees with fixed term employment contracts.</t>
    </r>
  </si>
  <si>
    <r>
      <t>4</t>
    </r>
    <r>
      <rPr>
        <sz val="9"/>
        <color rgb="FF000000"/>
        <rFont val="Arial"/>
        <family val="2"/>
      </rPr>
      <t xml:space="preserve"> Includes contractors who are regularly on site performing core business functions (e.g., surface and underground mining, blasting, security) and major capital projects. </t>
    </r>
  </si>
  <si>
    <r>
      <t>Total Fuel</t>
    </r>
    <r>
      <rPr>
        <b/>
        <vertAlign val="superscript"/>
        <sz val="10"/>
        <rFont val="Arial"/>
        <family val="2"/>
      </rPr>
      <t>2</t>
    </r>
  </si>
  <si>
    <t>Diesel</t>
  </si>
  <si>
    <t>Gasoline</t>
  </si>
  <si>
    <t>Propane</t>
  </si>
  <si>
    <t>Liquefied Petroleum Gas</t>
  </si>
  <si>
    <t>Total Electricity</t>
  </si>
  <si>
    <t>Total Energy Consumption</t>
  </si>
  <si>
    <t>Amount of Electricity from Grid</t>
  </si>
  <si>
    <r>
      <t>Grid Electricity as % of Total Energy</t>
    </r>
    <r>
      <rPr>
        <vertAlign val="superscript"/>
        <sz val="10"/>
        <rFont val="Arial"/>
        <family val="2"/>
      </rPr>
      <t>3</t>
    </r>
  </si>
  <si>
    <r>
      <t>Amount of Electricity from Renewables</t>
    </r>
    <r>
      <rPr>
        <vertAlign val="superscript"/>
        <sz val="10"/>
        <rFont val="Arial"/>
        <family val="2"/>
      </rPr>
      <t>4</t>
    </r>
  </si>
  <si>
    <r>
      <t>Renewable Energy as % of Total Energy</t>
    </r>
    <r>
      <rPr>
        <vertAlign val="superscript"/>
        <sz val="10"/>
        <rFont val="Arial"/>
        <family val="2"/>
      </rPr>
      <t>5</t>
    </r>
  </si>
  <si>
    <r>
      <t>Energy Consumption (GJ)</t>
    </r>
    <r>
      <rPr>
        <b/>
        <vertAlign val="superscript"/>
        <sz val="10"/>
        <rFont val="Arial"/>
        <family val="2"/>
      </rPr>
      <t>1</t>
    </r>
  </si>
  <si>
    <r>
      <t>1</t>
    </r>
    <r>
      <rPr>
        <sz val="8"/>
        <rFont val="Arial"/>
        <family val="2"/>
      </rPr>
      <t xml:space="preserve"> Includes energy required to support all extraction, processing and associated activities on site. </t>
    </r>
    <r>
      <rPr>
        <vertAlign val="superscript"/>
        <sz val="8"/>
        <rFont val="Arial"/>
        <family val="2"/>
      </rPr>
      <t xml:space="preserve"> </t>
    </r>
  </si>
  <si>
    <r>
      <rPr>
        <vertAlign val="superscript"/>
        <sz val="8"/>
        <rFont val="Arial"/>
        <family val="2"/>
      </rPr>
      <t>2</t>
    </r>
    <r>
      <rPr>
        <sz val="8"/>
        <rFont val="Arial"/>
        <family val="2"/>
      </rPr>
      <t xml:space="preserve"> Includes fuel consumption for activities controlled by our operations, including contractors that perform ongoing work on site. It does not include fuel requirements for transport of employees, supplies or concentrate. </t>
    </r>
  </si>
  <si>
    <r>
      <t>3</t>
    </r>
    <r>
      <rPr>
        <sz val="8"/>
        <rFont val="Arial"/>
        <family val="2"/>
      </rPr>
      <t xml:space="preserve"> Grid Electricity as % of Total Energy is calculated by dividing Amount of Electricity from Grid by Total Energy Consumption. </t>
    </r>
    <r>
      <rPr>
        <sz val="8"/>
        <color rgb="FFEE0000"/>
        <rFont val="Arial"/>
        <family val="2"/>
      </rPr>
      <t xml:space="preserve"> </t>
    </r>
  </si>
  <si>
    <r>
      <t>5</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</si>
  <si>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4</t>
    </r>
    <r>
      <rPr>
        <sz val="8"/>
        <rFont val="Arial"/>
        <family val="2"/>
      </rPr>
      <t xml:space="preserve"> Electricity is classified as renewable based on the purchase and redemption of International Renewable Energy Certificates (I-RECs) matching 100% of the electricity consumed by Mantoverde as assured by the International Tracking Standard Foundation. </t>
    </r>
  </si>
  <si>
    <r>
      <t>4</t>
    </r>
    <r>
      <rPr>
        <sz val="8"/>
        <rFont val="Arial"/>
        <family val="2"/>
      </rPr>
      <t xml:space="preserve"> Electricity is classified as renewable based on the purchase and redemption of International Renewable Energy Certificates (I-RECs) matching 100% of the electricity consumed by Mantos Blancos as assured by the International Tracking Standard Foundation. </t>
    </r>
  </si>
  <si>
    <t>Amount of Electricity from Renewables</t>
  </si>
  <si>
    <r>
      <rPr>
        <vertAlign val="superscript"/>
        <sz val="8"/>
        <rFont val="Arial"/>
        <family val="2"/>
      </rPr>
      <t>4</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</si>
  <si>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t>1</t>
    </r>
    <r>
      <rPr>
        <sz val="8"/>
        <rFont val="Arial"/>
        <family val="2"/>
      </rPr>
      <t xml:space="preserve"> Capstone measures energy intensity (as well as GHG emissions intensity and water intensity) in three ways, including energy use in relation to the amount of ore processed, the amount of copper produced and the amount of copper equivalents produced. For analysis in our Sustainability Report, we use energy use per tonne of ore processed. </t>
    </r>
  </si>
  <si>
    <r>
      <t>1</t>
    </r>
    <r>
      <rPr>
        <sz val="8"/>
        <rFont val="Arial"/>
        <family val="2"/>
      </rPr>
      <t xml:space="preserve"> Includes energy required to support a project office and field activities, including drilling campaigns. </t>
    </r>
    <r>
      <rPr>
        <vertAlign val="superscript"/>
        <sz val="8"/>
        <rFont val="Arial"/>
        <family val="2"/>
      </rPr>
      <t xml:space="preserve"> </t>
    </r>
  </si>
  <si>
    <r>
      <rPr>
        <vertAlign val="superscript"/>
        <sz val="8"/>
        <rFont val="Arial"/>
        <family val="2"/>
      </rPr>
      <t>2</t>
    </r>
    <r>
      <rPr>
        <sz val="8"/>
        <rFont val="Arial"/>
        <family val="2"/>
      </rPr>
      <t xml:space="preserve"> Includes fuel consumption for field activities. It does not include fuel requirements for transport of employees or supplies. </t>
    </r>
  </si>
  <si>
    <r>
      <rPr>
        <vertAlign val="superscript"/>
        <sz val="8"/>
        <rFont val="Arial"/>
        <family val="2"/>
      </rPr>
      <t>1</t>
    </r>
    <r>
      <rPr>
        <sz val="8"/>
        <rFont val="Arial"/>
        <family val="2"/>
      </rPr>
      <t xml:space="preserve"> Capstone measures GHG emissions intensity in three ways, including GHG emissions in relation to the amount of ore processed, the amount of copper produced and the amount of copper equivalents produced. For analysis in our Sustainability Report, we use GHG emissions per tonne of ore processed.</t>
    </r>
  </si>
  <si>
    <r>
      <rPr>
        <vertAlign val="superscript"/>
        <sz val="8"/>
        <rFont val="Arial"/>
        <family val="2"/>
      </rPr>
      <t>2</t>
    </r>
    <r>
      <rPr>
        <sz val="8"/>
        <rFont val="Arial"/>
        <family val="2"/>
      </rPr>
      <t xml:space="preserve"> Scope 1 GHG emissions are related to fuel consumption for activities controlled by our operations, including contractors that perform regular, ongoing work on site. Source for fuel emissions factors is the IPCC 5. Explosives, refrigerants and process emissions from heap leach are excluded.</t>
    </r>
  </si>
  <si>
    <r>
      <t>Energy-related GHG Emissions</t>
    </r>
    <r>
      <rPr>
        <b/>
        <vertAlign val="superscript"/>
        <sz val="10"/>
        <rFont val="Arial"/>
        <family val="2"/>
      </rPr>
      <t>1</t>
    </r>
    <r>
      <rPr>
        <b/>
        <sz val="10"/>
        <rFont val="Arial"/>
        <family val="2"/>
      </rPr>
      <t xml:space="preserve"> (tCO</t>
    </r>
    <r>
      <rPr>
        <b/>
        <vertAlign val="subscript"/>
        <sz val="10"/>
        <rFont val="Arial"/>
        <family val="2"/>
      </rPr>
      <t>2</t>
    </r>
    <r>
      <rPr>
        <b/>
        <sz val="10"/>
        <rFont val="Arial"/>
        <family val="2"/>
      </rPr>
      <t xml:space="preserve">e) </t>
    </r>
    <r>
      <rPr>
        <b/>
        <sz val="10"/>
        <color rgb="FF000000"/>
        <rFont val="Arial"/>
        <family val="2"/>
      </rPr>
      <t>- Cozamin</t>
    </r>
  </si>
  <si>
    <r>
      <rPr>
        <vertAlign val="superscript"/>
        <sz val="8"/>
        <rFont val="Arial"/>
        <family val="2"/>
      </rPr>
      <t>2</t>
    </r>
    <r>
      <rPr>
        <sz val="8"/>
        <rFont val="Arial"/>
        <family val="2"/>
      </rPr>
      <t xml:space="preserve"> Scope 1 GHG emissions are related to fuel consumption for activities controlled by our operations, including contractors that perform regular, ongoing work on site and whose fuel is subsidized by Capstone. Source for fuel emissions factors is the IPCC 5. Explosives, refrigerants and process emissions from heap leach are excluded.</t>
    </r>
  </si>
  <si>
    <r>
      <t>4</t>
    </r>
    <r>
      <rPr>
        <sz val="8"/>
        <color rgb="FF000000"/>
        <rFont val="Arial"/>
        <family val="2"/>
      </rPr>
      <t xml:space="preserve"> Scope 2 Market-based GHG emissions are related to electricity purchased through special contractual arrangements with energy providers that have zero emissions. For 100% of its electricity consumption, Mantoverde purchased I-RECs from Acierta Energía SPA. Emissions are calculated as the amount of energy covered by the I-REC multiplied by the emissions factor of the I-REC (0 kgCO2e/kWh). </t>
    </r>
  </si>
  <si>
    <r>
      <t>4</t>
    </r>
    <r>
      <rPr>
        <sz val="8"/>
        <color rgb="FF000000"/>
        <rFont val="Arial"/>
        <family val="2"/>
      </rPr>
      <t xml:space="preserve"> Scope 2 Market-based GHG emissions are related to electricity purchased through special contractual arrangements with energy providers that have zero emissions. For 100% of its electricity consumption, Mantos Blancos purchased I-RECs from Acierta Energía SPA. Emissions are calculated as the amount of energy covered by the I-REC multiplied by the emissions factor of the I-REC (0 kgCO2e/kWh). </t>
    </r>
  </si>
  <si>
    <r>
      <t>3</t>
    </r>
    <r>
      <rPr>
        <sz val="8"/>
        <rFont val="Arial"/>
        <family val="2"/>
      </rPr>
      <t xml:space="preserve"> Scope 2 Location-based GHG emissions are related to electricity purchased from other organizations. The source for the electricity emissions factor is: Arizona - EPA eGRID.</t>
    </r>
  </si>
  <si>
    <r>
      <t>1</t>
    </r>
    <r>
      <rPr>
        <sz val="8"/>
        <rFont val="Arial"/>
        <family val="2"/>
      </rPr>
      <t xml:space="preserve"> Includes emissions associated with energy required to support a project office and field activities, including drilling. Emissions are calculated in carbon equivalent tonnes (tCO2e) and include CO2, CH4 (methane) and N2O (nitrous oxide). Source for global warming potential factors is the Intergovernmental Panel on Climate Change 5th Assessment Report (IPCC 5) emissions data.</t>
    </r>
  </si>
  <si>
    <r>
      <t>3</t>
    </r>
    <r>
      <rPr>
        <sz val="8"/>
        <rFont val="Arial"/>
        <family val="2"/>
      </rPr>
      <t xml:space="preserve"> Scope 2 Location-based GHG emissions are related to electricity purchased from other organizations. The source for the electricity emissions factor is: Chile - Coordinador Eléctrico Nacional (CEN) - Sistema Eléctrico Nacional (SEN).</t>
    </r>
  </si>
  <si>
    <r>
      <t>3</t>
    </r>
    <r>
      <rPr>
        <sz val="8"/>
        <rFont val="Arial"/>
        <family val="2"/>
      </rPr>
      <t xml:space="preserve"> Scope 2 Location-based GHG emissions are related to electricity purchased from other organizations. The source for the electricity emissions factor is: Mexican Secretariat of Environment and Natural Resources (SEMARNAT).</t>
    </r>
  </si>
  <si>
    <t xml:space="preserve">  </t>
  </si>
  <si>
    <r>
      <rPr>
        <vertAlign val="superscript"/>
        <sz val="8"/>
        <rFont val="Arial"/>
        <family val="2"/>
      </rPr>
      <t>2</t>
    </r>
    <r>
      <rPr>
        <sz val="8"/>
        <rFont val="Arial"/>
        <family val="2"/>
      </rPr>
      <t xml:space="preserve"> Includes fuel consumption for activities controlled by our operations, including contractors that perform regular, ongoing work on site and whose fuel is subsidized by Capstone. It does not include fuel requirements for transport of employees, supplies or concentrate. </t>
    </r>
  </si>
  <si>
    <r>
      <rPr>
        <vertAlign val="superscript"/>
        <sz val="8"/>
        <rFont val="Arial"/>
        <family val="2"/>
      </rPr>
      <t>2</t>
    </r>
    <r>
      <rPr>
        <sz val="8"/>
        <rFont val="Arial"/>
        <family val="2"/>
      </rPr>
      <t xml:space="preserve"> Includes fuel consumption for activities controlled by our operations, including contractors that perform regular, ongoing work on site. It does not include fuel requirements for transport of employees, supplies or concentrate. </t>
    </r>
  </si>
  <si>
    <r>
      <t>1</t>
    </r>
    <r>
      <rPr>
        <sz val="8"/>
        <rFont val="Arial"/>
        <family val="2"/>
      </rPr>
      <t xml:space="preserve"> Water withdrawal is not equal to water consumption. Capstone does not currently measure water consumption. Data is based on flow meters, meteorological stations and water balance modeling. </t>
    </r>
  </si>
  <si>
    <r>
      <rPr>
        <vertAlign val="superscript"/>
        <sz val="8"/>
        <rFont val="Arial"/>
        <family val="2"/>
      </rPr>
      <t>2</t>
    </r>
    <r>
      <rPr>
        <sz val="8"/>
        <rFont val="Arial"/>
        <family val="2"/>
      </rPr>
      <t xml:space="preserve"> Freshwater is defined as water containing total dissolved solids equal to or below 1,000 mg/L.</t>
    </r>
  </si>
  <si>
    <r>
      <t xml:space="preserve">3 </t>
    </r>
    <r>
      <rPr>
        <sz val="8"/>
        <rFont val="Arial"/>
        <family val="2"/>
      </rPr>
      <t>Other Water is defined as water containing total dissolved solids above 1,000 mg/L.</t>
    </r>
  </si>
  <si>
    <r>
      <t xml:space="preserve">2 </t>
    </r>
    <r>
      <rPr>
        <sz val="8"/>
        <rFont val="Arial"/>
        <family val="2"/>
      </rPr>
      <t xml:space="preserve">Santo Domingo is not included in the totals. Intensity calculations are not applicable as the project is not in the operating phase. </t>
    </r>
  </si>
  <si>
    <r>
      <t>6</t>
    </r>
    <r>
      <rPr>
        <sz val="8"/>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Mantoverde is located in a region categorized as arid with low overall water use.  </t>
    </r>
  </si>
  <si>
    <r>
      <t>6</t>
    </r>
    <r>
      <rPr>
        <sz val="8"/>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Mantos Blancos is located in a region categorized as arid with low overall water use.  </t>
    </r>
  </si>
  <si>
    <r>
      <t>7</t>
    </r>
    <r>
      <rPr>
        <sz val="8"/>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Pinto Valley is classified as Low-Medium.</t>
    </r>
  </si>
  <si>
    <r>
      <t>6</t>
    </r>
    <r>
      <rPr>
        <sz val="8"/>
        <rFont val="Arial"/>
        <family val="2"/>
      </rPr>
      <t xml:space="preserve"> Third-party water includes water pumped from closed open-pit mines owned by third parties.</t>
    </r>
  </si>
  <si>
    <r>
      <t>1</t>
    </r>
    <r>
      <rPr>
        <sz val="8"/>
        <rFont val="Arial"/>
        <family val="2"/>
      </rPr>
      <t xml:space="preserve"> Capstone measures water intensity in three ways, including water withdrawal in relation to the amount of ore processed, the amount of copper produced, and the amount of copper equivalents produced. For analysis in the Sustainability Report, we use water withdrawal per tonne of ore processed. </t>
    </r>
  </si>
  <si>
    <r>
      <t>1</t>
    </r>
    <r>
      <rPr>
        <sz val="8"/>
        <rFont val="Arial"/>
        <family val="2"/>
      </rPr>
      <t xml:space="preserve"> Capstone measures water intensity in three ways, including water withdrawal in relation to the amount of ore processed, the amount of copper produced, and the amount of copper equivalents produced. For analysis in the Sustainability Report, we use water withdrawal per tonne of ore processed.</t>
    </r>
  </si>
  <si>
    <r>
      <t>7</t>
    </r>
    <r>
      <rPr>
        <sz val="8"/>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t>
    </r>
  </si>
  <si>
    <r>
      <t>3</t>
    </r>
    <r>
      <rPr>
        <sz val="8"/>
        <color rgb="FF0A263B"/>
        <rFont val="Arial"/>
        <family val="2"/>
      </rPr>
      <t xml:space="preserve"> Other Water is defined as water containing total dissolved solids above 1,000 mg/L.</t>
    </r>
  </si>
  <si>
    <r>
      <t>6</t>
    </r>
    <r>
      <rPr>
        <sz val="8"/>
        <rFont val="Arial"/>
        <family val="2"/>
      </rPr>
      <t xml:space="preserve"> Third-party water is primarily treated wastewater from a local water treatment plant.</t>
    </r>
  </si>
  <si>
    <t xml:space="preserve"> - </t>
  </si>
  <si>
    <t xml:space="preserve"> -</t>
  </si>
  <si>
    <r>
      <t>6</t>
    </r>
    <r>
      <rPr>
        <sz val="8"/>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Santo Domingo is located in a region categorized as arid with low overall water use.  </t>
    </r>
  </si>
  <si>
    <r>
      <t>1</t>
    </r>
    <r>
      <rPr>
        <sz val="8"/>
        <rFont val="Arial"/>
        <family val="2"/>
      </rPr>
      <t xml:space="preserve"> Water withdrawal is not equal to water consumption. Capstone does not currently measure water consumption.    </t>
    </r>
  </si>
  <si>
    <t>Policy Name</t>
  </si>
  <si>
    <t>References Global Norms</t>
  </si>
  <si>
    <t>Stipulates Due Diligence</t>
  </si>
  <si>
    <t>Stipulates Respect for Human Rights</t>
  </si>
  <si>
    <t xml:space="preserve">Anti-Bribery </t>
  </si>
  <si>
    <t>Yes. All international and local anti-bribery and anti-corruption laws.</t>
  </si>
  <si>
    <t xml:space="preserve">Yes. Due diligence on third parties. </t>
  </si>
  <si>
    <t>Yes</t>
  </si>
  <si>
    <t>No</t>
  </si>
  <si>
    <t>BOD</t>
  </si>
  <si>
    <t xml:space="preserve">Our Value and Ethics Code of Conduct </t>
  </si>
  <si>
    <t xml:space="preserve"> Yes. Respect for the law. </t>
  </si>
  <si>
    <t>No, but refers to supporting policies which may include this practice.</t>
  </si>
  <si>
    <t xml:space="preserve">Disclosure and Confidentiality </t>
  </si>
  <si>
    <t xml:space="preserve">No </t>
  </si>
  <si>
    <t>Yes. Establishes procedures, controls and review processes to manage disclosure and confidentiality risks.</t>
  </si>
  <si>
    <t xml:space="preserve">Diversity and Inclusion </t>
  </si>
  <si>
    <t xml:space="preserve">Human Rights </t>
  </si>
  <si>
    <t>Yes. United Nations Guiding Principles on Business and Human Rights, the United Nations’ Universal Declaration of Human Rights, and the Organisation for Economic Co-operation and Development (OECD) Guidelines for Multinational Enterprises.</t>
  </si>
  <si>
    <t xml:space="preserve">Yes. Evaluate and track effectiveness of company response; due diligence on supplier performance and compliance. </t>
  </si>
  <si>
    <t xml:space="preserve">Insider Trading </t>
  </si>
  <si>
    <t>Yes. All local and international applicable laws and regulations.</t>
  </si>
  <si>
    <t>Yes. Requires pre‑clearance, blackout periods, monitoring and enforcement mechanisms to prevent violations.</t>
  </si>
  <si>
    <t xml:space="preserve">Integrated Health, Safety, Environment and Community  </t>
  </si>
  <si>
    <t>Yes. Risk management practices to identify and manage risks and mitigate impacts.</t>
  </si>
  <si>
    <t>Leaching and Waste Rock Management Policy</t>
  </si>
  <si>
    <t>Yes. Through commitment to achieve industry best practices in safe and responsible HLF and WRF management, comply with all applicable legal and regulatory requirements and conform with generally accepted, reasonable and prudent HLF/WRF engineering practices .</t>
  </si>
  <si>
    <t>Yes. Establishes governance, management systems, lifecycle planning, monitoring and emergency preparedness to identify and manage risks.</t>
  </si>
  <si>
    <t>Respectful Workplace</t>
  </si>
  <si>
    <t>Yes. Processes for resolving complaints and taking corrective actions.</t>
  </si>
  <si>
    <t xml:space="preserve">CEO </t>
  </si>
  <si>
    <t xml:space="preserve">Responsible Sourcing  </t>
  </si>
  <si>
    <t>Yes. Risk-based due diligence to identify and address supplier misalignment with company expectations.</t>
  </si>
  <si>
    <t>Shareholder Engagement</t>
  </si>
  <si>
    <t xml:space="preserve">No. </t>
  </si>
  <si>
    <t xml:space="preserve">Supplier Code of Conduct </t>
  </si>
  <si>
    <t>Yes. Establish and maintain a program to report and investigate concerns.</t>
  </si>
  <si>
    <t>CEO</t>
  </si>
  <si>
    <t xml:space="preserve">Tailings Management </t>
  </si>
  <si>
    <t>Yes. Global Industry Standard for Tailings Management (GISTM).</t>
  </si>
  <si>
    <t xml:space="preserve">Yes. Minimize, long-term impacts, risks and liability to people and the environment. </t>
  </si>
  <si>
    <t xml:space="preserve">Water Stewardship </t>
  </si>
  <si>
    <t>Yes. International Council on Mining and Metals (ICMM) Water Stewardship Framework.</t>
  </si>
  <si>
    <t>Yes. Identify, assess, and respond to water-related risks and opportunities.</t>
  </si>
  <si>
    <t xml:space="preserve">Whistleblower </t>
  </si>
  <si>
    <t>Global Policies Relevant to Sustainability</t>
  </si>
  <si>
    <t>Anti-Corruption</t>
  </si>
  <si>
    <r>
      <t xml:space="preserve">Yes. Laws, regulations, codes and other regulations and governmental requirements in the jurisdictions in which suppliers operate and conduct </t>
    </r>
    <r>
      <rPr>
        <sz val="9"/>
        <rFont val="Arial"/>
        <family val="2"/>
      </rPr>
      <t>business with or for Capstone.</t>
    </r>
  </si>
  <si>
    <t>2025 Sustainability Report</t>
  </si>
  <si>
    <t xml:space="preserve">This data book is supplementary to our 2025 Sustainability Report. It covers our sustainability performance for the period from January 1 to December 31, 2025 and provides, where available, comparative data and site level data for the years 2021 through 2025. For prior years, we present the data on a continuity of interests basis as if the companies had been combined since the beginning of 2020. 2022 was the first year operating as Capstone Copper Corp, which was formed through the combination of Capstone Mining Corp. and Mantos Copper (Bermuda) Limited (“Mantos Copper”). While the business combination took place March 23, 2022, we report 2022 results for the full twelve months for all entities included on March 23, 2022. 
</t>
  </si>
  <si>
    <r>
      <rPr>
        <b/>
        <sz val="11"/>
        <color theme="1"/>
        <rFont val="Arial"/>
        <family val="2"/>
      </rPr>
      <t>Scope 1 GHG emissions</t>
    </r>
    <r>
      <rPr>
        <sz val="11"/>
        <color theme="1"/>
        <rFont val="Arial"/>
        <family val="2"/>
      </rPr>
      <t xml:space="preserve"> are related to fuel consumption for activities controlled by our operations, including contractors that perform regular, ongoing work on site. The source for fuel emissions factors is the AR5; these factors vary by country and fuel type. Explosives, refrigerants and process emissions from heap leach are excluded.</t>
    </r>
  </si>
  <si>
    <r>
      <rPr>
        <b/>
        <sz val="11"/>
        <color theme="1"/>
        <rFont val="Arial"/>
        <family val="2"/>
      </rPr>
      <t>GHG reduction target.</t>
    </r>
    <r>
      <rPr>
        <sz val="11"/>
        <color theme="1"/>
        <rFont val="Arial"/>
        <family val="2"/>
      </rPr>
      <t xml:space="preserve"> Capstone has adopted a global target to reduce GHG emissions from fuel and power by 30% by 2030, compared to the 2021 baseline. See the 2025 Sustainability Report for current performance.</t>
    </r>
  </si>
  <si>
    <r>
      <rPr>
        <b/>
        <sz val="11"/>
        <color theme="1"/>
        <rFont val="Arial"/>
        <family val="2"/>
      </rPr>
      <t>Scope 2 location-based GHG emissions</t>
    </r>
    <r>
      <rPr>
        <sz val="11"/>
        <color theme="1"/>
        <rFont val="Arial"/>
        <family val="2"/>
      </rPr>
      <t xml:space="preserve"> are related to electricity purchased from other organizations. Sources for electricity emission factors are: Arizona - EPA eGRID (WECC Southwest subregion); Mexican Secretariat of Environment and Natural Resources (SEMARNAT); Chile - Coordinador Eléctrico Nacional (CEN) - Sistema Eléctrico Nacional (SEN). The emission factors used for the 2025 calculation are as follows: EPA eGRID (WECC Southwest subregion) 320.6148 gCO2e/kWh, SEMARNAT 444 gCO2e/kWh, CEN-SEN 250 gCO2e/kWh. The cut off date for emission factor updates was June 1, 2026. Where organizations revise these factors after the cut off date, potential updates to GHG emissions will be considered under Capstone’s Sustainability Data Restatement Policy for restatement in the subsequent year.</t>
    </r>
  </si>
  <si>
    <r>
      <rPr>
        <b/>
        <sz val="11"/>
        <color theme="1"/>
        <rFont val="Arial"/>
        <family val="2"/>
      </rPr>
      <t>Scope 2 market-based GHG emissions</t>
    </r>
    <r>
      <rPr>
        <sz val="11"/>
        <color theme="1"/>
        <rFont val="Arial"/>
        <family val="2"/>
      </rPr>
      <t xml:space="preserve"> are related to electricity purchased through special contractual arrangements with energy providers that have zero emissions. Only Mantos Blancos and Mantoverde have contractual arrangements of this nature. Emissions are calculated as the amount of energy covered by the renewable energy contract multiplied by the emissions factor (0 kgCO2e/kWh). This emission factor is certified via an International Renewable Energy Certificate (I-REC) as assured by the International Tracking Standard Foundation. For Cozamin and Pinto Valley, these contractual arrangements are not available. Market-based emissions factors are not applicable; therefore, location-based emission factors (as described above) are used, in accordance with the GHG Protocol Scope 2 Guidance. </t>
    </r>
  </si>
  <si>
    <r>
      <rPr>
        <b/>
        <sz val="11"/>
        <rFont val="Arial"/>
        <family val="2"/>
      </rPr>
      <t xml:space="preserve">Base year GHG emissions recalculation: </t>
    </r>
    <r>
      <rPr>
        <sz val="11"/>
        <rFont val="Arial"/>
        <family val="2"/>
      </rPr>
      <t xml:space="preserve">Capstone has adopted a Sustainability Data Restatement Policy which includes provisions for recalculating our GHG emissions base year (what we call our baseline) in line with the GHG Protocol Corporate Standard. The significance threshold for retroactively recalculating base year emissions is an impact of 5% or higher on previously reported consolidated data or 10% or higher for site-level data. </t>
    </r>
  </si>
  <si>
    <r>
      <t>Emissions are calculated in carbon equivalent tonnes (tCO</t>
    </r>
    <r>
      <rPr>
        <vertAlign val="subscript"/>
        <sz val="11"/>
        <color theme="1"/>
        <rFont val="Arial"/>
        <family val="2"/>
      </rPr>
      <t>2</t>
    </r>
    <r>
      <rPr>
        <sz val="11"/>
        <color theme="1"/>
        <rFont val="Arial"/>
        <family val="2"/>
      </rPr>
      <t>e) and include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(methane) and N</t>
    </r>
    <r>
      <rPr>
        <vertAlign val="subscript"/>
        <sz val="11"/>
        <color theme="1"/>
        <rFont val="Arial"/>
        <family val="2"/>
      </rPr>
      <t>2</t>
    </r>
    <r>
      <rPr>
        <sz val="11"/>
        <color theme="1"/>
        <rFont val="Arial"/>
        <family val="2"/>
      </rPr>
      <t>O (nitrous oxide). The source for global warming potential factors is the Intergovernmental Panel on Climate Change (IPCC) 5th Assessment Report (AR5) emissions data.</t>
    </r>
  </si>
  <si>
    <r>
      <rPr>
        <b/>
        <sz val="11"/>
        <color theme="1"/>
        <rFont val="Arial"/>
        <family val="2"/>
      </rPr>
      <t xml:space="preserve">Energy data conversions. </t>
    </r>
    <r>
      <rPr>
        <sz val="11"/>
        <color theme="1"/>
        <rFont val="Arial"/>
        <family val="2"/>
      </rPr>
      <t>Site fuel data is collected in liters and reported in GJ. For Pinto Valley data, gallons are converted to litres based on a conversion factor of 1 US gal = 3.7854 L. Fuel in liters is converted to GJ using the following net calorific values: diesel 0.03913 GJ/l, gasoline 0.033225 GJ/l, propane and liquefied petroleum gas 0.023177 GJ/l. These are the default net calorific values in the 2006 IPCC Guidelines for National Greenhouse Gas Inventories (Table 1.2 Default Net Calorific Values (NCVs) and Lower and Upper Limit of the 95% Confidence Intervals, Volume 2: Energy, Chapter 1).</t>
    </r>
  </si>
  <si>
    <r>
      <t xml:space="preserve">Capstone uses the </t>
    </r>
    <r>
      <rPr>
        <b/>
        <sz val="11"/>
        <color theme="1"/>
        <rFont val="Arial"/>
        <family val="2"/>
      </rPr>
      <t>GHG Protocol Corporate Standard</t>
    </r>
    <r>
      <rPr>
        <sz val="11"/>
        <color theme="1"/>
        <rFont val="Arial"/>
        <family val="2"/>
      </rPr>
      <t xml:space="preserve"> as the basis for calculating GHG emissions. We measure and report Scope 1 (fuel related) and Scope 2 (electricity related) emissions. Scope 3 emissions are not currently reported.</t>
    </r>
  </si>
  <si>
    <r>
      <t>1</t>
    </r>
    <r>
      <rPr>
        <sz val="9"/>
        <rFont val="Arial"/>
        <family val="2"/>
      </rPr>
      <t xml:space="preserve"> We do not use the term “precautionary principle,” but our policies direct us to proactively minimize negative impacts to people or the environment.</t>
    </r>
  </si>
  <si>
    <t>Business Integrity Indicator</t>
  </si>
  <si>
    <t>Board of Directors</t>
  </si>
  <si>
    <t>Suppliers / Business Partners</t>
  </si>
  <si>
    <t>We extend anti-corruption measures to our supply chain via our Supplier Code of Conduct (SCC) and our contracting processes. Suppliers agree to comply with our SCC, including anti-corruption requirements , when they sign our supplier agreements. We do not require annual review or sign off once agreements are in place.</t>
  </si>
  <si>
    <t xml:space="preserve">Site assessed for risks of corruption </t>
  </si>
  <si>
    <t>Yes. In 2024</t>
  </si>
  <si>
    <r>
      <t>Yes. In 2024</t>
    </r>
    <r>
      <rPr>
        <vertAlign val="superscript"/>
        <sz val="9"/>
        <color rgb="FF000000"/>
        <rFont val="Arial"/>
        <family val="2"/>
      </rPr>
      <t>1</t>
    </r>
  </si>
  <si>
    <r>
      <rPr>
        <vertAlign val="superscript"/>
        <sz val="8"/>
        <rFont val="Arial"/>
        <family val="2"/>
      </rPr>
      <t xml:space="preserve"> 1</t>
    </r>
    <r>
      <rPr>
        <sz val="8"/>
        <rFont val="Arial"/>
        <family val="2"/>
      </rPr>
      <t xml:space="preserve"> In 2024, we conducted a global corruption fraud risk assessment. An independent accounting firm conducted a fraud risk assessment of all sites, including the corporate office, focusing on corruption fraud schemes including conflict of interest, bribery, kickbacks and bid rigging. The assessment included a review of policies, procedures and governance meeting minutes and interviews. It identified priority inherent risks in our operating jurisdictions, including bribery for licences and kickbacks to secure contracts. Findings help us monitor corruption risks and improve procedures and practices to reduce and combat corruption. Annually, we assess for financial fraud risk as part of our NI 52-109 certification requirements. </t>
    </r>
  </si>
  <si>
    <t xml:space="preserve">Percentage of Employees, Directors and Business Partners that Received Training on Anti-corruption </t>
  </si>
  <si>
    <r>
      <t>1</t>
    </r>
    <r>
      <rPr>
        <sz val="8"/>
        <color rgb="FF000000"/>
        <rFont val="Arial"/>
        <family val="2"/>
      </rPr>
      <t xml:space="preserve"> Overburden mined at Mantoverde is included in the reported waste rock figures.</t>
    </r>
  </si>
  <si>
    <r>
      <t>1</t>
    </r>
    <r>
      <rPr>
        <sz val="8"/>
        <color rgb="FF000000"/>
        <rFont val="Arial"/>
        <family val="2"/>
      </rPr>
      <t xml:space="preserve"> Overburden mined at Mantos Blancos is included in the reported waste rock figures.</t>
    </r>
  </si>
  <si>
    <r>
      <t>1</t>
    </r>
    <r>
      <rPr>
        <sz val="8"/>
        <color rgb="FF000000"/>
        <rFont val="Arial"/>
        <family val="2"/>
      </rPr>
      <t xml:space="preserve"> Overburden mined at Pinto Valley is included in the reported waste rock figures. Overburden mined at Pinto Valley is minimal. </t>
    </r>
  </si>
  <si>
    <t>Business Integrity</t>
  </si>
  <si>
    <t>Reserves &amp; Areas of Conflict</t>
  </si>
  <si>
    <t xml:space="preserve">GHG emissions calculation methodology, energy data conversions </t>
  </si>
  <si>
    <t xml:space="preserve">Global Policies Relevant to Sustainability, anti-corruption training </t>
  </si>
  <si>
    <r>
      <t>High Consequence Work-related Injury Rate</t>
    </r>
    <r>
      <rPr>
        <vertAlign val="superscript"/>
        <sz val="10"/>
        <rFont val="Arial"/>
        <family val="2"/>
      </rPr>
      <t>5</t>
    </r>
  </si>
  <si>
    <r>
      <t>High Consequence Work-related Injury Rate</t>
    </r>
    <r>
      <rPr>
        <vertAlign val="superscript"/>
        <sz val="10"/>
        <rFont val="Arial"/>
        <family val="2"/>
      </rPr>
      <t>4</t>
    </r>
  </si>
  <si>
    <r>
      <rPr>
        <vertAlign val="superscript"/>
        <sz val="8"/>
        <color theme="1"/>
        <rFont val="Arial"/>
        <family val="2"/>
      </rPr>
      <t>7</t>
    </r>
    <r>
      <rPr>
        <sz val="8"/>
        <color theme="1"/>
        <rFont val="Arial"/>
        <family val="2"/>
      </rPr>
      <t xml:space="preserve"> Near Miss: An unplanned or uncontrolled event or chain of events that has not resulted in a recordable injury, illness, physical damage or environmental damage, but had the potential to do so in other circumstances. Due to an error in classifying near miss incidents at Pinto Valley, previous years' data has been restated as follows: the Total</t>
    </r>
    <r>
      <rPr>
        <b/>
        <sz val="8"/>
        <color theme="1"/>
        <rFont val="Arial"/>
        <family val="2"/>
      </rPr>
      <t xml:space="preserve"> 2024</t>
    </r>
    <r>
      <rPr>
        <sz val="8"/>
        <color theme="1"/>
        <rFont val="Arial"/>
        <family val="2"/>
      </rPr>
      <t xml:space="preserve"> Contractor Near Miss figure has been restated to 34 from 38, the Total 2024 Employee Near Miss figure has been restated to 52 from 73, and the Total 2024 Workforce Near Miss figure has been restated to 86 from 111. The Total </t>
    </r>
    <r>
      <rPr>
        <b/>
        <sz val="8"/>
        <color theme="1"/>
        <rFont val="Arial"/>
        <family val="2"/>
      </rPr>
      <t>2023</t>
    </r>
    <r>
      <rPr>
        <sz val="8"/>
        <color theme="1"/>
        <rFont val="Arial"/>
        <family val="2"/>
      </rPr>
      <t xml:space="preserve"> Contractor Near Miss figure has been restated to 25 from 27, the Total 2023 Employee Near Miss figure has been restated to 44 from 62, and the Total 2023 Workforce Near Miss figure has been restated to 69 from 89.</t>
    </r>
  </si>
  <si>
    <r>
      <rPr>
        <vertAlign val="superscript"/>
        <sz val="8"/>
        <rFont val="Arial"/>
        <family val="2"/>
      </rPr>
      <t>7</t>
    </r>
    <r>
      <rPr>
        <sz val="8"/>
        <rFont val="Arial"/>
        <family val="2"/>
      </rPr>
      <t xml:space="preserve"> Near Miss: An unplanned or uncontrolled event or chain of events that has not resulted in a recordable injury, illness, physical damage or environmental damage, but had the potential to do so in other circumstances. Due to an error in classifying near miss incidents at Pinto Valley, previous years’ data has been restated as follows: the </t>
    </r>
    <r>
      <rPr>
        <b/>
        <sz val="8"/>
        <rFont val="Arial"/>
        <family val="2"/>
      </rPr>
      <t>2024</t>
    </r>
    <r>
      <rPr>
        <sz val="8"/>
        <rFont val="Arial"/>
        <family val="2"/>
      </rPr>
      <t xml:space="preserve"> Contractor Near Miss figure has been restated to 5 from 9, the 2024 Employee Near Miss figure has been restated to 15 from 36, and the 2024 Workforce Near Miss figure has been restated to 20 from 45. The </t>
    </r>
    <r>
      <rPr>
        <b/>
        <sz val="8"/>
        <rFont val="Arial"/>
        <family val="2"/>
      </rPr>
      <t>2023</t>
    </r>
    <r>
      <rPr>
        <sz val="8"/>
        <rFont val="Arial"/>
        <family val="2"/>
      </rPr>
      <t xml:space="preserve"> Contractor Near Miss figure has been restated to 1 from 3, the 2023 Employee Near Miss figure has been restated to 15 from 33 and the 2023 Workforce Near Miss figure has been restated to 16  from 36.</t>
    </r>
  </si>
  <si>
    <r>
      <t>8</t>
    </r>
    <r>
      <rPr>
        <sz val="8"/>
        <rFont val="Arial"/>
        <family val="2"/>
      </rPr>
      <t xml:space="preserve"> Near-miss Frequency Rate: Total Number of Near Misses X 200,000 / Number of Hours Worked. Due to an error in classifying near miss incidents at Pinto Valley, previous years’ data has been restated as follows: the </t>
    </r>
    <r>
      <rPr>
        <b/>
        <sz val="8"/>
        <rFont val="Arial"/>
        <family val="2"/>
      </rPr>
      <t>2024</t>
    </r>
    <r>
      <rPr>
        <sz val="8"/>
        <rFont val="Arial"/>
        <family val="2"/>
      </rPr>
      <t xml:space="preserve"> Contractor Near Miss Frequency Rate has been restated to 2.00   from 3.60, the 2024 Employee Near Miss Frequency Rate has been restated to 2.04 from 4.89 and the 2024 Workforce Near Miss Frequency Rate has been restated to 2.03 from 4.56. The </t>
    </r>
    <r>
      <rPr>
        <b/>
        <sz val="8"/>
        <rFont val="Arial"/>
        <family val="2"/>
      </rPr>
      <t>2023</t>
    </r>
    <r>
      <rPr>
        <sz val="8"/>
        <rFont val="Arial"/>
        <family val="2"/>
      </rPr>
      <t xml:space="preserve"> Contractor Near Miss Frequency Rate has been restated to 0.50 from 1.50, the 2023 Employee Near Miss Frequency Rate has been restated to 2.11 from  4.65 and the 2023 Workforce Near Miss Frequency Rate has been restated to 1.76  from 3.96.  </t>
    </r>
  </si>
  <si>
    <r>
      <t>6</t>
    </r>
    <r>
      <rPr>
        <sz val="8"/>
        <rFont val="Arial"/>
        <family val="2"/>
      </rPr>
      <t xml:space="preserve"> Lost Time Injury Frequency Rate (LTIFR) is calculated by the number of Lost Time Incidents x 200,000/number of hours worked.</t>
    </r>
  </si>
  <si>
    <r>
      <t>Employees by Age Group and Gender</t>
    </r>
    <r>
      <rPr>
        <b/>
        <vertAlign val="superscript"/>
        <sz val="10"/>
        <rFont val="Arial"/>
        <family val="2"/>
      </rPr>
      <t>1</t>
    </r>
  </si>
  <si>
    <r>
      <t>Workforce by Type</t>
    </r>
    <r>
      <rPr>
        <b/>
        <vertAlign val="superscript"/>
        <sz val="10"/>
        <rFont val="Arial"/>
        <family val="2"/>
      </rPr>
      <t>1</t>
    </r>
    <r>
      <rPr>
        <b/>
        <sz val="10"/>
        <rFont val="Arial"/>
        <family val="2"/>
      </rPr>
      <t>- Mantoverde</t>
    </r>
  </si>
  <si>
    <r>
      <rPr>
        <vertAlign val="superscript"/>
        <sz val="8"/>
        <rFont val="Arial"/>
        <family val="2"/>
      </rPr>
      <t>2</t>
    </r>
    <r>
      <rPr>
        <sz val="8"/>
        <rFont val="Arial"/>
        <family val="2"/>
      </rPr>
      <t xml:space="preserve"> Includes full-time salaried and hourly employees (by head count) who are employees of Capstone Copper or one of its subsidiaries. </t>
    </r>
  </si>
  <si>
    <r>
      <t>1</t>
    </r>
    <r>
      <rPr>
        <sz val="9"/>
        <color rgb="FF000000"/>
        <rFont val="Arial"/>
        <family val="2"/>
      </rPr>
      <t xml:space="preserve"> Percentages may not add up to 100% based on amounts presented in this table due to rounding. </t>
    </r>
  </si>
  <si>
    <r>
      <t>1</t>
    </r>
    <r>
      <rPr>
        <sz val="8"/>
        <color rgb="FF000000"/>
        <rFont val="Arial"/>
        <family val="2"/>
      </rPr>
      <t xml:space="preserve"> Percentages may not add up to 100% based on amounts presented in this table due to rounding. </t>
    </r>
  </si>
  <si>
    <r>
      <t>2</t>
    </r>
    <r>
      <rPr>
        <sz val="8"/>
        <color rgb="FF000000"/>
        <rFont val="Arial"/>
        <family val="2"/>
      </rPr>
      <t xml:space="preserve"> Employee New Hire Rate is calculated as total number of new hires divided by the total number of individuals at year end. </t>
    </r>
  </si>
  <si>
    <r>
      <t>2</t>
    </r>
    <r>
      <rPr>
        <sz val="8"/>
        <color rgb="FF000000"/>
        <rFont val="Arial"/>
        <family val="2"/>
      </rPr>
      <t xml:space="preserve"> Includes voluntary and involuntary departures between January 1 and December 31.</t>
    </r>
  </si>
  <si>
    <r>
      <t>3</t>
    </r>
    <r>
      <rPr>
        <sz val="8"/>
        <color rgb="FF000000"/>
        <rFont val="Arial"/>
        <family val="2"/>
      </rPr>
      <t xml:space="preserve"> Employee Turnover Rate is calculated as total number of departures divided by the total number of individuals at year end. </t>
    </r>
  </si>
  <si>
    <r>
      <t>1</t>
    </r>
    <r>
      <rPr>
        <sz val="8"/>
        <color rgb="FF000000"/>
        <rFont val="Arial"/>
        <family val="2"/>
      </rPr>
      <t xml:space="preserve"> Includes full-time salaried and hourly employees (by headcount) who are employees of Capstone Copper or one of its subsidiaries. </t>
    </r>
  </si>
  <si>
    <r>
      <t>2</t>
    </r>
    <r>
      <rPr>
        <sz val="8"/>
        <color rgb="FF000000"/>
        <rFont val="Arial"/>
        <family val="2"/>
      </rPr>
      <t xml:space="preserve"> Includes employees with finite employment contracts as well as one part-time employee at corporate office. </t>
    </r>
  </si>
  <si>
    <r>
      <t>1</t>
    </r>
    <r>
      <rPr>
        <sz val="8"/>
        <rFont val="Arial"/>
        <family val="2"/>
      </rPr>
      <t> Workforce data is based on head count effective December 31, 2025.</t>
    </r>
  </si>
  <si>
    <r>
      <t>2</t>
    </r>
    <r>
      <rPr>
        <sz val="8"/>
        <rFont val="Arial"/>
        <family val="2"/>
      </rPr>
      <t xml:space="preserve"> Includes full-time salaried and hourly employees (by head count) who are employees of Capstone Copper or one of its subsidiaries. </t>
    </r>
  </si>
  <si>
    <r>
      <t>3</t>
    </r>
    <r>
      <rPr>
        <sz val="8"/>
        <rFont val="Arial"/>
        <family val="2"/>
      </rPr>
      <t> Includes employees with fixed term employment contracts. </t>
    </r>
  </si>
  <si>
    <r>
      <t>4</t>
    </r>
    <r>
      <rPr>
        <sz val="8"/>
        <rFont val="Arial"/>
        <family val="2"/>
      </rPr>
      <t xml:space="preserve"> For Corporate Office, the figure for total employees includes one part-time employee.</t>
    </r>
  </si>
  <si>
    <r>
      <t>5</t>
    </r>
    <r>
      <rPr>
        <sz val="8"/>
        <rFont val="Arial"/>
        <family val="2"/>
      </rPr>
      <t xml:space="preserve"> Includes contractors who are regularly on site performing core business functions (e.g., surface and underground mining, blasting, security) and major capital projects. </t>
    </r>
  </si>
  <si>
    <r>
      <rPr>
        <vertAlign val="superscript"/>
        <sz val="8"/>
        <color rgb="FF000000"/>
        <rFont val="Arial"/>
        <family val="2"/>
      </rPr>
      <t>2</t>
    </r>
    <r>
      <rPr>
        <sz val="8"/>
        <color rgb="FF000000"/>
        <rFont val="Arial"/>
        <family val="2"/>
      </rPr>
      <t xml:space="preserve"> Employee New Hire Rate is calculated as total number of new hires divided by the total number of individuals at year end. </t>
    </r>
  </si>
  <si>
    <r>
      <rPr>
        <vertAlign val="superscript"/>
        <sz val="8"/>
        <color rgb="FF000000"/>
        <rFont val="Arial"/>
        <family val="2"/>
      </rPr>
      <t>3</t>
    </r>
    <r>
      <rPr>
        <sz val="8"/>
        <color rgb="FF000000"/>
        <rFont val="Arial"/>
        <family val="2"/>
      </rPr>
      <t> Employee Turnover Rate is calculated as total number of departures divided by the total number of individuals at year end. </t>
    </r>
  </si>
  <si>
    <t>not tracked</t>
  </si>
  <si>
    <r>
      <rPr>
        <vertAlign val="superscript"/>
        <sz val="8"/>
        <color rgb="FF000000"/>
        <rFont val="Arial"/>
        <family val="2"/>
      </rPr>
      <t>2</t>
    </r>
    <r>
      <rPr>
        <sz val="8"/>
        <color rgb="FF000000"/>
        <rFont val="Arial"/>
        <family val="2"/>
      </rPr>
      <t xml:space="preserve"> Includes full-time salaried and hourly employees (by headcount) who are employees of Capstone Copper or one of its subsidiaries.</t>
    </r>
  </si>
  <si>
    <r>
      <t>Employees by Age Group and Gender - Mantoverde</t>
    </r>
    <r>
      <rPr>
        <b/>
        <vertAlign val="superscript"/>
        <sz val="10"/>
        <rFont val="Arial"/>
        <family val="2"/>
      </rPr>
      <t>1</t>
    </r>
  </si>
  <si>
    <r>
      <t>Employees by Age Group and Gender - Mantos Blancos</t>
    </r>
    <r>
      <rPr>
        <b/>
        <vertAlign val="superscript"/>
        <sz val="10"/>
        <rFont val="Arial"/>
        <family val="2"/>
      </rPr>
      <t>1</t>
    </r>
  </si>
  <si>
    <r>
      <t>Workforce by Type</t>
    </r>
    <r>
      <rPr>
        <b/>
        <vertAlign val="superscript"/>
        <sz val="10"/>
        <rFont val="Arial"/>
        <family val="2"/>
      </rPr>
      <t>1</t>
    </r>
    <r>
      <rPr>
        <b/>
        <sz val="10"/>
        <rFont val="Arial"/>
        <family val="2"/>
      </rPr>
      <t>- Mantos Blancos</t>
    </r>
  </si>
  <si>
    <r>
      <t>Workforce by Type</t>
    </r>
    <r>
      <rPr>
        <b/>
        <vertAlign val="superscript"/>
        <sz val="10"/>
        <rFont val="Arial"/>
        <family val="2"/>
      </rPr>
      <t>1</t>
    </r>
    <r>
      <rPr>
        <b/>
        <sz val="10"/>
        <rFont val="Arial"/>
        <family val="2"/>
      </rPr>
      <t>- Pinto Valley</t>
    </r>
  </si>
  <si>
    <r>
      <t>Employees by Age Group and Gender - Pinto Valley</t>
    </r>
    <r>
      <rPr>
        <b/>
        <vertAlign val="superscript"/>
        <sz val="10"/>
        <rFont val="Arial"/>
        <family val="2"/>
      </rPr>
      <t>1</t>
    </r>
  </si>
  <si>
    <r>
      <t>4</t>
    </r>
    <r>
      <rPr>
        <sz val="8"/>
        <rFont val="Arial"/>
        <family val="2"/>
      </rPr>
      <t xml:space="preserve"> High Consequence Work-related Injury: A work-related injury that results in a fatality or in an injury from which the worker cannot, does not or is not expected to recover fully to pre-injury health status within 6 months. High Consequence Work-related Injury Rate: High Consequence Injuries x 200,000/number of hours worked.</t>
    </r>
  </si>
  <si>
    <r>
      <t>Workforce by Type</t>
    </r>
    <r>
      <rPr>
        <b/>
        <vertAlign val="superscript"/>
        <sz val="10"/>
        <rFont val="Arial"/>
        <family val="2"/>
      </rPr>
      <t>1</t>
    </r>
    <r>
      <rPr>
        <b/>
        <sz val="10"/>
        <rFont val="Arial"/>
        <family val="2"/>
      </rPr>
      <t>- Santo Domingo</t>
    </r>
  </si>
  <si>
    <r>
      <t>Employees by Age Group and Gender - Santo Domingo</t>
    </r>
    <r>
      <rPr>
        <b/>
        <vertAlign val="superscript"/>
        <sz val="10"/>
        <rFont val="Arial"/>
        <family val="2"/>
      </rPr>
      <t>1</t>
    </r>
  </si>
  <si>
    <r>
      <t>Employees by Age Group and Gender - Corporate Office</t>
    </r>
    <r>
      <rPr>
        <b/>
        <vertAlign val="superscript"/>
        <sz val="10"/>
        <rFont val="Arial"/>
        <family val="2"/>
      </rPr>
      <t>1</t>
    </r>
  </si>
  <si>
    <r>
      <t>1</t>
    </r>
    <r>
      <rPr>
        <sz val="8"/>
        <rFont val="Arial"/>
        <family val="2"/>
      </rPr>
      <t xml:space="preserve"> Local is defined as the communities in which we operate that are directly impacted economically, socially or environmentally. Mantoverde defines local as communities in the Atacama region including Chañaral, Diego de Almagro and Copiapó. Mantos Blancos defines local as communities in the Antofagasta region including Antofagasta and Baquedano. Local communities at Pinto Valley include Miami, Globe, the Greater Globe-Miami area and Claypool. Many employees choose to live in the Greater Phoenix area, which is not included in our definition of local. Cozamin communities include Hacienda Nueva, Zacatecas City, Morelos, Veta Grande, Guadalupe and Calera. Santo Domingo communities include Diego de Almagro (mine site), Chañaral (transportation route) and Caldera (port facility).</t>
    </r>
  </si>
  <si>
    <r>
      <t>2</t>
    </r>
    <r>
      <rPr>
        <sz val="8"/>
        <rFont val="Arial"/>
        <family val="2"/>
      </rPr>
      <t xml:space="preserve"> For sites, Senior Management includes direct reports to mine General Managers. For the Corporate Office, senior management refers to Senior Vice Presidents and Vice Presidents.   </t>
    </r>
  </si>
  <si>
    <r>
      <t>Employees by Age Group and Gender - Cozamin</t>
    </r>
    <r>
      <rPr>
        <b/>
        <vertAlign val="superscript"/>
        <sz val="10"/>
        <rFont val="Arial"/>
        <family val="2"/>
      </rPr>
      <t>1</t>
    </r>
  </si>
  <si>
    <r>
      <t xml:space="preserve">1 </t>
    </r>
    <r>
      <rPr>
        <sz val="8"/>
        <rFont val="Arial"/>
        <family val="2"/>
      </rPr>
      <t>Cozamin defines local for procurement purposes as the state of Zacatecas state.</t>
    </r>
  </si>
  <si>
    <r>
      <t>1</t>
    </r>
    <r>
      <rPr>
        <sz val="8"/>
        <rFont val="Arial"/>
        <family val="2"/>
      </rPr>
      <t xml:space="preserve"> Local is defined as the communities in which we operate that are directly impacted economically, socially or environmentally. Cozamin communities include Hacienda Nueva, Zacatecas City, Morelos, Veta Grande, Guadalupe and Calera. </t>
    </r>
  </si>
  <si>
    <r>
      <t>1</t>
    </r>
    <r>
      <rPr>
        <sz val="8"/>
        <color rgb="FF000000"/>
        <rFont val="Arial"/>
        <family val="2"/>
      </rPr>
      <t xml:space="preserve"> Cozamin is an underground operation and does not mine overburden.</t>
    </r>
  </si>
  <si>
    <r>
      <t>2</t>
    </r>
    <r>
      <rPr>
        <sz val="8"/>
        <rFont val="Arial"/>
        <family val="2"/>
      </rPr>
      <t xml:space="preserve"> Waste rock produced at Cozamin is used as backfill material for ground support, and little or no waste rock is stored permanently at surface. For this reason, this material is not considered waste by Capstone’s definition and is not included in these figures. </t>
    </r>
  </si>
  <si>
    <r>
      <rPr>
        <vertAlign val="superscript"/>
        <sz val="8"/>
        <rFont val="Arial"/>
        <family val="2"/>
      </rPr>
      <t>2</t>
    </r>
    <r>
      <rPr>
        <sz val="8"/>
        <rFont val="Arial"/>
        <family val="2"/>
      </rPr>
      <t xml:space="preserve"> Santo Domingo defines local for procurement purposes as the Atacama Region.</t>
    </r>
  </si>
  <si>
    <r>
      <t xml:space="preserve">1 </t>
    </r>
    <r>
      <rPr>
        <sz val="8"/>
        <rFont val="Arial"/>
        <family val="2"/>
      </rPr>
      <t>In 2025, we are reporting data for the Santo Domingo project for the first time as increased field activity resulted in a more significant spend</t>
    </r>
  </si>
  <si>
    <r>
      <rPr>
        <vertAlign val="superscript"/>
        <sz val="8"/>
        <color theme="1"/>
        <rFont val="Arial"/>
        <family val="2"/>
      </rPr>
      <t xml:space="preserve">1 </t>
    </r>
    <r>
      <rPr>
        <sz val="8"/>
        <color theme="1"/>
        <rFont val="Arial"/>
        <family val="2"/>
      </rPr>
      <t xml:space="preserve">Local for employment purposes is defined as the communities in which we operate that are directly impacted economically, socially or environmentally. Corporate Office communities include communities in the Greater Vancouver Region. </t>
    </r>
  </si>
  <si>
    <t>Data: 
- Unless otherwise indicated, all monetary figures are in US dollars.
- Totals in data tables may not sum exactly due to rounding. 
- Percentages are calculated based on unrounded amounts. 
- The term, 'no data' is used when data is not available for a particular parameter.</t>
  </si>
  <si>
    <t>Indicator-level Data</t>
  </si>
  <si>
    <t>Site-level Data</t>
  </si>
  <si>
    <r>
      <t>4</t>
    </r>
    <r>
      <rPr>
        <sz val="8"/>
        <rFont val="Arial"/>
        <family val="2"/>
      </rPr>
      <t xml:space="preserve"> Electricity is classified as renewable based on the purchase and redemption of International Renewable Energy Certificates (I-RECs) matching 100% of the electricity consumed by Mantos Blancos and Mantoverde as assured by the International Tracking Standard Foundation. This is the only renewable energy that Capstone consumes. </t>
    </r>
  </si>
  <si>
    <r>
      <rPr>
        <vertAlign val="superscript"/>
        <sz val="8"/>
        <rFont val="Arial"/>
        <family val="2"/>
      </rPr>
      <t>5</t>
    </r>
    <r>
      <rPr>
        <sz val="8"/>
        <rFont val="Arial"/>
        <family val="2"/>
      </rPr>
      <t xml:space="preserve"> Renewable Energy as % of Total Energy is calculated by dividing Amount of Electricity from Renewables by Total Energy Consumption. The renewable portion of the electricity grid mix is excluded from the scope of renewable energy in accordance with SASB Metals &amp; Mining Sustainability Accounting Standard. (EM-MM-130a.1.)</t>
    </r>
  </si>
  <si>
    <r>
      <rPr>
        <vertAlign val="superscript"/>
        <sz val="8"/>
        <rFont val="Arial"/>
        <family val="2"/>
      </rPr>
      <t>1</t>
    </r>
    <r>
      <rPr>
        <sz val="8"/>
        <rFont val="Arial"/>
        <family val="2"/>
      </rPr>
      <t xml:space="preserve"> Capstone measures energy intensity (as well as GHG emissions intensity and water intensity) in three ways, including energy use in relation to the amount of ore processed, the amount of copper produced and the amount of copper equivalents produced. For analysis in this report, we use energy use per tonne of ore processed. Santo Domingo is not included in the totals. Intensity calculations are not applicable as the project is not in the operating phase.</t>
    </r>
  </si>
  <si>
    <r>
      <rPr>
        <vertAlign val="superscript"/>
        <sz val="8"/>
        <rFont val="Arial"/>
        <family val="2"/>
      </rPr>
      <t>1</t>
    </r>
    <r>
      <rPr>
        <sz val="8"/>
        <rFont val="Arial"/>
        <family val="2"/>
      </rPr>
      <t xml:space="preserve"> Includes emissions associated with energy required to support all extraction processing and associated activities on site. Emissions are calculated in carbon equivalent tonnes (tCO</t>
    </r>
    <r>
      <rPr>
        <vertAlign val="subscript"/>
        <sz val="8"/>
        <rFont val="Arial"/>
        <family val="2"/>
      </rPr>
      <t>2</t>
    </r>
    <r>
      <rPr>
        <sz val="8"/>
        <rFont val="Arial"/>
        <family val="2"/>
      </rPr>
      <t>e) and include CO</t>
    </r>
    <r>
      <rPr>
        <vertAlign val="subscript"/>
        <sz val="8"/>
        <rFont val="Arial"/>
        <family val="2"/>
      </rPr>
      <t>2</t>
    </r>
    <r>
      <rPr>
        <sz val="8"/>
        <rFont val="Arial"/>
        <family val="2"/>
      </rPr>
      <t>, CH</t>
    </r>
    <r>
      <rPr>
        <vertAlign val="subscript"/>
        <sz val="8"/>
        <rFont val="Arial"/>
        <family val="2"/>
      </rPr>
      <t>4</t>
    </r>
    <r>
      <rPr>
        <sz val="8"/>
        <rFont val="Arial"/>
        <family val="2"/>
      </rPr>
      <t xml:space="preserve"> (methane) and N</t>
    </r>
    <r>
      <rPr>
        <vertAlign val="subscript"/>
        <sz val="8"/>
        <rFont val="Arial"/>
        <family val="2"/>
      </rPr>
      <t>2</t>
    </r>
    <r>
      <rPr>
        <sz val="8"/>
        <rFont val="Arial"/>
        <family val="2"/>
      </rPr>
      <t>O (nitrous oxide). Source for global warming potential factors is the Intergovernmental Panel on Climate Change 5th Assessment Report (IPCC 5) emissions data. For more information on our GHG Emissions Calculation Methodology see the Data Book.</t>
    </r>
  </si>
  <si>
    <r>
      <rPr>
        <vertAlign val="superscript"/>
        <sz val="8"/>
        <rFont val="Arial"/>
        <family val="2"/>
      </rPr>
      <t>3</t>
    </r>
    <r>
      <rPr>
        <sz val="8"/>
        <rFont val="Arial"/>
        <family val="2"/>
      </rPr>
      <t xml:space="preserve"> Scope 2 Location-based GHG emissions are related to electricity purchased from other organizations. Sources for electricity emissions factors are: Arizona - EPA eGRID, Mexican Secretariat of Environment and Natural Resources (SEMARNAT) and Chile - Coordinador Eléctrico Nacional (CEN) - Sistema Eléctrico Nacional (SEN).</t>
    </r>
  </si>
  <si>
    <r>
      <rPr>
        <vertAlign val="superscript"/>
        <sz val="8"/>
        <rFont val="Arial"/>
        <family val="2"/>
      </rPr>
      <t>4</t>
    </r>
    <r>
      <rPr>
        <sz val="8"/>
        <rFont val="Arial"/>
        <family val="2"/>
      </rPr>
      <t xml:space="preserve"> Scope 2 Market-based GHG emissions are related to electricity purchased through special contractual arrangements with energy providers that have zero emissions. Only Mantos Blancos and Mantoverde have contractual arrangements of this kind. For 100% of their electricity consumption, Mantos Blancos and Mantoverde purchased I-RECs from Acierta Energía SPA. Emissions are calculated as the amount of energy covered by the I-REC multiplied by the emissions factor of the I-REC (0 kgCO</t>
    </r>
    <r>
      <rPr>
        <vertAlign val="subscript"/>
        <sz val="8"/>
        <rFont val="Arial"/>
        <family val="2"/>
      </rPr>
      <t>2</t>
    </r>
    <r>
      <rPr>
        <sz val="8"/>
        <rFont val="Arial"/>
        <family val="2"/>
      </rPr>
      <t>e/kWh). For all other sites, market-based emissions factors are not available or applicable; therefore, location-based emission factors have been used, in accordance with the GHG Protocol Scope 2 Guidance.</t>
    </r>
  </si>
  <si>
    <r>
      <rPr>
        <vertAlign val="superscript"/>
        <sz val="8"/>
        <rFont val="Arial"/>
        <family val="2"/>
      </rPr>
      <t xml:space="preserve">1 </t>
    </r>
    <r>
      <rPr>
        <sz val="8"/>
        <rFont val="Arial"/>
        <family val="2"/>
      </rPr>
      <t>Capstone measures GHG emissions intensity in three ways, including GHG emissions in relation to the amount of ore processed, the amount of copper produced and the amount of copper equivalents produced. For analysis in our Sustainability Report, we use GHG emissions per tonne of ore processed. Santo Domingo is not included in the totals. Intensity calculations are not applicable as the project is not in the operating phase.</t>
    </r>
  </si>
  <si>
    <r>
      <t>1</t>
    </r>
    <r>
      <rPr>
        <sz val="8"/>
        <color theme="1"/>
        <rFont val="Arial"/>
        <family val="2"/>
      </rPr>
      <t xml:space="preserve"> Water withdrawal is not equal to water consumption. Capstone does not currently measure water consumption. Data is based on flow meters, meteorological stations and water balance modeling. </t>
    </r>
  </si>
  <si>
    <r>
      <t>2</t>
    </r>
    <r>
      <rPr>
        <sz val="8"/>
        <color theme="1"/>
        <rFont val="Arial"/>
        <family val="2"/>
      </rPr>
      <t xml:space="preserve"> Freshwater is defined as water containing total dissolved solids equal to or below 1,000 mg/L.</t>
    </r>
  </si>
  <si>
    <r>
      <t xml:space="preserve">3 </t>
    </r>
    <r>
      <rPr>
        <sz val="8"/>
        <color theme="1"/>
        <rFont val="Arial"/>
        <family val="2"/>
      </rPr>
      <t>Other Water is defined as water containing total dissolved solids above 1,000 mg/L.</t>
    </r>
  </si>
  <si>
    <r>
      <t>4</t>
    </r>
    <r>
      <rPr>
        <sz val="8"/>
        <color theme="1"/>
        <rFont val="Arial"/>
        <family val="2"/>
      </rPr>
      <t xml:space="preserve"> Surface Water includes precipitation.</t>
    </r>
  </si>
  <si>
    <r>
      <t>5</t>
    </r>
    <r>
      <rPr>
        <sz val="8"/>
        <color theme="1"/>
        <rFont val="Arial"/>
        <family val="2"/>
      </rPr>
      <t xml:space="preserve"> Groundwater is water that is being held in, and that can be recovered from, an underground formation.</t>
    </r>
  </si>
  <si>
    <r>
      <t>6</t>
    </r>
    <r>
      <rPr>
        <sz val="8"/>
        <color theme="1"/>
        <rFont val="Arial"/>
        <family val="2"/>
      </rPr>
      <t xml:space="preserve"> Pinto Valley Third-party Water includes water pumped from closed open-pit mines owned by third parties. Cozamin’s Third-party Water is primarily treated wastewater from a local water treatment plant. Mantos Blancos’s Third-party water comes from two companies – FCAB and ADASA. FCAB provides freshwater while ADASA provides Other Water.</t>
    </r>
  </si>
  <si>
    <r>
      <t>7</t>
    </r>
    <r>
      <rPr>
        <sz val="8"/>
        <color theme="1"/>
        <rFont val="Arial"/>
        <family val="2"/>
      </rPr>
      <t xml:space="preserve"> Less than 2 percent (1.7%) of Capstone’s total water withdrawals in 2025 were in locations with High or Extremely High Baseline Water Stress. According to the World Resources Institute Aqueduct Water Risk Atlas, Cozamin is our only site with High or Extremely High Baseline Water Stress. Pinto Valley is classified as Low-Medium and Cozamin is classified as Extremely High. Mantoverde and Mantos Blancos are located in regions categorized as arid with low overall water use.  </t>
    </r>
  </si>
  <si>
    <r>
      <t xml:space="preserve">8 </t>
    </r>
    <r>
      <rPr>
        <sz val="8"/>
        <color theme="1"/>
        <rFont val="Arial"/>
        <family val="2"/>
      </rPr>
      <t>All of Mantoverde’s discharged water is concentrated brine returned to the sea as a controlled discharge.</t>
    </r>
  </si>
  <si>
    <r>
      <t>1</t>
    </r>
    <r>
      <rPr>
        <sz val="8"/>
        <color theme="1"/>
        <rFont val="Arial"/>
        <family val="2"/>
      </rPr>
      <t xml:space="preserve"> Overburden mined at Pinto Valley, Mantos Blancos and Mantoverde is included in the reported waste rock figures. Overburden mined at Pinto Valley is minimal. Cozamin is an underground operation and does not mine overburden.</t>
    </r>
  </si>
  <si>
    <r>
      <rPr>
        <vertAlign val="superscript"/>
        <sz val="8"/>
        <rFont val="Arial"/>
        <family val="2"/>
      </rPr>
      <t>1</t>
    </r>
    <r>
      <rPr>
        <sz val="8"/>
        <rFont val="Arial"/>
        <family val="2"/>
      </rPr>
      <t xml:space="preserve"> 2025 is the first year that we are reporting data for the Corporate Office. Prior year data has not been restated.  </t>
    </r>
  </si>
  <si>
    <r>
      <rPr>
        <vertAlign val="superscript"/>
        <sz val="8"/>
        <rFont val="Arial"/>
        <family val="2"/>
      </rPr>
      <t>2</t>
    </r>
    <r>
      <rPr>
        <sz val="8"/>
        <rFont val="Arial"/>
        <family val="2"/>
      </rPr>
      <t xml:space="preserve"> Medical Aid: Medical treatment beyond first aid and diagnostic procedures that do not lead to further treatment.</t>
    </r>
  </si>
  <si>
    <r>
      <rPr>
        <vertAlign val="superscript"/>
        <sz val="8"/>
        <rFont val="Arial"/>
        <family val="2"/>
      </rPr>
      <t>3</t>
    </r>
    <r>
      <rPr>
        <sz val="8"/>
        <rFont val="Arial"/>
        <family val="2"/>
      </rPr>
      <t xml:space="preserve"> Lost Time Incident (LTI): An incident that results in a worker missing time on the job due to injury or occupational illness. </t>
    </r>
  </si>
  <si>
    <r>
      <rPr>
        <vertAlign val="superscript"/>
        <sz val="8"/>
        <rFont val="Arial"/>
        <family val="2"/>
      </rPr>
      <t>4</t>
    </r>
    <r>
      <rPr>
        <sz val="8"/>
        <rFont val="Arial"/>
        <family val="2"/>
      </rPr>
      <t xml:space="preserve"> Restricted Duty: A workplace injury or occupational illness that results in the person not being able to complete their typical work duties. Response may include light duties or transfer to another position with a different range of duties. </t>
    </r>
  </si>
  <si>
    <r>
      <rPr>
        <vertAlign val="superscript"/>
        <sz val="8"/>
        <rFont val="Arial"/>
        <family val="2"/>
      </rPr>
      <t xml:space="preserve">5 </t>
    </r>
    <r>
      <rPr>
        <sz val="8"/>
        <rFont val="Arial"/>
        <family val="2"/>
      </rPr>
      <t xml:space="preserve">High Consequence Work-related Injury: A work-related injury that results in a fatality or in an injury from which the worker cannot, does not or is not expected to recover fully to pre-injury health status within 6 months. Rate is calculated by High Consequence Injuries x 200,000/number of hours worked. </t>
    </r>
  </si>
  <si>
    <r>
      <rPr>
        <vertAlign val="superscript"/>
        <sz val="8"/>
        <rFont val="Arial"/>
        <family val="2"/>
      </rPr>
      <t>6</t>
    </r>
    <r>
      <rPr>
        <sz val="8"/>
        <rFont val="Arial"/>
        <family val="2"/>
      </rPr>
      <t xml:space="preserve"> Lost Time Injury Frequency Rate (LTIFR) is calculated by the number of Lost Time Incidents x 200,000/number of hours worked.  </t>
    </r>
  </si>
  <si>
    <r>
      <rPr>
        <vertAlign val="superscript"/>
        <sz val="8"/>
        <rFont val="Arial"/>
        <family val="2"/>
      </rPr>
      <t>7</t>
    </r>
    <r>
      <rPr>
        <sz val="8"/>
        <rFont val="Arial"/>
        <family val="2"/>
      </rPr>
      <t xml:space="preserve"> Total Recordable Injury Frequency Rate (TRIFR) is calculated by adding Medical Aid, Restricted Duty, Lost Time Incidents and Fatalities x 200,000/numbers of hours worked. </t>
    </r>
  </si>
  <si>
    <r>
      <rPr>
        <vertAlign val="superscript"/>
        <sz val="8"/>
        <rFont val="Arial"/>
        <family val="2"/>
      </rPr>
      <t>8</t>
    </r>
    <r>
      <rPr>
        <sz val="8"/>
        <rFont val="Arial"/>
        <family val="2"/>
      </rPr>
      <t xml:space="preserve"> Near-miss Frequency Rate: Total Number of Near Misses X 200,000 / Number of Hours Worked. Due to an error in classifying near miss incidents at Pinto Valley, previous years' data has been restated as follows: the Total </t>
    </r>
    <r>
      <rPr>
        <b/>
        <sz val="8"/>
        <rFont val="Arial"/>
        <family val="2"/>
      </rPr>
      <t>2024</t>
    </r>
    <r>
      <rPr>
        <sz val="8"/>
        <rFont val="Arial"/>
        <family val="2"/>
      </rPr>
      <t xml:space="preserve"> Contractor Near Miss Frequency Rate has been restated to 0.82 from 0.92, the Total 2024 Employee Near Miss Frequency Rate has been restated to 1.39 from 1.95, and the Total 2024 Workforce Near Miss Frequency Rate has been restated to 1.09 from 1.41. The Total </t>
    </r>
    <r>
      <rPr>
        <b/>
        <sz val="8"/>
        <rFont val="Arial"/>
        <family val="2"/>
      </rPr>
      <t>2023</t>
    </r>
    <r>
      <rPr>
        <sz val="8"/>
        <rFont val="Arial"/>
        <family val="2"/>
      </rPr>
      <t xml:space="preserve"> Contractor Near Miss Frequency Rate has been restated to 0.38 from 0.41, the Total 2023 Employee Near Miss Frequency Rate has been restated to 1.33 from  1.87, and the Total 2023 Workforce Near Miss Frequency Rate has been restated to 0.70 from 0.90. </t>
    </r>
  </si>
  <si>
    <r>
      <rPr>
        <vertAlign val="superscript"/>
        <sz val="8"/>
        <rFont val="Arial"/>
        <family val="2"/>
      </rPr>
      <t>1</t>
    </r>
    <r>
      <rPr>
        <sz val="8"/>
        <rFont val="Arial"/>
        <family val="2"/>
      </rPr>
      <t xml:space="preserve"> 2025 is the first year that we are reporting data for the Corporate Office. Prior year data has not been restated. </t>
    </r>
  </si>
  <si>
    <r>
      <t>1</t>
    </r>
    <r>
      <rPr>
        <sz val="8"/>
        <rFont val="Arial"/>
        <family val="2"/>
      </rPr>
      <t xml:space="preserve"> Revenues are presented based on an accrual basis.</t>
    </r>
  </si>
  <si>
    <r>
      <t>2</t>
    </r>
    <r>
      <rPr>
        <sz val="8"/>
        <rFont val="Arial"/>
        <family val="2"/>
      </rPr>
      <t xml:space="preserve"> Operating Costs include operating expenses at our mining operations and our general and administrative expenses, exploration and costs related to production-phase capitalized stripping. </t>
    </r>
  </si>
  <si>
    <r>
      <t>3</t>
    </r>
    <r>
      <rPr>
        <sz val="8"/>
        <rFont val="Arial"/>
        <family val="2"/>
      </rPr>
      <t xml:space="preserve"> Wages and Benefits reflect total amounts paid to employees relating to wages and benefits, excluding payroll taxes. Includes share-based compensation.</t>
    </r>
  </si>
  <si>
    <r>
      <t>4</t>
    </r>
    <r>
      <rPr>
        <sz val="8"/>
        <rFont val="Arial"/>
        <family val="2"/>
      </rPr>
      <t xml:space="preserve"> Payments to Providers of Capital include interest paid to debtholders.</t>
    </r>
  </si>
  <si>
    <r>
      <t>5</t>
    </r>
    <r>
      <rPr>
        <sz val="8"/>
        <rFont val="Arial"/>
        <family val="2"/>
      </rPr>
      <t xml:space="preserve"> Income and Resource Taxes include amounts paid during the year.</t>
    </r>
  </si>
  <si>
    <r>
      <t>6</t>
    </r>
    <r>
      <rPr>
        <sz val="8"/>
        <rFont val="Arial"/>
        <family val="2"/>
      </rPr>
      <t xml:space="preserve"> Community Investments include voluntary donations paid during the year. The Chile figure includes two sites and one project. Mantos Blancos invested $442,000, Mantoverde invested $ 338,000 and Santo Domingo invested $ 66,000.</t>
    </r>
  </si>
  <si>
    <r>
      <t>7</t>
    </r>
    <r>
      <rPr>
        <sz val="8"/>
        <rFont val="Arial"/>
        <family val="2"/>
      </rPr>
      <t xml:space="preserve"> Economic Value Distributed totals may not add based on amounts presented in this table due to rounding. </t>
    </r>
  </si>
  <si>
    <r>
      <t>1</t>
    </r>
    <r>
      <rPr>
        <sz val="8"/>
        <rFont val="Arial"/>
        <family val="2"/>
      </rPr>
      <t xml:space="preserve"> In 2025, we are reporting data for the Santo Domingo project for the first time as increased field activity resulted in a more significant spend.</t>
    </r>
  </si>
  <si>
    <r>
      <t>2</t>
    </r>
    <r>
      <rPr>
        <sz val="8"/>
        <rFont val="Arial"/>
        <family val="2"/>
      </rPr>
      <t xml:space="preserve"> Local for procurement purposes is defined by sites as follows: Mantoverde – Atacama Region, Mantos Blancos – Antofagasta Region, Pinto Valley – Arizona State, Cozamin – Zacatecas State, and Santo Domingo project – Atacama Region.</t>
    </r>
  </si>
  <si>
    <t>Stipulates Precautionary Principle</t>
  </si>
  <si>
    <t xml:space="preserve">Level of Approval </t>
  </si>
  <si>
    <t>Consolidated Estimated Mineral Reserves in Areas of Conflict or Conservation Areas</t>
  </si>
  <si>
    <r>
      <t xml:space="preserve">For our </t>
    </r>
    <r>
      <rPr>
        <b/>
        <sz val="11"/>
        <color theme="1"/>
        <rFont val="Arial"/>
        <family val="2"/>
      </rPr>
      <t>2025 Sustainability Reporting Index</t>
    </r>
    <r>
      <rPr>
        <sz val="11"/>
        <color theme="1"/>
        <rFont val="Arial"/>
        <family val="2"/>
      </rPr>
      <t xml:space="preserve">, please see: </t>
    </r>
  </si>
  <si>
    <t>About the 2025 Sustainability Performance Data Book</t>
  </si>
  <si>
    <t>2025 Sustainability Reporting Index</t>
  </si>
  <si>
    <t>Management Approach Fact Sheets</t>
  </si>
  <si>
    <r>
      <t xml:space="preserve">For more on </t>
    </r>
    <r>
      <rPr>
        <b/>
        <sz val="11"/>
        <color theme="1"/>
        <rFont val="Arial"/>
        <family val="2"/>
      </rPr>
      <t>How We Manage Sustainability</t>
    </r>
    <r>
      <rPr>
        <sz val="11"/>
        <color theme="1"/>
        <rFont val="Arial"/>
        <family val="2"/>
      </rPr>
      <t xml:space="preserve">, please see our: </t>
    </r>
  </si>
  <si>
    <t xml:space="preserve">To ensure comparability with prior year data, we have adopted a Sustainability Data Restatement Policy which aligns with GRI 2-4 Restatements of Information, and with the GHG Protocol Corporate Standard for GHG emissions data. Our threshold for applying restatements is an impact of 5% on previously reported consolidated data or 10% for site-level data. Restatements are indicated with footnotes where they occur. </t>
  </si>
  <si>
    <r>
      <t xml:space="preserve">This workbook was last updated on </t>
    </r>
    <r>
      <rPr>
        <b/>
        <sz val="11"/>
        <color theme="1"/>
        <rFont val="Arial"/>
        <family val="2"/>
      </rPr>
      <t>29-June-2026</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</si>
</sst>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_-;\-* #,##0_-;_-* &quot;-&quot;??_-;_-@_-"/>
    <numFmt numFmtId="169" formatCode="&quot;$&quot;#,##0.0"/>
    <numFmt numFmtId="170" formatCode="_(* #,##0.0000_);_(* \(#,##0.0000\);_(* &quot;-&quot;??_);_(@_)"/>
    <numFmt numFmtId="171" formatCode="#,##0.0#########;\-#,##0.0#########;#,##0.0#########"/>
    <numFmt numFmtId="172" formatCode="#,##0.000"/>
    <numFmt numFmtId="173" formatCode="0.000"/>
    <numFmt numFmtId="174" formatCode="#,##0.0000"/>
    <numFmt numFmtId="175" formatCode="_(&quot;$&quot;* #,##0.0_);_(&quot;$&quot;* \(#,##0.0\);_(&quot;$&quot;* &quot;-&quot;??_);_(@_)"/>
    <numFmt numFmtId="176" formatCode="0.0"/>
    <numFmt numFmtId="177" formatCode="0.0%"/>
  </numFmts>
  <fonts count="95">
    <font>
      <sz val="10"/>
      <name val="DejaVu Sans"/>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ptos Narrow"/>
      <family val="2"/>
      <scheme val="minor"/>
    </font>
    <font>
      <sz val="12"/>
      <color theme="1"/>
      <name val="Aptos Narrow"/>
      <family val="2"/>
      <scheme val="minor"/>
    </font>
    <font>
      <sz val="10"/>
      <name val="Arial"/>
      <family val="2"/>
    </font>
    <font>
      <sz val="10"/>
      <name val="DejaVu Serif"/>
      <family val="1"/>
    </font>
    <font>
      <b/>
      <sz val="10"/>
      <name val="DejaVu Serif"/>
      <family val="1"/>
    </font>
    <font>
      <u/>
      <sz val="10"/>
      <color theme="10"/>
      <name val="DejaVu Sans"/>
      <family val="2"/>
    </font>
    <font>
      <b/>
      <sz val="14"/>
      <color theme="1"/>
      <name val="Arial"/>
      <family val="2"/>
    </font>
    <font>
      <sz val="10"/>
      <color theme="1"/>
      <name val="Arial"/>
      <family val="2"/>
    </font>
    <font>
      <b/>
      <sz val="12"/>
      <color theme="1"/>
      <name val="Arial"/>
      <family val="2"/>
    </font>
    <font>
      <b/>
      <sz val="10"/>
      <color theme="1"/>
      <name val="Arial"/>
      <family val="2"/>
    </font>
    <font>
      <sz val="10"/>
      <color rgb="FF052B48"/>
      <name val="Arial"/>
      <family val="2"/>
    </font>
    <font>
      <b/>
      <sz val="10"/>
      <name val="Arial"/>
      <family val="2"/>
    </font>
    <font>
      <b/>
      <vertAlign val="superscript"/>
      <sz val="10"/>
      <name val="Arial"/>
      <family val="2"/>
    </font>
    <font>
      <sz val="11"/>
      <color theme="1"/>
      <name val="Aptos Narrow"/>
      <family val="2"/>
      <scheme val="minor"/>
    </font>
    <font>
      <vertAlign val="superscript"/>
      <sz val="10"/>
      <name val="Arial"/>
      <family val="2"/>
    </font>
    <font>
      <sz val="11"/>
      <color theme="1"/>
      <name val="Arial"/>
      <family val="2"/>
    </font>
    <font>
      <b/>
      <sz val="11"/>
      <color theme="1"/>
      <name val="Arial"/>
      <family val="2"/>
    </font>
    <font>
      <sz val="11"/>
      <color rgb="FF052B48"/>
      <name val="Arial"/>
      <family val="2"/>
    </font>
    <font>
      <b/>
      <sz val="8"/>
      <name val="Arial"/>
      <family val="2"/>
    </font>
    <font>
      <vertAlign val="superscript"/>
      <sz val="8"/>
      <name val="Arial"/>
      <family val="2"/>
    </font>
    <font>
      <b/>
      <vertAlign val="superscript"/>
      <sz val="10"/>
      <color rgb="FF000000"/>
      <name val="Arial"/>
      <family val="2"/>
    </font>
    <font>
      <b/>
      <sz val="10"/>
      <color rgb="FF000000"/>
      <name val="Arial"/>
      <family val="2"/>
    </font>
    <font>
      <vertAlign val="subscript"/>
      <sz val="10"/>
      <name val="Arial"/>
      <family val="2"/>
    </font>
    <font>
      <sz val="10"/>
      <color rgb="FF000000"/>
      <name val="Arial"/>
      <family val="2"/>
    </font>
    <font>
      <sz val="11"/>
      <name val="Arial"/>
      <family val="2"/>
    </font>
    <font>
      <b/>
      <sz val="11"/>
      <name val="Arial"/>
      <family val="2"/>
    </font>
    <font>
      <sz val="9"/>
      <name val="Arial"/>
      <family val="2"/>
    </font>
    <font>
      <vertAlign val="superscript"/>
      <sz val="9"/>
      <color rgb="FF000000"/>
      <name val="Arial"/>
      <family val="2"/>
    </font>
    <font>
      <sz val="11"/>
      <name val="Arial"/>
      <family val="1"/>
    </font>
    <font>
      <sz val="10"/>
      <name val="DejaVu Sans"/>
      <family val="2"/>
    </font>
    <font>
      <sz val="8"/>
      <name val="Arial"/>
      <family val="2"/>
    </font>
    <font>
      <vertAlign val="superscript"/>
      <sz val="8"/>
      <color theme="1"/>
      <name val="Arial"/>
      <family val="2"/>
    </font>
    <font>
      <sz val="8"/>
      <color theme="1"/>
      <name val="Arial"/>
      <family val="2"/>
    </font>
    <font>
      <sz val="8"/>
      <color rgb="FFFF0000"/>
      <name val="Arial"/>
      <family val="2"/>
    </font>
    <font>
      <vertAlign val="superscript"/>
      <sz val="8"/>
      <color rgb="FF0A263B"/>
      <name val="Arial"/>
      <family val="2"/>
    </font>
    <font>
      <sz val="8"/>
      <color rgb="FF0A263B"/>
      <name val="Arial"/>
      <family val="2"/>
    </font>
    <font>
      <sz val="8"/>
      <color rgb="FF000000"/>
      <name val="Arial"/>
      <family val="2"/>
    </font>
    <font>
      <sz val="9"/>
      <color theme="1"/>
      <name val="Arial"/>
      <family val="2"/>
    </font>
    <font>
      <vertAlign val="superscript"/>
      <sz val="8"/>
      <color rgb="FF000000"/>
      <name val="Arial"/>
      <family val="2"/>
    </font>
    <font>
      <vertAlign val="superscript"/>
      <sz val="7"/>
      <color rgb="FF000000"/>
      <name val="Arial"/>
      <family val="2"/>
    </font>
    <font>
      <sz val="10"/>
      <color rgb="FFFF0000"/>
      <name val="Arial"/>
      <family val="2"/>
    </font>
    <font>
      <vertAlign val="superscript"/>
      <sz val="10"/>
      <color theme="1"/>
      <name val="Arial"/>
      <family val="2"/>
    </font>
    <font>
      <sz val="8"/>
      <name val="DejaVu Sans"/>
      <family val="2"/>
    </font>
    <font>
      <vertAlign val="superscript"/>
      <sz val="10"/>
      <color rgb="FF000000"/>
      <name val="Arial"/>
      <family val="2"/>
    </font>
    <font>
      <b/>
      <u/>
      <sz val="11"/>
      <color theme="10"/>
      <name val="Arial"/>
      <family val="2"/>
    </font>
    <font>
      <sz val="9"/>
      <color rgb="FF000000"/>
      <name val="Arial"/>
      <family val="2"/>
    </font>
    <font>
      <vertAlign val="superscript"/>
      <sz val="9"/>
      <name val="Arial"/>
      <family val="2"/>
    </font>
    <font>
      <vertAlign val="superscript"/>
      <sz val="9"/>
      <color theme="1"/>
      <name val="Arial"/>
      <family val="2"/>
    </font>
    <font>
      <b/>
      <sz val="12"/>
      <name val="Arial"/>
      <family val="2"/>
    </font>
    <font>
      <b/>
      <sz val="10"/>
      <color rgb="FFFF0000"/>
      <name val="Arial"/>
      <family val="2"/>
    </font>
    <font>
      <b/>
      <sz val="10"/>
      <name val="Arial"/>
      <family val="2"/>
    </font>
    <font>
      <sz val="11"/>
      <color theme="1"/>
      <name val="Arial"/>
      <family val="2"/>
    </font>
    <font>
      <sz val="11"/>
      <color theme="5"/>
      <name val="Arial"/>
      <family val="2"/>
    </font>
    <font>
      <u/>
      <sz val="11"/>
      <color theme="10"/>
      <name val="Arial"/>
      <family val="2"/>
    </font>
    <font>
      <b/>
      <sz val="10"/>
      <name val="DejaVu Sans"/>
      <family val="2"/>
    </font>
    <font>
      <b/>
      <sz val="8"/>
      <color theme="1"/>
      <name val="Arial"/>
      <family val="2"/>
    </font>
    <font>
      <b/>
      <u/>
      <sz val="10"/>
      <color theme="10"/>
      <name val="Arial"/>
      <family val="2"/>
    </font>
    <font>
      <b/>
      <vertAlign val="subscript"/>
      <sz val="10"/>
      <color rgb="FF000000"/>
      <name val="Arial"/>
      <family val="2"/>
    </font>
    <font>
      <b/>
      <vertAlign val="superscript"/>
      <sz val="10"/>
      <color theme="1"/>
      <name val="Arial"/>
      <family val="2"/>
    </font>
    <font>
      <b/>
      <sz val="10"/>
      <color theme="5" tint="0.59999389629810485"/>
      <name val="Arial"/>
      <family val="2"/>
    </font>
    <font>
      <b/>
      <sz val="10"/>
      <color theme="3" tint="0.89999084444715716"/>
      <name val="Arial"/>
      <family val="2"/>
    </font>
    <font>
      <b/>
      <vertAlign val="subscript"/>
      <sz val="10"/>
      <name val="Arial"/>
      <family val="2"/>
    </font>
    <font>
      <vertAlign val="subscript"/>
      <sz val="11"/>
      <color theme="1"/>
      <name val="Arial"/>
      <family val="2"/>
    </font>
    <font>
      <u/>
      <sz val="11"/>
      <color theme="10"/>
      <name val="Arial"/>
      <family val="2"/>
    </font>
    <font>
      <sz val="10"/>
      <name val="Arial"/>
      <family val="2"/>
    </font>
    <font>
      <b/>
      <u/>
      <vertAlign val="superscript"/>
      <sz val="10"/>
      <color theme="10"/>
      <name val="Arial"/>
      <family val="2"/>
    </font>
    <font>
      <sz val="11"/>
      <color theme="1"/>
      <name val="Aptos Narrow"/>
      <family val="2"/>
      <scheme val="minor"/>
    </font>
    <font>
      <b/>
      <sz val="10"/>
      <color rgb="FF455560"/>
      <name val="Calibri"/>
      <family val="2"/>
    </font>
    <font>
      <b/>
      <sz val="10"/>
      <color rgb="FFFFFFFF"/>
      <name val="Calibri"/>
      <family val="2"/>
    </font>
    <font>
      <sz val="10"/>
      <color rgb="FFA15633"/>
      <name val="Calibri"/>
      <family val="2"/>
    </font>
    <font>
      <sz val="10"/>
      <color rgb="FF455560"/>
      <name val="Calibri"/>
      <family val="2"/>
    </font>
    <font>
      <sz val="10"/>
      <name val="Calibri"/>
      <family val="2"/>
    </font>
    <font>
      <sz val="10"/>
      <color rgb="FF00B050"/>
      <name val="Calibri"/>
      <family val="2"/>
    </font>
    <font>
      <sz val="10"/>
      <color theme="1"/>
      <name val="Arial"/>
      <family val="2"/>
    </font>
    <font>
      <sz val="10"/>
      <color rgb="FFFFFFFF"/>
      <name val="Calibri"/>
      <family val="2"/>
    </font>
    <font>
      <b/>
      <vertAlign val="superscript"/>
      <sz val="8"/>
      <color rgb="FFFFFFFF"/>
      <name val="Calibri"/>
      <family val="2"/>
    </font>
    <font>
      <sz val="8"/>
      <color rgb="FFFFFFFF"/>
      <name val="Calibri"/>
      <family val="2"/>
    </font>
    <font>
      <b/>
      <vertAlign val="superscript"/>
      <sz val="8"/>
      <color rgb="FF455560"/>
      <name val="Calibri"/>
      <family val="2"/>
    </font>
    <font>
      <sz val="8"/>
      <color rgb="FF455560"/>
      <name val="Calibri"/>
      <family val="2"/>
    </font>
    <font>
      <b/>
      <sz val="8"/>
      <color rgb="FF455560"/>
      <name val="Calibri"/>
      <family val="2"/>
    </font>
    <font>
      <i/>
      <sz val="10"/>
      <name val="DejaVu Sans"/>
      <family val="2"/>
    </font>
    <font>
      <sz val="10"/>
      <color rgb="FF000000"/>
      <name val="Arial"/>
      <family val="2"/>
    </font>
    <font>
      <sz val="8"/>
      <color rgb="FFEE0000"/>
      <name val="Arial"/>
      <family val="2"/>
    </font>
    <font>
      <vertAlign val="superscript"/>
      <sz val="12"/>
      <name val="Aptos"/>
      <family val="2"/>
    </font>
    <font>
      <b/>
      <sz val="9"/>
      <color rgb="FFFFFFFF"/>
      <name val="Arial"/>
      <family val="2"/>
    </font>
    <font>
      <u/>
      <sz val="9"/>
      <color theme="10"/>
      <name val="Arial"/>
      <family val="2"/>
    </font>
    <font>
      <sz val="9"/>
      <name val="Aptos"/>
      <family val="2"/>
    </font>
    <font>
      <sz val="9"/>
      <name val="DejaVu Sans"/>
      <family val="2"/>
    </font>
    <font>
      <sz val="12"/>
      <name val="Aptos"/>
      <family val="2"/>
    </font>
    <font>
      <vertAlign val="subscript"/>
      <sz val="8"/>
      <name val="Arial"/>
      <family val="2"/>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CBAD"/>
        <bgColor indexed="64"/>
      </patternFill>
    </fill>
    <fill>
      <patternFill patternType="solid">
        <fgColor rgb="FFDDEBF7"/>
        <bgColor indexed="64"/>
      </patternFill>
    </fill>
    <fill>
      <patternFill patternType="solid">
        <fgColor theme="2"/>
        <bgColor indexed="64"/>
      </patternFill>
    </fill>
    <fill>
      <patternFill patternType="solid">
        <fgColor rgb="FFDAE9F8"/>
        <bgColor rgb="FF000000"/>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indexed="64"/>
      </patternFill>
    </fill>
    <fill>
      <patternFill patternType="solid">
        <fgColor rgb="FFF7C7AC"/>
        <bgColor indexed="64"/>
      </patternFill>
    </fill>
    <fill>
      <patternFill patternType="solid">
        <fgColor rgb="FF45556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3" tint="9.9978637043366805E-2"/>
        <bgColor indexed="64"/>
      </patternFill>
    </fill>
    <fill>
      <patternFill patternType="solid">
        <fgColor rgb="FFFFFFFF"/>
        <bgColor indexed="64"/>
      </patternFill>
    </fill>
    <fill>
      <patternFill patternType="solid">
        <fgColor rgb="FF153D63"/>
        <bgColor indexed="64"/>
      </patternFill>
    </fill>
  </fills>
  <borders count="41">
    <border>
      <left/>
      <right/>
      <top/>
      <bottom/>
      <diagonal/>
    </border>
    <border>
      <left/>
      <right/>
      <top style="thick">
        <color theme="5"/>
      </top>
      <bottom style="thick">
        <color theme="5"/>
      </bottom>
      <diagonal/>
    </border>
    <border>
      <left/>
      <right/>
      <top style="thick">
        <color theme="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ck">
        <color theme="5"/>
      </bottom>
      <diagonal/>
    </border>
    <border>
      <left/>
      <right/>
      <top style="thin">
        <color theme="1"/>
      </top>
      <bottom/>
      <diagonal/>
    </border>
    <border>
      <left style="thin">
        <color theme="1"/>
      </left>
      <right/>
      <top/>
      <bottom/>
      <diagonal/>
    </border>
    <border>
      <left style="thin">
        <color theme="5"/>
      </left>
      <right/>
      <top style="thin">
        <color theme="1"/>
      </top>
      <bottom/>
      <diagonal/>
    </border>
    <border>
      <left/>
      <right style="thin">
        <color theme="1"/>
      </right>
      <top style="thin">
        <color theme="1"/>
      </top>
      <bottom style="thin">
        <color theme="1"/>
      </bottom>
      <diagonal/>
    </border>
    <border>
      <left style="thin">
        <color theme="5"/>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2" tint="-9.9978637043366805E-2"/>
      </right>
      <top style="medium">
        <color indexed="64"/>
      </top>
      <bottom/>
      <diagonal/>
    </border>
    <border>
      <left style="thin">
        <color theme="2" tint="-9.9978637043366805E-2"/>
      </left>
      <right style="thin">
        <color theme="2" tint="-9.9978637043366805E-2"/>
      </right>
      <top style="medium">
        <color indexed="64"/>
      </top>
      <bottom/>
      <diagonal/>
    </border>
    <border>
      <left style="medium">
        <color theme="1"/>
      </left>
      <right style="medium">
        <color theme="1"/>
      </right>
      <top/>
      <bottom style="medium">
        <color theme="1"/>
      </bottom>
      <diagonal/>
    </border>
    <border>
      <left style="medium">
        <color indexed="64"/>
      </left>
      <right style="medium">
        <color indexed="64"/>
      </right>
      <top/>
      <bottom style="medium">
        <color theme="1"/>
      </bottom>
      <diagonal/>
    </border>
    <border>
      <left/>
      <right style="medium">
        <color indexed="64"/>
      </right>
      <top/>
      <bottom style="medium">
        <color theme="1"/>
      </bottom>
      <diagonal/>
    </border>
    <border>
      <left style="medium">
        <color indexed="64"/>
      </left>
      <right style="medium">
        <color theme="1"/>
      </right>
      <top style="medium">
        <color indexed="64"/>
      </top>
      <bottom style="medium">
        <color theme="1"/>
      </bottom>
      <diagonal/>
    </border>
    <border>
      <left/>
      <right/>
      <top style="thin">
        <color theme="2" tint="-9.9978637043366805E-2"/>
      </top>
      <bottom style="medium">
        <color theme="1"/>
      </bottom>
      <diagonal/>
    </border>
    <border>
      <left style="medium">
        <color theme="1"/>
      </left>
      <right/>
      <top/>
      <bottom style="medium">
        <color theme="1"/>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32">
    <xf numFmtId="0" fontId="0" fillId="0" borderId="0"/>
    <xf numFmtId="165" fontId="7" fillId="0" borderId="0" applyBorder="0" applyAlignment="0" applyProtection="0"/>
    <xf numFmtId="0" fontId="10" fillId="0" borderId="0" applyNumberFormat="0" applyFill="0" applyBorder="0" applyAlignment="0" applyProtection="0"/>
    <xf numFmtId="0" fontId="18" fillId="0" borderId="0"/>
    <xf numFmtId="165"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 fillId="0" borderId="0"/>
    <xf numFmtId="164" fontId="18" fillId="0" borderId="0" applyFont="0" applyFill="0" applyBorder="0" applyAlignment="0" applyProtection="0"/>
    <xf numFmtId="0" fontId="33" fillId="0" borderId="0"/>
    <xf numFmtId="0" fontId="5" fillId="0" borderId="0"/>
    <xf numFmtId="164" fontId="34" fillId="0" borderId="0" applyFont="0" applyFill="0" applyBorder="0" applyAlignment="0" applyProtection="0"/>
    <xf numFmtId="9" fontId="34" fillId="0" borderId="0" applyFont="0" applyFill="0" applyBorder="0" applyAlignment="0" applyProtection="0"/>
    <xf numFmtId="43" fontId="18"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7" fillId="0" borderId="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365">
    <xf numFmtId="0" fontId="0" fillId="0" borderId="0" xfId="0"/>
    <xf numFmtId="0" fontId="29" fillId="0" borderId="0" xfId="9" applyFont="1"/>
    <xf numFmtId="171" fontId="0" fillId="0" borderId="0" xfId="0" applyNumberFormat="1"/>
    <xf numFmtId="3" fontId="7" fillId="6" borderId="3" xfId="1" applyNumberFormat="1" applyFill="1" applyBorder="1" applyAlignment="1" applyProtection="1">
      <alignment horizontal="right" vertical="top"/>
    </xf>
    <xf numFmtId="3" fontId="7" fillId="4" borderId="3" xfId="1" applyNumberFormat="1" applyFill="1" applyBorder="1" applyAlignment="1" applyProtection="1">
      <alignment horizontal="right" vertical="top"/>
    </xf>
    <xf numFmtId="3" fontId="7" fillId="5" borderId="3" xfId="1" applyNumberFormat="1" applyFill="1" applyBorder="1" applyAlignment="1" applyProtection="1">
      <alignment horizontal="right" vertical="top"/>
    </xf>
    <xf numFmtId="3" fontId="7" fillId="5" borderId="3" xfId="1" applyNumberFormat="1" applyFill="1" applyBorder="1" applyAlignment="1" applyProtection="1">
      <alignment horizontal="right" vertical="top" wrapText="1"/>
    </xf>
    <xf numFmtId="3" fontId="7" fillId="6" borderId="3" xfId="1" applyNumberFormat="1" applyFill="1" applyBorder="1" applyAlignment="1" applyProtection="1">
      <alignment horizontal="right" vertical="top" wrapText="1"/>
    </xf>
    <xf numFmtId="3" fontId="7" fillId="3" borderId="3" xfId="1" applyNumberFormat="1" applyFill="1" applyBorder="1" applyAlignment="1" applyProtection="1">
      <alignment horizontal="right" vertical="top" wrapText="1"/>
    </xf>
    <xf numFmtId="3" fontId="7" fillId="4" borderId="3" xfId="1" applyNumberFormat="1" applyFill="1" applyBorder="1" applyAlignment="1" applyProtection="1">
      <alignment horizontal="right" vertical="top" wrapText="1"/>
    </xf>
    <xf numFmtId="3" fontId="16" fillId="3" borderId="3" xfId="1" applyNumberFormat="1" applyFont="1" applyFill="1" applyBorder="1" applyAlignment="1" applyProtection="1">
      <alignment horizontal="right" vertical="top" wrapText="1"/>
    </xf>
    <xf numFmtId="9" fontId="7" fillId="4" borderId="3" xfId="12" applyFont="1" applyFill="1" applyBorder="1" applyAlignment="1" applyProtection="1">
      <alignment horizontal="right" vertical="top" wrapText="1"/>
    </xf>
    <xf numFmtId="9" fontId="7" fillId="3" borderId="3" xfId="12" applyFont="1" applyFill="1" applyBorder="1" applyAlignment="1" applyProtection="1">
      <alignment horizontal="right" vertical="top" wrapText="1"/>
    </xf>
    <xf numFmtId="3" fontId="16" fillId="5" borderId="3" xfId="1" applyNumberFormat="1" applyFont="1" applyFill="1" applyBorder="1" applyAlignment="1" applyProtection="1">
      <alignment horizontal="right" vertical="top" wrapText="1"/>
    </xf>
    <xf numFmtId="3" fontId="16" fillId="6" borderId="3" xfId="1" applyNumberFormat="1" applyFont="1" applyFill="1" applyBorder="1" applyAlignment="1" applyProtection="1">
      <alignment horizontal="right" vertical="top" wrapText="1"/>
    </xf>
    <xf numFmtId="9" fontId="16" fillId="4" borderId="3" xfId="12" applyFont="1" applyFill="1" applyBorder="1" applyAlignment="1" applyProtection="1">
      <alignment horizontal="right" vertical="top" wrapText="1"/>
    </xf>
    <xf numFmtId="3" fontId="7" fillId="0" borderId="0" xfId="1" applyNumberFormat="1" applyBorder="1" applyAlignment="1" applyProtection="1">
      <alignment horizontal="right" vertical="top" wrapText="1"/>
    </xf>
    <xf numFmtId="9" fontId="7" fillId="0" borderId="0" xfId="12" applyFont="1" applyFill="1" applyBorder="1" applyAlignment="1" applyProtection="1">
      <alignment horizontal="right" vertical="top"/>
    </xf>
    <xf numFmtId="175" fontId="7" fillId="3" borderId="3" xfId="11" applyNumberFormat="1" applyFont="1" applyFill="1" applyBorder="1" applyAlignment="1" applyProtection="1">
      <alignment horizontal="right" vertical="top" wrapText="1"/>
    </xf>
    <xf numFmtId="175" fontId="7" fillId="4" borderId="3" xfId="11" applyNumberFormat="1" applyFont="1" applyFill="1" applyBorder="1" applyAlignment="1" applyProtection="1">
      <alignment horizontal="right" vertical="top" wrapText="1"/>
    </xf>
    <xf numFmtId="0" fontId="12" fillId="0" borderId="0" xfId="0" applyFont="1" applyAlignment="1">
      <alignment vertical="top"/>
    </xf>
    <xf numFmtId="0" fontId="12" fillId="0" borderId="0" xfId="0" applyFont="1" applyAlignment="1">
      <alignment vertical="top" wrapText="1"/>
    </xf>
    <xf numFmtId="0" fontId="20" fillId="0" borderId="0" xfId="0" applyFont="1" applyAlignment="1">
      <alignment vertical="top"/>
    </xf>
    <xf numFmtId="0" fontId="11" fillId="0" borderId="0" xfId="0" applyFont="1" applyAlignment="1">
      <alignment vertical="top"/>
    </xf>
    <xf numFmtId="0" fontId="0" fillId="0" borderId="0" xfId="0" applyAlignment="1">
      <alignment vertical="top"/>
    </xf>
    <xf numFmtId="0" fontId="21" fillId="0" borderId="1" xfId="0" applyFont="1" applyBorder="1" applyAlignment="1">
      <alignment vertical="top"/>
    </xf>
    <xf numFmtId="0" fontId="20" fillId="0" borderId="0" xfId="0" applyFont="1" applyAlignment="1">
      <alignment vertical="top" wrapText="1"/>
    </xf>
    <xf numFmtId="0" fontId="22" fillId="0" borderId="0" xfId="0" applyFont="1" applyAlignment="1">
      <alignment horizontal="left" vertical="top" wrapText="1" readingOrder="1"/>
    </xf>
    <xf numFmtId="0" fontId="30" fillId="0" borderId="0" xfId="0" applyFont="1" applyAlignment="1">
      <alignment horizontal="center" vertical="top" wrapText="1"/>
    </xf>
    <xf numFmtId="0" fontId="21" fillId="0" borderId="0" xfId="0" applyFont="1" applyAlignment="1">
      <alignment horizontal="center" vertical="top" wrapText="1"/>
    </xf>
    <xf numFmtId="0" fontId="7" fillId="0" borderId="3"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top" wrapText="1"/>
    </xf>
    <xf numFmtId="0" fontId="14" fillId="0" borderId="0" xfId="0" applyFont="1" applyAlignment="1">
      <alignment vertical="top"/>
    </xf>
    <xf numFmtId="0" fontId="16" fillId="0" borderId="3" xfId="0" applyFont="1" applyBorder="1" applyAlignment="1">
      <alignment vertical="top" wrapText="1"/>
    </xf>
    <xf numFmtId="0" fontId="16" fillId="0" borderId="0" xfId="0" applyFont="1" applyAlignment="1">
      <alignment vertical="top" wrapText="1"/>
    </xf>
    <xf numFmtId="9" fontId="7" fillId="0" borderId="0" xfId="0" applyNumberFormat="1" applyFont="1" applyAlignment="1">
      <alignment horizontal="center" vertical="top" wrapText="1"/>
    </xf>
    <xf numFmtId="0" fontId="23" fillId="0" borderId="0" xfId="0" applyFont="1" applyAlignment="1">
      <alignment vertical="top" wrapText="1"/>
    </xf>
    <xf numFmtId="0" fontId="51" fillId="0" borderId="0" xfId="0" applyFont="1" applyAlignment="1">
      <alignment vertical="center" wrapText="1"/>
    </xf>
    <xf numFmtId="9" fontId="7" fillId="0" borderId="0" xfId="0" applyNumberFormat="1" applyFont="1" applyAlignment="1">
      <alignment vertical="top" wrapText="1"/>
    </xf>
    <xf numFmtId="0" fontId="64" fillId="3" borderId="6" xfId="0" applyFont="1" applyFill="1" applyBorder="1" applyAlignment="1">
      <alignment horizontal="center" vertical="top" wrapText="1"/>
    </xf>
    <xf numFmtId="0" fontId="16" fillId="3" borderId="7" xfId="0" applyFont="1" applyFill="1" applyBorder="1" applyAlignment="1">
      <alignment horizontal="center" vertical="top" wrapText="1"/>
    </xf>
    <xf numFmtId="0" fontId="64" fillId="3" borderId="8" xfId="0" applyFont="1" applyFill="1" applyBorder="1" applyAlignment="1">
      <alignment horizontal="center" vertical="top" wrapText="1"/>
    </xf>
    <xf numFmtId="0" fontId="65" fillId="4" borderId="6" xfId="0" applyFont="1" applyFill="1" applyBorder="1" applyAlignment="1">
      <alignment horizontal="center" vertical="top" wrapText="1"/>
    </xf>
    <xf numFmtId="0" fontId="16" fillId="4" borderId="7" xfId="0" applyFont="1" applyFill="1" applyBorder="1" applyAlignment="1">
      <alignment horizontal="center" vertical="top" wrapText="1"/>
    </xf>
    <xf numFmtId="0" fontId="65" fillId="4" borderId="8" xfId="0" applyFont="1" applyFill="1" applyBorder="1" applyAlignment="1">
      <alignment horizontal="center" vertical="top" wrapText="1"/>
    </xf>
    <xf numFmtId="0" fontId="30" fillId="0" borderId="0" xfId="0" applyFont="1" applyAlignment="1">
      <alignment vertical="top" wrapText="1"/>
    </xf>
    <xf numFmtId="0" fontId="21" fillId="0" borderId="0" xfId="0" applyFont="1" applyAlignment="1">
      <alignment vertical="top"/>
    </xf>
    <xf numFmtId="0" fontId="16" fillId="5" borderId="3" xfId="3" applyFont="1" applyFill="1" applyBorder="1" applyAlignment="1">
      <alignment horizontal="center" vertical="top"/>
    </xf>
    <xf numFmtId="0" fontId="16" fillId="6" borderId="3" xfId="3" applyFont="1" applyFill="1" applyBorder="1" applyAlignment="1">
      <alignment horizontal="center" vertical="top"/>
    </xf>
    <xf numFmtId="0" fontId="29" fillId="0" borderId="0" xfId="0" applyFont="1" applyAlignment="1">
      <alignment vertical="top" wrapText="1"/>
    </xf>
    <xf numFmtId="0" fontId="12" fillId="0" borderId="0" xfId="0" applyFont="1" applyAlignment="1">
      <alignment horizontal="center" vertical="top"/>
    </xf>
    <xf numFmtId="0" fontId="14" fillId="0" borderId="0" xfId="0" applyFont="1" applyAlignment="1">
      <alignment horizontal="center" vertical="top"/>
    </xf>
    <xf numFmtId="0" fontId="14" fillId="0" borderId="0" xfId="0" applyFont="1" applyAlignment="1">
      <alignment vertical="top" wrapText="1"/>
    </xf>
    <xf numFmtId="0" fontId="21" fillId="0" borderId="0" xfId="0" applyFont="1" applyAlignment="1">
      <alignment vertical="top" wrapText="1"/>
    </xf>
    <xf numFmtId="3" fontId="16" fillId="0" borderId="0" xfId="0" applyNumberFormat="1" applyFont="1" applyAlignment="1">
      <alignment vertical="top" wrapText="1"/>
    </xf>
    <xf numFmtId="0" fontId="13" fillId="2" borderId="1" xfId="0" applyFont="1" applyFill="1" applyBorder="1" applyAlignment="1">
      <alignment vertical="top"/>
    </xf>
    <xf numFmtId="3" fontId="7" fillId="0" borderId="0" xfId="1" applyNumberFormat="1" applyBorder="1" applyAlignment="1" applyProtection="1">
      <alignment horizontal="right" vertical="top"/>
    </xf>
    <xf numFmtId="0" fontId="20" fillId="0" borderId="0" xfId="0" applyFont="1" applyAlignment="1">
      <alignment horizontal="left" vertical="top"/>
    </xf>
    <xf numFmtId="0" fontId="11" fillId="0" borderId="0" xfId="0" applyFont="1" applyAlignment="1">
      <alignment horizontal="left" vertical="top"/>
    </xf>
    <xf numFmtId="0" fontId="57" fillId="0" borderId="0" xfId="0" applyFont="1" applyAlignment="1">
      <alignment vertical="top" wrapText="1"/>
    </xf>
    <xf numFmtId="0" fontId="13" fillId="0" borderId="1" xfId="0" applyFont="1" applyBorder="1" applyAlignment="1">
      <alignment horizontal="left" vertical="top"/>
    </xf>
    <xf numFmtId="0" fontId="20" fillId="0" borderId="1" xfId="0" applyFont="1" applyBorder="1" applyAlignment="1">
      <alignment vertical="top"/>
    </xf>
    <xf numFmtId="0" fontId="20" fillId="9" borderId="15" xfId="0" applyFont="1" applyFill="1" applyBorder="1" applyAlignment="1">
      <alignment horizontal="left" vertical="center"/>
    </xf>
    <xf numFmtId="0" fontId="20" fillId="0" borderId="14" xfId="0" applyFont="1" applyBorder="1" applyAlignment="1">
      <alignment vertical="top"/>
    </xf>
    <xf numFmtId="0" fontId="20" fillId="9" borderId="17" xfId="0" applyFont="1" applyFill="1" applyBorder="1" applyAlignment="1">
      <alignment horizontal="left" vertical="center"/>
    </xf>
    <xf numFmtId="0" fontId="20" fillId="9" borderId="16" xfId="0" applyFont="1" applyFill="1" applyBorder="1" applyAlignment="1">
      <alignment vertical="top"/>
    </xf>
    <xf numFmtId="0" fontId="20" fillId="9" borderId="19" xfId="0" applyFont="1" applyFill="1" applyBorder="1" applyAlignment="1">
      <alignment horizontal="left" vertical="top" wrapText="1"/>
    </xf>
    <xf numFmtId="0" fontId="20" fillId="0" borderId="13" xfId="0" applyFont="1" applyBorder="1" applyAlignment="1">
      <alignment horizontal="left" vertical="top"/>
    </xf>
    <xf numFmtId="0" fontId="20" fillId="0" borderId="13" xfId="0" applyFont="1" applyBorder="1" applyAlignment="1">
      <alignment vertical="top"/>
    </xf>
    <xf numFmtId="0" fontId="20" fillId="0" borderId="0" xfId="0" applyFont="1" applyAlignment="1">
      <alignment horizontal="left" vertical="top" wrapText="1"/>
    </xf>
    <xf numFmtId="0" fontId="21" fillId="0" borderId="1" xfId="0" applyFont="1" applyBorder="1" applyAlignment="1">
      <alignment vertical="top" wrapText="1"/>
    </xf>
    <xf numFmtId="0" fontId="58" fillId="9" borderId="3" xfId="2" applyFont="1" applyFill="1" applyBorder="1" applyAlignment="1" applyProtection="1">
      <alignment horizontal="left" vertical="top" wrapText="1"/>
    </xf>
    <xf numFmtId="166" fontId="14" fillId="2" borderId="0" xfId="15" applyNumberFormat="1" applyFont="1" applyFill="1" applyBorder="1" applyAlignment="1" applyProtection="1">
      <alignment vertical="top"/>
    </xf>
    <xf numFmtId="0" fontId="14" fillId="0" borderId="1" xfId="0" applyFont="1" applyBorder="1" applyAlignment="1">
      <alignment vertical="top"/>
    </xf>
    <xf numFmtId="0" fontId="24" fillId="0" borderId="0" xfId="0" applyFont="1" applyAlignment="1">
      <alignment vertical="top" wrapText="1"/>
    </xf>
    <xf numFmtId="0" fontId="7" fillId="0" borderId="0" xfId="0" applyFont="1" applyAlignment="1">
      <alignment vertical="top"/>
    </xf>
    <xf numFmtId="0" fontId="23" fillId="0" borderId="0" xfId="0" applyFont="1" applyAlignment="1">
      <alignment horizontal="left" vertical="top" wrapText="1"/>
    </xf>
    <xf numFmtId="0" fontId="35" fillId="0" borderId="0" xfId="0" applyFont="1" applyAlignment="1">
      <alignment vertical="top" wrapText="1"/>
    </xf>
    <xf numFmtId="0" fontId="31" fillId="0" borderId="0" xfId="0" applyFont="1" applyAlignment="1">
      <alignment vertical="top"/>
    </xf>
    <xf numFmtId="0" fontId="23" fillId="0" borderId="0" xfId="0" applyFont="1" applyAlignment="1">
      <alignment vertical="top"/>
    </xf>
    <xf numFmtId="0" fontId="30" fillId="0" borderId="0" xfId="0" applyFont="1" applyAlignment="1">
      <alignment vertical="top"/>
    </xf>
    <xf numFmtId="0" fontId="20" fillId="0" borderId="0" xfId="0" applyFont="1" applyAlignment="1">
      <alignment vertical="center"/>
    </xf>
    <xf numFmtId="0" fontId="15" fillId="0" borderId="0" xfId="0" applyFont="1" applyAlignment="1">
      <alignment horizontal="left" vertical="top" wrapText="1" readingOrder="1"/>
    </xf>
    <xf numFmtId="0" fontId="16" fillId="6" borderId="5"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0" borderId="0" xfId="0" applyFont="1" applyAlignment="1">
      <alignment vertical="top"/>
    </xf>
    <xf numFmtId="0" fontId="28" fillId="0" borderId="0" xfId="0" applyFont="1" applyAlignment="1">
      <alignment vertical="top"/>
    </xf>
    <xf numFmtId="0" fontId="12" fillId="0" borderId="0" xfId="0" applyFont="1" applyAlignment="1">
      <alignment horizontal="left" vertical="top"/>
    </xf>
    <xf numFmtId="9" fontId="14" fillId="0" borderId="0" xfId="6" applyFont="1" applyAlignment="1" applyProtection="1">
      <alignment horizontal="right" vertical="top"/>
    </xf>
    <xf numFmtId="0" fontId="14" fillId="0" borderId="2" xfId="0" applyFont="1" applyBorder="1" applyAlignment="1">
      <alignment horizontal="left" vertical="top"/>
    </xf>
    <xf numFmtId="0" fontId="7" fillId="0" borderId="0" xfId="0" applyFont="1" applyAlignment="1">
      <alignment horizontal="center" vertical="top"/>
    </xf>
    <xf numFmtId="0" fontId="24" fillId="0" borderId="0" xfId="0" applyFont="1" applyAlignment="1">
      <alignment vertical="top"/>
    </xf>
    <xf numFmtId="0" fontId="37" fillId="0" borderId="0" xfId="0" applyFont="1" applyAlignment="1">
      <alignment vertical="top"/>
    </xf>
    <xf numFmtId="0" fontId="35" fillId="0" borderId="0" xfId="0" applyFont="1" applyAlignment="1">
      <alignment vertical="top"/>
    </xf>
    <xf numFmtId="0" fontId="20" fillId="0" borderId="2" xfId="0" applyFont="1" applyBorder="1" applyAlignment="1">
      <alignment horizontal="left" vertical="top"/>
    </xf>
    <xf numFmtId="0" fontId="29" fillId="0" borderId="0" xfId="0" applyFont="1" applyAlignment="1">
      <alignment horizontal="center" vertical="top"/>
    </xf>
    <xf numFmtId="3" fontId="7" fillId="4" borderId="3" xfId="0" applyNumberFormat="1" applyFont="1" applyFill="1" applyBorder="1" applyAlignment="1">
      <alignment horizontal="right" vertical="top"/>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29" fillId="0" borderId="0" xfId="0" applyFont="1" applyAlignment="1">
      <alignment vertical="top"/>
    </xf>
    <xf numFmtId="0" fontId="31" fillId="0" borderId="0" xfId="0" applyFont="1" applyAlignment="1">
      <alignment vertical="top" wrapText="1"/>
    </xf>
    <xf numFmtId="0" fontId="9" fillId="0" borderId="0" xfId="0" applyFont="1" applyAlignment="1">
      <alignment horizontal="left" vertical="top"/>
    </xf>
    <xf numFmtId="9" fontId="12" fillId="0" borderId="0" xfId="0" applyNumberFormat="1" applyFont="1" applyAlignment="1">
      <alignment vertical="top" wrapText="1"/>
    </xf>
    <xf numFmtId="3" fontId="7" fillId="0" borderId="0" xfId="0" applyNumberFormat="1" applyFont="1" applyAlignment="1">
      <alignment horizontal="right" vertical="top"/>
    </xf>
    <xf numFmtId="0" fontId="16" fillId="0" borderId="0" xfId="0" applyFont="1" applyAlignment="1">
      <alignment horizontal="center" vertical="top"/>
    </xf>
    <xf numFmtId="169" fontId="12" fillId="2" borderId="0" xfId="0" applyNumberFormat="1" applyFont="1" applyFill="1" applyAlignment="1">
      <alignment horizontal="right" vertical="top" wrapText="1"/>
    </xf>
    <xf numFmtId="166" fontId="12" fillId="0" borderId="0" xfId="15" applyNumberFormat="1" applyFont="1" applyAlignment="1" applyProtection="1">
      <alignment horizontal="right" vertical="top"/>
    </xf>
    <xf numFmtId="166" fontId="14" fillId="0" borderId="0" xfId="15" applyNumberFormat="1" applyFont="1" applyAlignment="1" applyProtection="1">
      <alignment horizontal="right" vertical="top"/>
    </xf>
    <xf numFmtId="0" fontId="0" fillId="0" borderId="12" xfId="0" applyBorder="1"/>
    <xf numFmtId="0" fontId="21" fillId="9" borderId="1" xfId="0" applyFont="1" applyFill="1" applyBorder="1" applyAlignment="1">
      <alignment vertical="center"/>
    </xf>
    <xf numFmtId="0" fontId="11" fillId="0" borderId="0" xfId="3" applyFont="1" applyAlignment="1">
      <alignment horizontal="left" vertical="top"/>
    </xf>
    <xf numFmtId="3" fontId="20" fillId="0" borderId="0" xfId="3" applyNumberFormat="1" applyFont="1" applyAlignment="1">
      <alignment vertical="top"/>
    </xf>
    <xf numFmtId="0" fontId="20" fillId="0" borderId="0" xfId="3" applyFont="1" applyAlignment="1">
      <alignment vertical="top"/>
    </xf>
    <xf numFmtId="0" fontId="49" fillId="0" borderId="1" xfId="2" applyFont="1" applyBorder="1" applyAlignment="1" applyProtection="1">
      <alignment vertical="top"/>
    </xf>
    <xf numFmtId="3" fontId="21" fillId="0" borderId="1" xfId="3" applyNumberFormat="1" applyFont="1" applyBorder="1" applyAlignment="1">
      <alignment vertical="top"/>
    </xf>
    <xf numFmtId="0" fontId="20" fillId="0" borderId="0" xfId="3" applyFont="1" applyAlignment="1">
      <alignment vertical="top" wrapText="1"/>
    </xf>
    <xf numFmtId="0" fontId="20" fillId="0" borderId="2" xfId="3" applyFont="1" applyBorder="1" applyAlignment="1">
      <alignment horizontal="left" vertical="top"/>
    </xf>
    <xf numFmtId="3" fontId="22" fillId="0" borderId="0" xfId="3" applyNumberFormat="1" applyFont="1" applyAlignment="1">
      <alignment horizontal="left" vertical="top" wrapText="1" readingOrder="1"/>
    </xf>
    <xf numFmtId="0" fontId="12" fillId="0" borderId="0" xfId="3" applyFont="1" applyAlignment="1">
      <alignment vertical="top"/>
    </xf>
    <xf numFmtId="0" fontId="12" fillId="0" borderId="0" xfId="3" applyFont="1" applyAlignment="1">
      <alignment vertical="top" wrapText="1"/>
    </xf>
    <xf numFmtId="0" fontId="21" fillId="0" borderId="0" xfId="3" applyFont="1" applyAlignment="1">
      <alignment vertical="top"/>
    </xf>
    <xf numFmtId="0" fontId="36" fillId="0" borderId="0" xfId="0" applyFont="1" applyAlignment="1">
      <alignment vertical="top"/>
    </xf>
    <xf numFmtId="3" fontId="14" fillId="0" borderId="1" xfId="3" applyNumberFormat="1" applyFont="1" applyBorder="1" applyAlignment="1">
      <alignment vertical="top"/>
    </xf>
    <xf numFmtId="0" fontId="12" fillId="0" borderId="2" xfId="3" applyFont="1" applyBorder="1" applyAlignment="1">
      <alignment vertical="top"/>
    </xf>
    <xf numFmtId="3" fontId="15" fillId="0" borderId="0" xfId="3" applyNumberFormat="1" applyFont="1" applyAlignment="1">
      <alignment horizontal="left" vertical="top" wrapText="1" readingOrder="1"/>
    </xf>
    <xf numFmtId="3" fontId="12" fillId="0" borderId="0" xfId="3" applyNumberFormat="1" applyFont="1" applyAlignment="1">
      <alignment vertical="top"/>
    </xf>
    <xf numFmtId="3" fontId="12" fillId="0" borderId="0" xfId="3" applyNumberFormat="1" applyFont="1" applyAlignment="1">
      <alignment vertical="top" wrapText="1"/>
    </xf>
    <xf numFmtId="0" fontId="14" fillId="0" borderId="0" xfId="3" applyFont="1" applyAlignment="1">
      <alignment vertical="top"/>
    </xf>
    <xf numFmtId="3" fontId="14" fillId="0" borderId="0" xfId="3" applyNumberFormat="1" applyFont="1" applyAlignment="1">
      <alignment vertical="top" wrapText="1"/>
    </xf>
    <xf numFmtId="0" fontId="14" fillId="0" borderId="0" xfId="3" applyFont="1" applyAlignment="1">
      <alignment vertical="top" wrapText="1"/>
    </xf>
    <xf numFmtId="49" fontId="7" fillId="0" borderId="0" xfId="3" applyNumberFormat="1" applyFont="1" applyAlignment="1">
      <alignment vertical="top" wrapText="1"/>
    </xf>
    <xf numFmtId="3" fontId="12" fillId="0" borderId="0" xfId="4" applyNumberFormat="1" applyFont="1" applyBorder="1" applyAlignment="1" applyProtection="1">
      <alignment horizontal="right" vertical="top"/>
    </xf>
    <xf numFmtId="9" fontId="14" fillId="0" borderId="0" xfId="12" applyFont="1" applyAlignment="1" applyProtection="1">
      <alignment horizontal="right" vertical="top"/>
    </xf>
    <xf numFmtId="165" fontId="35" fillId="0" borderId="0" xfId="15" applyFont="1" applyAlignment="1" applyProtection="1">
      <alignment vertical="top"/>
    </xf>
    <xf numFmtId="165" fontId="35" fillId="0" borderId="0" xfId="15" applyFont="1" applyAlignment="1" applyProtection="1">
      <alignment vertical="top" wrapText="1"/>
    </xf>
    <xf numFmtId="165" fontId="7" fillId="0" borderId="0" xfId="15" applyFont="1" applyAlignment="1" applyProtection="1">
      <alignment vertical="top"/>
    </xf>
    <xf numFmtId="0" fontId="12" fillId="0" borderId="0" xfId="3" applyFont="1" applyAlignment="1">
      <alignment horizontal="left" vertical="top"/>
    </xf>
    <xf numFmtId="0" fontId="20" fillId="0" borderId="0" xfId="3" applyFont="1" applyAlignment="1">
      <alignment horizontal="left" vertical="top"/>
    </xf>
    <xf numFmtId="0" fontId="8" fillId="0" borderId="0" xfId="0" applyFont="1"/>
    <xf numFmtId="49" fontId="8" fillId="0" borderId="0" xfId="0" applyNumberFormat="1" applyFont="1"/>
    <xf numFmtId="3" fontId="20" fillId="0" borderId="0" xfId="3" applyNumberFormat="1" applyFont="1" applyAlignment="1">
      <alignment vertical="top" wrapText="1"/>
    </xf>
    <xf numFmtId="3" fontId="21" fillId="0" borderId="0" xfId="3" applyNumberFormat="1" applyFont="1" applyAlignment="1">
      <alignment vertical="top" wrapText="1"/>
    </xf>
    <xf numFmtId="0" fontId="9" fillId="0" borderId="0" xfId="0" applyFont="1"/>
    <xf numFmtId="49" fontId="9" fillId="0" borderId="0" xfId="0" applyNumberFormat="1" applyFont="1"/>
    <xf numFmtId="3" fontId="21" fillId="0" borderId="0" xfId="3" applyNumberFormat="1" applyFont="1" applyAlignment="1">
      <alignment vertical="top"/>
    </xf>
    <xf numFmtId="0" fontId="7" fillId="0" borderId="0" xfId="3" applyFont="1" applyAlignment="1">
      <alignment vertical="top"/>
    </xf>
    <xf numFmtId="0" fontId="24" fillId="0" borderId="0" xfId="0" applyFont="1" applyAlignment="1">
      <alignment vertical="center" wrapText="1"/>
    </xf>
    <xf numFmtId="0" fontId="21" fillId="0" borderId="1" xfId="3" applyFont="1" applyBorder="1" applyAlignment="1">
      <alignment vertical="top"/>
    </xf>
    <xf numFmtId="0" fontId="26" fillId="2" borderId="4" xfId="3" applyFont="1" applyFill="1" applyBorder="1" applyAlignment="1">
      <alignment vertical="top" wrapText="1"/>
    </xf>
    <xf numFmtId="0" fontId="14" fillId="0" borderId="0" xfId="3" applyFont="1" applyAlignment="1">
      <alignment horizontal="center" vertical="top"/>
    </xf>
    <xf numFmtId="3" fontId="16" fillId="3" borderId="3" xfId="3" applyNumberFormat="1" applyFont="1" applyFill="1" applyBorder="1" applyAlignment="1">
      <alignment horizontal="center" vertical="top"/>
    </xf>
    <xf numFmtId="3" fontId="16" fillId="4" borderId="3" xfId="3" applyNumberFormat="1" applyFont="1" applyFill="1" applyBorder="1" applyAlignment="1">
      <alignment horizontal="center" vertical="top"/>
    </xf>
    <xf numFmtId="0" fontId="16" fillId="4" borderId="3" xfId="3" applyFont="1" applyFill="1" applyBorder="1" applyAlignment="1">
      <alignment horizontal="center" vertical="top"/>
    </xf>
    <xf numFmtId="0" fontId="7" fillId="0" borderId="0" xfId="3" applyFont="1" applyAlignment="1">
      <alignment horizontal="center" vertical="top"/>
    </xf>
    <xf numFmtId="0" fontId="12" fillId="0" borderId="0" xfId="3" applyFont="1" applyAlignment="1">
      <alignment horizontal="center" vertical="top"/>
    </xf>
    <xf numFmtId="0" fontId="29" fillId="0" borderId="0" xfId="3" applyFont="1" applyAlignment="1">
      <alignment vertical="top"/>
    </xf>
    <xf numFmtId="165" fontId="14" fillId="0" borderId="0" xfId="3" applyNumberFormat="1" applyFont="1" applyAlignment="1">
      <alignment vertical="top"/>
    </xf>
    <xf numFmtId="0" fontId="30" fillId="0" borderId="0" xfId="3" applyFont="1" applyAlignment="1">
      <alignment vertical="top"/>
    </xf>
    <xf numFmtId="9" fontId="7" fillId="4" borderId="3" xfId="3" applyNumberFormat="1" applyFont="1" applyFill="1" applyBorder="1" applyAlignment="1">
      <alignment horizontal="right" vertical="top"/>
    </xf>
    <xf numFmtId="0" fontId="16" fillId="0" borderId="0" xfId="3" applyFont="1" applyAlignment="1">
      <alignment vertical="top"/>
    </xf>
    <xf numFmtId="0" fontId="26" fillId="0" borderId="0" xfId="3" applyFont="1" applyAlignment="1">
      <alignment vertical="top"/>
    </xf>
    <xf numFmtId="3" fontId="16" fillId="0" borderId="0" xfId="3" applyNumberFormat="1" applyFont="1" applyAlignment="1">
      <alignment vertical="top"/>
    </xf>
    <xf numFmtId="3" fontId="16" fillId="0" borderId="0" xfId="4" applyNumberFormat="1" applyFont="1" applyFill="1" applyBorder="1" applyAlignment="1" applyProtection="1">
      <alignment vertical="top"/>
    </xf>
    <xf numFmtId="1" fontId="16" fillId="0" borderId="0" xfId="3" applyNumberFormat="1" applyFont="1" applyAlignment="1">
      <alignment vertical="top"/>
    </xf>
    <xf numFmtId="1" fontId="16" fillId="0" borderId="0" xfId="4" applyNumberFormat="1" applyFont="1" applyFill="1" applyBorder="1" applyAlignment="1" applyProtection="1">
      <alignment vertical="top"/>
    </xf>
    <xf numFmtId="1" fontId="16" fillId="0" borderId="0" xfId="0" applyNumberFormat="1" applyFont="1" applyAlignment="1">
      <alignment vertical="top"/>
    </xf>
    <xf numFmtId="1" fontId="16" fillId="0" borderId="0" xfId="15" applyNumberFormat="1" applyFont="1" applyFill="1" applyBorder="1" applyAlignment="1" applyProtection="1">
      <alignment vertical="top"/>
    </xf>
    <xf numFmtId="0" fontId="38" fillId="0" borderId="0" xfId="0" applyFont="1" applyAlignment="1">
      <alignment vertical="top"/>
    </xf>
    <xf numFmtId="0" fontId="28" fillId="0" borderId="0" xfId="0" applyFont="1" applyAlignment="1">
      <alignment vertical="top" wrapText="1"/>
    </xf>
    <xf numFmtId="3" fontId="16" fillId="5" borderId="3" xfId="3" applyNumberFormat="1" applyFont="1" applyFill="1" applyBorder="1" applyAlignment="1">
      <alignment horizontal="center" vertical="top"/>
    </xf>
    <xf numFmtId="3" fontId="16" fillId="6" borderId="3" xfId="3" applyNumberFormat="1" applyFont="1" applyFill="1" applyBorder="1" applyAlignment="1">
      <alignment horizontal="center" vertical="top" wrapText="1"/>
    </xf>
    <xf numFmtId="0" fontId="16" fillId="6" borderId="3" xfId="3" applyFont="1" applyFill="1" applyBorder="1" applyAlignment="1">
      <alignment horizontal="center" vertical="top" wrapText="1"/>
    </xf>
    <xf numFmtId="0" fontId="16" fillId="0" borderId="0" xfId="3" applyFont="1" applyAlignment="1">
      <alignment horizontal="center" vertical="top"/>
    </xf>
    <xf numFmtId="166" fontId="42" fillId="0" borderId="0" xfId="15" applyNumberFormat="1" applyFont="1" applyAlignment="1" applyProtection="1">
      <alignment vertical="top"/>
    </xf>
    <xf numFmtId="0" fontId="42" fillId="0" borderId="0" xfId="15" applyNumberFormat="1" applyFont="1" applyAlignment="1" applyProtection="1">
      <alignment vertical="top"/>
    </xf>
    <xf numFmtId="9" fontId="42" fillId="0" borderId="0" xfId="12" applyFont="1" applyAlignment="1" applyProtection="1">
      <alignment vertical="top"/>
    </xf>
    <xf numFmtId="0" fontId="7" fillId="0" borderId="0" xfId="3" applyFont="1" applyAlignment="1">
      <alignment horizontal="left" vertical="top" wrapText="1"/>
    </xf>
    <xf numFmtId="3" fontId="7" fillId="0" borderId="0" xfId="3" applyNumberFormat="1" applyFont="1" applyAlignment="1">
      <alignment vertical="top"/>
    </xf>
    <xf numFmtId="0" fontId="24" fillId="0" borderId="0" xfId="3" applyFont="1" applyAlignment="1">
      <alignment vertical="top"/>
    </xf>
    <xf numFmtId="3" fontId="42" fillId="0" borderId="0" xfId="3" applyNumberFormat="1" applyFont="1" applyAlignment="1">
      <alignment vertical="top"/>
    </xf>
    <xf numFmtId="0" fontId="31" fillId="0" borderId="0" xfId="3" applyFont="1" applyAlignment="1">
      <alignment vertical="top"/>
    </xf>
    <xf numFmtId="166" fontId="42" fillId="0" borderId="0" xfId="4" applyNumberFormat="1" applyFont="1" applyAlignment="1" applyProtection="1">
      <alignment vertical="top"/>
    </xf>
    <xf numFmtId="0" fontId="42" fillId="0" borderId="0" xfId="4" applyNumberFormat="1" applyFont="1" applyAlignment="1" applyProtection="1">
      <alignment vertical="top"/>
    </xf>
    <xf numFmtId="9" fontId="42" fillId="0" borderId="0" xfId="5" applyFont="1" applyAlignment="1" applyProtection="1">
      <alignment vertical="top"/>
    </xf>
    <xf numFmtId="0" fontId="21" fillId="0" borderId="0" xfId="3" applyFont="1" applyAlignment="1">
      <alignment horizontal="left" vertical="top"/>
    </xf>
    <xf numFmtId="3" fontId="7" fillId="0" borderId="0" xfId="3" applyNumberFormat="1" applyFont="1" applyAlignment="1">
      <alignment horizontal="center" vertical="top"/>
    </xf>
    <xf numFmtId="3" fontId="7" fillId="0" borderId="0" xfId="3" applyNumberFormat="1" applyFont="1" applyAlignment="1">
      <alignment vertical="top" wrapText="1"/>
    </xf>
    <xf numFmtId="0" fontId="16" fillId="0" borderId="0" xfId="3" applyFont="1" applyAlignment="1">
      <alignment vertical="top" wrapText="1"/>
    </xf>
    <xf numFmtId="0" fontId="7" fillId="0" borderId="0" xfId="3" applyFont="1" applyAlignment="1">
      <alignment vertical="top" wrapText="1"/>
    </xf>
    <xf numFmtId="9" fontId="7" fillId="0" borderId="0" xfId="0" applyNumberFormat="1" applyFont="1" applyAlignment="1">
      <alignment horizontal="center" vertical="top"/>
    </xf>
    <xf numFmtId="0" fontId="32" fillId="0" borderId="0" xfId="3" applyFont="1" applyAlignment="1">
      <alignment vertical="top"/>
    </xf>
    <xf numFmtId="9" fontId="7" fillId="0" borderId="0" xfId="3" applyNumberFormat="1" applyFont="1" applyAlignment="1">
      <alignment vertical="top"/>
    </xf>
    <xf numFmtId="0" fontId="28" fillId="0" borderId="0" xfId="3" applyFont="1" applyAlignment="1">
      <alignment vertical="top"/>
    </xf>
    <xf numFmtId="0" fontId="44" fillId="0" borderId="0" xfId="3" applyFont="1" applyAlignment="1">
      <alignment vertical="top"/>
    </xf>
    <xf numFmtId="3" fontId="7" fillId="0" borderId="0" xfId="0" applyNumberFormat="1" applyFont="1" applyAlignment="1">
      <alignment horizontal="left" vertical="top" wrapText="1"/>
    </xf>
    <xf numFmtId="0" fontId="7" fillId="0" borderId="0" xfId="3" applyFont="1" applyAlignment="1">
      <alignment horizontal="center" vertical="top" wrapText="1"/>
    </xf>
    <xf numFmtId="49" fontId="7" fillId="0" borderId="0" xfId="3" applyNumberFormat="1" applyFont="1" applyAlignment="1">
      <alignment horizontal="left" vertical="top" wrapText="1"/>
    </xf>
    <xf numFmtId="3" fontId="7" fillId="0" borderId="0" xfId="3" applyNumberFormat="1" applyFont="1" applyAlignment="1">
      <alignment horizontal="right" vertical="top"/>
    </xf>
    <xf numFmtId="0" fontId="7" fillId="0" borderId="0" xfId="3" applyFont="1" applyAlignment="1">
      <alignment horizontal="left" vertical="top"/>
    </xf>
    <xf numFmtId="0" fontId="21" fillId="0" borderId="0" xfId="3" applyFont="1" applyAlignment="1">
      <alignment vertical="top" wrapText="1"/>
    </xf>
    <xf numFmtId="0" fontId="16" fillId="4" borderId="3" xfId="3" applyFont="1" applyFill="1" applyBorder="1" applyAlignment="1">
      <alignment horizontal="center" vertical="top" wrapText="1"/>
    </xf>
    <xf numFmtId="0" fontId="16" fillId="0" borderId="0" xfId="3" applyFont="1" applyAlignment="1">
      <alignment horizontal="center" vertical="top" wrapText="1"/>
    </xf>
    <xf numFmtId="0" fontId="43" fillId="0" borderId="0" xfId="0" applyFont="1" applyAlignment="1">
      <alignment vertical="top"/>
    </xf>
    <xf numFmtId="3" fontId="16" fillId="3" borderId="3" xfId="3" applyNumberFormat="1" applyFont="1" applyFill="1" applyBorder="1" applyAlignment="1">
      <alignment horizontal="center" vertical="top" wrapText="1"/>
    </xf>
    <xf numFmtId="3" fontId="16" fillId="4" borderId="3" xfId="3" applyNumberFormat="1" applyFont="1" applyFill="1" applyBorder="1" applyAlignment="1">
      <alignment horizontal="center" vertical="top" wrapText="1"/>
    </xf>
    <xf numFmtId="9" fontId="7" fillId="0" borderId="0" xfId="3" applyNumberFormat="1" applyFont="1" applyAlignment="1">
      <alignment horizontal="right" vertical="top"/>
    </xf>
    <xf numFmtId="0" fontId="29" fillId="0" borderId="0" xfId="3" applyFont="1" applyAlignment="1">
      <alignment vertical="top" wrapText="1"/>
    </xf>
    <xf numFmtId="0" fontId="34" fillId="0" borderId="0" xfId="0" applyFont="1"/>
    <xf numFmtId="0" fontId="59" fillId="0" borderId="0" xfId="0" applyFont="1"/>
    <xf numFmtId="0" fontId="9" fillId="0" borderId="0" xfId="0" applyFont="1" applyAlignment="1">
      <alignment horizontal="center"/>
    </xf>
    <xf numFmtId="166" fontId="7" fillId="0" borderId="0" xfId="1" applyNumberFormat="1" applyBorder="1" applyAlignment="1" applyProtection="1">
      <alignment horizontal="right" vertical="top"/>
    </xf>
    <xf numFmtId="0" fontId="45" fillId="0" borderId="0" xfId="3" applyFont="1" applyAlignment="1">
      <alignment vertical="top" wrapText="1"/>
    </xf>
    <xf numFmtId="9" fontId="20" fillId="0" borderId="0" xfId="12" applyFont="1" applyAlignment="1" applyProtection="1">
      <alignment vertical="top" wrapText="1"/>
    </xf>
    <xf numFmtId="3" fontId="7" fillId="0" borderId="0" xfId="0" applyNumberFormat="1" applyFont="1" applyAlignment="1">
      <alignment vertical="top"/>
    </xf>
    <xf numFmtId="0" fontId="16" fillId="0" borderId="0" xfId="3" applyFont="1" applyAlignment="1">
      <alignment horizontal="left" vertical="top"/>
    </xf>
    <xf numFmtId="166" fontId="12" fillId="0" borderId="0" xfId="4" applyNumberFormat="1" applyFont="1" applyAlignment="1" applyProtection="1">
      <alignment horizontal="right" vertical="top"/>
    </xf>
    <xf numFmtId="166" fontId="14" fillId="0" borderId="0" xfId="4" applyNumberFormat="1" applyFont="1" applyAlignment="1" applyProtection="1">
      <alignment horizontal="right" vertical="top"/>
    </xf>
    <xf numFmtId="0" fontId="36" fillId="0" borderId="0" xfId="0" applyFont="1" applyAlignment="1">
      <alignment vertical="top" wrapText="1"/>
    </xf>
    <xf numFmtId="0" fontId="29" fillId="0" borderId="0" xfId="9" applyFont="1" applyAlignment="1">
      <alignment vertical="top"/>
    </xf>
    <xf numFmtId="0" fontId="49" fillId="0" borderId="1" xfId="2" applyFont="1" applyBorder="1" applyAlignment="1" applyProtection="1">
      <alignment vertical="top" wrapText="1"/>
    </xf>
    <xf numFmtId="3" fontId="21" fillId="0" borderId="1" xfId="3" applyNumberFormat="1" applyFont="1" applyBorder="1" applyAlignment="1">
      <alignment vertical="top" wrapText="1"/>
    </xf>
    <xf numFmtId="0" fontId="20" fillId="0" borderId="2" xfId="3" applyFont="1" applyBorder="1" applyAlignment="1">
      <alignment horizontal="left" vertical="top" wrapText="1"/>
    </xf>
    <xf numFmtId="0" fontId="36" fillId="0" borderId="0" xfId="3" applyFont="1" applyAlignment="1">
      <alignment vertical="top" wrapText="1"/>
    </xf>
    <xf numFmtId="3" fontId="13" fillId="0" borderId="1" xfId="3" applyNumberFormat="1" applyFont="1" applyBorder="1" applyAlignment="1">
      <alignment vertical="top" wrapText="1"/>
    </xf>
    <xf numFmtId="0" fontId="13" fillId="0" borderId="0" xfId="3" applyFont="1" applyAlignment="1">
      <alignment vertical="top" wrapText="1"/>
    </xf>
    <xf numFmtId="0" fontId="13" fillId="0" borderId="0" xfId="3" applyFont="1" applyAlignment="1">
      <alignment vertical="top"/>
    </xf>
    <xf numFmtId="0" fontId="12" fillId="0" borderId="2" xfId="3" applyFont="1" applyBorder="1" applyAlignment="1">
      <alignment vertical="top" wrapText="1"/>
    </xf>
    <xf numFmtId="3" fontId="16" fillId="3" borderId="3" xfId="4" applyNumberFormat="1" applyFont="1" applyFill="1" applyBorder="1" applyAlignment="1" applyProtection="1">
      <alignment horizontal="right" vertical="top" wrapText="1"/>
    </xf>
    <xf numFmtId="3" fontId="12" fillId="0" borderId="0" xfId="4" applyNumberFormat="1" applyFont="1" applyBorder="1" applyAlignment="1" applyProtection="1">
      <alignment horizontal="right" vertical="top" wrapText="1"/>
    </xf>
    <xf numFmtId="0" fontId="12" fillId="0" borderId="0" xfId="3" applyFont="1" applyAlignment="1">
      <alignment horizontal="left" vertical="top" wrapText="1"/>
    </xf>
    <xf numFmtId="166" fontId="12" fillId="0" borderId="0" xfId="15" applyNumberFormat="1" applyFont="1" applyAlignment="1" applyProtection="1">
      <alignment horizontal="right" vertical="top" wrapText="1"/>
    </xf>
    <xf numFmtId="0" fontId="20" fillId="0" borderId="0" xfId="3" applyFont="1" applyAlignment="1">
      <alignment horizontal="left" vertical="top" wrapText="1"/>
    </xf>
    <xf numFmtId="3" fontId="12" fillId="3" borderId="3" xfId="4" applyNumberFormat="1" applyFont="1" applyFill="1" applyBorder="1" applyAlignment="1" applyProtection="1">
      <alignment horizontal="right" vertical="top" wrapText="1"/>
    </xf>
    <xf numFmtId="0" fontId="8" fillId="0" borderId="0" xfId="0" applyFont="1" applyAlignment="1">
      <alignment wrapText="1"/>
    </xf>
    <xf numFmtId="0" fontId="37" fillId="0" borderId="0" xfId="0" applyFont="1" applyAlignment="1">
      <alignment vertical="top" wrapText="1"/>
    </xf>
    <xf numFmtId="0" fontId="7" fillId="0" borderId="0" xfId="0" applyFont="1"/>
    <xf numFmtId="0" fontId="7" fillId="0" borderId="0" xfId="0" applyFont="1" applyAlignment="1">
      <alignment wrapText="1"/>
    </xf>
    <xf numFmtId="3" fontId="13" fillId="0" borderId="1" xfId="3" applyNumberFormat="1" applyFont="1" applyBorder="1" applyAlignment="1">
      <alignment vertical="top"/>
    </xf>
    <xf numFmtId="0" fontId="13" fillId="0" borderId="1" xfId="3" applyFont="1" applyBorder="1" applyAlignment="1">
      <alignment vertical="top" wrapText="1"/>
    </xf>
    <xf numFmtId="0" fontId="13" fillId="0" borderId="1" xfId="3" applyFont="1" applyBorder="1" applyAlignment="1">
      <alignment vertical="top"/>
    </xf>
    <xf numFmtId="3" fontId="16" fillId="5" borderId="3" xfId="3" applyNumberFormat="1" applyFont="1" applyFill="1" applyBorder="1" applyAlignment="1">
      <alignment horizontal="center" vertical="top" wrapText="1"/>
    </xf>
    <xf numFmtId="0" fontId="16" fillId="5" borderId="3" xfId="3" applyFont="1" applyFill="1" applyBorder="1" applyAlignment="1">
      <alignment horizontal="center" vertical="top" wrapText="1"/>
    </xf>
    <xf numFmtId="165" fontId="12" fillId="0" borderId="0" xfId="3" applyNumberFormat="1" applyFont="1" applyAlignment="1">
      <alignment vertical="top"/>
    </xf>
    <xf numFmtId="9" fontId="7" fillId="5" borderId="3" xfId="3" applyNumberFormat="1" applyFont="1" applyFill="1" applyBorder="1" applyAlignment="1">
      <alignment horizontal="right" vertical="top" wrapText="1"/>
    </xf>
    <xf numFmtId="9" fontId="7" fillId="6" borderId="3" xfId="3" applyNumberFormat="1" applyFont="1" applyFill="1" applyBorder="1" applyAlignment="1">
      <alignment horizontal="right" vertical="top" wrapText="1"/>
    </xf>
    <xf numFmtId="9" fontId="7" fillId="3" borderId="3" xfId="3" applyNumberFormat="1" applyFont="1" applyFill="1" applyBorder="1" applyAlignment="1">
      <alignment horizontal="right" vertical="top" wrapText="1"/>
    </xf>
    <xf numFmtId="9" fontId="7" fillId="4" borderId="3" xfId="3" applyNumberFormat="1" applyFont="1" applyFill="1" applyBorder="1" applyAlignment="1">
      <alignment horizontal="right" vertical="top" wrapText="1"/>
    </xf>
    <xf numFmtId="0" fontId="26" fillId="0" borderId="0" xfId="3" applyFont="1" applyAlignment="1">
      <alignment vertical="top" wrapText="1"/>
    </xf>
    <xf numFmtId="3" fontId="16" fillId="0" borderId="0" xfId="4" applyNumberFormat="1" applyFont="1" applyFill="1" applyBorder="1" applyAlignment="1" applyProtection="1">
      <alignment vertical="top" wrapText="1"/>
    </xf>
    <xf numFmtId="1" fontId="16" fillId="0" borderId="0" xfId="3" applyNumberFormat="1" applyFont="1" applyAlignment="1">
      <alignment vertical="top" wrapText="1"/>
    </xf>
    <xf numFmtId="1" fontId="16" fillId="0" borderId="0" xfId="4" applyNumberFormat="1" applyFont="1" applyFill="1" applyBorder="1" applyAlignment="1" applyProtection="1">
      <alignment vertical="top" wrapText="1"/>
    </xf>
    <xf numFmtId="0" fontId="38" fillId="0" borderId="0" xfId="3" applyFont="1" applyAlignment="1">
      <alignment vertical="top" wrapText="1"/>
    </xf>
    <xf numFmtId="3" fontId="16" fillId="0" borderId="0" xfId="3" applyNumberFormat="1" applyFont="1" applyAlignment="1">
      <alignment vertical="top" wrapText="1"/>
    </xf>
    <xf numFmtId="0" fontId="51" fillId="0" borderId="0" xfId="0" applyFont="1" applyAlignment="1">
      <alignment wrapText="1"/>
    </xf>
    <xf numFmtId="0" fontId="42" fillId="0" borderId="0" xfId="0" applyFont="1" applyAlignment="1">
      <alignment vertical="top" wrapText="1"/>
    </xf>
    <xf numFmtId="166" fontId="42" fillId="0" borderId="0" xfId="15" applyNumberFormat="1" applyFont="1" applyAlignment="1" applyProtection="1">
      <alignment vertical="top" wrapText="1"/>
    </xf>
    <xf numFmtId="0" fontId="42" fillId="0" borderId="0" xfId="15" applyNumberFormat="1" applyFont="1" applyAlignment="1" applyProtection="1">
      <alignment vertical="top" wrapText="1"/>
    </xf>
    <xf numFmtId="0" fontId="21" fillId="0" borderId="0" xfId="3" applyFont="1" applyAlignment="1">
      <alignment horizontal="left" vertical="top" wrapText="1"/>
    </xf>
    <xf numFmtId="3" fontId="7" fillId="0" borderId="0" xfId="3" applyNumberFormat="1" applyFont="1" applyAlignment="1">
      <alignment horizontal="center" vertical="top" wrapText="1"/>
    </xf>
    <xf numFmtId="0" fontId="54" fillId="0" borderId="0" xfId="3" applyFont="1" applyAlignment="1">
      <alignment vertical="top" wrapText="1"/>
    </xf>
    <xf numFmtId="9" fontId="7" fillId="0" borderId="0" xfId="0" applyNumberFormat="1" applyFont="1" applyAlignment="1">
      <alignment horizontal="center" wrapText="1"/>
    </xf>
    <xf numFmtId="0" fontId="20" fillId="0" borderId="0" xfId="0" applyFont="1"/>
    <xf numFmtId="0" fontId="24" fillId="0" borderId="0" xfId="0" applyFont="1" applyAlignment="1">
      <alignment wrapText="1"/>
    </xf>
    <xf numFmtId="0" fontId="7" fillId="0" borderId="0" xfId="0" applyFont="1" applyAlignment="1">
      <alignment horizontal="center" wrapText="1"/>
    </xf>
    <xf numFmtId="0" fontId="28" fillId="0" borderId="0" xfId="3" applyFont="1" applyAlignment="1">
      <alignment vertical="top" wrapText="1"/>
    </xf>
    <xf numFmtId="0" fontId="16" fillId="5" borderId="5" xfId="0" applyFont="1" applyFill="1" applyBorder="1" applyAlignment="1">
      <alignment horizontal="center" vertical="top" wrapText="1"/>
    </xf>
    <xf numFmtId="3" fontId="7" fillId="5" borderId="3" xfId="0" applyNumberFormat="1" applyFont="1" applyFill="1" applyBorder="1" applyAlignment="1">
      <alignment horizontal="right" vertical="top" wrapText="1"/>
    </xf>
    <xf numFmtId="3" fontId="7" fillId="6" borderId="3" xfId="0" applyNumberFormat="1" applyFont="1" applyFill="1" applyBorder="1" applyAlignment="1">
      <alignment horizontal="right" vertical="top" wrapText="1"/>
    </xf>
    <xf numFmtId="3" fontId="7" fillId="3" borderId="3" xfId="0" applyNumberFormat="1" applyFont="1" applyFill="1" applyBorder="1" applyAlignment="1">
      <alignment horizontal="right" vertical="top" wrapText="1"/>
    </xf>
    <xf numFmtId="0" fontId="32" fillId="0" borderId="0" xfId="3" applyFont="1" applyAlignment="1">
      <alignment vertical="top" wrapText="1"/>
    </xf>
    <xf numFmtId="3" fontId="7" fillId="0" borderId="0" xfId="3" applyNumberFormat="1" applyFont="1" applyAlignment="1">
      <alignment horizontal="right" vertical="top" wrapText="1"/>
    </xf>
    <xf numFmtId="9" fontId="7" fillId="0" borderId="0" xfId="3" applyNumberFormat="1" applyFont="1" applyAlignment="1">
      <alignment horizontal="right" vertical="top" wrapText="1"/>
    </xf>
    <xf numFmtId="0" fontId="7" fillId="0" borderId="11" xfId="3" applyFont="1" applyBorder="1" applyAlignment="1">
      <alignment vertical="top" wrapText="1"/>
    </xf>
    <xf numFmtId="166" fontId="7" fillId="0" borderId="0" xfId="1" applyNumberFormat="1" applyBorder="1" applyAlignment="1" applyProtection="1">
      <alignment horizontal="right" vertical="top" wrapText="1"/>
    </xf>
    <xf numFmtId="0" fontId="53" fillId="0" borderId="0" xfId="3" applyFont="1" applyAlignment="1">
      <alignment horizontal="center" vertical="top" wrapText="1"/>
    </xf>
    <xf numFmtId="0" fontId="53" fillId="0" borderId="0" xfId="3" applyFont="1" applyAlignment="1">
      <alignment vertical="top" wrapText="1"/>
    </xf>
    <xf numFmtId="0" fontId="16" fillId="0" borderId="0" xfId="3" applyFont="1" applyAlignment="1">
      <alignment horizontal="left" vertical="top" wrapText="1"/>
    </xf>
    <xf numFmtId="166" fontId="12" fillId="0" borderId="0" xfId="4" applyNumberFormat="1" applyFont="1" applyAlignment="1" applyProtection="1">
      <alignment horizontal="right" vertical="top" wrapText="1"/>
    </xf>
    <xf numFmtId="166" fontId="14" fillId="0" borderId="0" xfId="4" applyNumberFormat="1" applyFont="1" applyAlignment="1" applyProtection="1">
      <alignment horizontal="right" vertical="top" wrapText="1"/>
    </xf>
    <xf numFmtId="9" fontId="14" fillId="0" borderId="0" xfId="6" applyFont="1" applyAlignment="1" applyProtection="1">
      <alignment horizontal="right" vertical="top" wrapText="1"/>
    </xf>
    <xf numFmtId="0" fontId="52" fillId="0" borderId="0" xfId="0" applyFont="1" applyAlignment="1">
      <alignment vertical="top" wrapText="1"/>
    </xf>
    <xf numFmtId="0" fontId="29" fillId="0" borderId="0" xfId="9" applyFont="1" applyAlignment="1">
      <alignment vertical="top" wrapText="1"/>
    </xf>
    <xf numFmtId="172" fontId="14" fillId="0" borderId="0" xfId="3" applyNumberFormat="1" applyFont="1" applyAlignment="1">
      <alignment vertical="top" wrapText="1"/>
    </xf>
    <xf numFmtId="172" fontId="12" fillId="0" borderId="0" xfId="3" applyNumberFormat="1" applyFont="1" applyAlignment="1">
      <alignment vertical="top" wrapText="1"/>
    </xf>
    <xf numFmtId="3" fontId="16" fillId="5" borderId="3" xfId="4" applyNumberFormat="1" applyFont="1" applyFill="1" applyBorder="1" applyAlignment="1" applyProtection="1">
      <alignment horizontal="right" vertical="top" wrapText="1"/>
    </xf>
    <xf numFmtId="3" fontId="16" fillId="6" borderId="3" xfId="4" applyNumberFormat="1" applyFont="1" applyFill="1" applyBorder="1" applyAlignment="1" applyProtection="1">
      <alignment horizontal="right" vertical="top" wrapText="1"/>
    </xf>
    <xf numFmtId="3" fontId="7" fillId="4" borderId="3" xfId="3" applyNumberFormat="1" applyFont="1" applyFill="1" applyBorder="1" applyAlignment="1">
      <alignment horizontal="right" vertical="top"/>
    </xf>
    <xf numFmtId="3" fontId="16" fillId="0" borderId="0" xfId="15" applyNumberFormat="1" applyFont="1" applyFill="1" applyBorder="1" applyAlignment="1" applyProtection="1">
      <alignment vertical="top" wrapText="1"/>
    </xf>
    <xf numFmtId="3" fontId="16" fillId="0" borderId="0" xfId="15" applyNumberFormat="1" applyFont="1" applyFill="1" applyBorder="1" applyAlignment="1" applyProtection="1">
      <alignment vertical="top"/>
    </xf>
    <xf numFmtId="166" fontId="7" fillId="0" borderId="0" xfId="15" applyNumberFormat="1" applyFont="1" applyAlignment="1" applyProtection="1">
      <alignment horizontal="right" vertical="top" wrapText="1"/>
    </xf>
    <xf numFmtId="166" fontId="7" fillId="0" borderId="0" xfId="15" applyNumberFormat="1" applyFont="1" applyAlignment="1" applyProtection="1">
      <alignment horizontal="right" vertical="top"/>
    </xf>
    <xf numFmtId="166" fontId="16" fillId="0" borderId="0" xfId="15" applyNumberFormat="1" applyFont="1" applyAlignment="1" applyProtection="1">
      <alignment horizontal="right" vertical="top"/>
    </xf>
    <xf numFmtId="3" fontId="7" fillId="0" borderId="0" xfId="0" applyNumberFormat="1" applyFont="1" applyAlignment="1">
      <alignment vertical="top" wrapText="1"/>
    </xf>
    <xf numFmtId="9" fontId="20" fillId="0" borderId="0" xfId="0" applyNumberFormat="1" applyFont="1" applyAlignment="1">
      <alignment vertical="top" wrapText="1"/>
    </xf>
    <xf numFmtId="0" fontId="45" fillId="0" borderId="0" xfId="3" applyFont="1" applyAlignment="1">
      <alignment vertical="top"/>
    </xf>
    <xf numFmtId="0" fontId="13" fillId="0" borderId="0" xfId="0" applyFont="1" applyAlignment="1">
      <alignment vertical="top" wrapText="1"/>
    </xf>
    <xf numFmtId="0" fontId="11" fillId="0" borderId="0" xfId="3" applyFont="1" applyAlignment="1">
      <alignment horizontal="left" vertical="top" wrapText="1"/>
    </xf>
    <xf numFmtId="0" fontId="23" fillId="0" borderId="0" xfId="3" applyFont="1" applyAlignment="1">
      <alignment horizontal="left" vertical="top" wrapText="1"/>
    </xf>
    <xf numFmtId="9" fontId="14" fillId="0" borderId="0" xfId="5" applyFont="1" applyAlignment="1" applyProtection="1">
      <alignment horizontal="right" vertical="top"/>
    </xf>
    <xf numFmtId="0" fontId="0" fillId="0" borderId="0" xfId="0" applyAlignment="1">
      <alignment wrapText="1"/>
    </xf>
    <xf numFmtId="3" fontId="12" fillId="5" borderId="3" xfId="4" applyNumberFormat="1" applyFont="1" applyFill="1" applyBorder="1" applyAlignment="1" applyProtection="1">
      <alignment horizontal="right" vertical="top" wrapText="1"/>
    </xf>
    <xf numFmtId="3" fontId="12" fillId="6" borderId="3" xfId="4" applyNumberFormat="1" applyFont="1" applyFill="1" applyBorder="1" applyAlignment="1" applyProtection="1">
      <alignment horizontal="right" vertical="top" wrapText="1"/>
    </xf>
    <xf numFmtId="3" fontId="16" fillId="5" borderId="3" xfId="3" applyNumberFormat="1" applyFont="1" applyFill="1" applyBorder="1" applyAlignment="1">
      <alignment horizontal="right" vertical="top" wrapText="1"/>
    </xf>
    <xf numFmtId="3" fontId="12" fillId="0" borderId="0" xfId="4" applyNumberFormat="1" applyFont="1" applyAlignment="1" applyProtection="1">
      <alignment horizontal="right" vertical="top" wrapText="1"/>
    </xf>
    <xf numFmtId="0" fontId="43" fillId="0" borderId="0" xfId="3" applyFont="1" applyAlignment="1">
      <alignment vertical="top" wrapText="1"/>
    </xf>
    <xf numFmtId="9" fontId="7" fillId="0" borderId="0" xfId="3" applyNumberFormat="1" applyFont="1" applyAlignment="1">
      <alignment horizontal="center" vertical="top" wrapText="1"/>
    </xf>
    <xf numFmtId="0" fontId="53" fillId="0" borderId="0" xfId="3" applyFont="1" applyAlignment="1">
      <alignment vertical="top"/>
    </xf>
    <xf numFmtId="3" fontId="7" fillId="2" borderId="11" xfId="3" applyNumberFormat="1" applyFont="1" applyFill="1" applyBorder="1" applyAlignment="1">
      <alignment vertical="top" wrapText="1"/>
    </xf>
    <xf numFmtId="3" fontId="7" fillId="2" borderId="0" xfId="3" applyNumberFormat="1" applyFont="1" applyFill="1" applyAlignment="1">
      <alignment vertical="top" wrapText="1"/>
    </xf>
    <xf numFmtId="9" fontId="12" fillId="0" borderId="0" xfId="0" applyNumberFormat="1" applyFont="1" applyAlignment="1">
      <alignment vertical="top"/>
    </xf>
    <xf numFmtId="0" fontId="29" fillId="0" borderId="0" xfId="9" applyFont="1" applyAlignment="1">
      <alignment wrapText="1"/>
    </xf>
    <xf numFmtId="0" fontId="49" fillId="2" borderId="1" xfId="2" applyFont="1" applyFill="1" applyBorder="1" applyAlignment="1" applyProtection="1">
      <alignment vertical="top" wrapText="1"/>
    </xf>
    <xf numFmtId="3" fontId="7" fillId="3" borderId="3" xfId="3" applyNumberFormat="1" applyFont="1" applyFill="1" applyBorder="1" applyAlignment="1">
      <alignment horizontal="right" vertical="top" wrapText="1"/>
    </xf>
    <xf numFmtId="0" fontId="26" fillId="0" borderId="0" xfId="0" applyFont="1" applyAlignment="1">
      <alignment vertical="top"/>
    </xf>
    <xf numFmtId="0" fontId="24" fillId="0" borderId="0" xfId="3" applyFont="1" applyAlignment="1">
      <alignment vertical="top" wrapText="1"/>
    </xf>
    <xf numFmtId="3" fontId="42" fillId="0" borderId="0" xfId="3" applyNumberFormat="1" applyFont="1" applyAlignment="1">
      <alignment vertical="top" wrapText="1"/>
    </xf>
    <xf numFmtId="0" fontId="44" fillId="0" borderId="0" xfId="0" applyFont="1" applyAlignment="1">
      <alignment vertical="top" wrapText="1"/>
    </xf>
    <xf numFmtId="0" fontId="50" fillId="0" borderId="0" xfId="0" applyFont="1" applyAlignment="1">
      <alignment vertical="top" wrapText="1"/>
    </xf>
    <xf numFmtId="3" fontId="7" fillId="4" borderId="3" xfId="3" applyNumberFormat="1" applyFont="1" applyFill="1" applyBorder="1" applyAlignment="1">
      <alignment horizontal="right" vertical="top" wrapText="1"/>
    </xf>
    <xf numFmtId="3" fontId="16" fillId="3" borderId="3" xfId="3" applyNumberFormat="1" applyFont="1" applyFill="1" applyBorder="1" applyAlignment="1">
      <alignment horizontal="right" vertical="top" wrapText="1"/>
    </xf>
    <xf numFmtId="3" fontId="16" fillId="4" borderId="3" xfId="3" applyNumberFormat="1" applyFont="1" applyFill="1" applyBorder="1" applyAlignment="1">
      <alignment horizontal="right" vertical="top" wrapText="1"/>
    </xf>
    <xf numFmtId="3" fontId="16" fillId="4" borderId="3" xfId="3" applyNumberFormat="1" applyFont="1" applyFill="1" applyBorder="1" applyAlignment="1">
      <alignment horizontal="right" vertical="top"/>
    </xf>
    <xf numFmtId="0" fontId="56" fillId="0" borderId="0" xfId="3" applyFont="1" applyAlignment="1">
      <alignment vertical="top"/>
    </xf>
    <xf numFmtId="0" fontId="55" fillId="0" borderId="0" xfId="3" applyFont="1" applyAlignment="1">
      <alignment vertical="top"/>
    </xf>
    <xf numFmtId="0" fontId="41" fillId="0" borderId="0" xfId="3" applyFont="1" applyAlignment="1">
      <alignment vertical="top" wrapText="1"/>
    </xf>
    <xf numFmtId="0" fontId="53" fillId="0" borderId="0" xfId="3" applyFont="1" applyAlignment="1">
      <alignment horizontal="center" vertical="top"/>
    </xf>
    <xf numFmtId="0" fontId="16" fillId="0" borderId="0" xfId="3" applyFont="1"/>
    <xf numFmtId="0" fontId="7" fillId="0" borderId="0" xfId="3" applyFont="1"/>
    <xf numFmtId="0" fontId="53" fillId="0" borderId="0" xfId="0" applyFont="1" applyAlignment="1">
      <alignment vertical="top" wrapText="1"/>
    </xf>
    <xf numFmtId="0" fontId="13" fillId="0" borderId="0" xfId="3" applyFont="1" applyAlignment="1">
      <alignment horizontal="left" vertical="top" wrapText="1"/>
    </xf>
    <xf numFmtId="0" fontId="14" fillId="4" borderId="3" xfId="1" quotePrefix="1" applyNumberFormat="1" applyFont="1" applyFill="1" applyBorder="1" applyAlignment="1" applyProtection="1">
      <alignment horizontal="center" vertical="center" wrapText="1"/>
    </xf>
    <xf numFmtId="0" fontId="14" fillId="4" borderId="4" xfId="4" applyNumberFormat="1" applyFont="1" applyFill="1" applyBorder="1" applyAlignment="1">
      <alignment horizontal="center" vertical="center"/>
    </xf>
    <xf numFmtId="0" fontId="14" fillId="4" borderId="3" xfId="4" quotePrefix="1" applyNumberFormat="1" applyFont="1" applyFill="1" applyBorder="1" applyAlignment="1" applyProtection="1">
      <alignment horizontal="center" vertical="center" wrapText="1"/>
    </xf>
    <xf numFmtId="0" fontId="16" fillId="4" borderId="3" xfId="0" quotePrefix="1" applyFont="1" applyFill="1" applyBorder="1" applyAlignment="1">
      <alignment horizontal="center" vertical="center" wrapText="1"/>
    </xf>
    <xf numFmtId="0" fontId="61" fillId="0" borderId="3" xfId="2" applyFont="1" applyBorder="1" applyAlignment="1" applyProtection="1">
      <alignment horizontal="center" vertical="center" wrapText="1"/>
    </xf>
    <xf numFmtId="0" fontId="16" fillId="3" borderId="3" xfId="0" applyFont="1" applyFill="1" applyBorder="1" applyAlignment="1">
      <alignment horizontal="center" vertical="center" wrapText="1"/>
    </xf>
    <xf numFmtId="0" fontId="14" fillId="4" borderId="3" xfId="1" applyNumberFormat="1" applyFont="1" applyFill="1" applyBorder="1" applyAlignment="1" applyProtection="1">
      <alignment horizontal="center" vertical="center"/>
    </xf>
    <xf numFmtId="0" fontId="14" fillId="4" borderId="3" xfId="4" applyNumberFormat="1" applyFont="1" applyFill="1" applyBorder="1" applyAlignment="1" applyProtection="1">
      <alignment horizontal="center" vertical="center"/>
    </xf>
    <xf numFmtId="0" fontId="16" fillId="4" borderId="3" xfId="0" applyFont="1" applyFill="1" applyBorder="1" applyAlignment="1">
      <alignment horizontal="center" vertical="center"/>
    </xf>
    <xf numFmtId="49" fontId="16" fillId="4" borderId="3" xfId="0" applyNumberFormat="1" applyFont="1" applyFill="1" applyBorder="1" applyAlignment="1">
      <alignment horizontal="center" vertical="center"/>
    </xf>
    <xf numFmtId="0" fontId="16" fillId="3" borderId="3" xfId="0" applyFont="1" applyFill="1" applyBorder="1" applyAlignment="1">
      <alignment horizontal="center" vertical="center"/>
    </xf>
    <xf numFmtId="0" fontId="65"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65" fillId="4" borderId="8" xfId="0" applyFont="1" applyFill="1" applyBorder="1" applyAlignment="1">
      <alignment horizontal="center" vertical="center" wrapText="1"/>
    </xf>
    <xf numFmtId="0" fontId="65" fillId="4" borderId="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0" xfId="0" applyFont="1" applyFill="1" applyBorder="1" applyAlignment="1" applyProtection="1">
      <alignment horizontal="center" vertical="center" wrapText="1"/>
      <protection locked="0"/>
    </xf>
    <xf numFmtId="0" fontId="64" fillId="3" borderId="6"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64" fillId="3" borderId="8" xfId="0" applyFont="1" applyFill="1" applyBorder="1" applyAlignment="1" applyProtection="1">
      <alignment horizontal="center" vertical="center" wrapText="1"/>
      <protection locked="0"/>
    </xf>
    <xf numFmtId="0" fontId="65" fillId="4" borderId="6"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65" fillId="4" borderId="8"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20" fillId="0" borderId="0" xfId="3" applyFont="1" applyAlignment="1" applyProtection="1">
      <alignment horizontal="left" vertical="center"/>
      <protection locked="0"/>
    </xf>
    <xf numFmtId="3" fontId="20" fillId="0" borderId="0" xfId="3" applyNumberFormat="1" applyFont="1" applyAlignment="1" applyProtection="1">
      <alignment vertical="center"/>
      <protection locked="0"/>
    </xf>
    <xf numFmtId="0" fontId="16" fillId="0" borderId="4" xfId="0" applyFont="1" applyBorder="1" applyAlignment="1">
      <alignment horizontal="left" vertical="center" wrapText="1"/>
    </xf>
    <xf numFmtId="0" fontId="16" fillId="3" borderId="4" xfId="3" applyFont="1" applyFill="1" applyBorder="1" applyAlignment="1">
      <alignment horizontal="center" vertical="center" wrapText="1"/>
    </xf>
    <xf numFmtId="0" fontId="14" fillId="4" borderId="4" xfId="4" applyNumberFormat="1" applyFont="1" applyFill="1" applyBorder="1" applyAlignment="1" applyProtection="1">
      <alignment horizontal="center" vertical="center"/>
    </xf>
    <xf numFmtId="0" fontId="28" fillId="0" borderId="6" xfId="3" applyFont="1" applyBorder="1" applyAlignment="1">
      <alignment vertical="center" wrapText="1"/>
    </xf>
    <xf numFmtId="3" fontId="7" fillId="14" borderId="18" xfId="1" applyNumberFormat="1" applyFill="1" applyBorder="1" applyAlignment="1" applyProtection="1">
      <alignment horizontal="right" vertical="center"/>
    </xf>
    <xf numFmtId="3" fontId="7" fillId="4" borderId="18" xfId="1" applyNumberFormat="1" applyFill="1" applyBorder="1" applyAlignment="1" applyProtection="1">
      <alignment horizontal="right" vertical="center"/>
    </xf>
    <xf numFmtId="3" fontId="12" fillId="14" borderId="18" xfId="3" applyNumberFormat="1" applyFont="1" applyFill="1" applyBorder="1" applyAlignment="1">
      <alignment vertical="center"/>
    </xf>
    <xf numFmtId="3" fontId="12" fillId="4" borderId="18" xfId="3" applyNumberFormat="1" applyFont="1" applyFill="1" applyBorder="1" applyAlignment="1">
      <alignment vertical="center"/>
    </xf>
    <xf numFmtId="3" fontId="12" fillId="4" borderId="18" xfId="3" applyNumberFormat="1" applyFont="1" applyFill="1" applyBorder="1" applyAlignment="1">
      <alignment horizontal="right" vertical="center"/>
    </xf>
    <xf numFmtId="0" fontId="20" fillId="0" borderId="0" xfId="3" applyFont="1" applyAlignment="1" applyProtection="1">
      <alignment vertical="center"/>
      <protection locked="0"/>
    </xf>
    <xf numFmtId="3" fontId="7" fillId="3" borderId="18" xfId="1" applyNumberFormat="1" applyFill="1" applyBorder="1" applyAlignment="1" applyProtection="1">
      <alignment horizontal="right" vertical="center"/>
    </xf>
    <xf numFmtId="3" fontId="12" fillId="3" borderId="18" xfId="3" applyNumberFormat="1" applyFont="1" applyFill="1" applyBorder="1" applyAlignment="1">
      <alignment vertical="center"/>
    </xf>
    <xf numFmtId="0" fontId="13" fillId="0" borderId="1" xfId="3" applyFont="1" applyBorder="1" applyAlignment="1" applyProtection="1">
      <alignment vertical="center"/>
      <protection locked="0"/>
    </xf>
    <xf numFmtId="3" fontId="21" fillId="0" borderId="1" xfId="3" applyNumberFormat="1" applyFont="1" applyBorder="1" applyAlignment="1" applyProtection="1">
      <alignment vertical="center"/>
      <protection locked="0"/>
    </xf>
    <xf numFmtId="0" fontId="21" fillId="0" borderId="0" xfId="3" applyFont="1" applyAlignment="1" applyProtection="1">
      <alignment horizontal="left" vertical="center"/>
      <protection locked="0"/>
    </xf>
    <xf numFmtId="3" fontId="21" fillId="0" borderId="0" xfId="3" applyNumberFormat="1" applyFont="1" applyAlignment="1" applyProtection="1">
      <alignment vertical="center"/>
      <protection locked="0"/>
    </xf>
    <xf numFmtId="0" fontId="16" fillId="0" borderId="3" xfId="3" applyFont="1" applyBorder="1" applyAlignment="1">
      <alignment horizontal="left" vertical="center" wrapText="1"/>
    </xf>
    <xf numFmtId="0" fontId="16" fillId="3" borderId="3" xfId="3" applyFont="1" applyFill="1" applyBorder="1" applyAlignment="1">
      <alignment horizontal="center" vertical="center" wrapText="1"/>
    </xf>
    <xf numFmtId="0" fontId="14" fillId="4" borderId="3" xfId="4" applyNumberFormat="1" applyFont="1" applyFill="1" applyBorder="1" applyAlignment="1" applyProtection="1">
      <alignment horizontal="center" vertical="center" wrapText="1"/>
    </xf>
    <xf numFmtId="0" fontId="16" fillId="4" borderId="3" xfId="3" applyFont="1" applyFill="1" applyBorder="1" applyAlignment="1">
      <alignment horizontal="center" vertical="center" wrapText="1"/>
    </xf>
    <xf numFmtId="0" fontId="7" fillId="0" borderId="3" xfId="3" applyFont="1" applyBorder="1" applyAlignment="1">
      <alignment horizontal="left" vertical="center"/>
    </xf>
    <xf numFmtId="3" fontId="7" fillId="3" borderId="3" xfId="1" applyNumberFormat="1" applyFill="1" applyBorder="1" applyAlignment="1" applyProtection="1">
      <alignment horizontal="right" vertical="center"/>
    </xf>
    <xf numFmtId="3" fontId="7" fillId="4" borderId="3" xfId="1" applyNumberFormat="1" applyFill="1" applyBorder="1" applyAlignment="1" applyProtection="1">
      <alignment horizontal="right" vertical="center"/>
    </xf>
    <xf numFmtId="9" fontId="7" fillId="4" borderId="3" xfId="12" applyFont="1" applyFill="1" applyBorder="1" applyAlignment="1" applyProtection="1">
      <alignment horizontal="right" vertical="center"/>
    </xf>
    <xf numFmtId="4" fontId="7" fillId="3" borderId="3" xfId="1" applyNumberFormat="1" applyFill="1" applyBorder="1" applyAlignment="1" applyProtection="1">
      <alignment horizontal="right" vertical="center"/>
    </xf>
    <xf numFmtId="4" fontId="7" fillId="4" borderId="3" xfId="1" applyNumberFormat="1" applyFill="1" applyBorder="1" applyAlignment="1" applyProtection="1">
      <alignment horizontal="right" vertical="center"/>
    </xf>
    <xf numFmtId="172" fontId="7" fillId="3" borderId="3" xfId="1" applyNumberFormat="1" applyFill="1" applyBorder="1" applyAlignment="1" applyProtection="1">
      <alignment horizontal="right" vertical="center"/>
    </xf>
    <xf numFmtId="172" fontId="7" fillId="4" borderId="3" xfId="1" applyNumberFormat="1" applyFill="1" applyBorder="1" applyAlignment="1" applyProtection="1">
      <alignment horizontal="right" vertical="center"/>
    </xf>
    <xf numFmtId="0" fontId="12" fillId="0" borderId="0" xfId="0" applyFont="1" applyAlignment="1" applyProtection="1">
      <alignment vertical="center"/>
      <protection locked="0"/>
    </xf>
    <xf numFmtId="0" fontId="16" fillId="4" borderId="4" xfId="3" applyFont="1" applyFill="1" applyBorder="1" applyAlignment="1">
      <alignment horizontal="center" vertical="center" wrapText="1"/>
    </xf>
    <xf numFmtId="3" fontId="12" fillId="5" borderId="3" xfId="4" applyNumberFormat="1" applyFont="1" applyFill="1" applyBorder="1" applyAlignment="1" applyProtection="1">
      <alignment horizontal="right" vertical="center"/>
      <protection locked="0"/>
    </xf>
    <xf numFmtId="3" fontId="12" fillId="6" borderId="3" xfId="4" applyNumberFormat="1" applyFont="1" applyFill="1" applyBorder="1" applyAlignment="1" applyProtection="1">
      <alignment horizontal="right" vertical="center"/>
      <protection locked="0"/>
    </xf>
    <xf numFmtId="3" fontId="12" fillId="4" borderId="3" xfId="4" applyNumberFormat="1" applyFont="1" applyFill="1" applyBorder="1" applyAlignment="1" applyProtection="1">
      <alignment horizontal="right" vertical="center"/>
      <protection locked="0"/>
    </xf>
    <xf numFmtId="3" fontId="16" fillId="5" borderId="3" xfId="4" applyNumberFormat="1" applyFont="1" applyFill="1" applyBorder="1" applyAlignment="1" applyProtection="1">
      <alignment horizontal="right" vertical="center"/>
      <protection locked="0"/>
    </xf>
    <xf numFmtId="3" fontId="16" fillId="6" borderId="3" xfId="4" applyNumberFormat="1" applyFont="1" applyFill="1" applyBorder="1" applyAlignment="1" applyProtection="1">
      <alignment horizontal="right" vertical="center"/>
      <protection locked="0"/>
    </xf>
    <xf numFmtId="3" fontId="16" fillId="4" borderId="3" xfId="4" applyNumberFormat="1" applyFont="1" applyFill="1" applyBorder="1" applyAlignment="1" applyProtection="1">
      <alignment horizontal="right" vertical="center"/>
      <protection locked="0"/>
    </xf>
    <xf numFmtId="9" fontId="7" fillId="5" borderId="3" xfId="3" applyNumberFormat="1" applyFont="1" applyFill="1" applyBorder="1" applyAlignment="1" applyProtection="1">
      <alignment horizontal="right" vertical="center"/>
      <protection locked="0"/>
    </xf>
    <xf numFmtId="9" fontId="7" fillId="6" borderId="3" xfId="3" applyNumberFormat="1" applyFont="1" applyFill="1" applyBorder="1" applyAlignment="1" applyProtection="1">
      <alignment horizontal="right" vertical="center"/>
      <protection locked="0"/>
    </xf>
    <xf numFmtId="9" fontId="7" fillId="4" borderId="3" xfId="3" applyNumberFormat="1" applyFont="1" applyFill="1" applyBorder="1" applyAlignment="1" applyProtection="1">
      <alignment horizontal="right" vertical="center"/>
      <protection locked="0"/>
    </xf>
    <xf numFmtId="1" fontId="16" fillId="5" borderId="3" xfId="3" applyNumberFormat="1" applyFont="1" applyFill="1" applyBorder="1" applyAlignment="1" applyProtection="1">
      <alignment horizontal="right" vertical="center"/>
      <protection locked="0"/>
    </xf>
    <xf numFmtId="1" fontId="16" fillId="6" borderId="3" xfId="4" applyNumberFormat="1" applyFont="1" applyFill="1" applyBorder="1" applyAlignment="1" applyProtection="1">
      <alignment horizontal="right" vertical="center"/>
      <protection locked="0"/>
    </xf>
    <xf numFmtId="1" fontId="16" fillId="4" borderId="3" xfId="4" applyNumberFormat="1" applyFont="1" applyFill="1" applyBorder="1" applyAlignment="1" applyProtection="1">
      <alignment horizontal="right" vertical="center"/>
      <protection locked="0"/>
    </xf>
    <xf numFmtId="0" fontId="24" fillId="0" borderId="0" xfId="0" applyFont="1" applyAlignment="1">
      <alignment horizontal="left" vertical="center" wrapText="1"/>
    </xf>
    <xf numFmtId="0" fontId="20" fillId="0" borderId="0" xfId="3" applyFont="1" applyAlignment="1" applyProtection="1">
      <alignment vertical="top"/>
      <protection locked="0"/>
    </xf>
    <xf numFmtId="0" fontId="20" fillId="0" borderId="0" xfId="3" applyFont="1" applyAlignment="1" applyProtection="1">
      <alignment vertical="top" wrapText="1"/>
      <protection locked="0"/>
    </xf>
    <xf numFmtId="0" fontId="12" fillId="0" borderId="0" xfId="3" applyFont="1" applyAlignment="1" applyProtection="1">
      <alignment vertical="top" wrapText="1"/>
      <protection locked="0"/>
    </xf>
    <xf numFmtId="0" fontId="21" fillId="0" borderId="0" xfId="3" applyFont="1" applyAlignment="1" applyProtection="1">
      <alignment vertical="top"/>
      <protection locked="0"/>
    </xf>
    <xf numFmtId="0" fontId="21" fillId="0" borderId="0" xfId="3" applyFont="1" applyAlignment="1" applyProtection="1">
      <alignment vertical="top" wrapText="1"/>
      <protection locked="0"/>
    </xf>
    <xf numFmtId="0" fontId="12" fillId="0" borderId="0" xfId="3" applyFont="1" applyAlignment="1" applyProtection="1">
      <alignment vertical="top"/>
      <protection locked="0"/>
    </xf>
    <xf numFmtId="0" fontId="14" fillId="0" borderId="0" xfId="3" applyFont="1" applyAlignment="1" applyProtection="1">
      <alignment vertical="top"/>
      <protection locked="0"/>
    </xf>
    <xf numFmtId="9" fontId="14" fillId="0" borderId="0" xfId="12" applyFont="1" applyAlignment="1">
      <alignment horizontal="right" vertical="top"/>
    </xf>
    <xf numFmtId="0" fontId="7" fillId="0" borderId="0" xfId="3" applyFont="1" applyAlignment="1" applyProtection="1">
      <alignment vertical="top"/>
      <protection locked="0"/>
    </xf>
    <xf numFmtId="0" fontId="14" fillId="0" borderId="0" xfId="3" applyFont="1" applyAlignment="1" applyProtection="1">
      <alignment horizontal="center" vertical="top"/>
      <protection locked="0"/>
    </xf>
    <xf numFmtId="0" fontId="7" fillId="0" borderId="0" xfId="3" applyFont="1" applyAlignment="1" applyProtection="1">
      <alignment horizontal="center" vertical="top"/>
      <protection locked="0"/>
    </xf>
    <xf numFmtId="0" fontId="29" fillId="0" borderId="0" xfId="3" applyFont="1" applyAlignment="1" applyProtection="1">
      <alignment vertical="top"/>
      <protection locked="0"/>
    </xf>
    <xf numFmtId="0" fontId="12" fillId="0" borderId="0" xfId="3" applyFont="1" applyAlignment="1" applyProtection="1">
      <alignment horizontal="center" vertical="top"/>
      <protection locked="0"/>
    </xf>
    <xf numFmtId="165" fontId="12" fillId="0" borderId="0" xfId="3" applyNumberFormat="1" applyFont="1" applyAlignment="1" applyProtection="1">
      <alignment vertical="top"/>
      <protection locked="0"/>
    </xf>
    <xf numFmtId="0" fontId="30" fillId="0" borderId="0" xfId="3" applyFont="1" applyAlignment="1" applyProtection="1">
      <alignment vertical="top"/>
      <protection locked="0"/>
    </xf>
    <xf numFmtId="1" fontId="16" fillId="0" borderId="0" xfId="3" applyNumberFormat="1" applyFont="1" applyAlignment="1" applyProtection="1">
      <alignment vertical="top" wrapText="1"/>
      <protection locked="0"/>
    </xf>
    <xf numFmtId="1" fontId="16" fillId="0" borderId="0" xfId="4" applyNumberFormat="1" applyFont="1" applyFill="1" applyBorder="1" applyAlignment="1" applyProtection="1">
      <alignment vertical="top" wrapText="1"/>
      <protection locked="0"/>
    </xf>
    <xf numFmtId="0" fontId="16" fillId="0" borderId="0" xfId="3" applyFont="1" applyAlignment="1" applyProtection="1">
      <alignment vertical="top"/>
      <protection locked="0"/>
    </xf>
    <xf numFmtId="0" fontId="7" fillId="0" borderId="0" xfId="3" applyFont="1" applyAlignment="1" applyProtection="1">
      <alignment vertical="top" wrapText="1"/>
      <protection locked="0"/>
    </xf>
    <xf numFmtId="9" fontId="14" fillId="0" borderId="0" xfId="6" applyFont="1" applyAlignment="1">
      <alignment horizontal="right" vertical="top"/>
    </xf>
    <xf numFmtId="0" fontId="42" fillId="0" borderId="0" xfId="15" applyNumberFormat="1" applyFont="1" applyAlignment="1">
      <alignment vertical="top"/>
    </xf>
    <xf numFmtId="0" fontId="7" fillId="0" borderId="0" xfId="3" applyFont="1" applyAlignment="1" applyProtection="1">
      <alignment horizontal="center" vertical="top" wrapText="1"/>
      <protection locked="0"/>
    </xf>
    <xf numFmtId="0" fontId="12" fillId="0" borderId="0" xfId="0" applyFont="1" applyAlignment="1" applyProtection="1">
      <alignment vertical="top"/>
      <protection locked="0"/>
    </xf>
    <xf numFmtId="0" fontId="7" fillId="0" borderId="0" xfId="0" applyFont="1" applyAlignment="1" applyProtection="1">
      <alignment vertical="top"/>
      <protection locked="0"/>
    </xf>
    <xf numFmtId="0" fontId="14" fillId="0" borderId="0" xfId="0" applyFont="1" applyAlignment="1" applyProtection="1">
      <alignment vertical="top"/>
      <protection locked="0"/>
    </xf>
    <xf numFmtId="0" fontId="16" fillId="0" borderId="0" xfId="0" applyFont="1" applyAlignment="1" applyProtection="1">
      <alignment vertical="top"/>
      <protection locked="0"/>
    </xf>
    <xf numFmtId="0" fontId="16" fillId="0" borderId="0" xfId="3" applyFont="1" applyAlignment="1" applyProtection="1">
      <alignment horizontal="center" vertical="top"/>
      <protection locked="0"/>
    </xf>
    <xf numFmtId="9" fontId="14" fillId="0" borderId="0" xfId="6" applyFont="1" applyAlignment="1" applyProtection="1">
      <alignment horizontal="right" vertical="top" wrapText="1"/>
      <protection locked="0"/>
    </xf>
    <xf numFmtId="0" fontId="43" fillId="0" borderId="0" xfId="0" applyFont="1" applyAlignment="1">
      <alignment horizontal="left" vertical="center" wrapText="1"/>
    </xf>
    <xf numFmtId="0" fontId="20" fillId="9" borderId="3" xfId="0" applyFont="1" applyFill="1" applyBorder="1" applyAlignment="1">
      <alignment horizontal="left" vertical="center" wrapText="1"/>
    </xf>
    <xf numFmtId="0" fontId="51" fillId="0" borderId="0" xfId="0" applyFont="1" applyAlignment="1">
      <alignment horizontal="left" vertical="center"/>
    </xf>
    <xf numFmtId="0" fontId="16" fillId="0" borderId="3" xfId="0" applyFont="1" applyBorder="1" applyAlignment="1">
      <alignment horizontal="left" vertical="center" wrapText="1"/>
    </xf>
    <xf numFmtId="0" fontId="7" fillId="0" borderId="3"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3" fontId="16" fillId="2" borderId="3" xfId="1" applyNumberFormat="1" applyFont="1" applyFill="1" applyBorder="1" applyAlignment="1" applyProtection="1">
      <alignment horizontal="right" vertical="center"/>
    </xf>
    <xf numFmtId="3" fontId="16" fillId="3" borderId="3" xfId="1" applyNumberFormat="1" applyFont="1" applyFill="1" applyBorder="1" applyAlignment="1" applyProtection="1">
      <alignment horizontal="right" vertical="center"/>
    </xf>
    <xf numFmtId="3" fontId="16" fillId="4" borderId="3" xfId="1" applyNumberFormat="1" applyFont="1" applyFill="1" applyBorder="1" applyAlignment="1" applyProtection="1">
      <alignment horizontal="right" vertical="center"/>
    </xf>
    <xf numFmtId="9" fontId="16" fillId="4" borderId="3" xfId="12" applyFont="1" applyFill="1" applyBorder="1" applyAlignment="1" applyProtection="1">
      <alignment horizontal="right" vertical="center"/>
    </xf>
    <xf numFmtId="0" fontId="12" fillId="0" borderId="0" xfId="0" applyFont="1" applyAlignment="1">
      <alignment vertical="center"/>
    </xf>
    <xf numFmtId="0" fontId="12" fillId="0" borderId="0" xfId="0" applyFont="1" applyAlignment="1">
      <alignment vertical="center" wrapText="1"/>
    </xf>
    <xf numFmtId="0" fontId="11" fillId="0" borderId="0" xfId="0" applyFont="1" applyAlignment="1">
      <alignment vertical="center"/>
    </xf>
    <xf numFmtId="0" fontId="13" fillId="2" borderId="1" xfId="0" applyFont="1" applyFill="1" applyBorder="1" applyAlignment="1">
      <alignment vertical="center"/>
    </xf>
    <xf numFmtId="0" fontId="14" fillId="0" borderId="1" xfId="0" applyFont="1" applyBorder="1" applyAlignment="1">
      <alignment vertical="center"/>
    </xf>
    <xf numFmtId="0" fontId="12" fillId="0" borderId="2" xfId="0" applyFont="1" applyBorder="1" applyAlignment="1">
      <alignment vertical="center"/>
    </xf>
    <xf numFmtId="49" fontId="16" fillId="2" borderId="3" xfId="0" applyNumberFormat="1" applyFont="1" applyFill="1" applyBorder="1" applyAlignment="1">
      <alignment horizontal="left" vertical="center" wrapText="1"/>
    </xf>
    <xf numFmtId="49" fontId="7" fillId="0" borderId="3" xfId="0" applyNumberFormat="1" applyFont="1" applyBorder="1" applyAlignment="1">
      <alignment horizontal="left" vertical="center" wrapText="1"/>
    </xf>
    <xf numFmtId="3" fontId="7" fillId="0" borderId="3" xfId="1" applyNumberFormat="1" applyBorder="1" applyAlignment="1" applyProtection="1">
      <alignment horizontal="right" vertical="center"/>
    </xf>
    <xf numFmtId="49" fontId="16" fillId="0" borderId="3" xfId="0" applyNumberFormat="1" applyFont="1" applyBorder="1" applyAlignment="1">
      <alignment horizontal="left" vertical="center" wrapText="1"/>
    </xf>
    <xf numFmtId="3" fontId="16" fillId="0" borderId="3" xfId="1" applyNumberFormat="1" applyFont="1" applyBorder="1" applyAlignment="1" applyProtection="1">
      <alignment horizontal="right" vertical="center"/>
    </xf>
    <xf numFmtId="37" fontId="16" fillId="4" borderId="3" xfId="1" applyNumberFormat="1" applyFont="1" applyFill="1" applyBorder="1" applyAlignment="1" applyProtection="1">
      <alignment horizontal="right" vertical="center"/>
    </xf>
    <xf numFmtId="9" fontId="7" fillId="0" borderId="3" xfId="1" applyNumberFormat="1" applyBorder="1" applyAlignment="1" applyProtection="1">
      <alignment horizontal="right" vertical="center"/>
    </xf>
    <xf numFmtId="9" fontId="7" fillId="3" borderId="3" xfId="1" applyNumberFormat="1" applyFill="1" applyBorder="1" applyAlignment="1" applyProtection="1">
      <alignment horizontal="right" vertical="center"/>
    </xf>
    <xf numFmtId="9" fontId="7" fillId="4" borderId="3" xfId="1" applyNumberFormat="1" applyFill="1" applyBorder="1" applyAlignment="1" applyProtection="1">
      <alignment horizontal="right" vertical="center"/>
    </xf>
    <xf numFmtId="0" fontId="23" fillId="0" borderId="0" xfId="0" applyFont="1" applyAlignment="1">
      <alignment vertical="center" wrapText="1"/>
    </xf>
    <xf numFmtId="0" fontId="7"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center" vertical="center"/>
    </xf>
    <xf numFmtId="49" fontId="7" fillId="0" borderId="3" xfId="0" applyNumberFormat="1" applyFont="1" applyBorder="1" applyAlignment="1">
      <alignment vertical="center" wrapText="1"/>
    </xf>
    <xf numFmtId="0" fontId="23" fillId="0" borderId="0" xfId="0" applyFont="1" applyAlignment="1">
      <alignment horizontal="left" vertical="center" wrapText="1"/>
    </xf>
    <xf numFmtId="0" fontId="35" fillId="0" borderId="0" xfId="0" applyFont="1" applyAlignment="1">
      <alignment vertical="center" wrapText="1"/>
    </xf>
    <xf numFmtId="0" fontId="13" fillId="0" borderId="1" xfId="0" applyFont="1" applyBorder="1" applyAlignment="1">
      <alignment vertical="center"/>
    </xf>
    <xf numFmtId="0" fontId="21" fillId="0" borderId="1" xfId="0" applyFont="1" applyBorder="1" applyAlignment="1">
      <alignment vertical="center"/>
    </xf>
    <xf numFmtId="0" fontId="20" fillId="0" borderId="2" xfId="0" applyFont="1" applyBorder="1" applyAlignment="1">
      <alignment vertical="center"/>
    </xf>
    <xf numFmtId="0" fontId="22" fillId="0" borderId="0" xfId="0" applyFont="1" applyAlignment="1">
      <alignment horizontal="left" vertical="center" wrapText="1" readingOrder="1"/>
    </xf>
    <xf numFmtId="0" fontId="7" fillId="0" borderId="3" xfId="0" applyFont="1" applyBorder="1" applyAlignment="1">
      <alignment vertical="center" wrapText="1"/>
    </xf>
    <xf numFmtId="0" fontId="16" fillId="0" borderId="3" xfId="0" applyFont="1" applyBorder="1" applyAlignment="1">
      <alignment vertical="center" wrapText="1"/>
    </xf>
    <xf numFmtId="0" fontId="31" fillId="0" borderId="0" xfId="0" applyFont="1" applyAlignment="1">
      <alignment vertical="center"/>
    </xf>
    <xf numFmtId="0" fontId="20" fillId="0" borderId="0" xfId="0" applyFont="1" applyAlignment="1">
      <alignment vertical="center" wrapText="1"/>
    </xf>
    <xf numFmtId="49" fontId="35" fillId="0" borderId="0" xfId="0" applyNumberFormat="1" applyFont="1" applyAlignment="1">
      <alignment horizontal="left" vertical="center" wrapText="1"/>
    </xf>
    <xf numFmtId="49" fontId="35" fillId="0" borderId="0" xfId="0" applyNumberFormat="1" applyFont="1" applyAlignment="1">
      <alignment vertical="center" wrapText="1"/>
    </xf>
    <xf numFmtId="0" fontId="7" fillId="0" borderId="0" xfId="0" applyFont="1" applyAlignment="1">
      <alignment vertical="center" wrapText="1"/>
    </xf>
    <xf numFmtId="168" fontId="30" fillId="0" borderId="0" xfId="4" applyNumberFormat="1" applyFont="1" applyBorder="1" applyAlignment="1" applyProtection="1">
      <alignment vertical="center"/>
    </xf>
    <xf numFmtId="0" fontId="30" fillId="0" borderId="0" xfId="0" applyFont="1" applyAlignment="1">
      <alignment vertical="center"/>
    </xf>
    <xf numFmtId="0" fontId="7" fillId="0" borderId="3" xfId="0" applyFont="1" applyBorder="1" applyAlignment="1">
      <alignment vertical="center"/>
    </xf>
    <xf numFmtId="168" fontId="7" fillId="0" borderId="0" xfId="4" applyNumberFormat="1" applyFont="1" applyBorder="1" applyAlignment="1" applyProtection="1">
      <alignment vertical="center"/>
    </xf>
    <xf numFmtId="0" fontId="12" fillId="0" borderId="0" xfId="0" applyFont="1" applyAlignment="1">
      <alignment horizontal="left" vertical="center"/>
    </xf>
    <xf numFmtId="0" fontId="68" fillId="9" borderId="3" xfId="2" applyFont="1" applyFill="1" applyBorder="1" applyAlignment="1" applyProtection="1">
      <alignment horizontal="left" vertical="center" wrapText="1"/>
    </xf>
    <xf numFmtId="0" fontId="58" fillId="9" borderId="3" xfId="2" applyFont="1" applyFill="1" applyBorder="1" applyAlignment="1" applyProtection="1">
      <alignment horizontal="left" vertical="center" wrapText="1"/>
    </xf>
    <xf numFmtId="0" fontId="14" fillId="9" borderId="3" xfId="0" applyFont="1" applyFill="1" applyBorder="1" applyAlignment="1">
      <alignment horizontal="left" vertical="center" wrapText="1"/>
    </xf>
    <xf numFmtId="0" fontId="20" fillId="9" borderId="3" xfId="0" applyFont="1" applyFill="1" applyBorder="1" applyAlignment="1">
      <alignment vertical="center" wrapText="1"/>
    </xf>
    <xf numFmtId="0" fontId="13" fillId="0" borderId="1" xfId="0" applyFont="1" applyBorder="1" applyAlignment="1">
      <alignment horizontal="left" vertical="center" wrapText="1"/>
    </xf>
    <xf numFmtId="0" fontId="7" fillId="0" borderId="0" xfId="0" applyFont="1" applyAlignment="1">
      <alignment horizontal="left" vertical="center"/>
    </xf>
    <xf numFmtId="0" fontId="23" fillId="0" borderId="0" xfId="0" applyFont="1" applyAlignment="1">
      <alignment horizontal="left" vertical="center"/>
    </xf>
    <xf numFmtId="168" fontId="20" fillId="0" borderId="0" xfId="1" applyNumberFormat="1" applyFont="1" applyBorder="1" applyAlignment="1" applyProtection="1">
      <alignment horizontal="left" vertical="center"/>
    </xf>
    <xf numFmtId="0" fontId="26" fillId="2" borderId="3" xfId="0" applyFont="1" applyFill="1" applyBorder="1" applyAlignment="1">
      <alignment horizontal="left" vertical="center" wrapText="1"/>
    </xf>
    <xf numFmtId="0" fontId="7" fillId="0" borderId="3" xfId="0" applyFont="1" applyBorder="1" applyAlignment="1">
      <alignment horizontal="left" vertical="center" wrapText="1"/>
    </xf>
    <xf numFmtId="49" fontId="26" fillId="0" borderId="3" xfId="0" applyNumberFormat="1" applyFont="1" applyBorder="1" applyAlignment="1">
      <alignment horizontal="left" vertical="center" wrapText="1"/>
    </xf>
    <xf numFmtId="0" fontId="11" fillId="0" borderId="0" xfId="0" applyFont="1" applyAlignment="1">
      <alignment horizontal="left" vertical="center"/>
    </xf>
    <xf numFmtId="0" fontId="13" fillId="0" borderId="1" xfId="0" applyFont="1" applyBorder="1" applyAlignment="1">
      <alignment horizontal="left" vertical="center"/>
    </xf>
    <xf numFmtId="0" fontId="12" fillId="0" borderId="2" xfId="0" applyFont="1" applyBorder="1" applyAlignment="1">
      <alignment horizontal="left" vertical="center"/>
    </xf>
    <xf numFmtId="0" fontId="15" fillId="0" borderId="0" xfId="0" applyFont="1" applyAlignment="1">
      <alignment horizontal="left" vertical="center" wrapText="1" readingOrder="1"/>
    </xf>
    <xf numFmtId="0" fontId="61" fillId="0" borderId="6" xfId="2" applyFont="1" applyBorder="1" applyAlignment="1" applyProtection="1">
      <alignment horizontal="center" vertical="center" wrapText="1"/>
    </xf>
    <xf numFmtId="0" fontId="64"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64" fillId="3" borderId="7" xfId="0" applyFont="1" applyFill="1" applyBorder="1" applyAlignment="1">
      <alignment horizontal="center" vertical="center" wrapText="1"/>
    </xf>
    <xf numFmtId="0" fontId="16" fillId="5" borderId="3"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0" borderId="3" xfId="0" applyFont="1" applyBorder="1" applyAlignment="1">
      <alignment horizontal="center" vertical="center"/>
    </xf>
    <xf numFmtId="0" fontId="16" fillId="5" borderId="5" xfId="0" applyFont="1" applyFill="1" applyBorder="1" applyAlignment="1">
      <alignment horizontal="center" vertical="center"/>
    </xf>
    <xf numFmtId="0" fontId="16" fillId="6"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0" fillId="0" borderId="0" xfId="0" applyFont="1" applyAlignment="1">
      <alignment horizontal="center" vertical="center"/>
    </xf>
    <xf numFmtId="3" fontId="12" fillId="5" borderId="3" xfId="4" applyNumberFormat="1" applyFont="1" applyFill="1" applyBorder="1" applyAlignment="1" applyProtection="1">
      <alignment horizontal="right" vertical="center"/>
    </xf>
    <xf numFmtId="3" fontId="12" fillId="6" borderId="3" xfId="4" applyNumberFormat="1" applyFont="1" applyFill="1" applyBorder="1" applyAlignment="1" applyProtection="1">
      <alignment horizontal="right" vertical="center"/>
    </xf>
    <xf numFmtId="3" fontId="12" fillId="0" borderId="3" xfId="4" applyNumberFormat="1" applyFont="1" applyFill="1" applyBorder="1" applyAlignment="1" applyProtection="1">
      <alignment horizontal="right" vertical="center"/>
    </xf>
    <xf numFmtId="3" fontId="7" fillId="3" borderId="3" xfId="4" applyNumberFormat="1" applyFont="1" applyFill="1" applyBorder="1" applyAlignment="1" applyProtection="1">
      <alignment horizontal="right" vertical="center"/>
    </xf>
    <xf numFmtId="3" fontId="7" fillId="5" borderId="3" xfId="4" applyNumberFormat="1" applyFont="1" applyFill="1" applyBorder="1" applyAlignment="1" applyProtection="1">
      <alignment horizontal="right" vertical="center"/>
    </xf>
    <xf numFmtId="3" fontId="7" fillId="6" borderId="3" xfId="4" applyNumberFormat="1" applyFont="1" applyFill="1" applyBorder="1" applyAlignment="1" applyProtection="1">
      <alignment horizontal="right" vertical="center"/>
    </xf>
    <xf numFmtId="3" fontId="7" fillId="4" borderId="3" xfId="4" applyNumberFormat="1" applyFont="1" applyFill="1" applyBorder="1" applyAlignment="1" applyProtection="1">
      <alignment horizontal="right" vertical="center"/>
    </xf>
    <xf numFmtId="9" fontId="7" fillId="5" borderId="3" xfId="12" applyFont="1" applyFill="1" applyBorder="1" applyAlignment="1" applyProtection="1">
      <alignment horizontal="right" vertical="center"/>
    </xf>
    <xf numFmtId="9" fontId="7" fillId="6" borderId="3" xfId="12" applyFont="1" applyFill="1" applyBorder="1" applyAlignment="1" applyProtection="1">
      <alignment horizontal="right" vertical="center"/>
    </xf>
    <xf numFmtId="37" fontId="7" fillId="4" borderId="3" xfId="4" applyNumberFormat="1" applyFont="1" applyFill="1" applyBorder="1" applyAlignment="1" applyProtection="1">
      <alignment horizontal="right" vertical="center"/>
    </xf>
    <xf numFmtId="0" fontId="14" fillId="0" borderId="0" xfId="0" applyFont="1" applyAlignment="1">
      <alignment vertical="center"/>
    </xf>
    <xf numFmtId="3" fontId="14" fillId="5" borderId="3" xfId="4" applyNumberFormat="1" applyFont="1" applyFill="1" applyBorder="1" applyAlignment="1" applyProtection="1">
      <alignment horizontal="right" vertical="center"/>
    </xf>
    <xf numFmtId="3" fontId="14" fillId="6" borderId="3" xfId="4" applyNumberFormat="1" applyFont="1" applyFill="1" applyBorder="1" applyAlignment="1" applyProtection="1">
      <alignment horizontal="right" vertical="center"/>
    </xf>
    <xf numFmtId="3" fontId="14" fillId="0" borderId="3" xfId="4" applyNumberFormat="1" applyFont="1" applyFill="1" applyBorder="1" applyAlignment="1" applyProtection="1">
      <alignment horizontal="right" vertical="center"/>
    </xf>
    <xf numFmtId="3" fontId="16" fillId="3" borderId="3" xfId="4" applyNumberFormat="1" applyFont="1" applyFill="1" applyBorder="1" applyAlignment="1" applyProtection="1">
      <alignment horizontal="right" vertical="center"/>
    </xf>
    <xf numFmtId="3" fontId="16" fillId="5" borderId="3" xfId="4" applyNumberFormat="1" applyFont="1" applyFill="1" applyBorder="1" applyAlignment="1" applyProtection="1">
      <alignment horizontal="right" vertical="center"/>
    </xf>
    <xf numFmtId="3" fontId="16" fillId="6" borderId="3" xfId="4" applyNumberFormat="1" applyFont="1" applyFill="1" applyBorder="1" applyAlignment="1" applyProtection="1">
      <alignment horizontal="right" vertical="center"/>
    </xf>
    <xf numFmtId="3" fontId="16" fillId="4" borderId="3" xfId="4" applyNumberFormat="1" applyFont="1" applyFill="1" applyBorder="1" applyAlignment="1" applyProtection="1">
      <alignment horizontal="right" vertical="center"/>
    </xf>
    <xf numFmtId="9" fontId="16" fillId="5" borderId="3" xfId="12" applyFont="1" applyFill="1" applyBorder="1" applyAlignment="1" applyProtection="1">
      <alignment horizontal="right" vertical="center"/>
    </xf>
    <xf numFmtId="9" fontId="16" fillId="6" borderId="3" xfId="12" applyFont="1" applyFill="1" applyBorder="1" applyAlignment="1" applyProtection="1">
      <alignment horizontal="right" vertical="center"/>
    </xf>
    <xf numFmtId="37" fontId="16" fillId="4" borderId="3" xfId="4" applyNumberFormat="1" applyFont="1" applyFill="1" applyBorder="1" applyAlignment="1" applyProtection="1">
      <alignment horizontal="right" vertical="center"/>
    </xf>
    <xf numFmtId="3" fontId="16" fillId="5" borderId="3" xfId="12" applyNumberFormat="1" applyFont="1" applyFill="1" applyBorder="1" applyAlignment="1" applyProtection="1">
      <alignment horizontal="right" vertical="center"/>
    </xf>
    <xf numFmtId="0" fontId="54" fillId="0" borderId="0" xfId="3" applyFont="1" applyAlignment="1">
      <alignment vertical="center"/>
    </xf>
    <xf numFmtId="166" fontId="12" fillId="0" borderId="0" xfId="1" applyNumberFormat="1" applyFont="1" applyBorder="1" applyAlignment="1" applyProtection="1">
      <alignment horizontal="right" vertical="center"/>
    </xf>
    <xf numFmtId="166" fontId="14" fillId="0" borderId="0" xfId="1" applyNumberFormat="1" applyFont="1" applyBorder="1" applyAlignment="1" applyProtection="1">
      <alignment horizontal="right" vertical="center"/>
    </xf>
    <xf numFmtId="9" fontId="14" fillId="0" borderId="0" xfId="12" applyFont="1" applyFill="1" applyBorder="1" applyAlignment="1" applyProtection="1">
      <alignment horizontal="right" vertical="center"/>
    </xf>
    <xf numFmtId="0" fontId="16" fillId="0" borderId="0" xfId="0" applyFont="1" applyAlignment="1">
      <alignment vertical="center"/>
    </xf>
    <xf numFmtId="0" fontId="21" fillId="0" borderId="0" xfId="0" applyFont="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30" fillId="0" borderId="0" xfId="0" applyFont="1" applyAlignment="1">
      <alignment horizontal="center" vertical="center" wrapText="1"/>
    </xf>
    <xf numFmtId="0" fontId="28" fillId="0" borderId="3" xfId="0" applyFont="1" applyBorder="1" applyAlignment="1">
      <alignment vertical="center" wrapText="1"/>
    </xf>
    <xf numFmtId="0" fontId="14" fillId="0" borderId="0" xfId="0" applyFont="1" applyAlignment="1">
      <alignment horizontal="center" vertical="center"/>
    </xf>
    <xf numFmtId="0" fontId="28" fillId="0" borderId="0" xfId="0" applyFont="1" applyAlignment="1">
      <alignment vertical="center"/>
    </xf>
    <xf numFmtId="0" fontId="30" fillId="0" borderId="0" xfId="0" applyFont="1" applyAlignment="1">
      <alignment vertical="center" wrapText="1"/>
    </xf>
    <xf numFmtId="0" fontId="30" fillId="0" borderId="0" xfId="0" applyFont="1" applyAlignment="1">
      <alignment horizontal="center" vertical="center"/>
    </xf>
    <xf numFmtId="165" fontId="12" fillId="0" borderId="0" xfId="0" applyNumberFormat="1" applyFont="1" applyAlignment="1">
      <alignment vertical="center"/>
    </xf>
    <xf numFmtId="172" fontId="12" fillId="5" borderId="3" xfId="4" applyNumberFormat="1" applyFont="1" applyFill="1" applyBorder="1" applyAlignment="1" applyProtection="1">
      <alignment horizontal="right" vertical="center"/>
    </xf>
    <xf numFmtId="172" fontId="12" fillId="6" borderId="3" xfId="4" applyNumberFormat="1" applyFont="1" applyFill="1" applyBorder="1" applyAlignment="1" applyProtection="1">
      <alignment horizontal="right" vertical="center"/>
    </xf>
    <xf numFmtId="172" fontId="12" fillId="0" borderId="3" xfId="4" applyNumberFormat="1" applyFont="1" applyFill="1" applyBorder="1" applyAlignment="1" applyProtection="1">
      <alignment horizontal="right" vertical="center"/>
    </xf>
    <xf numFmtId="173" fontId="12" fillId="6" borderId="3" xfId="4" applyNumberFormat="1" applyFont="1" applyFill="1" applyBorder="1" applyAlignment="1" applyProtection="1">
      <alignment horizontal="right" vertical="center"/>
    </xf>
    <xf numFmtId="173" fontId="12" fillId="0" borderId="3" xfId="4" applyNumberFormat="1" applyFont="1" applyFill="1" applyBorder="1" applyAlignment="1" applyProtection="1">
      <alignment horizontal="right" vertical="center"/>
    </xf>
    <xf numFmtId="173" fontId="12" fillId="5" borderId="3" xfId="4" applyNumberFormat="1" applyFont="1" applyFill="1" applyBorder="1" applyAlignment="1" applyProtection="1">
      <alignment horizontal="right" vertical="center"/>
    </xf>
    <xf numFmtId="173" fontId="12" fillId="3" borderId="3" xfId="4" applyNumberFormat="1" applyFont="1" applyFill="1" applyBorder="1" applyAlignment="1" applyProtection="1">
      <alignment horizontal="right" vertical="center"/>
    </xf>
    <xf numFmtId="173" fontId="7" fillId="5" borderId="3" xfId="4" applyNumberFormat="1" applyFont="1" applyFill="1" applyBorder="1" applyAlignment="1" applyProtection="1">
      <alignment horizontal="right" vertical="center"/>
    </xf>
    <xf numFmtId="173" fontId="7" fillId="6" borderId="3" xfId="4" applyNumberFormat="1" applyFont="1" applyFill="1" applyBorder="1" applyAlignment="1" applyProtection="1">
      <alignment horizontal="right" vertical="center"/>
    </xf>
    <xf numFmtId="173" fontId="7" fillId="4" borderId="3" xfId="4" applyNumberFormat="1" applyFont="1" applyFill="1" applyBorder="1" applyAlignment="1" applyProtection="1">
      <alignment horizontal="right" vertical="center"/>
    </xf>
    <xf numFmtId="176" fontId="12" fillId="5" borderId="3" xfId="4" applyNumberFormat="1" applyFont="1" applyFill="1" applyBorder="1" applyAlignment="1" applyProtection="1">
      <alignment horizontal="right" vertical="center"/>
    </xf>
    <xf numFmtId="176" fontId="12" fillId="6" borderId="3" xfId="4" applyNumberFormat="1" applyFont="1" applyFill="1" applyBorder="1" applyAlignment="1" applyProtection="1">
      <alignment horizontal="right" vertical="center"/>
    </xf>
    <xf numFmtId="176" fontId="12" fillId="0" borderId="3" xfId="4" applyNumberFormat="1" applyFont="1" applyFill="1" applyBorder="1" applyAlignment="1" applyProtection="1">
      <alignment horizontal="right" vertical="center"/>
    </xf>
    <xf numFmtId="176" fontId="12" fillId="3" borderId="3" xfId="4" applyNumberFormat="1" applyFont="1" applyFill="1" applyBorder="1" applyAlignment="1" applyProtection="1">
      <alignment horizontal="right" vertical="center"/>
    </xf>
    <xf numFmtId="176" fontId="7" fillId="5" borderId="3" xfId="4" applyNumberFormat="1" applyFont="1" applyFill="1" applyBorder="1" applyAlignment="1" applyProtection="1">
      <alignment horizontal="right" vertical="center"/>
    </xf>
    <xf numFmtId="176" fontId="7" fillId="6" borderId="3" xfId="4" applyNumberFormat="1" applyFont="1" applyFill="1" applyBorder="1" applyAlignment="1" applyProtection="1">
      <alignment horizontal="right" vertical="center"/>
    </xf>
    <xf numFmtId="176" fontId="7" fillId="4" borderId="3" xfId="4" applyNumberFormat="1" applyFont="1" applyFill="1" applyBorder="1" applyAlignment="1" applyProtection="1">
      <alignment horizontal="right" vertical="center"/>
    </xf>
    <xf numFmtId="166" fontId="12" fillId="0" borderId="0" xfId="1" applyNumberFormat="1" applyFont="1" applyAlignment="1" applyProtection="1">
      <alignment horizontal="right" vertical="center"/>
    </xf>
    <xf numFmtId="166" fontId="14" fillId="0" borderId="0" xfId="1" applyNumberFormat="1" applyFont="1" applyAlignment="1" applyProtection="1">
      <alignment horizontal="right" vertical="center"/>
    </xf>
    <xf numFmtId="9" fontId="14" fillId="0" borderId="0" xfId="6" applyFont="1" applyAlignment="1" applyProtection="1">
      <alignment horizontal="right" vertical="center"/>
    </xf>
    <xf numFmtId="0" fontId="28" fillId="0" borderId="3" xfId="0" applyFont="1" applyBorder="1" applyAlignment="1">
      <alignment vertical="center"/>
    </xf>
    <xf numFmtId="0" fontId="26" fillId="0" borderId="3" xfId="0" applyFont="1" applyBorder="1" applyAlignment="1">
      <alignment vertical="center"/>
    </xf>
    <xf numFmtId="167" fontId="16" fillId="0" borderId="3" xfId="1" applyNumberFormat="1" applyFont="1" applyBorder="1" applyAlignment="1" applyProtection="1">
      <alignment horizontal="right" vertical="center"/>
    </xf>
    <xf numFmtId="167" fontId="16" fillId="3" borderId="3" xfId="1" applyNumberFormat="1" applyFont="1" applyFill="1" applyBorder="1" applyAlignment="1" applyProtection="1">
      <alignment horizontal="right" vertical="center"/>
    </xf>
    <xf numFmtId="167" fontId="16" fillId="4" borderId="3" xfId="1" applyNumberFormat="1" applyFont="1" applyFill="1" applyBorder="1" applyAlignment="1" applyProtection="1">
      <alignment horizontal="right" vertical="center"/>
    </xf>
    <xf numFmtId="167" fontId="7" fillId="3" borderId="0" xfId="0" applyNumberFormat="1" applyFont="1" applyFill="1" applyAlignment="1">
      <alignment vertical="center"/>
    </xf>
    <xf numFmtId="9" fontId="7" fillId="0" borderId="3" xfId="12" applyFont="1" applyFill="1" applyBorder="1" applyAlignment="1" applyProtection="1">
      <alignment horizontal="right" vertical="center"/>
    </xf>
    <xf numFmtId="9" fontId="7" fillId="3" borderId="3" xfId="12" applyFont="1" applyFill="1" applyBorder="1" applyAlignment="1" applyProtection="1">
      <alignment horizontal="right" vertical="center"/>
    </xf>
    <xf numFmtId="176" fontId="7" fillId="0" borderId="3" xfId="0" applyNumberFormat="1" applyFont="1" applyBorder="1" applyAlignment="1">
      <alignment vertical="center"/>
    </xf>
    <xf numFmtId="176" fontId="7" fillId="3" borderId="3" xfId="0" applyNumberFormat="1" applyFont="1" applyFill="1" applyBorder="1" applyAlignment="1">
      <alignment vertical="center"/>
    </xf>
    <xf numFmtId="176" fontId="7" fillId="4" borderId="3" xfId="0" applyNumberFormat="1" applyFont="1" applyFill="1" applyBorder="1" applyAlignment="1">
      <alignment vertical="center"/>
    </xf>
    <xf numFmtId="0" fontId="64" fillId="3" borderId="8" xfId="0" applyFont="1" applyFill="1" applyBorder="1" applyAlignment="1">
      <alignment horizontal="center" vertical="center" wrapText="1"/>
    </xf>
    <xf numFmtId="0" fontId="16" fillId="6" borderId="5" xfId="0" applyFont="1" applyFill="1" applyBorder="1" applyAlignment="1">
      <alignment horizontal="center" vertical="center"/>
    </xf>
    <xf numFmtId="0" fontId="16" fillId="0" borderId="5" xfId="0" applyFont="1" applyBorder="1" applyAlignment="1">
      <alignment horizontal="center" vertical="center" wrapText="1"/>
    </xf>
    <xf numFmtId="9" fontId="16" fillId="5" borderId="5" xfId="12" applyFont="1" applyFill="1" applyBorder="1" applyAlignment="1" applyProtection="1">
      <alignment horizontal="center" vertical="center"/>
    </xf>
    <xf numFmtId="9" fontId="16" fillId="6" borderId="5" xfId="12" applyFont="1" applyFill="1" applyBorder="1" applyAlignment="1" applyProtection="1">
      <alignment horizontal="center" vertical="center"/>
    </xf>
    <xf numFmtId="9" fontId="16" fillId="4" borderId="5" xfId="12" applyFont="1" applyFill="1" applyBorder="1" applyAlignment="1" applyProtection="1">
      <alignment horizontal="center" vertical="center" wrapText="1"/>
    </xf>
    <xf numFmtId="3" fontId="7" fillId="5" borderId="3" xfId="0" applyNumberFormat="1" applyFont="1" applyFill="1" applyBorder="1" applyAlignment="1">
      <alignment horizontal="right" vertical="center"/>
    </xf>
    <xf numFmtId="3" fontId="7" fillId="6" borderId="3" xfId="0" applyNumberFormat="1" applyFont="1" applyFill="1" applyBorder="1" applyAlignment="1">
      <alignment horizontal="right" vertical="center"/>
    </xf>
    <xf numFmtId="3" fontId="7" fillId="0" borderId="3" xfId="0" applyNumberFormat="1" applyFont="1" applyBorder="1" applyAlignment="1">
      <alignment horizontal="right" vertical="center"/>
    </xf>
    <xf numFmtId="3" fontId="7" fillId="3" borderId="3" xfId="0" applyNumberFormat="1" applyFont="1" applyFill="1" applyBorder="1" applyAlignment="1">
      <alignment horizontal="right" vertical="center"/>
    </xf>
    <xf numFmtId="3" fontId="7" fillId="4" borderId="3" xfId="0" applyNumberFormat="1" applyFont="1" applyFill="1" applyBorder="1" applyAlignment="1">
      <alignment horizontal="right" vertical="center"/>
    </xf>
    <xf numFmtId="4" fontId="7" fillId="5" borderId="3" xfId="0" applyNumberFormat="1" applyFont="1" applyFill="1" applyBorder="1" applyAlignment="1">
      <alignment horizontal="right" vertical="center"/>
    </xf>
    <xf numFmtId="4" fontId="7" fillId="6" borderId="3" xfId="0" applyNumberFormat="1" applyFont="1" applyFill="1" applyBorder="1" applyAlignment="1">
      <alignment horizontal="right" vertical="center"/>
    </xf>
    <xf numFmtId="4" fontId="7" fillId="0" borderId="3" xfId="0" applyNumberFormat="1" applyFont="1" applyBorder="1" applyAlignment="1">
      <alignment horizontal="right" vertical="center"/>
    </xf>
    <xf numFmtId="4" fontId="7" fillId="3" borderId="3" xfId="0" applyNumberFormat="1" applyFont="1" applyFill="1" applyBorder="1" applyAlignment="1">
      <alignment horizontal="right" vertical="center"/>
    </xf>
    <xf numFmtId="4" fontId="7" fillId="4" borderId="3" xfId="0" applyNumberFormat="1" applyFont="1" applyFill="1" applyBorder="1" applyAlignment="1">
      <alignment horizontal="right" vertical="center"/>
    </xf>
    <xf numFmtId="0" fontId="16" fillId="0" borderId="3" xfId="0" applyFont="1" applyBorder="1" applyAlignment="1">
      <alignment vertical="center"/>
    </xf>
    <xf numFmtId="3" fontId="16" fillId="5" borderId="3" xfId="1" applyNumberFormat="1" applyFont="1" applyFill="1" applyBorder="1" applyAlignment="1" applyProtection="1">
      <alignment horizontal="right" vertical="center"/>
    </xf>
    <xf numFmtId="3" fontId="16" fillId="6" borderId="3" xfId="1" applyNumberFormat="1" applyFont="1" applyFill="1" applyBorder="1" applyAlignment="1" applyProtection="1">
      <alignment horizontal="right" vertical="center"/>
    </xf>
    <xf numFmtId="3" fontId="16" fillId="6" borderId="3" xfId="12" applyNumberFormat="1" applyFont="1" applyFill="1" applyBorder="1" applyAlignment="1" applyProtection="1">
      <alignment horizontal="right" vertical="center"/>
    </xf>
    <xf numFmtId="3" fontId="16" fillId="4" borderId="3" xfId="12" applyNumberFormat="1" applyFont="1" applyFill="1" applyBorder="1" applyAlignment="1" applyProtection="1">
      <alignment horizontal="right" vertical="center"/>
    </xf>
    <xf numFmtId="3" fontId="7" fillId="5" borderId="3" xfId="12" applyNumberFormat="1" applyFont="1" applyFill="1" applyBorder="1" applyAlignment="1" applyProtection="1">
      <alignment horizontal="right" vertical="center"/>
    </xf>
    <xf numFmtId="3" fontId="7" fillId="6" borderId="3" xfId="12" applyNumberFormat="1" applyFont="1" applyFill="1" applyBorder="1" applyAlignment="1" applyProtection="1">
      <alignment horizontal="right" vertical="center"/>
    </xf>
    <xf numFmtId="3" fontId="7" fillId="4" borderId="3" xfId="12" applyNumberFormat="1" applyFont="1" applyFill="1" applyBorder="1" applyAlignment="1" applyProtection="1">
      <alignment horizontal="right" vertical="center"/>
    </xf>
    <xf numFmtId="0" fontId="16" fillId="3" borderId="10" xfId="0" applyFont="1" applyFill="1" applyBorder="1" applyAlignment="1">
      <alignment horizontal="center" vertical="center" wrapText="1"/>
    </xf>
    <xf numFmtId="0" fontId="14" fillId="0" borderId="3" xfId="0" applyFont="1" applyBorder="1" applyAlignment="1">
      <alignment horizontal="left" vertical="center" wrapText="1"/>
    </xf>
    <xf numFmtId="0" fontId="12" fillId="0" borderId="3" xfId="0" applyFont="1" applyBorder="1" applyAlignment="1">
      <alignment horizontal="left" vertical="center" wrapText="1"/>
    </xf>
    <xf numFmtId="9" fontId="7" fillId="5" borderId="3" xfId="0" applyNumberFormat="1" applyFont="1" applyFill="1" applyBorder="1" applyAlignment="1">
      <alignment horizontal="right" vertical="center"/>
    </xf>
    <xf numFmtId="9" fontId="7" fillId="6" borderId="3" xfId="0" applyNumberFormat="1" applyFont="1" applyFill="1" applyBorder="1" applyAlignment="1">
      <alignment horizontal="right" vertical="center"/>
    </xf>
    <xf numFmtId="9" fontId="7" fillId="0" borderId="3" xfId="0" applyNumberFormat="1" applyFont="1" applyBorder="1" applyAlignment="1">
      <alignment horizontal="right" vertical="center"/>
    </xf>
    <xf numFmtId="9" fontId="7" fillId="3" borderId="3" xfId="0" applyNumberFormat="1" applyFont="1" applyFill="1" applyBorder="1" applyAlignment="1">
      <alignment horizontal="right" vertical="center"/>
    </xf>
    <xf numFmtId="9" fontId="7" fillId="4" borderId="3" xfId="0" applyNumberFormat="1" applyFont="1" applyFill="1" applyBorder="1" applyAlignment="1">
      <alignment horizontal="right" vertical="center"/>
    </xf>
    <xf numFmtId="0" fontId="16" fillId="5" borderId="3" xfId="3" applyFont="1" applyFill="1" applyBorder="1" applyAlignment="1">
      <alignment horizontal="center" vertical="center"/>
    </xf>
    <xf numFmtId="0" fontId="16" fillId="6" borderId="3" xfId="3" applyFont="1" applyFill="1" applyBorder="1" applyAlignment="1">
      <alignment horizontal="center" vertical="center"/>
    </xf>
    <xf numFmtId="3" fontId="7" fillId="5" borderId="3" xfId="1" applyNumberFormat="1" applyFill="1" applyBorder="1" applyAlignment="1" applyProtection="1">
      <alignment horizontal="right" vertical="center"/>
    </xf>
    <xf numFmtId="3" fontId="7" fillId="6" borderId="3" xfId="1" applyNumberFormat="1" applyFill="1" applyBorder="1" applyAlignment="1" applyProtection="1">
      <alignment horizontal="right" vertical="center"/>
    </xf>
    <xf numFmtId="9" fontId="7" fillId="0" borderId="0" xfId="1" applyNumberFormat="1" applyBorder="1" applyAlignment="1" applyProtection="1">
      <alignment horizontal="right" vertical="top"/>
    </xf>
    <xf numFmtId="176" fontId="7" fillId="0" borderId="3" xfId="1" applyNumberFormat="1" applyBorder="1" applyAlignment="1" applyProtection="1">
      <alignment horizontal="right" vertical="center"/>
    </xf>
    <xf numFmtId="176" fontId="7" fillId="4" borderId="3" xfId="1" applyNumberFormat="1" applyFill="1" applyBorder="1" applyAlignment="1" applyProtection="1">
      <alignment horizontal="right" vertical="center"/>
    </xf>
    <xf numFmtId="167" fontId="7" fillId="0" borderId="3" xfId="1" applyNumberFormat="1" applyBorder="1" applyAlignment="1" applyProtection="1">
      <alignment horizontal="right" vertical="center"/>
    </xf>
    <xf numFmtId="167" fontId="7" fillId="3" borderId="3" xfId="1" applyNumberFormat="1" applyFill="1" applyBorder="1" applyAlignment="1" applyProtection="1">
      <alignment horizontal="right" vertical="center"/>
    </xf>
    <xf numFmtId="167" fontId="7" fillId="4" borderId="3" xfId="1" applyNumberFormat="1" applyFill="1" applyBorder="1" applyAlignment="1" applyProtection="1">
      <alignment horizontal="right" vertical="center"/>
    </xf>
    <xf numFmtId="4" fontId="7" fillId="0" borderId="3" xfId="1" applyNumberFormat="1" applyBorder="1" applyAlignment="1" applyProtection="1">
      <alignment horizontal="right" vertical="center"/>
    </xf>
    <xf numFmtId="4" fontId="7" fillId="0" borderId="0" xfId="1" applyNumberFormat="1" applyBorder="1" applyAlignment="1" applyProtection="1">
      <alignment horizontal="right" vertical="top"/>
    </xf>
    <xf numFmtId="0" fontId="29" fillId="0" borderId="0" xfId="0" applyFont="1" applyAlignment="1">
      <alignment vertical="center"/>
    </xf>
    <xf numFmtId="174" fontId="7" fillId="0" borderId="3" xfId="1" applyNumberFormat="1" applyBorder="1" applyAlignment="1" applyProtection="1">
      <alignment horizontal="right" vertical="center"/>
    </xf>
    <xf numFmtId="174" fontId="7" fillId="3" borderId="3" xfId="1" applyNumberFormat="1" applyFill="1" applyBorder="1" applyAlignment="1" applyProtection="1">
      <alignment horizontal="right" vertical="center"/>
    </xf>
    <xf numFmtId="174" fontId="7" fillId="4" borderId="3" xfId="1" applyNumberFormat="1" applyFill="1" applyBorder="1" applyAlignment="1" applyProtection="1">
      <alignment horizontal="right" vertical="center"/>
    </xf>
    <xf numFmtId="170" fontId="7" fillId="0" borderId="0" xfId="1" applyNumberFormat="1" applyBorder="1" applyAlignment="1" applyProtection="1">
      <alignment horizontal="right" vertical="center"/>
    </xf>
    <xf numFmtId="170" fontId="7" fillId="0" borderId="0" xfId="1" applyNumberFormat="1" applyBorder="1" applyAlignment="1" applyProtection="1">
      <alignment horizontal="left" vertical="center"/>
    </xf>
    <xf numFmtId="49" fontId="7" fillId="0" borderId="0" xfId="0" applyNumberFormat="1" applyFont="1" applyAlignment="1">
      <alignment vertical="center"/>
    </xf>
    <xf numFmtId="37" fontId="7" fillId="4" borderId="3" xfId="1" applyNumberFormat="1" applyFill="1" applyBorder="1" applyAlignment="1" applyProtection="1">
      <alignment horizontal="right" vertical="center"/>
    </xf>
    <xf numFmtId="172" fontId="7" fillId="0" borderId="3" xfId="1" applyNumberFormat="1" applyBorder="1" applyAlignment="1" applyProtection="1">
      <alignment horizontal="right" vertical="center"/>
    </xf>
    <xf numFmtId="3" fontId="7" fillId="2" borderId="3" xfId="1" applyNumberFormat="1" applyFill="1" applyBorder="1" applyAlignment="1" applyProtection="1">
      <alignment horizontal="right" vertical="center"/>
    </xf>
    <xf numFmtId="0" fontId="16" fillId="2" borderId="3" xfId="0" applyFont="1" applyFill="1" applyBorder="1" applyAlignment="1">
      <alignment horizontal="left" vertical="center" wrapText="1"/>
    </xf>
    <xf numFmtId="0" fontId="7" fillId="2" borderId="3" xfId="0" applyFont="1" applyFill="1" applyBorder="1" applyAlignment="1">
      <alignment vertical="center" wrapText="1"/>
    </xf>
    <xf numFmtId="37" fontId="7" fillId="0" borderId="3" xfId="1" applyNumberFormat="1" applyBorder="1" applyAlignment="1" applyProtection="1">
      <alignment horizontal="right" vertical="center"/>
    </xf>
    <xf numFmtId="37" fontId="7" fillId="3" borderId="3" xfId="1" applyNumberFormat="1" applyFill="1" applyBorder="1" applyAlignment="1" applyProtection="1">
      <alignment horizontal="right" vertical="center"/>
    </xf>
    <xf numFmtId="0" fontId="30" fillId="0" borderId="5" xfId="0" applyFont="1" applyBorder="1" applyAlignment="1">
      <alignment horizontal="left" vertical="center" wrapText="1"/>
    </xf>
    <xf numFmtId="0" fontId="7" fillId="0" borderId="0" xfId="0" applyFont="1" applyAlignment="1">
      <alignment horizontal="center" vertical="center" wrapText="1"/>
    </xf>
    <xf numFmtId="0" fontId="16" fillId="0" borderId="0" xfId="0" applyFont="1" applyAlignment="1">
      <alignment vertical="center" wrapText="1"/>
    </xf>
    <xf numFmtId="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43" fillId="0" borderId="0" xfId="0" applyFont="1" applyAlignment="1">
      <alignment vertical="center" wrapText="1"/>
    </xf>
    <xf numFmtId="9" fontId="7" fillId="0" borderId="0" xfId="0" applyNumberFormat="1" applyFont="1" applyAlignment="1">
      <alignment horizontal="center" vertical="center" wrapText="1"/>
    </xf>
    <xf numFmtId="9" fontId="7" fillId="0" borderId="0" xfId="0" applyNumberFormat="1" applyFont="1" applyAlignment="1">
      <alignment vertical="center" wrapText="1"/>
    </xf>
    <xf numFmtId="0" fontId="21" fillId="0" borderId="0" xfId="0" applyFont="1" applyAlignment="1">
      <alignment vertical="center"/>
    </xf>
    <xf numFmtId="0" fontId="29" fillId="0" borderId="0" xfId="0" applyFont="1" applyAlignment="1">
      <alignment vertical="center" wrapText="1"/>
    </xf>
    <xf numFmtId="166" fontId="7" fillId="0" borderId="0" xfId="1" applyNumberFormat="1" applyAlignment="1" applyProtection="1">
      <alignment vertical="center"/>
    </xf>
    <xf numFmtId="166" fontId="7" fillId="0" borderId="0" xfId="1" applyNumberFormat="1" applyAlignment="1" applyProtection="1">
      <alignment vertical="center" wrapText="1"/>
    </xf>
    <xf numFmtId="9" fontId="7" fillId="0" borderId="0" xfId="0" applyNumberFormat="1" applyFont="1" applyAlignment="1">
      <alignment horizontal="right" vertical="center" wrapText="1"/>
    </xf>
    <xf numFmtId="9" fontId="20" fillId="0" borderId="0" xfId="5" applyFont="1" applyBorder="1" applyAlignment="1" applyProtection="1">
      <alignment horizontal="right" vertical="center" wrapText="1"/>
    </xf>
    <xf numFmtId="0" fontId="12" fillId="0" borderId="0" xfId="0" applyFont="1" applyAlignment="1">
      <alignment horizontal="center" vertical="center"/>
    </xf>
    <xf numFmtId="0" fontId="14" fillId="0" borderId="0" xfId="0" applyFont="1" applyAlignment="1">
      <alignment vertical="center" wrapText="1"/>
    </xf>
    <xf numFmtId="9" fontId="7" fillId="0" borderId="0" xfId="1" applyNumberFormat="1" applyBorder="1" applyAlignment="1" applyProtection="1">
      <alignment horizontal="right" vertical="center"/>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3" fontId="16" fillId="0" borderId="0" xfId="0" applyNumberFormat="1" applyFont="1" applyAlignment="1">
      <alignment horizontal="right" vertical="center" wrapText="1"/>
    </xf>
    <xf numFmtId="3" fontId="16" fillId="0" borderId="0" xfId="0" applyNumberFormat="1" applyFont="1" applyAlignment="1">
      <alignment vertical="center" wrapText="1"/>
    </xf>
    <xf numFmtId="0" fontId="13" fillId="0" borderId="0" xfId="0" applyFont="1" applyAlignment="1">
      <alignment vertical="center"/>
    </xf>
    <xf numFmtId="9" fontId="20" fillId="0" borderId="0" xfId="5" applyFont="1" applyAlignment="1" applyProtection="1">
      <alignment vertical="center" wrapText="1"/>
    </xf>
    <xf numFmtId="0" fontId="20" fillId="0" borderId="0" xfId="0" applyFont="1" applyAlignment="1">
      <alignment horizontal="center" vertical="center" wrapText="1"/>
    </xf>
    <xf numFmtId="0" fontId="29" fillId="0" borderId="0" xfId="0" applyFont="1" applyAlignment="1">
      <alignment horizontal="center" vertical="center" wrapText="1"/>
    </xf>
    <xf numFmtId="9" fontId="21" fillId="0" borderId="0" xfId="5" applyFont="1" applyAlignment="1" applyProtection="1">
      <alignment vertical="center" wrapText="1"/>
    </xf>
    <xf numFmtId="0" fontId="7" fillId="6" borderId="3" xfId="3" applyFont="1" applyFill="1" applyBorder="1" applyAlignment="1">
      <alignment vertical="center" wrapText="1"/>
    </xf>
    <xf numFmtId="9" fontId="7" fillId="6" borderId="7" xfId="3" applyNumberFormat="1" applyFont="1" applyFill="1" applyBorder="1" applyAlignment="1">
      <alignment vertical="center" wrapText="1"/>
    </xf>
    <xf numFmtId="3" fontId="7" fillId="6" borderId="7" xfId="3" applyNumberFormat="1" applyFont="1" applyFill="1" applyBorder="1" applyAlignment="1">
      <alignment vertical="center" wrapText="1"/>
    </xf>
    <xf numFmtId="3" fontId="7" fillId="6" borderId="8" xfId="3" applyNumberFormat="1" applyFont="1" applyFill="1" applyBorder="1" applyAlignment="1">
      <alignment vertical="center" wrapText="1"/>
    </xf>
    <xf numFmtId="9" fontId="7" fillId="6" borderId="7" xfId="12" applyFont="1" applyFill="1" applyBorder="1" applyAlignment="1" applyProtection="1">
      <alignment vertical="center" wrapText="1"/>
    </xf>
    <xf numFmtId="9" fontId="12" fillId="0" borderId="0" xfId="5" applyFont="1" applyAlignment="1" applyProtection="1">
      <alignment vertical="center" wrapText="1"/>
    </xf>
    <xf numFmtId="3" fontId="7" fillId="0" borderId="0" xfId="1" applyNumberFormat="1" applyBorder="1" applyAlignment="1" applyProtection="1">
      <alignment horizontal="right" vertical="center"/>
    </xf>
    <xf numFmtId="0" fontId="60" fillId="0" borderId="0" xfId="0" applyFont="1" applyAlignment="1">
      <alignment vertical="center"/>
    </xf>
    <xf numFmtId="0" fontId="13" fillId="2" borderId="1" xfId="0" applyFont="1" applyFill="1" applyBorder="1" applyAlignment="1">
      <alignment horizontal="left" vertical="center"/>
    </xf>
    <xf numFmtId="0" fontId="16" fillId="2" borderId="3"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8" borderId="3" xfId="0" applyFont="1" applyFill="1" applyBorder="1" applyAlignment="1">
      <alignment horizontal="center" vertical="center" wrapText="1"/>
    </xf>
    <xf numFmtId="3" fontId="7" fillId="0" borderId="3" xfId="0" applyNumberFormat="1" applyFont="1" applyBorder="1" applyAlignment="1" applyProtection="1">
      <alignment horizontal="right" vertical="center"/>
      <protection locked="0"/>
    </xf>
    <xf numFmtId="0" fontId="60" fillId="0" borderId="0" xfId="0" applyFont="1" applyAlignment="1">
      <alignment horizontal="left" vertical="center" wrapText="1"/>
    </xf>
    <xf numFmtId="3" fontId="7" fillId="0" borderId="0" xfId="0" applyNumberFormat="1" applyFont="1" applyAlignment="1">
      <alignment horizontal="right" vertical="center"/>
    </xf>
    <xf numFmtId="0" fontId="14" fillId="0" borderId="3" xfId="0" applyFont="1" applyBorder="1" applyAlignment="1">
      <alignment vertical="center" wrapText="1"/>
    </xf>
    <xf numFmtId="0" fontId="12" fillId="0" borderId="3" xfId="0" applyFont="1" applyBorder="1" applyAlignment="1">
      <alignment vertical="center" wrapText="1"/>
    </xf>
    <xf numFmtId="169" fontId="14" fillId="0" borderId="3" xfId="0" applyNumberFormat="1" applyFont="1" applyBorder="1" applyAlignment="1">
      <alignment horizontal="right" vertical="center" wrapText="1"/>
    </xf>
    <xf numFmtId="169" fontId="14" fillId="3" borderId="3" xfId="0" applyNumberFormat="1" applyFont="1" applyFill="1" applyBorder="1" applyAlignment="1">
      <alignment horizontal="right" vertical="center" wrapText="1"/>
    </xf>
    <xf numFmtId="169" fontId="14" fillId="4" borderId="3" xfId="0" applyNumberFormat="1" applyFont="1" applyFill="1" applyBorder="1" applyAlignment="1">
      <alignment horizontal="right" vertical="center" wrapText="1"/>
    </xf>
    <xf numFmtId="169" fontId="12" fillId="0" borderId="3" xfId="0" applyNumberFormat="1" applyFont="1" applyBorder="1" applyAlignment="1">
      <alignment horizontal="right" vertical="center" wrapText="1"/>
    </xf>
    <xf numFmtId="169" fontId="12" fillId="3" borderId="3" xfId="0" applyNumberFormat="1" applyFont="1" applyFill="1" applyBorder="1" applyAlignment="1">
      <alignment horizontal="right" vertical="center" wrapText="1"/>
    </xf>
    <xf numFmtId="169" fontId="12" fillId="4" borderId="3" xfId="0" applyNumberFormat="1" applyFont="1" applyFill="1" applyBorder="1" applyAlignment="1">
      <alignment horizontal="right" vertical="center" wrapText="1"/>
    </xf>
    <xf numFmtId="9" fontId="12" fillId="4" borderId="3" xfId="12" applyFont="1" applyFill="1" applyBorder="1" applyAlignment="1" applyProtection="1">
      <alignment horizontal="right" vertical="center" wrapText="1"/>
    </xf>
    <xf numFmtId="1" fontId="69" fillId="0" borderId="3" xfId="12" applyNumberFormat="1" applyFont="1" applyBorder="1" applyAlignment="1">
      <alignment horizontal="right" vertical="center" wrapText="1"/>
    </xf>
    <xf numFmtId="1" fontId="69" fillId="0" borderId="3" xfId="12" applyNumberFormat="1" applyFont="1" applyBorder="1" applyAlignment="1">
      <alignment horizontal="right" vertical="center"/>
    </xf>
    <xf numFmtId="1" fontId="69" fillId="3" borderId="3" xfId="12" applyNumberFormat="1" applyFont="1" applyFill="1" applyBorder="1" applyAlignment="1">
      <alignment horizontal="right" vertical="center" wrapText="1"/>
    </xf>
    <xf numFmtId="1" fontId="69" fillId="4" borderId="3" xfId="12" applyNumberFormat="1" applyFont="1" applyFill="1" applyBorder="1" applyAlignment="1">
      <alignment horizontal="right" vertical="center" wrapText="1"/>
    </xf>
    <xf numFmtId="0" fontId="37" fillId="0" borderId="0" xfId="0" applyFont="1" applyAlignment="1">
      <alignment vertical="center"/>
    </xf>
    <xf numFmtId="0" fontId="14" fillId="0" borderId="3" xfId="0" applyFont="1" applyBorder="1" applyAlignment="1">
      <alignment horizontal="left" vertical="center"/>
    </xf>
    <xf numFmtId="0" fontId="26" fillId="0" borderId="5" xfId="0" applyFont="1" applyBorder="1" applyAlignment="1">
      <alignment vertical="center" wrapText="1"/>
    </xf>
    <xf numFmtId="0" fontId="26" fillId="0" borderId="3" xfId="0" applyFont="1" applyBorder="1" applyAlignment="1">
      <alignment vertical="center" wrapText="1"/>
    </xf>
    <xf numFmtId="9" fontId="37" fillId="0" borderId="0" xfId="0" applyNumberFormat="1" applyFont="1" applyAlignment="1">
      <alignment vertical="center" wrapText="1"/>
    </xf>
    <xf numFmtId="9" fontId="12" fillId="0" borderId="0" xfId="0" applyNumberFormat="1" applyFont="1" applyAlignment="1">
      <alignment vertical="center" wrapText="1"/>
    </xf>
    <xf numFmtId="0" fontId="24" fillId="0" borderId="0" xfId="0" applyFont="1" applyAlignment="1">
      <alignment horizontal="left" vertical="top" wrapText="1"/>
    </xf>
    <xf numFmtId="0" fontId="71" fillId="0" borderId="3" xfId="29" applyFont="1" applyBorder="1" applyAlignment="1">
      <alignment vertical="top"/>
    </xf>
    <xf numFmtId="0" fontId="71" fillId="2" borderId="3" xfId="29" applyFont="1" applyFill="1" applyBorder="1" applyAlignment="1">
      <alignment vertical="top"/>
    </xf>
    <xf numFmtId="0" fontId="71" fillId="0" borderId="3" xfId="29" applyFont="1" applyBorder="1" applyAlignment="1">
      <alignment horizontal="center" vertical="top"/>
    </xf>
    <xf numFmtId="0" fontId="72" fillId="0" borderId="3" xfId="29" applyFont="1" applyBorder="1" applyAlignment="1">
      <alignment horizontal="center" vertical="top" wrapText="1"/>
    </xf>
    <xf numFmtId="0" fontId="71" fillId="9" borderId="3" xfId="29" applyFont="1" applyFill="1" applyBorder="1" applyAlignment="1">
      <alignment vertical="top"/>
    </xf>
    <xf numFmtId="0" fontId="72" fillId="9" borderId="3" xfId="29" applyFont="1" applyFill="1" applyBorder="1" applyAlignment="1">
      <alignment horizontal="left" vertical="top" wrapText="1"/>
    </xf>
    <xf numFmtId="0" fontId="73" fillId="9" borderId="3" xfId="29" applyFont="1" applyFill="1" applyBorder="1" applyAlignment="1">
      <alignment horizontal="center" vertical="top" wrapText="1"/>
    </xf>
    <xf numFmtId="168" fontId="75" fillId="0" borderId="3" xfId="30" applyNumberFormat="1" applyFont="1" applyBorder="1" applyAlignment="1">
      <alignment horizontal="center" vertical="center" wrapText="1"/>
    </xf>
    <xf numFmtId="2" fontId="75" fillId="0" borderId="3" xfId="29" applyNumberFormat="1" applyFont="1" applyBorder="1" applyAlignment="1">
      <alignment horizontal="center" vertical="center" wrapText="1"/>
    </xf>
    <xf numFmtId="173" fontId="75" fillId="0" borderId="3" xfId="29" applyNumberFormat="1" applyFont="1" applyBorder="1" applyAlignment="1">
      <alignment horizontal="center" vertical="center" wrapText="1"/>
    </xf>
    <xf numFmtId="2" fontId="75" fillId="9" borderId="3" xfId="29" applyNumberFormat="1" applyFont="1" applyFill="1" applyBorder="1" applyAlignment="1">
      <alignment horizontal="center" vertical="center" wrapText="1"/>
    </xf>
    <xf numFmtId="1" fontId="75" fillId="0" borderId="3" xfId="29" applyNumberFormat="1" applyFont="1" applyBorder="1" applyAlignment="1">
      <alignment horizontal="center" vertical="center" wrapText="1"/>
    </xf>
    <xf numFmtId="0" fontId="72" fillId="2" borderId="3" xfId="29" applyFont="1" applyFill="1" applyBorder="1" applyAlignment="1">
      <alignment horizontal="center" vertical="top" wrapText="1"/>
    </xf>
    <xf numFmtId="168" fontId="72" fillId="2" borderId="3" xfId="30" applyNumberFormat="1" applyFont="1" applyFill="1" applyBorder="1" applyAlignment="1">
      <alignment horizontal="center" vertical="center" wrapText="1"/>
    </xf>
    <xf numFmtId="2" fontId="72" fillId="2" borderId="3" xfId="29" applyNumberFormat="1" applyFont="1" applyFill="1" applyBorder="1" applyAlignment="1">
      <alignment horizontal="center" vertical="center" wrapText="1"/>
    </xf>
    <xf numFmtId="173" fontId="72" fillId="2" borderId="3" xfId="29" applyNumberFormat="1" applyFont="1" applyFill="1" applyBorder="1" applyAlignment="1">
      <alignment horizontal="center" vertical="center" wrapText="1"/>
    </xf>
    <xf numFmtId="2" fontId="72" fillId="9" borderId="3" xfId="29" applyNumberFormat="1" applyFont="1" applyFill="1" applyBorder="1" applyAlignment="1">
      <alignment horizontal="center" vertical="center" wrapText="1"/>
    </xf>
    <xf numFmtId="1" fontId="72" fillId="0" borderId="3" xfId="29" applyNumberFormat="1" applyFont="1" applyBorder="1" applyAlignment="1">
      <alignment horizontal="center" vertical="center" wrapText="1"/>
    </xf>
    <xf numFmtId="0" fontId="75" fillId="16" borderId="3" xfId="29" applyFont="1" applyFill="1" applyBorder="1" applyAlignment="1">
      <alignment horizontal="center" vertical="top" wrapText="1"/>
    </xf>
    <xf numFmtId="168" fontId="75" fillId="16" borderId="3" xfId="30" applyNumberFormat="1" applyFont="1" applyFill="1" applyBorder="1" applyAlignment="1">
      <alignment horizontal="center" vertical="center" wrapText="1"/>
    </xf>
    <xf numFmtId="2" fontId="75" fillId="16" borderId="3" xfId="29" applyNumberFormat="1" applyFont="1" applyFill="1" applyBorder="1" applyAlignment="1">
      <alignment horizontal="center" vertical="center" wrapText="1"/>
    </xf>
    <xf numFmtId="173" fontId="75" fillId="16" borderId="3" xfId="29" applyNumberFormat="1" applyFont="1" applyFill="1" applyBorder="1" applyAlignment="1">
      <alignment horizontal="center" vertical="center" wrapText="1"/>
    </xf>
    <xf numFmtId="1" fontId="75" fillId="16" borderId="3" xfId="30" applyNumberFormat="1" applyFont="1" applyFill="1" applyBorder="1" applyAlignment="1">
      <alignment horizontal="center" vertical="center" wrapText="1"/>
    </xf>
    <xf numFmtId="1" fontId="75" fillId="16" borderId="3" xfId="29" applyNumberFormat="1" applyFont="1" applyFill="1" applyBorder="1" applyAlignment="1">
      <alignment horizontal="center" vertical="center" wrapText="1"/>
    </xf>
    <xf numFmtId="0" fontId="76" fillId="9" borderId="3" xfId="29" applyFont="1" applyFill="1" applyBorder="1" applyAlignment="1">
      <alignment horizontal="left" vertical="top" wrapText="1"/>
    </xf>
    <xf numFmtId="168" fontId="76" fillId="9" borderId="3" xfId="30" applyNumberFormat="1" applyFont="1" applyFill="1" applyBorder="1" applyAlignment="1">
      <alignment horizontal="center" vertical="center" wrapText="1"/>
    </xf>
    <xf numFmtId="2" fontId="76" fillId="9" borderId="3" xfId="29" applyNumberFormat="1" applyFont="1" applyFill="1" applyBorder="1" applyAlignment="1">
      <alignment horizontal="center" vertical="center" wrapText="1"/>
    </xf>
    <xf numFmtId="176" fontId="76" fillId="9" borderId="3" xfId="29" applyNumberFormat="1" applyFont="1" applyFill="1" applyBorder="1" applyAlignment="1">
      <alignment horizontal="center" vertical="center" wrapText="1"/>
    </xf>
    <xf numFmtId="1" fontId="76" fillId="9" borderId="3" xfId="29" applyNumberFormat="1" applyFont="1" applyFill="1" applyBorder="1" applyAlignment="1">
      <alignment horizontal="center" vertical="center" wrapText="1"/>
    </xf>
    <xf numFmtId="176" fontId="75" fillId="0" borderId="3" xfId="29" applyNumberFormat="1" applyFont="1" applyBorder="1" applyAlignment="1">
      <alignment horizontal="center" vertical="center" wrapText="1"/>
    </xf>
    <xf numFmtId="0" fontId="71" fillId="0" borderId="0" xfId="29" applyFont="1" applyAlignment="1">
      <alignment vertical="top"/>
    </xf>
    <xf numFmtId="0" fontId="75" fillId="0" borderId="0" xfId="29" applyFont="1" applyAlignment="1">
      <alignment horizontal="left" vertical="top" wrapText="1"/>
    </xf>
    <xf numFmtId="168" fontId="72" fillId="0" borderId="3" xfId="30" applyNumberFormat="1" applyFont="1" applyBorder="1" applyAlignment="1">
      <alignment horizontal="center" vertical="center" wrapText="1"/>
    </xf>
    <xf numFmtId="2" fontId="72" fillId="0" borderId="3" xfId="29" applyNumberFormat="1" applyFont="1" applyBorder="1" applyAlignment="1">
      <alignment horizontal="center" vertical="center" wrapText="1"/>
    </xf>
    <xf numFmtId="176" fontId="72" fillId="0" borderId="3" xfId="29" applyNumberFormat="1" applyFont="1" applyBorder="1" applyAlignment="1">
      <alignment horizontal="center" vertical="center" wrapText="1"/>
    </xf>
    <xf numFmtId="168" fontId="77" fillId="0" borderId="3" xfId="30" applyNumberFormat="1" applyFont="1" applyBorder="1" applyAlignment="1">
      <alignment horizontal="center" vertical="center" wrapText="1"/>
    </xf>
    <xf numFmtId="2" fontId="77" fillId="0" borderId="3" xfId="29" applyNumberFormat="1" applyFont="1" applyBorder="1" applyAlignment="1">
      <alignment horizontal="center" vertical="center" wrapText="1"/>
    </xf>
    <xf numFmtId="176" fontId="77" fillId="0" borderId="3" xfId="29" applyNumberFormat="1" applyFont="1" applyBorder="1" applyAlignment="1">
      <alignment horizontal="center" vertical="center" wrapText="1"/>
    </xf>
    <xf numFmtId="1" fontId="77" fillId="0" borderId="3" xfId="29" applyNumberFormat="1" applyFont="1" applyBorder="1" applyAlignment="1">
      <alignment horizontal="center" vertical="center" wrapText="1"/>
    </xf>
    <xf numFmtId="168" fontId="75" fillId="0" borderId="3" xfId="29" applyNumberFormat="1" applyFont="1" applyBorder="1" applyAlignment="1">
      <alignment horizontal="center" vertical="center" wrapText="1"/>
    </xf>
    <xf numFmtId="168" fontId="72" fillId="0" borderId="3" xfId="29" applyNumberFormat="1" applyFont="1" applyBorder="1" applyAlignment="1">
      <alignment horizontal="center" vertical="center" wrapText="1"/>
    </xf>
    <xf numFmtId="1" fontId="75" fillId="0" borderId="3" xfId="29" applyNumberFormat="1" applyFont="1" applyBorder="1" applyAlignment="1">
      <alignment horizontal="right" vertical="center" wrapText="1"/>
    </xf>
    <xf numFmtId="0" fontId="75" fillId="17" borderId="3" xfId="29" applyFont="1" applyFill="1" applyBorder="1" applyAlignment="1">
      <alignment horizontal="center" vertical="top" wrapText="1"/>
    </xf>
    <xf numFmtId="168" fontId="75" fillId="17" borderId="3" xfId="30" applyNumberFormat="1" applyFont="1" applyFill="1" applyBorder="1" applyAlignment="1">
      <alignment horizontal="center" vertical="center" wrapText="1"/>
    </xf>
    <xf numFmtId="2" fontId="75" fillId="17" borderId="3" xfId="29" applyNumberFormat="1" applyFont="1" applyFill="1" applyBorder="1" applyAlignment="1">
      <alignment horizontal="center" vertical="center" wrapText="1"/>
    </xf>
    <xf numFmtId="176" fontId="75" fillId="17" borderId="3" xfId="29" applyNumberFormat="1" applyFont="1" applyFill="1" applyBorder="1" applyAlignment="1">
      <alignment horizontal="center" vertical="center" wrapText="1"/>
    </xf>
    <xf numFmtId="1" fontId="75" fillId="17" borderId="3" xfId="29" applyNumberFormat="1" applyFont="1" applyFill="1" applyBorder="1" applyAlignment="1">
      <alignment horizontal="center" vertical="center" wrapText="1"/>
    </xf>
    <xf numFmtId="0" fontId="78" fillId="0" borderId="0" xfId="0" applyFont="1" applyAlignment="1">
      <alignment vertical="top"/>
    </xf>
    <xf numFmtId="168" fontId="72" fillId="9" borderId="3" xfId="29" applyNumberFormat="1" applyFont="1" applyFill="1" applyBorder="1" applyAlignment="1">
      <alignment horizontal="center" vertical="center" wrapText="1"/>
    </xf>
    <xf numFmtId="0" fontId="72" fillId="9" borderId="3" xfId="29" applyFont="1" applyFill="1" applyBorder="1" applyAlignment="1">
      <alignment horizontal="center" vertical="center" wrapText="1"/>
    </xf>
    <xf numFmtId="1" fontId="72" fillId="9" borderId="3" xfId="29" applyNumberFormat="1" applyFont="1" applyFill="1" applyBorder="1" applyAlignment="1">
      <alignment horizontal="center" vertical="center" wrapText="1"/>
    </xf>
    <xf numFmtId="0" fontId="72" fillId="16" borderId="3" xfId="29" applyFont="1" applyFill="1" applyBorder="1" applyAlignment="1">
      <alignment horizontal="center" vertical="center" wrapText="1"/>
    </xf>
    <xf numFmtId="9" fontId="72" fillId="16" borderId="3" xfId="31" applyFont="1" applyFill="1" applyBorder="1" applyAlignment="1">
      <alignment horizontal="center" vertical="center" wrapText="1"/>
    </xf>
    <xf numFmtId="0" fontId="72" fillId="17" borderId="3" xfId="29" applyFont="1" applyFill="1" applyBorder="1" applyAlignment="1">
      <alignment horizontal="center" vertical="center" wrapText="1"/>
    </xf>
    <xf numFmtId="9" fontId="72" fillId="17" borderId="3" xfId="31" applyFont="1" applyFill="1" applyBorder="1" applyAlignment="1">
      <alignment horizontal="center" vertical="center" wrapText="1"/>
    </xf>
    <xf numFmtId="177" fontId="72" fillId="17" borderId="3" xfId="31" applyNumberFormat="1" applyFont="1" applyFill="1" applyBorder="1" applyAlignment="1">
      <alignment horizontal="center" vertical="center" wrapText="1"/>
    </xf>
    <xf numFmtId="0" fontId="76" fillId="0" borderId="3" xfId="29" applyFont="1" applyBorder="1" applyAlignment="1">
      <alignment horizontal="left" vertical="top" wrapText="1"/>
    </xf>
    <xf numFmtId="2" fontId="75" fillId="0" borderId="3" xfId="29" quotePrefix="1" applyNumberFormat="1" applyFont="1" applyBorder="1" applyAlignment="1">
      <alignment horizontal="center" vertical="center" wrapText="1"/>
    </xf>
    <xf numFmtId="2" fontId="75" fillId="16" borderId="3" xfId="29" quotePrefix="1" applyNumberFormat="1" applyFont="1" applyFill="1" applyBorder="1" applyAlignment="1">
      <alignment horizontal="center" vertical="center" wrapText="1"/>
    </xf>
    <xf numFmtId="9" fontId="16" fillId="4" borderId="3" xfId="3" applyNumberFormat="1" applyFont="1" applyFill="1" applyBorder="1" applyAlignment="1">
      <alignment horizontal="center" vertical="center" wrapText="1"/>
    </xf>
    <xf numFmtId="3" fontId="7" fillId="3" borderId="3" xfId="1" applyNumberFormat="1" applyFill="1" applyBorder="1" applyAlignment="1" applyProtection="1">
      <alignment horizontal="right" vertical="center" wrapText="1"/>
    </xf>
    <xf numFmtId="3" fontId="7" fillId="4" borderId="3" xfId="1" applyNumberFormat="1" applyFill="1" applyBorder="1" applyAlignment="1" applyProtection="1">
      <alignment horizontal="right" vertical="center" wrapText="1"/>
    </xf>
    <xf numFmtId="3" fontId="16" fillId="3" borderId="3" xfId="1" applyNumberFormat="1" applyFont="1" applyFill="1" applyBorder="1" applyAlignment="1" applyProtection="1">
      <alignment horizontal="right" vertical="center" wrapText="1"/>
    </xf>
    <xf numFmtId="3" fontId="16" fillId="4" borderId="3" xfId="1" applyNumberFormat="1" applyFont="1" applyFill="1" applyBorder="1" applyAlignment="1" applyProtection="1">
      <alignment horizontal="right" vertical="center" wrapText="1"/>
    </xf>
    <xf numFmtId="49" fontId="7" fillId="0" borderId="3" xfId="3" applyNumberFormat="1" applyFont="1" applyBorder="1" applyAlignment="1">
      <alignment horizontal="left" vertical="center" wrapText="1"/>
    </xf>
    <xf numFmtId="166" fontId="7" fillId="3" borderId="3" xfId="1" applyNumberFormat="1" applyFill="1" applyBorder="1" applyAlignment="1" applyProtection="1">
      <alignment horizontal="right" vertical="center" wrapText="1"/>
    </xf>
    <xf numFmtId="3" fontId="7" fillId="4" borderId="3" xfId="4" applyNumberFormat="1" applyFont="1" applyFill="1" applyBorder="1" applyAlignment="1" applyProtection="1">
      <alignment horizontal="right" vertical="center" wrapText="1"/>
    </xf>
    <xf numFmtId="166" fontId="7" fillId="3" borderId="8" xfId="1" applyNumberFormat="1" applyFill="1" applyBorder="1" applyAlignment="1" applyProtection="1">
      <alignment horizontal="right" vertical="center" wrapText="1"/>
    </xf>
    <xf numFmtId="166" fontId="16" fillId="3" borderId="3" xfId="1" applyNumberFormat="1" applyFont="1" applyFill="1" applyBorder="1" applyAlignment="1" applyProtection="1">
      <alignment horizontal="right" vertical="center" wrapText="1"/>
    </xf>
    <xf numFmtId="3" fontId="16" fillId="4" borderId="3" xfId="4" applyNumberFormat="1" applyFont="1" applyFill="1" applyBorder="1" applyAlignment="1" applyProtection="1">
      <alignment horizontal="right" vertical="center" wrapText="1"/>
    </xf>
    <xf numFmtId="3" fontId="16" fillId="3" borderId="3" xfId="4" applyNumberFormat="1" applyFont="1" applyFill="1" applyBorder="1" applyAlignment="1" applyProtection="1">
      <alignment horizontal="right" vertical="center" wrapText="1"/>
    </xf>
    <xf numFmtId="3" fontId="7" fillId="3" borderId="3" xfId="4" applyNumberFormat="1" applyFont="1" applyFill="1" applyBorder="1" applyAlignment="1" applyProtection="1">
      <alignment horizontal="right" vertical="center" wrapText="1"/>
    </xf>
    <xf numFmtId="3" fontId="7" fillId="4" borderId="3" xfId="4" applyNumberFormat="1" applyFont="1" applyFill="1" applyBorder="1" applyAlignment="1" applyProtection="1">
      <alignment vertical="center" wrapText="1"/>
    </xf>
    <xf numFmtId="3" fontId="16" fillId="4" borderId="3" xfId="4" applyNumberFormat="1" applyFont="1" applyFill="1" applyBorder="1" applyAlignment="1" applyProtection="1">
      <alignment vertical="center" wrapText="1"/>
    </xf>
    <xf numFmtId="3" fontId="16" fillId="3" borderId="3" xfId="4" applyNumberFormat="1" applyFont="1" applyFill="1" applyBorder="1" applyAlignment="1" applyProtection="1">
      <alignment vertical="center" wrapText="1"/>
    </xf>
    <xf numFmtId="3" fontId="7" fillId="3" borderId="3" xfId="4" applyNumberFormat="1" applyFont="1" applyFill="1" applyBorder="1" applyAlignment="1" applyProtection="1">
      <alignment vertical="center" wrapText="1"/>
    </xf>
    <xf numFmtId="49" fontId="7" fillId="0" borderId="3" xfId="3" applyNumberFormat="1" applyFont="1" applyBorder="1" applyAlignment="1">
      <alignment vertical="center" wrapText="1"/>
    </xf>
    <xf numFmtId="172" fontId="12" fillId="3" borderId="3" xfId="4" applyNumberFormat="1" applyFont="1" applyFill="1" applyBorder="1" applyAlignment="1" applyProtection="1">
      <alignment horizontal="right" vertical="center" wrapText="1"/>
    </xf>
    <xf numFmtId="172" fontId="12" fillId="4" borderId="3" xfId="4" applyNumberFormat="1" applyFont="1" applyFill="1" applyBorder="1" applyAlignment="1" applyProtection="1">
      <alignment horizontal="right" vertical="center" wrapText="1"/>
    </xf>
    <xf numFmtId="172" fontId="12" fillId="4" borderId="3" xfId="4" applyNumberFormat="1" applyFont="1" applyFill="1" applyBorder="1" applyAlignment="1" applyProtection="1">
      <alignment vertical="center" wrapText="1"/>
    </xf>
    <xf numFmtId="167" fontId="12" fillId="3" borderId="3" xfId="4" applyNumberFormat="1" applyFont="1" applyFill="1" applyBorder="1" applyAlignment="1" applyProtection="1">
      <alignment horizontal="right" vertical="center" wrapText="1"/>
    </xf>
    <xf numFmtId="167" fontId="12" fillId="4" borderId="3" xfId="4" applyNumberFormat="1" applyFont="1" applyFill="1" applyBorder="1" applyAlignment="1" applyProtection="1">
      <alignment horizontal="right" vertical="center" wrapText="1"/>
    </xf>
    <xf numFmtId="167" fontId="12" fillId="4" borderId="3" xfId="4" applyNumberFormat="1" applyFont="1" applyFill="1" applyBorder="1" applyAlignment="1" applyProtection="1">
      <alignment vertical="center" wrapText="1"/>
    </xf>
    <xf numFmtId="0" fontId="7" fillId="0" borderId="3" xfId="3" applyFont="1" applyBorder="1" applyAlignment="1">
      <alignment vertical="center" wrapText="1"/>
    </xf>
    <xf numFmtId="49" fontId="26" fillId="0" borderId="3" xfId="0" applyNumberFormat="1" applyFont="1" applyBorder="1" applyAlignment="1">
      <alignment vertical="center" wrapText="1"/>
    </xf>
    <xf numFmtId="49" fontId="14" fillId="4" borderId="3" xfId="4" applyNumberFormat="1" applyFont="1" applyFill="1" applyBorder="1" applyAlignment="1" applyProtection="1">
      <alignment horizontal="center" vertical="center" wrapText="1"/>
    </xf>
    <xf numFmtId="3" fontId="12" fillId="3" borderId="3" xfId="4" applyNumberFormat="1" applyFont="1" applyFill="1" applyBorder="1" applyAlignment="1" applyProtection="1">
      <alignment horizontal="right" vertical="center" wrapText="1"/>
    </xf>
    <xf numFmtId="3" fontId="12" fillId="4" borderId="3" xfId="4" applyNumberFormat="1" applyFont="1" applyFill="1" applyBorder="1" applyAlignment="1" applyProtection="1">
      <alignment horizontal="right" vertical="center" wrapText="1"/>
    </xf>
    <xf numFmtId="3" fontId="12" fillId="4" borderId="3" xfId="4" applyNumberFormat="1" applyFont="1" applyFill="1" applyBorder="1" applyAlignment="1" applyProtection="1">
      <alignment vertical="center" wrapText="1"/>
    </xf>
    <xf numFmtId="3" fontId="14" fillId="3" borderId="3" xfId="4" applyNumberFormat="1" applyFont="1" applyFill="1" applyBorder="1" applyAlignment="1" applyProtection="1">
      <alignment horizontal="right" vertical="center" wrapText="1"/>
    </xf>
    <xf numFmtId="3" fontId="14" fillId="4" borderId="3" xfId="4" applyNumberFormat="1" applyFont="1" applyFill="1" applyBorder="1" applyAlignment="1" applyProtection="1">
      <alignment horizontal="right" vertical="center" wrapText="1"/>
    </xf>
    <xf numFmtId="3" fontId="14" fillId="4" borderId="3" xfId="4" applyNumberFormat="1" applyFont="1" applyFill="1" applyBorder="1" applyAlignment="1" applyProtection="1">
      <alignment vertical="center" wrapText="1"/>
    </xf>
    <xf numFmtId="9" fontId="14" fillId="3" borderId="3" xfId="4" applyNumberFormat="1" applyFont="1" applyFill="1" applyBorder="1" applyAlignment="1" applyProtection="1">
      <alignment horizontal="right" vertical="center" wrapText="1"/>
    </xf>
    <xf numFmtId="9" fontId="14" fillId="4" borderId="3" xfId="4" applyNumberFormat="1" applyFont="1" applyFill="1" applyBorder="1" applyAlignment="1" applyProtection="1">
      <alignment horizontal="right" vertical="center" wrapText="1"/>
    </xf>
    <xf numFmtId="9" fontId="14" fillId="4" borderId="3" xfId="4" applyNumberFormat="1" applyFont="1" applyFill="1" applyBorder="1" applyAlignment="1" applyProtection="1">
      <alignment vertical="center" wrapText="1"/>
    </xf>
    <xf numFmtId="174" fontId="7" fillId="3" borderId="3" xfId="3" applyNumberFormat="1" applyFont="1" applyFill="1" applyBorder="1" applyAlignment="1">
      <alignment vertical="center" wrapText="1"/>
    </xf>
    <xf numFmtId="174" fontId="7" fillId="4" borderId="3" xfId="3" applyNumberFormat="1" applyFont="1" applyFill="1" applyBorder="1" applyAlignment="1">
      <alignment vertical="center" wrapText="1"/>
    </xf>
    <xf numFmtId="9" fontId="7" fillId="4" borderId="3" xfId="12" applyFont="1" applyFill="1" applyBorder="1" applyAlignment="1" applyProtection="1">
      <alignment horizontal="right" vertical="center" wrapText="1"/>
    </xf>
    <xf numFmtId="167" fontId="7" fillId="3" borderId="3" xfId="3" applyNumberFormat="1" applyFont="1" applyFill="1" applyBorder="1" applyAlignment="1">
      <alignment vertical="center" wrapText="1"/>
    </xf>
    <xf numFmtId="167" fontId="7" fillId="4" borderId="3" xfId="3" applyNumberFormat="1" applyFont="1" applyFill="1" applyBorder="1" applyAlignment="1">
      <alignment vertical="center" wrapText="1"/>
    </xf>
    <xf numFmtId="0" fontId="28" fillId="0" borderId="3" xfId="3" applyFont="1" applyBorder="1" applyAlignment="1">
      <alignment vertical="center" wrapText="1"/>
    </xf>
    <xf numFmtId="0" fontId="7" fillId="0" borderId="3" xfId="3" applyFont="1" applyBorder="1" applyAlignment="1">
      <alignment horizontal="left" vertical="center" wrapText="1"/>
    </xf>
    <xf numFmtId="0" fontId="26" fillId="0" borderId="3" xfId="3" applyFont="1" applyBorder="1" applyAlignment="1">
      <alignment vertical="center" wrapText="1"/>
    </xf>
    <xf numFmtId="3" fontId="7" fillId="5" borderId="3" xfId="4" applyNumberFormat="1" applyFont="1" applyFill="1" applyBorder="1" applyAlignment="1" applyProtection="1">
      <alignment vertical="center" wrapText="1"/>
    </xf>
    <xf numFmtId="3" fontId="7" fillId="6" borderId="3" xfId="4" applyNumberFormat="1" applyFont="1" applyFill="1" applyBorder="1" applyAlignment="1" applyProtection="1">
      <alignment vertical="center" wrapText="1"/>
    </xf>
    <xf numFmtId="3" fontId="7" fillId="5" borderId="3" xfId="4" applyNumberFormat="1" applyFont="1" applyFill="1" applyBorder="1" applyAlignment="1" applyProtection="1">
      <alignment horizontal="right" vertical="center" wrapText="1"/>
    </xf>
    <xf numFmtId="3" fontId="7" fillId="6" borderId="3" xfId="4" applyNumberFormat="1" applyFont="1" applyFill="1" applyBorder="1" applyAlignment="1" applyProtection="1">
      <alignment horizontal="right" vertical="center" wrapText="1"/>
    </xf>
    <xf numFmtId="3" fontId="7" fillId="6" borderId="3" xfId="4" applyNumberFormat="1" applyFont="1" applyFill="1" applyBorder="1" applyAlignment="1" applyProtection="1">
      <alignment vertical="center"/>
    </xf>
    <xf numFmtId="3" fontId="7" fillId="4" borderId="3" xfId="4" applyNumberFormat="1" applyFont="1" applyFill="1" applyBorder="1" applyAlignment="1" applyProtection="1">
      <alignment vertical="center"/>
    </xf>
    <xf numFmtId="3" fontId="7" fillId="5" borderId="3" xfId="4" applyNumberFormat="1" applyFont="1" applyFill="1" applyBorder="1" applyAlignment="1" applyProtection="1">
      <alignment vertical="center"/>
    </xf>
    <xf numFmtId="3" fontId="16" fillId="6" borderId="3" xfId="4" applyNumberFormat="1" applyFont="1" applyFill="1" applyBorder="1" applyAlignment="1" applyProtection="1">
      <alignment vertical="center" wrapText="1"/>
    </xf>
    <xf numFmtId="3" fontId="16" fillId="5" borderId="3" xfId="4" applyNumberFormat="1" applyFont="1" applyFill="1" applyBorder="1" applyAlignment="1" applyProtection="1">
      <alignment vertical="center" wrapText="1"/>
    </xf>
    <xf numFmtId="3" fontId="16" fillId="5" borderId="3" xfId="4" applyNumberFormat="1" applyFont="1" applyFill="1" applyBorder="1" applyAlignment="1" applyProtection="1">
      <alignment horizontal="right" vertical="center" wrapText="1"/>
    </xf>
    <xf numFmtId="3" fontId="16" fillId="6" borderId="3" xfId="4" applyNumberFormat="1" applyFont="1" applyFill="1" applyBorder="1" applyAlignment="1" applyProtection="1">
      <alignment horizontal="right" vertical="center" wrapText="1"/>
    </xf>
    <xf numFmtId="3" fontId="16" fillId="6" borderId="3" xfId="4" applyNumberFormat="1" applyFont="1" applyFill="1" applyBorder="1" applyAlignment="1" applyProtection="1">
      <alignment vertical="center"/>
    </xf>
    <xf numFmtId="3" fontId="16" fillId="4" borderId="3" xfId="4" applyNumberFormat="1" applyFont="1" applyFill="1" applyBorder="1" applyAlignment="1" applyProtection="1">
      <alignment vertical="center"/>
    </xf>
    <xf numFmtId="3" fontId="16" fillId="5" borderId="3" xfId="4" applyNumberFormat="1" applyFont="1" applyFill="1" applyBorder="1" applyAlignment="1" applyProtection="1">
      <alignment vertical="center"/>
    </xf>
    <xf numFmtId="9" fontId="7" fillId="5" borderId="3" xfId="3" applyNumberFormat="1" applyFont="1" applyFill="1" applyBorder="1" applyAlignment="1">
      <alignment horizontal="right" vertical="center" wrapText="1"/>
    </xf>
    <xf numFmtId="9" fontId="7" fillId="6" borderId="3" xfId="3" applyNumberFormat="1" applyFont="1" applyFill="1" applyBorder="1" applyAlignment="1">
      <alignment horizontal="right" vertical="center" wrapText="1"/>
    </xf>
    <xf numFmtId="9" fontId="7" fillId="3" borderId="3" xfId="3" applyNumberFormat="1" applyFont="1" applyFill="1" applyBorder="1" applyAlignment="1">
      <alignment horizontal="right" vertical="center" wrapText="1"/>
    </xf>
    <xf numFmtId="9" fontId="7" fillId="4" borderId="3" xfId="3" applyNumberFormat="1" applyFont="1" applyFill="1" applyBorder="1" applyAlignment="1">
      <alignment horizontal="right" vertical="center" wrapText="1"/>
    </xf>
    <xf numFmtId="3" fontId="7" fillId="6" borderId="3" xfId="3" applyNumberFormat="1" applyFont="1" applyFill="1" applyBorder="1" applyAlignment="1">
      <alignment horizontal="right" vertical="center"/>
    </xf>
    <xf numFmtId="3" fontId="7" fillId="4" borderId="3" xfId="3" applyNumberFormat="1" applyFont="1" applyFill="1" applyBorder="1" applyAlignment="1">
      <alignment horizontal="right" vertical="center"/>
    </xf>
    <xf numFmtId="3" fontId="7" fillId="5" borderId="3" xfId="3" applyNumberFormat="1" applyFont="1" applyFill="1" applyBorder="1" applyAlignment="1">
      <alignment horizontal="right" vertical="center"/>
    </xf>
    <xf numFmtId="3" fontId="16" fillId="5" borderId="3" xfId="3" applyNumberFormat="1" applyFont="1" applyFill="1" applyBorder="1" applyAlignment="1">
      <alignment vertical="center" wrapText="1"/>
    </xf>
    <xf numFmtId="1" fontId="16" fillId="5" borderId="3" xfId="3" applyNumberFormat="1" applyFont="1" applyFill="1" applyBorder="1" applyAlignment="1">
      <alignment vertical="center" wrapText="1"/>
    </xf>
    <xf numFmtId="3" fontId="16" fillId="5" borderId="3" xfId="3" applyNumberFormat="1" applyFont="1" applyFill="1" applyBorder="1" applyAlignment="1">
      <alignment vertical="center"/>
    </xf>
    <xf numFmtId="0" fontId="16" fillId="4" borderId="3" xfId="4" applyNumberFormat="1" applyFont="1" applyFill="1" applyBorder="1" applyAlignment="1" applyProtection="1">
      <alignment horizontal="center" vertical="center" wrapText="1"/>
    </xf>
    <xf numFmtId="173" fontId="7" fillId="5" borderId="3" xfId="3" applyNumberFormat="1" applyFont="1" applyFill="1" applyBorder="1" applyAlignment="1">
      <alignment vertical="center" wrapText="1"/>
    </xf>
    <xf numFmtId="173" fontId="7" fillId="6" borderId="3" xfId="3" applyNumberFormat="1" applyFont="1" applyFill="1" applyBorder="1" applyAlignment="1">
      <alignment vertical="center" wrapText="1"/>
    </xf>
    <xf numFmtId="173" fontId="7" fillId="3" borderId="3" xfId="3" applyNumberFormat="1" applyFont="1" applyFill="1" applyBorder="1" applyAlignment="1">
      <alignment vertical="center" wrapText="1"/>
    </xf>
    <xf numFmtId="173" fontId="7" fillId="4" borderId="3" xfId="3" applyNumberFormat="1" applyFont="1" applyFill="1" applyBorder="1" applyAlignment="1">
      <alignment vertical="center" wrapText="1"/>
    </xf>
    <xf numFmtId="9" fontId="7" fillId="5" borderId="3" xfId="12" applyFont="1" applyFill="1" applyBorder="1" applyAlignment="1" applyProtection="1">
      <alignment horizontal="right" vertical="center" wrapText="1"/>
    </xf>
    <xf numFmtId="9" fontId="7" fillId="6" borderId="3" xfId="12" applyFont="1" applyFill="1" applyBorder="1" applyAlignment="1">
      <alignment horizontal="right" vertical="center" wrapText="1"/>
    </xf>
    <xf numFmtId="9" fontId="7" fillId="4" borderId="3" xfId="12" applyFont="1" applyFill="1" applyBorder="1" applyAlignment="1">
      <alignment horizontal="right" vertical="center" wrapText="1"/>
    </xf>
    <xf numFmtId="173" fontId="7" fillId="6" borderId="3" xfId="3" applyNumberFormat="1" applyFont="1" applyFill="1" applyBorder="1" applyAlignment="1">
      <alignment vertical="center"/>
    </xf>
    <xf numFmtId="173" fontId="7" fillId="4" borderId="3" xfId="3" applyNumberFormat="1" applyFont="1" applyFill="1" applyBorder="1" applyAlignment="1">
      <alignment vertical="center"/>
    </xf>
    <xf numFmtId="173" fontId="7" fillId="5" borderId="3" xfId="3" applyNumberFormat="1" applyFont="1" applyFill="1" applyBorder="1" applyAlignment="1">
      <alignment vertical="center"/>
    </xf>
    <xf numFmtId="167" fontId="7" fillId="5" borderId="3" xfId="3" applyNumberFormat="1" applyFont="1" applyFill="1" applyBorder="1" applyAlignment="1">
      <alignment vertical="center" wrapText="1"/>
    </xf>
    <xf numFmtId="167" fontId="7" fillId="6" borderId="3" xfId="3" applyNumberFormat="1" applyFont="1" applyFill="1" applyBorder="1" applyAlignment="1">
      <alignment vertical="center" wrapText="1"/>
    </xf>
    <xf numFmtId="167" fontId="7" fillId="6" borderId="3" xfId="3" applyNumberFormat="1" applyFont="1" applyFill="1" applyBorder="1" applyAlignment="1">
      <alignment vertical="center"/>
    </xf>
    <xf numFmtId="167" fontId="7" fillId="4" borderId="3" xfId="3" applyNumberFormat="1" applyFont="1" applyFill="1" applyBorder="1" applyAlignment="1">
      <alignment vertical="center"/>
    </xf>
    <xf numFmtId="167" fontId="7" fillId="5" borderId="3" xfId="3" applyNumberFormat="1" applyFont="1" applyFill="1" applyBorder="1" applyAlignment="1">
      <alignment vertical="center"/>
    </xf>
    <xf numFmtId="167" fontId="7" fillId="4" borderId="3" xfId="3" applyNumberFormat="1" applyFont="1" applyFill="1" applyBorder="1" applyAlignment="1">
      <alignment horizontal="right" vertical="center" wrapText="1"/>
    </xf>
    <xf numFmtId="167" fontId="7" fillId="3" borderId="3" xfId="1" applyNumberFormat="1" applyFill="1" applyBorder="1" applyAlignment="1" applyProtection="1">
      <alignment horizontal="right" vertical="center" wrapText="1"/>
    </xf>
    <xf numFmtId="167" fontId="7" fillId="4" borderId="3" xfId="1" applyNumberFormat="1" applyFill="1" applyBorder="1" applyAlignment="1" applyProtection="1">
      <alignment horizontal="right" vertical="center" wrapText="1"/>
    </xf>
    <xf numFmtId="167" fontId="16" fillId="3" borderId="3" xfId="1" applyNumberFormat="1" applyFont="1" applyFill="1" applyBorder="1" applyAlignment="1" applyProtection="1">
      <alignment horizontal="right" vertical="center" wrapText="1"/>
    </xf>
    <xf numFmtId="167" fontId="16" fillId="4" borderId="3" xfId="1" applyNumberFormat="1" applyFont="1" applyFill="1" applyBorder="1" applyAlignment="1" applyProtection="1">
      <alignment horizontal="right" vertical="center" wrapText="1"/>
    </xf>
    <xf numFmtId="9" fontId="16" fillId="4" borderId="3" xfId="12" applyFont="1" applyFill="1" applyBorder="1" applyAlignment="1" applyProtection="1">
      <alignment horizontal="right" vertical="center" wrapText="1"/>
    </xf>
    <xf numFmtId="9" fontId="7" fillId="3" borderId="3" xfId="12" applyFont="1" applyFill="1" applyBorder="1" applyAlignment="1" applyProtection="1">
      <alignment horizontal="right" vertical="center" wrapText="1"/>
    </xf>
    <xf numFmtId="3" fontId="16" fillId="5" borderId="3" xfId="0" applyNumberFormat="1" applyFont="1" applyFill="1" applyBorder="1" applyAlignment="1">
      <alignment horizontal="center" vertical="center" wrapText="1"/>
    </xf>
    <xf numFmtId="3" fontId="16" fillId="6" borderId="3" xfId="0" applyNumberFormat="1"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3" fontId="7" fillId="5" borderId="3" xfId="1" applyNumberFormat="1" applyFill="1" applyBorder="1" applyAlignment="1" applyProtection="1">
      <alignment horizontal="right" vertical="center" wrapText="1"/>
    </xf>
    <xf numFmtId="3" fontId="7" fillId="6" borderId="3" xfId="1" applyNumberFormat="1" applyFill="1" applyBorder="1" applyAlignment="1" applyProtection="1">
      <alignment horizontal="right" vertical="center" wrapText="1"/>
    </xf>
    <xf numFmtId="9" fontId="7" fillId="6" borderId="3" xfId="12" applyFont="1" applyFill="1" applyBorder="1" applyAlignment="1" applyProtection="1">
      <alignment horizontal="right" vertical="center" wrapText="1"/>
    </xf>
    <xf numFmtId="4" fontId="7" fillId="5" borderId="3" xfId="1" applyNumberFormat="1" applyFill="1" applyBorder="1" applyAlignment="1" applyProtection="1">
      <alignment horizontal="right" vertical="center" wrapText="1"/>
    </xf>
    <xf numFmtId="4" fontId="7" fillId="6" borderId="3" xfId="1" applyNumberFormat="1" applyFill="1" applyBorder="1" applyAlignment="1" applyProtection="1">
      <alignment horizontal="right" vertical="center" wrapText="1"/>
    </xf>
    <xf numFmtId="4" fontId="7" fillId="3" borderId="3" xfId="1" applyNumberFormat="1" applyFill="1" applyBorder="1" applyAlignment="1" applyProtection="1">
      <alignment horizontal="right" vertical="center" wrapText="1"/>
    </xf>
    <xf numFmtId="4" fontId="7" fillId="4" borderId="3" xfId="1" applyNumberFormat="1" applyFill="1" applyBorder="1" applyAlignment="1" applyProtection="1">
      <alignment horizontal="right" vertical="center" wrapText="1"/>
    </xf>
    <xf numFmtId="4" fontId="7" fillId="6" borderId="3" xfId="1" applyNumberFormat="1" applyFill="1" applyBorder="1" applyAlignment="1" applyProtection="1">
      <alignment horizontal="right" vertical="center"/>
    </xf>
    <xf numFmtId="4" fontId="7" fillId="5" borderId="3" xfId="1" applyNumberFormat="1" applyFill="1" applyBorder="1" applyAlignment="1" applyProtection="1">
      <alignment horizontal="right" vertical="center"/>
    </xf>
    <xf numFmtId="0" fontId="16" fillId="2" borderId="5" xfId="0" applyFont="1" applyFill="1" applyBorder="1" applyAlignment="1">
      <alignment vertical="center" wrapText="1"/>
    </xf>
    <xf numFmtId="0" fontId="16" fillId="2" borderId="4" xfId="0" applyFont="1" applyFill="1" applyBorder="1" applyAlignment="1">
      <alignment vertical="center" wrapText="1"/>
    </xf>
    <xf numFmtId="0" fontId="16" fillId="5" borderId="5" xfId="0" applyFont="1" applyFill="1" applyBorder="1" applyAlignment="1">
      <alignment horizontal="center" vertical="center" wrapText="1"/>
    </xf>
    <xf numFmtId="3" fontId="16" fillId="5" borderId="3" xfId="1" applyNumberFormat="1" applyFont="1" applyFill="1" applyBorder="1" applyAlignment="1" applyProtection="1">
      <alignment horizontal="right" vertical="center" wrapText="1"/>
    </xf>
    <xf numFmtId="3" fontId="16" fillId="6" borderId="3" xfId="1" applyNumberFormat="1" applyFont="1" applyFill="1" applyBorder="1" applyAlignment="1" applyProtection="1">
      <alignment horizontal="right" vertical="center" wrapText="1"/>
    </xf>
    <xf numFmtId="9" fontId="16" fillId="5" borderId="3" xfId="12" applyFont="1" applyFill="1" applyBorder="1" applyAlignment="1" applyProtection="1">
      <alignment horizontal="right" vertical="center" wrapText="1"/>
    </xf>
    <xf numFmtId="9" fontId="16" fillId="6" borderId="3" xfId="12" applyFont="1" applyFill="1" applyBorder="1" applyAlignment="1" applyProtection="1">
      <alignment horizontal="right" vertical="center" wrapText="1"/>
    </xf>
    <xf numFmtId="3" fontId="7" fillId="5" borderId="3" xfId="0" applyNumberFormat="1" applyFont="1" applyFill="1" applyBorder="1" applyAlignment="1">
      <alignment horizontal="right" vertical="center" wrapText="1"/>
    </xf>
    <xf numFmtId="3" fontId="7" fillId="6" borderId="3" xfId="0" applyNumberFormat="1" applyFont="1" applyFill="1" applyBorder="1" applyAlignment="1">
      <alignment horizontal="right" vertical="center" wrapText="1"/>
    </xf>
    <xf numFmtId="3" fontId="7" fillId="3" borderId="3" xfId="0" applyNumberFormat="1" applyFont="1" applyFill="1" applyBorder="1" applyAlignment="1">
      <alignment horizontal="right" vertical="center" wrapText="1"/>
    </xf>
    <xf numFmtId="3" fontId="7" fillId="4" borderId="3" xfId="0" applyNumberFormat="1" applyFont="1" applyFill="1" applyBorder="1" applyAlignment="1">
      <alignment horizontal="right" vertical="center" wrapText="1"/>
    </xf>
    <xf numFmtId="0" fontId="7" fillId="0" borderId="5" xfId="3" applyFont="1" applyBorder="1" applyAlignment="1">
      <alignment vertical="center" wrapText="1"/>
    </xf>
    <xf numFmtId="0" fontId="16" fillId="0" borderId="3" xfId="3" applyFont="1" applyBorder="1" applyAlignment="1">
      <alignment vertical="center" wrapText="1"/>
    </xf>
    <xf numFmtId="9" fontId="7" fillId="4" borderId="3" xfId="1" applyNumberFormat="1" applyFill="1" applyBorder="1" applyAlignment="1" applyProtection="1">
      <alignment horizontal="right" vertical="center" wrapText="1"/>
    </xf>
    <xf numFmtId="9" fontId="16" fillId="4" borderId="3" xfId="1" applyNumberFormat="1" applyFont="1" applyFill="1" applyBorder="1" applyAlignment="1" applyProtection="1">
      <alignment horizontal="right" vertical="center" wrapText="1"/>
    </xf>
    <xf numFmtId="9" fontId="7" fillId="3" borderId="3" xfId="1" applyNumberFormat="1" applyFill="1" applyBorder="1" applyAlignment="1" applyProtection="1">
      <alignment horizontal="right" vertical="center" wrapText="1"/>
    </xf>
    <xf numFmtId="0" fontId="16" fillId="5" borderId="3" xfId="3" applyFont="1" applyFill="1" applyBorder="1" applyAlignment="1">
      <alignment horizontal="center" vertical="center" wrapText="1"/>
    </xf>
    <xf numFmtId="0" fontId="16" fillId="6" borderId="3" xfId="3" applyFont="1" applyFill="1" applyBorder="1" applyAlignment="1">
      <alignment horizontal="center" vertical="center" wrapText="1"/>
    </xf>
    <xf numFmtId="3" fontId="16" fillId="3" borderId="3" xfId="3" applyNumberFormat="1" applyFont="1" applyFill="1" applyBorder="1" applyAlignment="1">
      <alignment horizontal="center" vertical="center" wrapText="1"/>
    </xf>
    <xf numFmtId="3" fontId="16" fillId="4" borderId="3" xfId="3" applyNumberFormat="1" applyFont="1" applyFill="1" applyBorder="1" applyAlignment="1">
      <alignment horizontal="center" vertical="center" wrapText="1"/>
    </xf>
    <xf numFmtId="1" fontId="7" fillId="5" borderId="3" xfId="1" applyNumberFormat="1" applyFill="1" applyBorder="1" applyAlignment="1" applyProtection="1">
      <alignment horizontal="right" vertical="center" wrapText="1"/>
    </xf>
    <xf numFmtId="1" fontId="7" fillId="6" borderId="3" xfId="1" applyNumberFormat="1" applyFill="1" applyBorder="1" applyAlignment="1" applyProtection="1">
      <alignment horizontal="right" vertical="center" wrapText="1"/>
    </xf>
    <xf numFmtId="1" fontId="7" fillId="3" borderId="3" xfId="1" applyNumberFormat="1" applyFill="1" applyBorder="1" applyAlignment="1" applyProtection="1">
      <alignment horizontal="right" vertical="center" wrapText="1"/>
    </xf>
    <xf numFmtId="1" fontId="7" fillId="4" borderId="3" xfId="1" applyNumberFormat="1" applyFill="1" applyBorder="1" applyAlignment="1" applyProtection="1">
      <alignment horizontal="right" vertical="center" wrapText="1"/>
    </xf>
    <xf numFmtId="1" fontId="7" fillId="6" borderId="3" xfId="1" applyNumberFormat="1" applyFill="1" applyBorder="1" applyAlignment="1" applyProtection="1">
      <alignment horizontal="right" vertical="center"/>
    </xf>
    <xf numFmtId="1" fontId="7" fillId="4" borderId="3" xfId="1" applyNumberFormat="1" applyFill="1" applyBorder="1" applyAlignment="1" applyProtection="1">
      <alignment horizontal="right" vertical="center"/>
    </xf>
    <xf numFmtId="1" fontId="7" fillId="5" borderId="3" xfId="1" applyNumberFormat="1" applyFill="1" applyBorder="1" applyAlignment="1" applyProtection="1">
      <alignment horizontal="right" vertical="center"/>
    </xf>
    <xf numFmtId="9" fontId="7" fillId="5" borderId="3" xfId="1" applyNumberFormat="1" applyFill="1" applyBorder="1" applyAlignment="1" applyProtection="1">
      <alignment horizontal="right" vertical="center" wrapText="1"/>
    </xf>
    <xf numFmtId="9" fontId="7" fillId="6" borderId="3" xfId="1" applyNumberFormat="1" applyFill="1" applyBorder="1" applyAlignment="1" applyProtection="1">
      <alignment horizontal="right" vertical="center" wrapText="1"/>
    </xf>
    <xf numFmtId="9" fontId="7" fillId="6" borderId="3" xfId="1" applyNumberFormat="1" applyFill="1" applyBorder="1" applyAlignment="1" applyProtection="1">
      <alignment horizontal="right" vertical="center"/>
    </xf>
    <xf numFmtId="9" fontId="7" fillId="5" borderId="3" xfId="1" applyNumberFormat="1" applyFill="1" applyBorder="1" applyAlignment="1" applyProtection="1">
      <alignment horizontal="right" vertical="center"/>
    </xf>
    <xf numFmtId="0" fontId="16" fillId="2" borderId="3" xfId="3" applyFont="1" applyFill="1" applyBorder="1" applyAlignment="1">
      <alignment horizontal="left" vertical="center" wrapText="1"/>
    </xf>
    <xf numFmtId="0" fontId="16" fillId="4" borderId="7" xfId="0" applyFont="1" applyFill="1" applyBorder="1" applyAlignment="1">
      <alignment horizontal="center" vertical="center"/>
    </xf>
    <xf numFmtId="0" fontId="65" fillId="4" borderId="8" xfId="0" applyFont="1" applyFill="1" applyBorder="1" applyAlignment="1">
      <alignment horizontal="center" vertical="center"/>
    </xf>
    <xf numFmtId="0" fontId="65" fillId="4" borderId="6" xfId="0" applyFont="1" applyFill="1" applyBorder="1" applyAlignment="1">
      <alignment horizontal="center" vertical="center"/>
    </xf>
    <xf numFmtId="3" fontId="7" fillId="6" borderId="0" xfId="3" applyNumberFormat="1" applyFont="1" applyFill="1" applyAlignment="1">
      <alignment vertical="center" wrapText="1"/>
    </xf>
    <xf numFmtId="9" fontId="7" fillId="6" borderId="0" xfId="3" applyNumberFormat="1" applyFont="1" applyFill="1" applyAlignment="1">
      <alignment vertical="center" wrapText="1"/>
    </xf>
    <xf numFmtId="169" fontId="16" fillId="3" borderId="3" xfId="11" applyNumberFormat="1" applyFont="1" applyFill="1" applyBorder="1" applyAlignment="1" applyProtection="1">
      <alignment horizontal="right" vertical="center" wrapText="1"/>
    </xf>
    <xf numFmtId="169" fontId="16" fillId="4" borderId="3" xfId="11" applyNumberFormat="1" applyFont="1" applyFill="1" applyBorder="1" applyAlignment="1" applyProtection="1">
      <alignment horizontal="right" vertical="center" wrapText="1"/>
    </xf>
    <xf numFmtId="169" fontId="7" fillId="3" borderId="3" xfId="11" applyNumberFormat="1" applyFont="1" applyFill="1" applyBorder="1" applyAlignment="1" applyProtection="1">
      <alignment horizontal="right" vertical="center" wrapText="1"/>
    </xf>
    <xf numFmtId="169" fontId="7" fillId="4" borderId="3" xfId="11" applyNumberFormat="1" applyFont="1" applyFill="1" applyBorder="1" applyAlignment="1" applyProtection="1">
      <alignment horizontal="right" vertical="center" wrapText="1"/>
    </xf>
    <xf numFmtId="9" fontId="7" fillId="4" borderId="3" xfId="11" applyNumberFormat="1" applyFont="1" applyFill="1" applyBorder="1" applyAlignment="1" applyProtection="1">
      <alignment horizontal="right" vertical="center" wrapText="1"/>
    </xf>
    <xf numFmtId="0" fontId="7" fillId="3" borderId="0" xfId="3" applyFont="1" applyFill="1" applyAlignment="1">
      <alignment horizontal="right" vertical="center" wrapText="1"/>
    </xf>
    <xf numFmtId="0" fontId="7" fillId="3" borderId="8" xfId="0" applyFont="1" applyFill="1" applyBorder="1" applyAlignment="1">
      <alignment horizontal="right" vertical="center" wrapText="1"/>
    </xf>
    <xf numFmtId="0" fontId="7" fillId="3" borderId="3" xfId="3" applyFont="1" applyFill="1" applyBorder="1" applyAlignment="1">
      <alignment horizontal="right" vertical="center" wrapText="1"/>
    </xf>
    <xf numFmtId="9" fontId="7" fillId="3" borderId="3" xfId="5" applyFont="1" applyFill="1" applyBorder="1" applyAlignment="1" applyProtection="1">
      <alignment horizontal="right" vertical="center" wrapText="1"/>
    </xf>
    <xf numFmtId="9" fontId="7" fillId="4" borderId="3" xfId="5" applyFont="1" applyFill="1" applyBorder="1" applyAlignment="1" applyProtection="1">
      <alignment horizontal="right" vertical="center" wrapText="1"/>
    </xf>
    <xf numFmtId="4" fontId="7" fillId="4" borderId="3" xfId="3" applyNumberFormat="1" applyFont="1" applyFill="1" applyBorder="1" applyAlignment="1">
      <alignment vertical="center" wrapText="1"/>
    </xf>
    <xf numFmtId="3" fontId="16" fillId="5" borderId="3" xfId="3" applyNumberFormat="1" applyFont="1" applyFill="1" applyBorder="1" applyAlignment="1">
      <alignment horizontal="center" vertical="center" wrapText="1"/>
    </xf>
    <xf numFmtId="3" fontId="16" fillId="6" borderId="3" xfId="3" applyNumberFormat="1" applyFont="1" applyFill="1" applyBorder="1" applyAlignment="1">
      <alignment horizontal="center" vertical="center" wrapText="1"/>
    </xf>
    <xf numFmtId="0" fontId="16" fillId="4" borderId="3" xfId="3" applyFont="1" applyFill="1" applyBorder="1" applyAlignment="1">
      <alignment horizontal="center" vertical="center"/>
    </xf>
    <xf numFmtId="3" fontId="12" fillId="5" borderId="3" xfId="4" applyNumberFormat="1" applyFont="1" applyFill="1" applyBorder="1" applyAlignment="1" applyProtection="1">
      <alignment vertical="center" wrapText="1"/>
    </xf>
    <xf numFmtId="3" fontId="12" fillId="6" borderId="3" xfId="4" applyNumberFormat="1" applyFont="1" applyFill="1" applyBorder="1" applyAlignment="1" applyProtection="1">
      <alignment vertical="center" wrapText="1"/>
    </xf>
    <xf numFmtId="3" fontId="12" fillId="3" borderId="3" xfId="4" applyNumberFormat="1" applyFont="1" applyFill="1" applyBorder="1" applyAlignment="1" applyProtection="1">
      <alignment vertical="center" wrapText="1"/>
    </xf>
    <xf numFmtId="9" fontId="12" fillId="5" borderId="3" xfId="4" applyNumberFormat="1" applyFont="1" applyFill="1" applyBorder="1" applyAlignment="1" applyProtection="1">
      <alignment horizontal="right" vertical="center" wrapText="1"/>
    </xf>
    <xf numFmtId="9" fontId="12" fillId="6" borderId="3" xfId="4" applyNumberFormat="1" applyFont="1" applyFill="1" applyBorder="1" applyAlignment="1" applyProtection="1">
      <alignment horizontal="right" vertical="center" wrapText="1"/>
    </xf>
    <xf numFmtId="9" fontId="12" fillId="4" borderId="3" xfId="4" applyNumberFormat="1" applyFont="1" applyFill="1" applyBorder="1" applyAlignment="1" applyProtection="1">
      <alignment horizontal="right" vertical="center" wrapText="1"/>
    </xf>
    <xf numFmtId="3" fontId="12" fillId="6" borderId="3" xfId="4" applyNumberFormat="1" applyFont="1" applyFill="1" applyBorder="1" applyAlignment="1" applyProtection="1">
      <alignment vertical="center"/>
    </xf>
    <xf numFmtId="3" fontId="12" fillId="4" borderId="3" xfId="4" applyNumberFormat="1" applyFont="1" applyFill="1" applyBorder="1" applyAlignment="1" applyProtection="1">
      <alignment vertical="center"/>
    </xf>
    <xf numFmtId="3" fontId="12" fillId="5" borderId="3" xfId="4" applyNumberFormat="1" applyFont="1" applyFill="1" applyBorder="1" applyAlignment="1" applyProtection="1">
      <alignment vertical="center"/>
    </xf>
    <xf numFmtId="9" fontId="16" fillId="5" borderId="3" xfId="4" applyNumberFormat="1" applyFont="1" applyFill="1" applyBorder="1" applyAlignment="1" applyProtection="1">
      <alignment horizontal="right" vertical="center" wrapText="1"/>
    </xf>
    <xf numFmtId="9" fontId="16" fillId="6" borderId="3" xfId="4" applyNumberFormat="1" applyFont="1" applyFill="1" applyBorder="1" applyAlignment="1" applyProtection="1">
      <alignment horizontal="right" vertical="center" wrapText="1"/>
    </xf>
    <xf numFmtId="9" fontId="16" fillId="4" borderId="3" xfId="4" applyNumberFormat="1" applyFont="1" applyFill="1" applyBorder="1" applyAlignment="1" applyProtection="1">
      <alignment horizontal="right" vertical="center" wrapText="1"/>
    </xf>
    <xf numFmtId="9" fontId="7" fillId="6" borderId="3" xfId="3" applyNumberFormat="1" applyFont="1" applyFill="1" applyBorder="1" applyAlignment="1">
      <alignment horizontal="right" vertical="center"/>
    </xf>
    <xf numFmtId="9" fontId="7" fillId="4" borderId="3" xfId="3" applyNumberFormat="1" applyFont="1" applyFill="1" applyBorder="1" applyAlignment="1">
      <alignment horizontal="right" vertical="center"/>
    </xf>
    <xf numFmtId="9" fontId="7" fillId="5" borderId="3" xfId="3" applyNumberFormat="1" applyFont="1" applyFill="1" applyBorder="1" applyAlignment="1">
      <alignment horizontal="right" vertical="center"/>
    </xf>
    <xf numFmtId="0" fontId="7" fillId="0" borderId="0" xfId="3" applyFont="1" applyAlignment="1">
      <alignment horizontal="left" vertical="center" wrapText="1"/>
    </xf>
    <xf numFmtId="173" fontId="7" fillId="5" borderId="3" xfId="3" applyNumberFormat="1" applyFont="1" applyFill="1" applyBorder="1" applyAlignment="1">
      <alignment horizontal="right" vertical="center" wrapText="1"/>
    </xf>
    <xf numFmtId="173" fontId="7" fillId="6" borderId="3" xfId="3" applyNumberFormat="1" applyFont="1" applyFill="1" applyBorder="1" applyAlignment="1">
      <alignment horizontal="right" vertical="center" wrapText="1"/>
    </xf>
    <xf numFmtId="173" fontId="7" fillId="3" borderId="3" xfId="3" applyNumberFormat="1" applyFont="1" applyFill="1" applyBorder="1" applyAlignment="1">
      <alignment horizontal="right" vertical="center" wrapText="1"/>
    </xf>
    <xf numFmtId="173" fontId="7" fillId="4" borderId="3" xfId="3" applyNumberFormat="1" applyFont="1" applyFill="1" applyBorder="1" applyAlignment="1">
      <alignment horizontal="right" vertical="center" wrapText="1"/>
    </xf>
    <xf numFmtId="173" fontId="7" fillId="6" borderId="3" xfId="3" applyNumberFormat="1" applyFont="1" applyFill="1" applyBorder="1" applyAlignment="1">
      <alignment horizontal="right" vertical="center"/>
    </xf>
    <xf numFmtId="173" fontId="7" fillId="4" borderId="3" xfId="3" applyNumberFormat="1" applyFont="1" applyFill="1" applyBorder="1" applyAlignment="1">
      <alignment horizontal="right" vertical="center"/>
    </xf>
    <xf numFmtId="173" fontId="7" fillId="5" borderId="3" xfId="3" applyNumberFormat="1" applyFont="1" applyFill="1" applyBorder="1" applyAlignment="1">
      <alignment horizontal="right" vertical="center"/>
    </xf>
    <xf numFmtId="167" fontId="7" fillId="5" borderId="3" xfId="3" applyNumberFormat="1" applyFont="1" applyFill="1" applyBorder="1" applyAlignment="1">
      <alignment horizontal="right" vertical="center" wrapText="1"/>
    </xf>
    <xf numFmtId="167" fontId="7" fillId="6" borderId="3" xfId="3" applyNumberFormat="1" applyFont="1" applyFill="1" applyBorder="1" applyAlignment="1">
      <alignment horizontal="right" vertical="center" wrapText="1"/>
    </xf>
    <xf numFmtId="167" fontId="7" fillId="3" borderId="3" xfId="3" applyNumberFormat="1" applyFont="1" applyFill="1" applyBorder="1" applyAlignment="1">
      <alignment horizontal="right" vertical="center" wrapText="1"/>
    </xf>
    <xf numFmtId="167" fontId="7" fillId="6" borderId="3" xfId="3" applyNumberFormat="1" applyFont="1" applyFill="1" applyBorder="1" applyAlignment="1">
      <alignment horizontal="right" vertical="center"/>
    </xf>
    <xf numFmtId="167" fontId="7" fillId="4" borderId="3" xfId="3" applyNumberFormat="1" applyFont="1" applyFill="1" applyBorder="1" applyAlignment="1">
      <alignment horizontal="right" vertical="center"/>
    </xf>
    <xf numFmtId="167" fontId="7" fillId="5" borderId="3" xfId="3" applyNumberFormat="1" applyFont="1" applyFill="1" applyBorder="1" applyAlignment="1">
      <alignment horizontal="right" vertical="center"/>
    </xf>
    <xf numFmtId="0" fontId="16" fillId="0" borderId="3" xfId="3" applyFont="1" applyBorder="1" applyAlignment="1">
      <alignment horizontal="left" vertical="center"/>
    </xf>
    <xf numFmtId="0" fontId="7" fillId="3" borderId="0" xfId="3" applyFont="1" applyFill="1" applyAlignment="1">
      <alignment horizontal="right" vertical="center"/>
    </xf>
    <xf numFmtId="166" fontId="16" fillId="3" borderId="3" xfId="1" applyNumberFormat="1" applyFont="1" applyFill="1" applyBorder="1" applyAlignment="1" applyProtection="1">
      <alignment horizontal="right" vertical="center"/>
    </xf>
    <xf numFmtId="9" fontId="7" fillId="3" borderId="3" xfId="5" applyFont="1" applyFill="1" applyBorder="1" applyAlignment="1" applyProtection="1">
      <alignment horizontal="right" vertical="center"/>
    </xf>
    <xf numFmtId="9" fontId="7" fillId="4" borderId="3" xfId="5" applyFont="1" applyFill="1" applyBorder="1" applyAlignment="1" applyProtection="1">
      <alignment horizontal="right" vertical="center"/>
    </xf>
    <xf numFmtId="172" fontId="12" fillId="3" borderId="3" xfId="4" applyNumberFormat="1" applyFont="1" applyFill="1" applyBorder="1" applyAlignment="1" applyProtection="1">
      <alignment horizontal="right" vertical="center"/>
    </xf>
    <xf numFmtId="172" fontId="12" fillId="4" borderId="3" xfId="4" applyNumberFormat="1" applyFont="1" applyFill="1" applyBorder="1" applyAlignment="1" applyProtection="1">
      <alignment horizontal="right" vertical="center"/>
    </xf>
    <xf numFmtId="172" fontId="12" fillId="4" borderId="3" xfId="4" applyNumberFormat="1" applyFont="1" applyFill="1" applyBorder="1" applyAlignment="1" applyProtection="1">
      <alignment vertical="center"/>
    </xf>
    <xf numFmtId="167" fontId="12" fillId="3" borderId="3" xfId="4" applyNumberFormat="1" applyFont="1" applyFill="1" applyBorder="1" applyAlignment="1" applyProtection="1">
      <alignment horizontal="right" vertical="center"/>
    </xf>
    <xf numFmtId="167" fontId="12" fillId="4" borderId="3" xfId="4" applyNumberFormat="1" applyFont="1" applyFill="1" applyBorder="1" applyAlignment="1" applyProtection="1">
      <alignment horizontal="right" vertical="center"/>
    </xf>
    <xf numFmtId="167" fontId="12" fillId="4" borderId="3" xfId="4" applyNumberFormat="1" applyFont="1" applyFill="1" applyBorder="1" applyAlignment="1" applyProtection="1">
      <alignment vertical="center"/>
    </xf>
    <xf numFmtId="3" fontId="12" fillId="3" borderId="3" xfId="4" applyNumberFormat="1" applyFont="1" applyFill="1" applyBorder="1" applyAlignment="1" applyProtection="1">
      <alignment horizontal="right" vertical="center"/>
    </xf>
    <xf numFmtId="3" fontId="12" fillId="4" borderId="3" xfId="4" applyNumberFormat="1" applyFont="1" applyFill="1" applyBorder="1" applyAlignment="1" applyProtection="1">
      <alignment horizontal="right" vertical="center"/>
    </xf>
    <xf numFmtId="3" fontId="14" fillId="3" borderId="3" xfId="4" applyNumberFormat="1" applyFont="1" applyFill="1" applyBorder="1" applyAlignment="1" applyProtection="1">
      <alignment horizontal="right" vertical="center"/>
    </xf>
    <xf numFmtId="3" fontId="14" fillId="4" borderId="3" xfId="4" applyNumberFormat="1" applyFont="1" applyFill="1" applyBorder="1" applyAlignment="1" applyProtection="1">
      <alignment horizontal="right" vertical="center"/>
    </xf>
    <xf numFmtId="3" fontId="14" fillId="4" borderId="3" xfId="4" applyNumberFormat="1" applyFont="1" applyFill="1" applyBorder="1" applyAlignment="1" applyProtection="1">
      <alignment vertical="center"/>
    </xf>
    <xf numFmtId="9" fontId="14" fillId="3" borderId="3" xfId="4" applyNumberFormat="1" applyFont="1" applyFill="1" applyBorder="1" applyAlignment="1" applyProtection="1">
      <alignment horizontal="right" vertical="center"/>
    </xf>
    <xf numFmtId="9" fontId="14" fillId="4" borderId="3" xfId="4" applyNumberFormat="1" applyFont="1" applyFill="1" applyBorder="1" applyAlignment="1" applyProtection="1">
      <alignment horizontal="right" vertical="center"/>
    </xf>
    <xf numFmtId="9" fontId="14" fillId="4" borderId="3" xfId="4" applyNumberFormat="1" applyFont="1" applyFill="1" applyBorder="1" applyAlignment="1" applyProtection="1">
      <alignment vertical="center"/>
    </xf>
    <xf numFmtId="0" fontId="7" fillId="0" borderId="3" xfId="3" applyFont="1" applyBorder="1" applyAlignment="1">
      <alignment vertical="center"/>
    </xf>
    <xf numFmtId="0" fontId="16" fillId="3" borderId="3" xfId="3" applyFont="1" applyFill="1" applyBorder="1" applyAlignment="1">
      <alignment horizontal="center" vertical="center"/>
    </xf>
    <xf numFmtId="49" fontId="14" fillId="4" borderId="3" xfId="4" applyNumberFormat="1" applyFont="1" applyFill="1" applyBorder="1" applyAlignment="1" applyProtection="1">
      <alignment horizontal="center" vertical="center"/>
    </xf>
    <xf numFmtId="174" fontId="7" fillId="3" borderId="3" xfId="3" applyNumberFormat="1" applyFont="1" applyFill="1" applyBorder="1" applyAlignment="1">
      <alignment vertical="center"/>
    </xf>
    <xf numFmtId="174" fontId="7" fillId="4" borderId="3" xfId="3" applyNumberFormat="1" applyFont="1" applyFill="1" applyBorder="1" applyAlignment="1">
      <alignment vertical="center"/>
    </xf>
    <xf numFmtId="167" fontId="7" fillId="3" borderId="3" xfId="3" applyNumberFormat="1" applyFont="1" applyFill="1" applyBorder="1" applyAlignment="1">
      <alignment vertical="center"/>
    </xf>
    <xf numFmtId="0" fontId="14" fillId="2" borderId="5" xfId="3" applyFont="1" applyFill="1" applyBorder="1" applyAlignment="1">
      <alignment vertical="center" wrapText="1"/>
    </xf>
    <xf numFmtId="0" fontId="26" fillId="0" borderId="3" xfId="3" applyFont="1" applyBorder="1" applyAlignment="1">
      <alignment vertical="center"/>
    </xf>
    <xf numFmtId="3" fontId="16" fillId="5" borderId="3" xfId="3" applyNumberFormat="1" applyFont="1" applyFill="1" applyBorder="1" applyAlignment="1">
      <alignment horizontal="right" vertical="center"/>
    </xf>
    <xf numFmtId="3" fontId="16" fillId="3" borderId="3" xfId="3" applyNumberFormat="1" applyFont="1" applyFill="1" applyBorder="1" applyAlignment="1">
      <alignment horizontal="center" vertical="center"/>
    </xf>
    <xf numFmtId="3" fontId="16" fillId="4" borderId="3" xfId="3" applyNumberFormat="1" applyFont="1" applyFill="1" applyBorder="1" applyAlignment="1">
      <alignment horizontal="center" vertical="center"/>
    </xf>
    <xf numFmtId="3" fontId="16" fillId="5" borderId="3" xfId="3" applyNumberFormat="1" applyFont="1" applyFill="1" applyBorder="1" applyAlignment="1">
      <alignment horizontal="center" vertical="center"/>
    </xf>
    <xf numFmtId="9" fontId="7" fillId="3" borderId="3" xfId="3" applyNumberFormat="1" applyFont="1" applyFill="1" applyBorder="1" applyAlignment="1">
      <alignment horizontal="right" vertical="center"/>
    </xf>
    <xf numFmtId="1" fontId="16" fillId="5" borderId="3" xfId="3" applyNumberFormat="1" applyFont="1" applyFill="1" applyBorder="1" applyAlignment="1">
      <alignment horizontal="right" vertical="center"/>
    </xf>
    <xf numFmtId="1" fontId="16" fillId="6" borderId="3" xfId="4" applyNumberFormat="1" applyFont="1" applyFill="1" applyBorder="1" applyAlignment="1" applyProtection="1">
      <alignment horizontal="right" vertical="center"/>
    </xf>
    <xf numFmtId="1" fontId="16" fillId="4" borderId="3" xfId="4" applyNumberFormat="1" applyFont="1" applyFill="1" applyBorder="1" applyAlignment="1" applyProtection="1">
      <alignment horizontal="right" vertical="center"/>
    </xf>
    <xf numFmtId="0" fontId="28" fillId="0" borderId="0" xfId="0" applyFont="1" applyAlignment="1">
      <alignment vertical="center" wrapText="1"/>
    </xf>
    <xf numFmtId="9" fontId="7" fillId="4" borderId="3" xfId="12" applyFont="1" applyFill="1" applyBorder="1" applyAlignment="1" applyProtection="1">
      <alignment vertical="center"/>
    </xf>
    <xf numFmtId="167" fontId="7" fillId="3" borderId="3" xfId="3" applyNumberFormat="1" applyFont="1" applyFill="1" applyBorder="1" applyAlignment="1">
      <alignment horizontal="right" vertical="center"/>
    </xf>
    <xf numFmtId="173" fontId="7" fillId="3" borderId="3" xfId="3" applyNumberFormat="1" applyFont="1" applyFill="1" applyBorder="1" applyAlignment="1">
      <alignment horizontal="right" vertical="center"/>
    </xf>
    <xf numFmtId="0" fontId="7" fillId="2" borderId="3" xfId="3" applyFont="1" applyFill="1" applyBorder="1" applyAlignment="1">
      <alignment vertical="center" wrapText="1"/>
    </xf>
    <xf numFmtId="0" fontId="28" fillId="0" borderId="3" xfId="3" applyFont="1" applyBorder="1" applyAlignment="1">
      <alignment vertical="center"/>
    </xf>
    <xf numFmtId="0" fontId="28" fillId="2" borderId="3" xfId="0" applyFont="1" applyFill="1" applyBorder="1" applyAlignment="1">
      <alignment vertical="center"/>
    </xf>
    <xf numFmtId="0" fontId="26" fillId="2" borderId="3" xfId="0" applyFont="1" applyFill="1" applyBorder="1" applyAlignment="1">
      <alignment vertical="center"/>
    </xf>
    <xf numFmtId="176" fontId="7" fillId="3" borderId="3" xfId="1" applyNumberFormat="1" applyFill="1" applyBorder="1" applyAlignment="1" applyProtection="1">
      <alignment horizontal="right" vertical="center"/>
    </xf>
    <xf numFmtId="176" fontId="16" fillId="3" borderId="3" xfId="1" applyNumberFormat="1" applyFont="1" applyFill="1" applyBorder="1" applyAlignment="1" applyProtection="1">
      <alignment horizontal="right" vertical="center"/>
    </xf>
    <xf numFmtId="176" fontId="16" fillId="4" borderId="3" xfId="1" applyNumberFormat="1" applyFont="1" applyFill="1" applyBorder="1" applyAlignment="1" applyProtection="1">
      <alignment horizontal="right" vertical="center"/>
    </xf>
    <xf numFmtId="9" fontId="16" fillId="4" borderId="3" xfId="12" applyFont="1" applyFill="1" applyBorder="1" applyAlignment="1" applyProtection="1">
      <alignment vertical="center"/>
    </xf>
    <xf numFmtId="3" fontId="7" fillId="0" borderId="0" xfId="3" applyNumberFormat="1" applyFont="1" applyAlignment="1">
      <alignment vertical="center"/>
    </xf>
    <xf numFmtId="0" fontId="7" fillId="0" borderId="0" xfId="3" applyFont="1" applyAlignment="1">
      <alignment vertical="center"/>
    </xf>
    <xf numFmtId="9" fontId="16" fillId="4" borderId="3" xfId="1" applyNumberFormat="1" applyFont="1" applyFill="1" applyBorder="1" applyAlignment="1" applyProtection="1">
      <alignment horizontal="right" vertical="center"/>
    </xf>
    <xf numFmtId="1" fontId="7" fillId="3" borderId="3" xfId="1" applyNumberFormat="1" applyFill="1" applyBorder="1" applyAlignment="1" applyProtection="1">
      <alignment horizontal="right" vertical="center"/>
    </xf>
    <xf numFmtId="3" fontId="7" fillId="13" borderId="3" xfId="1" applyNumberFormat="1" applyFill="1" applyBorder="1" applyAlignment="1" applyProtection="1">
      <alignment horizontal="right" vertical="center"/>
    </xf>
    <xf numFmtId="9" fontId="7" fillId="2" borderId="3" xfId="1" applyNumberFormat="1" applyFill="1" applyBorder="1" applyAlignment="1" applyProtection="1">
      <alignment horizontal="right" vertical="center"/>
    </xf>
    <xf numFmtId="9" fontId="7" fillId="13" borderId="3" xfId="1" applyNumberFormat="1" applyFill="1" applyBorder="1" applyAlignment="1" applyProtection="1">
      <alignment horizontal="right" vertical="center"/>
    </xf>
    <xf numFmtId="169" fontId="16" fillId="3" borderId="3" xfId="11" applyNumberFormat="1" applyFont="1" applyFill="1" applyBorder="1" applyAlignment="1" applyProtection="1">
      <alignment horizontal="right" vertical="center"/>
    </xf>
    <xf numFmtId="169" fontId="16" fillId="4" borderId="3" xfId="11" applyNumberFormat="1" applyFont="1" applyFill="1" applyBorder="1" applyAlignment="1" applyProtection="1">
      <alignment horizontal="right" vertical="center"/>
    </xf>
    <xf numFmtId="169" fontId="7" fillId="3" borderId="3" xfId="11" applyNumberFormat="1" applyFont="1" applyFill="1" applyBorder="1" applyAlignment="1" applyProtection="1">
      <alignment horizontal="right" vertical="center"/>
    </xf>
    <xf numFmtId="169" fontId="7" fillId="4" borderId="3" xfId="11" applyNumberFormat="1" applyFont="1" applyFill="1" applyBorder="1" applyAlignment="1" applyProtection="1">
      <alignment horizontal="right" vertical="center"/>
    </xf>
    <xf numFmtId="3" fontId="12" fillId="3" borderId="18" xfId="3" applyNumberFormat="1" applyFont="1" applyFill="1" applyBorder="1" applyAlignment="1">
      <alignment horizontal="right" vertical="center"/>
    </xf>
    <xf numFmtId="3" fontId="12" fillId="5" borderId="3" xfId="4" applyNumberFormat="1" applyFont="1" applyFill="1" applyBorder="1" applyAlignment="1" applyProtection="1">
      <alignment horizontal="right" vertical="center" wrapText="1"/>
    </xf>
    <xf numFmtId="3" fontId="12" fillId="6" borderId="3" xfId="4" applyNumberFormat="1" applyFont="1" applyFill="1" applyBorder="1" applyAlignment="1" applyProtection="1">
      <alignment horizontal="right" vertical="center" wrapText="1"/>
    </xf>
    <xf numFmtId="3" fontId="16" fillId="5" borderId="3" xfId="3" applyNumberFormat="1" applyFont="1" applyFill="1" applyBorder="1" applyAlignment="1">
      <alignment horizontal="right" vertical="center" wrapText="1"/>
    </xf>
    <xf numFmtId="1" fontId="16" fillId="5" borderId="3" xfId="3" applyNumberFormat="1" applyFont="1" applyFill="1" applyBorder="1" applyAlignment="1">
      <alignment horizontal="right" vertical="center" wrapText="1"/>
    </xf>
    <xf numFmtId="3" fontId="16" fillId="6" borderId="3" xfId="0" applyNumberFormat="1" applyFont="1" applyFill="1" applyBorder="1" applyAlignment="1">
      <alignment horizontal="center" vertical="center"/>
    </xf>
    <xf numFmtId="3" fontId="16" fillId="5" borderId="3" xfId="0" applyNumberFormat="1" applyFont="1" applyFill="1" applyBorder="1" applyAlignment="1">
      <alignment horizontal="center" vertical="center"/>
    </xf>
    <xf numFmtId="3" fontId="16" fillId="5" borderId="3" xfId="1" applyNumberFormat="1" applyFont="1" applyFill="1" applyBorder="1" applyAlignment="1" applyProtection="1">
      <alignment vertical="center" wrapText="1"/>
    </xf>
    <xf numFmtId="3" fontId="16" fillId="6" borderId="3" xfId="1" applyNumberFormat="1" applyFont="1" applyFill="1" applyBorder="1" applyAlignment="1" applyProtection="1">
      <alignment vertical="center" wrapText="1"/>
    </xf>
    <xf numFmtId="3" fontId="16" fillId="3" borderId="3" xfId="1" applyNumberFormat="1" applyFont="1" applyFill="1" applyBorder="1" applyAlignment="1" applyProtection="1">
      <alignment vertical="center" wrapText="1"/>
    </xf>
    <xf numFmtId="3" fontId="16" fillId="4" borderId="3" xfId="1" applyNumberFormat="1" applyFont="1" applyFill="1" applyBorder="1" applyAlignment="1" applyProtection="1">
      <alignment vertical="center" wrapText="1"/>
    </xf>
    <xf numFmtId="3" fontId="16" fillId="6" borderId="3" xfId="1" applyNumberFormat="1" applyFont="1" applyFill="1" applyBorder="1" applyAlignment="1" applyProtection="1">
      <alignment vertical="center"/>
    </xf>
    <xf numFmtId="3" fontId="16" fillId="4" borderId="3" xfId="1" applyNumberFormat="1" applyFont="1" applyFill="1" applyBorder="1" applyAlignment="1" applyProtection="1">
      <alignment vertical="center"/>
    </xf>
    <xf numFmtId="3" fontId="16" fillId="5" borderId="3" xfId="1" applyNumberFormat="1" applyFont="1" applyFill="1" applyBorder="1" applyAlignment="1" applyProtection="1">
      <alignment vertical="center"/>
    </xf>
    <xf numFmtId="3" fontId="7" fillId="5" borderId="3" xfId="0" applyNumberFormat="1" applyFont="1" applyFill="1" applyBorder="1" applyAlignment="1">
      <alignment vertical="center" wrapText="1"/>
    </xf>
    <xf numFmtId="3" fontId="7" fillId="6" borderId="3" xfId="0" applyNumberFormat="1" applyFont="1" applyFill="1" applyBorder="1" applyAlignment="1">
      <alignment vertical="center" wrapText="1"/>
    </xf>
    <xf numFmtId="3" fontId="7" fillId="3" borderId="3" xfId="0" applyNumberFormat="1" applyFont="1" applyFill="1" applyBorder="1" applyAlignment="1">
      <alignment vertical="center" wrapText="1"/>
    </xf>
    <xf numFmtId="3" fontId="7" fillId="4" borderId="3" xfId="0" applyNumberFormat="1" applyFont="1" applyFill="1" applyBorder="1" applyAlignment="1">
      <alignment vertical="center" wrapText="1"/>
    </xf>
    <xf numFmtId="3" fontId="7" fillId="6" borderId="3" xfId="0" applyNumberFormat="1" applyFont="1" applyFill="1" applyBorder="1" applyAlignment="1">
      <alignment vertical="center"/>
    </xf>
    <xf numFmtId="3" fontId="7" fillId="4" borderId="3" xfId="0" applyNumberFormat="1" applyFont="1" applyFill="1" applyBorder="1" applyAlignment="1">
      <alignment vertical="center"/>
    </xf>
    <xf numFmtId="3" fontId="7" fillId="5" borderId="3" xfId="0" applyNumberFormat="1" applyFont="1" applyFill="1" applyBorder="1" applyAlignment="1">
      <alignment vertical="center"/>
    </xf>
    <xf numFmtId="3" fontId="7" fillId="0" borderId="3" xfId="1" applyNumberFormat="1" applyBorder="1" applyAlignment="1" applyProtection="1">
      <alignment horizontal="right" vertical="center" wrapText="1"/>
    </xf>
    <xf numFmtId="3" fontId="16" fillId="0" borderId="3" xfId="1" applyNumberFormat="1" applyFont="1" applyBorder="1" applyAlignment="1" applyProtection="1">
      <alignment horizontal="right" vertical="center" wrapText="1"/>
    </xf>
    <xf numFmtId="175" fontId="16" fillId="3" borderId="3" xfId="11" applyNumberFormat="1" applyFont="1" applyFill="1" applyBorder="1" applyAlignment="1" applyProtection="1">
      <alignment horizontal="right" vertical="top" wrapText="1"/>
    </xf>
    <xf numFmtId="175" fontId="16" fillId="4" borderId="3" xfId="11" applyNumberFormat="1" applyFont="1" applyFill="1" applyBorder="1" applyAlignment="1" applyProtection="1">
      <alignment horizontal="right" vertical="top" wrapText="1"/>
    </xf>
    <xf numFmtId="3" fontId="7" fillId="3" borderId="0" xfId="3" applyNumberFormat="1" applyFont="1" applyFill="1" applyAlignment="1">
      <alignment horizontal="right" vertical="center" wrapText="1"/>
    </xf>
    <xf numFmtId="3" fontId="7" fillId="3" borderId="8" xfId="0" applyNumberFormat="1" applyFont="1" applyFill="1" applyBorder="1" applyAlignment="1">
      <alignment horizontal="right" vertical="center" wrapText="1"/>
    </xf>
    <xf numFmtId="3" fontId="7" fillId="3" borderId="3" xfId="3" applyNumberFormat="1" applyFont="1" applyFill="1" applyBorder="1" applyAlignment="1">
      <alignment horizontal="right" vertical="center" wrapText="1"/>
    </xf>
    <xf numFmtId="3" fontId="16" fillId="11" borderId="5" xfId="0" applyNumberFormat="1" applyFont="1" applyFill="1" applyBorder="1" applyAlignment="1">
      <alignment horizontal="center" vertical="center" wrapText="1"/>
    </xf>
    <xf numFmtId="3" fontId="16" fillId="12" borderId="9" xfId="0" applyNumberFormat="1" applyFont="1" applyFill="1" applyBorder="1" applyAlignment="1">
      <alignment horizontal="center" vertical="center" wrapText="1"/>
    </xf>
    <xf numFmtId="3" fontId="16" fillId="10" borderId="9" xfId="0" applyNumberFormat="1" applyFont="1" applyFill="1" applyBorder="1" applyAlignment="1">
      <alignment horizontal="center" vertical="center" wrapText="1"/>
    </xf>
    <xf numFmtId="0" fontId="28" fillId="0" borderId="0" xfId="3" applyFont="1" applyAlignment="1">
      <alignment vertical="center" wrapText="1"/>
    </xf>
    <xf numFmtId="167" fontId="7" fillId="4" borderId="3" xfId="12" applyNumberFormat="1" applyFont="1" applyFill="1" applyBorder="1" applyAlignment="1" applyProtection="1">
      <alignment horizontal="right" vertical="center" wrapText="1"/>
    </xf>
    <xf numFmtId="175" fontId="7" fillId="3" borderId="3" xfId="11" applyNumberFormat="1" applyFont="1" applyFill="1" applyBorder="1" applyAlignment="1" applyProtection="1">
      <alignment horizontal="right" vertical="center" wrapText="1"/>
    </xf>
    <xf numFmtId="3" fontId="7" fillId="5" borderId="3" xfId="3" applyNumberFormat="1" applyFont="1" applyFill="1" applyBorder="1" applyAlignment="1">
      <alignment horizontal="right" vertical="center" wrapText="1"/>
    </xf>
    <xf numFmtId="3" fontId="7" fillId="6" borderId="3" xfId="3" applyNumberFormat="1" applyFont="1" applyFill="1" applyBorder="1" applyAlignment="1">
      <alignment horizontal="right" vertical="center" wrapText="1"/>
    </xf>
    <xf numFmtId="9" fontId="20" fillId="4" borderId="3" xfId="5" applyFont="1" applyFill="1" applyBorder="1" applyAlignment="1" applyProtection="1">
      <alignment horizontal="right" vertical="center"/>
    </xf>
    <xf numFmtId="9" fontId="20" fillId="6" borderId="3" xfId="5" applyFont="1" applyFill="1" applyBorder="1" applyAlignment="1" applyProtection="1">
      <alignment horizontal="right" vertical="center"/>
    </xf>
    <xf numFmtId="9" fontId="20" fillId="5" borderId="3" xfId="5" applyFont="1" applyFill="1" applyBorder="1" applyAlignment="1" applyProtection="1">
      <alignment horizontal="right" vertical="center"/>
    </xf>
    <xf numFmtId="9" fontId="7" fillId="4" borderId="3" xfId="12" quotePrefix="1" applyFont="1" applyFill="1" applyBorder="1" applyAlignment="1" applyProtection="1">
      <alignment horizontal="right" vertical="center"/>
    </xf>
    <xf numFmtId="3" fontId="7" fillId="5" borderId="3" xfId="3" applyNumberFormat="1" applyFont="1" applyFill="1" applyBorder="1" applyAlignment="1">
      <alignment vertical="center" wrapText="1"/>
    </xf>
    <xf numFmtId="3" fontId="7" fillId="6" borderId="3" xfId="3" applyNumberFormat="1" applyFont="1" applyFill="1" applyBorder="1" applyAlignment="1">
      <alignment vertical="center" wrapText="1"/>
    </xf>
    <xf numFmtId="3" fontId="7" fillId="3" borderId="3" xfId="3" applyNumberFormat="1" applyFont="1" applyFill="1" applyBorder="1" applyAlignment="1">
      <alignment vertical="center" wrapText="1"/>
    </xf>
    <xf numFmtId="3" fontId="7" fillId="4" borderId="3" xfId="3" applyNumberFormat="1" applyFont="1" applyFill="1" applyBorder="1" applyAlignment="1">
      <alignment vertical="center" wrapText="1"/>
    </xf>
    <xf numFmtId="3" fontId="7" fillId="4" borderId="3" xfId="3" applyNumberFormat="1" applyFont="1" applyFill="1" applyBorder="1" applyAlignment="1">
      <alignment horizontal="right" vertical="center" wrapText="1"/>
    </xf>
    <xf numFmtId="3" fontId="16" fillId="3" borderId="3" xfId="3" applyNumberFormat="1" applyFont="1" applyFill="1" applyBorder="1" applyAlignment="1">
      <alignment horizontal="right" vertical="center" wrapText="1"/>
    </xf>
    <xf numFmtId="3" fontId="16" fillId="4" borderId="3" xfId="3" applyNumberFormat="1" applyFont="1" applyFill="1" applyBorder="1" applyAlignment="1">
      <alignment horizontal="right" vertical="center" wrapText="1"/>
    </xf>
    <xf numFmtId="9" fontId="7" fillId="3" borderId="4" xfId="3" applyNumberFormat="1" applyFont="1" applyFill="1" applyBorder="1" applyAlignment="1">
      <alignment horizontal="right" vertical="center" wrapText="1"/>
    </xf>
    <xf numFmtId="9" fontId="7" fillId="4" borderId="4" xfId="3" applyNumberFormat="1" applyFont="1" applyFill="1" applyBorder="1" applyAlignment="1">
      <alignment horizontal="right" vertical="center" wrapText="1"/>
    </xf>
    <xf numFmtId="0" fontId="7" fillId="6" borderId="7" xfId="3" applyFont="1" applyFill="1" applyBorder="1" applyAlignment="1">
      <alignment horizontal="right" vertical="center" wrapText="1"/>
    </xf>
    <xf numFmtId="0" fontId="7" fillId="6" borderId="8" xfId="3" applyFont="1" applyFill="1" applyBorder="1" applyAlignment="1">
      <alignment horizontal="right" vertical="center" wrapText="1"/>
    </xf>
    <xf numFmtId="3" fontId="7" fillId="3" borderId="5" xfId="3" applyNumberFormat="1" applyFont="1" applyFill="1" applyBorder="1" applyAlignment="1">
      <alignment horizontal="right" vertical="center" wrapText="1"/>
    </xf>
    <xf numFmtId="3" fontId="7" fillId="4" borderId="5" xfId="3" applyNumberFormat="1" applyFont="1" applyFill="1" applyBorder="1" applyAlignment="1">
      <alignment horizontal="right" vertical="center" wrapText="1"/>
    </xf>
    <xf numFmtId="3" fontId="7" fillId="6" borderId="0" xfId="3" applyNumberFormat="1" applyFont="1" applyFill="1" applyAlignment="1">
      <alignment horizontal="right" vertical="center" wrapText="1"/>
    </xf>
    <xf numFmtId="49" fontId="16" fillId="0" borderId="3" xfId="3" applyNumberFormat="1" applyFont="1" applyBorder="1" applyAlignment="1">
      <alignment vertical="center" wrapText="1"/>
    </xf>
    <xf numFmtId="0" fontId="14" fillId="0" borderId="10" xfId="3" applyFont="1" applyBorder="1" applyAlignment="1">
      <alignment vertical="center" wrapText="1"/>
    </xf>
    <xf numFmtId="0" fontId="14" fillId="3" borderId="3" xfId="3" applyFont="1" applyFill="1" applyBorder="1" applyAlignment="1">
      <alignment horizontal="center" vertical="center" wrapText="1"/>
    </xf>
    <xf numFmtId="0" fontId="14" fillId="4" borderId="3" xfId="3"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3" borderId="3" xfId="3" applyFont="1" applyFill="1" applyBorder="1" applyAlignment="1">
      <alignment horizontal="right" vertical="center" wrapText="1"/>
    </xf>
    <xf numFmtId="0" fontId="14" fillId="4" borderId="3" xfId="3" applyFont="1" applyFill="1" applyBorder="1" applyAlignment="1">
      <alignment horizontal="right" vertical="center" wrapText="1"/>
    </xf>
    <xf numFmtId="0" fontId="12" fillId="4" borderId="3" xfId="0" applyFont="1" applyFill="1" applyBorder="1" applyAlignment="1">
      <alignment horizontal="right" vertical="center" wrapText="1"/>
    </xf>
    <xf numFmtId="0" fontId="12" fillId="3" borderId="3" xfId="3" applyFont="1" applyFill="1" applyBorder="1" applyAlignment="1">
      <alignment horizontal="right" vertical="center" wrapText="1"/>
    </xf>
    <xf numFmtId="0" fontId="12" fillId="4" borderId="3" xfId="3" applyFont="1" applyFill="1" applyBorder="1" applyAlignment="1">
      <alignment horizontal="right" vertical="center" wrapText="1"/>
    </xf>
    <xf numFmtId="9" fontId="12" fillId="4" borderId="3" xfId="0" applyNumberFormat="1" applyFont="1" applyFill="1" applyBorder="1" applyAlignment="1">
      <alignment horizontal="right" vertical="center" wrapText="1"/>
    </xf>
    <xf numFmtId="9" fontId="12" fillId="3" borderId="3" xfId="3" applyNumberFormat="1" applyFont="1" applyFill="1" applyBorder="1" applyAlignment="1">
      <alignment horizontal="right" vertical="center" wrapText="1"/>
    </xf>
    <xf numFmtId="9" fontId="12" fillId="4" borderId="3" xfId="3" applyNumberFormat="1" applyFont="1" applyFill="1" applyBorder="1" applyAlignment="1">
      <alignment horizontal="right" vertical="center" wrapText="1"/>
    </xf>
    <xf numFmtId="0" fontId="85" fillId="0" borderId="0" xfId="0" applyFont="1" applyAlignment="1">
      <alignment vertical="center" wrapText="1"/>
    </xf>
    <xf numFmtId="0" fontId="86" fillId="0" borderId="3" xfId="3" applyFont="1" applyBorder="1" applyAlignment="1">
      <alignment vertical="center" wrapText="1"/>
    </xf>
    <xf numFmtId="3" fontId="7" fillId="5" borderId="0" xfId="1" applyNumberFormat="1" applyFill="1" applyBorder="1" applyAlignment="1" applyProtection="1">
      <alignment horizontal="right" vertical="center" wrapText="1"/>
    </xf>
    <xf numFmtId="3" fontId="7" fillId="6" borderId="0" xfId="1" applyNumberFormat="1" applyFill="1" applyBorder="1" applyAlignment="1" applyProtection="1">
      <alignment horizontal="right" vertical="center" wrapText="1"/>
    </xf>
    <xf numFmtId="3" fontId="7" fillId="3" borderId="0" xfId="1" applyNumberFormat="1" applyFill="1" applyBorder="1" applyAlignment="1" applyProtection="1">
      <alignment horizontal="right" vertical="center" wrapText="1"/>
    </xf>
    <xf numFmtId="0" fontId="24" fillId="0" borderId="0" xfId="0" applyFont="1" applyAlignment="1">
      <alignment horizontal="left" vertical="center" wrapText="1"/>
    </xf>
    <xf numFmtId="49" fontId="35" fillId="0" borderId="0" xfId="0" applyNumberFormat="1" applyFont="1" applyAlignment="1">
      <alignment horizontal="left" vertical="center" wrapText="1"/>
    </xf>
    <xf numFmtId="0" fontId="72" fillId="17" borderId="3" xfId="29" applyFont="1" applyFill="1" applyBorder="1" applyAlignment="1">
      <alignment horizontal="left" vertical="top" wrapText="1"/>
    </xf>
    <xf numFmtId="0" fontId="72" fillId="16" borderId="3" xfId="29" applyFont="1" applyFill="1" applyBorder="1" applyAlignment="1">
      <alignment horizontal="left" vertical="top" wrapText="1"/>
    </xf>
    <xf numFmtId="0" fontId="73" fillId="15" borderId="3" xfId="29" applyFont="1" applyFill="1" applyBorder="1" applyAlignment="1">
      <alignment horizontal="center" vertical="top" wrapText="1"/>
    </xf>
    <xf numFmtId="0" fontId="20" fillId="9" borderId="3" xfId="0" applyFont="1" applyFill="1" applyBorder="1" applyAlignment="1">
      <alignment horizontal="left" vertical="center" wrapText="1"/>
    </xf>
    <xf numFmtId="0" fontId="16" fillId="0" borderId="3" xfId="0" applyFont="1" applyBorder="1" applyAlignment="1" applyProtection="1">
      <alignment horizontal="left" vertical="center" wrapText="1"/>
      <protection locked="0"/>
    </xf>
    <xf numFmtId="9" fontId="7" fillId="4" borderId="3" xfId="12" applyNumberFormat="1" applyFont="1" applyFill="1" applyBorder="1" applyAlignment="1" applyProtection="1">
      <alignment horizontal="right" vertical="center"/>
    </xf>
    <xf numFmtId="9" fontId="16" fillId="4" borderId="3" xfId="12" applyNumberFormat="1" applyFont="1" applyFill="1" applyBorder="1" applyAlignment="1" applyProtection="1">
      <alignment horizontal="right" vertical="center"/>
    </xf>
    <xf numFmtId="9" fontId="7" fillId="4" borderId="3" xfId="4" applyNumberFormat="1" applyFont="1" applyFill="1" applyBorder="1" applyAlignment="1" applyProtection="1">
      <alignment horizontal="right" vertical="center" wrapText="1"/>
    </xf>
    <xf numFmtId="9" fontId="7" fillId="3" borderId="3" xfId="4" applyNumberFormat="1" applyFont="1" applyFill="1" applyBorder="1" applyAlignment="1" applyProtection="1">
      <alignment horizontal="right" vertical="center" wrapText="1"/>
    </xf>
    <xf numFmtId="0" fontId="7" fillId="4" borderId="3" xfId="4" applyNumberFormat="1" applyFont="1" applyFill="1" applyBorder="1" applyAlignment="1" applyProtection="1">
      <alignment horizontal="right" vertical="center"/>
    </xf>
    <xf numFmtId="9" fontId="7" fillId="4" borderId="3" xfId="12" applyNumberFormat="1" applyFont="1" applyFill="1" applyBorder="1" applyAlignment="1" applyProtection="1">
      <alignment horizontal="right" vertical="center" wrapText="1"/>
    </xf>
    <xf numFmtId="9" fontId="14" fillId="4" borderId="3" xfId="12" applyFont="1" applyFill="1" applyBorder="1" applyAlignment="1" applyProtection="1">
      <alignment horizontal="right" vertical="center" wrapText="1"/>
    </xf>
    <xf numFmtId="9" fontId="16" fillId="0" borderId="3" xfId="12" applyFont="1" applyBorder="1" applyAlignment="1" applyProtection="1">
      <alignment horizontal="right" vertical="center"/>
    </xf>
    <xf numFmtId="9" fontId="16" fillId="3" borderId="3" xfId="12" applyFont="1" applyFill="1" applyBorder="1" applyAlignment="1" applyProtection="1">
      <alignment horizontal="right" vertical="center"/>
    </xf>
    <xf numFmtId="0" fontId="7" fillId="4" borderId="3" xfId="1" applyNumberFormat="1" applyFill="1" applyBorder="1" applyAlignment="1" applyProtection="1">
      <alignment horizontal="right" vertical="center" wrapText="1"/>
    </xf>
    <xf numFmtId="1" fontId="7" fillId="3" borderId="0" xfId="1" applyNumberFormat="1" applyFill="1" applyAlignment="1" applyProtection="1">
      <alignment horizontal="right" vertical="center" wrapText="1"/>
    </xf>
    <xf numFmtId="9" fontId="7" fillId="4" borderId="3" xfId="5" applyNumberFormat="1" applyFont="1" applyFill="1" applyBorder="1" applyAlignment="1" applyProtection="1">
      <alignment horizontal="right" vertical="center" wrapText="1"/>
    </xf>
    <xf numFmtId="9" fontId="12" fillId="5" borderId="3" xfId="5" applyNumberFormat="1" applyFont="1" applyFill="1" applyBorder="1" applyAlignment="1" applyProtection="1">
      <alignment horizontal="right" vertical="center"/>
    </xf>
    <xf numFmtId="9" fontId="12" fillId="6" borderId="3" xfId="5" applyNumberFormat="1" applyFont="1" applyFill="1" applyBorder="1" applyAlignment="1" applyProtection="1">
      <alignment horizontal="right" vertical="center"/>
    </xf>
    <xf numFmtId="9" fontId="12" fillId="0" borderId="3" xfId="5" applyNumberFormat="1" applyFont="1" applyFill="1" applyBorder="1" applyAlignment="1" applyProtection="1">
      <alignment horizontal="right" vertical="center"/>
    </xf>
    <xf numFmtId="9" fontId="7" fillId="3" borderId="3" xfId="5" applyNumberFormat="1" applyFont="1" applyFill="1" applyBorder="1" applyAlignment="1" applyProtection="1">
      <alignment horizontal="right" vertical="center"/>
    </xf>
    <xf numFmtId="9" fontId="7" fillId="5" borderId="3" xfId="5" applyNumberFormat="1" applyFont="1" applyFill="1" applyBorder="1" applyAlignment="1" applyProtection="1">
      <alignment horizontal="right" vertical="center"/>
    </xf>
    <xf numFmtId="9" fontId="7" fillId="6" borderId="3" xfId="5" applyNumberFormat="1" applyFont="1" applyFill="1" applyBorder="1" applyAlignment="1" applyProtection="1">
      <alignment horizontal="right" vertical="center"/>
    </xf>
    <xf numFmtId="9" fontId="7" fillId="4" borderId="3" xfId="4" applyNumberFormat="1" applyFont="1" applyFill="1" applyBorder="1" applyAlignment="1" applyProtection="1">
      <alignment horizontal="right" vertical="center"/>
    </xf>
    <xf numFmtId="9" fontId="7" fillId="5" borderId="3" xfId="12" applyNumberFormat="1" applyFont="1" applyFill="1" applyBorder="1" applyAlignment="1" applyProtection="1">
      <alignment horizontal="right" vertical="center"/>
    </xf>
    <xf numFmtId="9" fontId="7" fillId="6" borderId="3" xfId="12" applyNumberFormat="1" applyFont="1" applyFill="1" applyBorder="1" applyAlignment="1" applyProtection="1">
      <alignment horizontal="right" vertical="center"/>
    </xf>
    <xf numFmtId="9" fontId="16" fillId="5" borderId="3" xfId="12" applyNumberFormat="1" applyFont="1" applyFill="1" applyBorder="1" applyAlignment="1" applyProtection="1">
      <alignment horizontal="right" vertical="center"/>
    </xf>
    <xf numFmtId="9" fontId="16" fillId="6" borderId="3" xfId="12" applyNumberFormat="1" applyFont="1" applyFill="1" applyBorder="1" applyAlignment="1" applyProtection="1">
      <alignment horizontal="right" vertical="center"/>
    </xf>
    <xf numFmtId="0" fontId="7" fillId="0" borderId="3" xfId="0" applyFont="1" applyBorder="1"/>
    <xf numFmtId="0" fontId="16" fillId="5" borderId="3" xfId="3" applyNumberFormat="1" applyFont="1" applyFill="1" applyBorder="1" applyAlignment="1">
      <alignment horizontal="right" vertical="center" wrapText="1"/>
    </xf>
    <xf numFmtId="9" fontId="12" fillId="5" borderId="3" xfId="12" applyFont="1" applyFill="1" applyBorder="1" applyAlignment="1" applyProtection="1">
      <alignment horizontal="right" vertical="center" wrapText="1"/>
    </xf>
    <xf numFmtId="9" fontId="12" fillId="6" borderId="3" xfId="12" applyFont="1" applyFill="1" applyBorder="1" applyAlignment="1" applyProtection="1">
      <alignment horizontal="right" vertical="center" wrapText="1"/>
    </xf>
    <xf numFmtId="9" fontId="12" fillId="5" borderId="3" xfId="12" applyFont="1" applyFill="1" applyBorder="1" applyAlignment="1" applyProtection="1">
      <alignment horizontal="right" vertical="center"/>
    </xf>
    <xf numFmtId="9" fontId="12" fillId="6" borderId="3" xfId="12" applyFont="1" applyFill="1" applyBorder="1" applyAlignment="1" applyProtection="1">
      <alignment horizontal="right" vertical="center"/>
    </xf>
    <xf numFmtId="9" fontId="12" fillId="4" borderId="3" xfId="12" applyFont="1" applyFill="1" applyBorder="1" applyAlignment="1" applyProtection="1">
      <alignment horizontal="right" vertical="center"/>
    </xf>
    <xf numFmtId="9" fontId="7" fillId="4" borderId="3" xfId="12" applyFont="1" applyFill="1" applyBorder="1" applyAlignment="1">
      <alignment horizontal="right" vertical="center"/>
    </xf>
    <xf numFmtId="9" fontId="7" fillId="5" borderId="3" xfId="12" applyFont="1" applyFill="1" applyBorder="1" applyAlignment="1">
      <alignment horizontal="right" vertical="center" wrapText="1"/>
    </xf>
    <xf numFmtId="9" fontId="16" fillId="4" borderId="3" xfId="12" applyNumberFormat="1" applyFont="1" applyFill="1" applyBorder="1" applyAlignment="1" applyProtection="1">
      <alignment horizontal="right" vertical="center" wrapText="1"/>
    </xf>
    <xf numFmtId="9" fontId="12" fillId="5" borderId="3" xfId="12" applyFont="1" applyFill="1" applyBorder="1" applyAlignment="1" applyProtection="1">
      <alignment horizontal="right" vertical="top" wrapText="1"/>
    </xf>
    <xf numFmtId="9" fontId="12" fillId="6" borderId="3" xfId="12" applyFont="1" applyFill="1" applyBorder="1" applyAlignment="1" applyProtection="1">
      <alignment horizontal="right" vertical="top" wrapText="1"/>
    </xf>
    <xf numFmtId="9" fontId="12" fillId="3" borderId="3" xfId="12" applyFont="1" applyFill="1" applyBorder="1" applyAlignment="1" applyProtection="1">
      <alignment horizontal="right" vertical="top" wrapText="1"/>
    </xf>
    <xf numFmtId="9" fontId="7" fillId="3" borderId="3" xfId="12" applyNumberFormat="1" applyFont="1" applyFill="1" applyBorder="1" applyAlignment="1" applyProtection="1">
      <alignment horizontal="right" vertical="center" wrapText="1"/>
    </xf>
    <xf numFmtId="0" fontId="88" fillId="0" borderId="0" xfId="0" applyFont="1" applyAlignment="1">
      <alignment vertical="top"/>
    </xf>
    <xf numFmtId="0" fontId="21" fillId="0" borderId="0" xfId="0" applyFont="1" applyBorder="1" applyAlignment="1">
      <alignment vertical="top"/>
    </xf>
    <xf numFmtId="0" fontId="90" fillId="0" borderId="22" xfId="2" applyFont="1" applyBorder="1" applyAlignment="1">
      <alignment vertical="top" wrapText="1"/>
    </xf>
    <xf numFmtId="0" fontId="50" fillId="0" borderId="25" xfId="0" applyFont="1" applyBorder="1" applyAlignment="1">
      <alignment vertical="top" wrapText="1"/>
    </xf>
    <xf numFmtId="0" fontId="31" fillId="0" borderId="25" xfId="0" applyFont="1" applyBorder="1" applyAlignment="1">
      <alignment vertical="top" wrapText="1"/>
    </xf>
    <xf numFmtId="0" fontId="31" fillId="0" borderId="25" xfId="0" applyFont="1" applyBorder="1" applyAlignment="1">
      <alignment horizontal="center" vertical="top" wrapText="1"/>
    </xf>
    <xf numFmtId="0" fontId="90" fillId="0" borderId="21" xfId="2" applyFont="1" applyBorder="1" applyAlignment="1">
      <alignment vertical="top" wrapText="1"/>
    </xf>
    <xf numFmtId="0" fontId="50" fillId="0" borderId="21" xfId="0" applyFont="1" applyBorder="1" applyAlignment="1">
      <alignment vertical="top" wrapText="1"/>
    </xf>
    <xf numFmtId="0" fontId="50" fillId="0" borderId="21" xfId="0" applyFont="1" applyBorder="1" applyAlignment="1">
      <alignment horizontal="center" vertical="top" wrapText="1"/>
    </xf>
    <xf numFmtId="0" fontId="90" fillId="0" borderId="20" xfId="2" applyFont="1" applyBorder="1" applyAlignment="1">
      <alignment vertical="top" wrapText="1"/>
    </xf>
    <xf numFmtId="0" fontId="31" fillId="0" borderId="20" xfId="0" applyFont="1" applyBorder="1" applyAlignment="1">
      <alignment vertical="top" wrapText="1"/>
    </xf>
    <xf numFmtId="0" fontId="31" fillId="0" borderId="20" xfId="0" applyFont="1" applyBorder="1" applyAlignment="1">
      <alignment horizontal="center" vertical="top" wrapText="1"/>
    </xf>
    <xf numFmtId="0" fontId="31" fillId="0" borderId="21" xfId="0" applyFont="1" applyBorder="1" applyAlignment="1">
      <alignment vertical="top" wrapText="1"/>
    </xf>
    <xf numFmtId="0" fontId="31" fillId="0" borderId="21" xfId="0" applyFont="1" applyBorder="1" applyAlignment="1">
      <alignment horizontal="center" vertical="top" wrapText="1"/>
    </xf>
    <xf numFmtId="0" fontId="31" fillId="0" borderId="27" xfId="0" applyFont="1" applyBorder="1" applyAlignment="1">
      <alignment vertical="top" wrapText="1"/>
    </xf>
    <xf numFmtId="0" fontId="31" fillId="0" borderId="28" xfId="0" applyFont="1" applyBorder="1" applyAlignment="1">
      <alignment vertical="top" wrapText="1"/>
    </xf>
    <xf numFmtId="0" fontId="31" fillId="0" borderId="26" xfId="0" applyFont="1" applyBorder="1" applyAlignment="1">
      <alignment horizontal="center" vertical="top" wrapText="1"/>
    </xf>
    <xf numFmtId="0" fontId="31" fillId="0" borderId="29" xfId="0" applyFont="1" applyBorder="1" applyAlignment="1">
      <alignment horizontal="center" vertical="top" wrapText="1"/>
    </xf>
    <xf numFmtId="0" fontId="50" fillId="0" borderId="25" xfId="0" applyFont="1" applyBorder="1" applyAlignment="1">
      <alignment horizontal="center" vertical="center" wrapText="1"/>
    </xf>
    <xf numFmtId="0" fontId="50" fillId="0" borderId="25" xfId="0" applyFont="1" applyBorder="1" applyAlignment="1">
      <alignment horizontal="center" vertical="top" wrapText="1"/>
    </xf>
    <xf numFmtId="0" fontId="50" fillId="0" borderId="23" xfId="0" applyFont="1" applyBorder="1" applyAlignment="1">
      <alignment vertical="top" wrapText="1"/>
    </xf>
    <xf numFmtId="0" fontId="50" fillId="0" borderId="20" xfId="0" applyFont="1" applyBorder="1" applyAlignment="1">
      <alignment vertical="top" wrapText="1"/>
    </xf>
    <xf numFmtId="0" fontId="91" fillId="0" borderId="0" xfId="0" applyFont="1" applyAlignment="1">
      <alignment vertical="top"/>
    </xf>
    <xf numFmtId="0" fontId="92" fillId="0" borderId="0" xfId="0" applyFont="1" applyAlignment="1">
      <alignment vertical="top"/>
    </xf>
    <xf numFmtId="0" fontId="51" fillId="0" borderId="0" xfId="0" applyFont="1" applyAlignment="1">
      <alignment horizontal="left" vertical="center" wrapText="1"/>
    </xf>
    <xf numFmtId="0" fontId="35" fillId="0" borderId="0" xfId="0" applyFont="1" applyAlignment="1">
      <alignment horizontal="left" vertical="center" wrapText="1"/>
    </xf>
    <xf numFmtId="49" fontId="35" fillId="0" borderId="0" xfId="0" applyNumberFormat="1" applyFont="1" applyAlignment="1">
      <alignment horizontal="left" vertical="center" wrapText="1"/>
    </xf>
    <xf numFmtId="0" fontId="24" fillId="0" borderId="0" xfId="0" applyFont="1" applyAlignment="1">
      <alignment horizontal="left" vertical="center" wrapText="1"/>
    </xf>
    <xf numFmtId="0" fontId="72" fillId="17" borderId="3" xfId="29" applyFont="1" applyFill="1" applyBorder="1" applyAlignment="1">
      <alignment horizontal="left" vertical="top" wrapText="1"/>
    </xf>
    <xf numFmtId="0" fontId="73" fillId="15" borderId="3" xfId="29" applyFont="1" applyFill="1" applyBorder="1" applyAlignment="1">
      <alignment horizontal="center" vertical="top" wrapText="1"/>
    </xf>
    <xf numFmtId="0" fontId="72" fillId="16" borderId="3" xfId="29" applyFont="1" applyFill="1" applyBorder="1" applyAlignment="1">
      <alignment horizontal="left" vertical="top" wrapText="1"/>
    </xf>
    <xf numFmtId="0" fontId="24" fillId="0" borderId="0" xfId="0" applyFont="1" applyAlignment="1">
      <alignment horizontal="left" vertical="top" wrapText="1"/>
    </xf>
    <xf numFmtId="0" fontId="58" fillId="2" borderId="0" xfId="2" applyFont="1" applyFill="1" applyAlignment="1">
      <alignment horizontal="center" vertical="center"/>
    </xf>
    <xf numFmtId="0" fontId="7" fillId="0" borderId="0" xfId="0" applyFont="1" applyAlignment="1"/>
    <xf numFmtId="0" fontId="51" fillId="0" borderId="0" xfId="0" applyFont="1" applyAlignment="1">
      <alignment vertical="top"/>
    </xf>
    <xf numFmtId="0" fontId="93" fillId="0" borderId="0" xfId="0" applyFont="1" applyAlignment="1">
      <alignment vertical="center"/>
    </xf>
    <xf numFmtId="0" fontId="50" fillId="19" borderId="22" xfId="0" applyFont="1" applyFill="1" applyBorder="1" applyAlignment="1">
      <alignment vertical="center" wrapText="1"/>
    </xf>
    <xf numFmtId="9" fontId="50" fillId="19" borderId="25" xfId="0" applyNumberFormat="1" applyFont="1" applyFill="1" applyBorder="1" applyAlignment="1">
      <alignment horizontal="center" vertical="center" wrapText="1"/>
    </xf>
    <xf numFmtId="0" fontId="50" fillId="19" borderId="25" xfId="0" applyFont="1" applyFill="1" applyBorder="1" applyAlignment="1">
      <alignment wrapText="1"/>
    </xf>
    <xf numFmtId="0" fontId="89" fillId="20" borderId="20" xfId="0" applyFont="1" applyFill="1" applyBorder="1" applyAlignment="1">
      <alignment vertical="center" wrapText="1"/>
    </xf>
    <xf numFmtId="0" fontId="89" fillId="20" borderId="23" xfId="0" applyFont="1" applyFill="1" applyBorder="1" applyAlignment="1">
      <alignment horizontal="center" vertical="center" wrapText="1"/>
    </xf>
    <xf numFmtId="0" fontId="89" fillId="20" borderId="24" xfId="0" applyFont="1" applyFill="1" applyBorder="1" applyAlignment="1">
      <alignment horizontal="center" vertical="center" wrapText="1"/>
    </xf>
    <xf numFmtId="0" fontId="50" fillId="19" borderId="32" xfId="0" applyFont="1" applyFill="1" applyBorder="1" applyAlignment="1">
      <alignment horizontal="center" vertical="center" wrapText="1"/>
    </xf>
    <xf numFmtId="0" fontId="7" fillId="2" borderId="0" xfId="0" applyFont="1" applyFill="1" applyBorder="1" applyAlignment="1">
      <alignment vertical="top"/>
    </xf>
    <xf numFmtId="0" fontId="50" fillId="19" borderId="33" xfId="0" applyFont="1" applyFill="1" applyBorder="1" applyAlignment="1">
      <alignment vertical="center" wrapText="1"/>
    </xf>
    <xf numFmtId="0" fontId="50" fillId="19" borderId="34" xfId="0" applyFont="1" applyFill="1" applyBorder="1" applyAlignment="1">
      <alignment horizontal="center" vertical="center" wrapText="1"/>
    </xf>
    <xf numFmtId="0" fontId="50" fillId="19" borderId="35" xfId="0" applyFont="1" applyFill="1" applyBorder="1" applyAlignment="1">
      <alignment horizontal="center" vertical="center" wrapText="1"/>
    </xf>
    <xf numFmtId="0" fontId="50" fillId="19" borderId="36" xfId="0" applyFont="1" applyFill="1" applyBorder="1" applyAlignment="1">
      <alignment horizontal="center" vertical="center" wrapText="1"/>
    </xf>
    <xf numFmtId="0" fontId="50" fillId="19" borderId="37" xfId="0" applyFont="1" applyFill="1" applyBorder="1" applyAlignment="1">
      <alignment horizontal="center" vertical="center" wrapText="1"/>
    </xf>
    <xf numFmtId="9" fontId="7" fillId="0" borderId="3" xfId="12" applyNumberFormat="1" applyFont="1" applyFill="1" applyBorder="1" applyAlignment="1" applyProtection="1">
      <alignment horizontal="right" vertical="center"/>
    </xf>
    <xf numFmtId="9" fontId="7" fillId="3" borderId="3" xfId="12" applyNumberFormat="1" applyFont="1" applyFill="1" applyBorder="1" applyAlignment="1" applyProtection="1">
      <alignment horizontal="right" vertical="center"/>
    </xf>
    <xf numFmtId="9" fontId="7" fillId="4" borderId="0" xfId="12" applyNumberFormat="1" applyFont="1" applyFill="1" applyAlignment="1" applyProtection="1">
      <alignment horizontal="right" vertical="center"/>
    </xf>
    <xf numFmtId="177" fontId="7" fillId="4" borderId="3" xfId="12" applyNumberFormat="1" applyFont="1" applyFill="1" applyBorder="1" applyAlignment="1" applyProtection="1">
      <alignment horizontal="right" vertical="center" wrapText="1"/>
    </xf>
    <xf numFmtId="0" fontId="20" fillId="0" borderId="13" xfId="0" applyFont="1" applyBorder="1" applyAlignment="1">
      <alignment horizontal="left" vertical="top"/>
    </xf>
    <xf numFmtId="10" fontId="7" fillId="4" borderId="3" xfId="12" applyNumberFormat="1" applyFont="1" applyFill="1" applyBorder="1" applyAlignment="1" applyProtection="1">
      <alignment horizontal="right" vertical="center" wrapText="1"/>
    </xf>
    <xf numFmtId="9" fontId="7" fillId="5" borderId="3" xfId="12" applyNumberFormat="1" applyFont="1" applyFill="1" applyBorder="1" applyAlignment="1" applyProtection="1">
      <alignment horizontal="right" vertical="center" wrapText="1"/>
    </xf>
    <xf numFmtId="9" fontId="7" fillId="6" borderId="3" xfId="12" applyNumberFormat="1" applyFont="1" applyFill="1" applyBorder="1" applyAlignment="1" applyProtection="1">
      <alignment horizontal="right" vertical="center" wrapText="1"/>
    </xf>
    <xf numFmtId="0" fontId="24" fillId="0" borderId="0" xfId="0" applyFont="1" applyAlignment="1">
      <alignment horizontal="left" vertical="top"/>
    </xf>
    <xf numFmtId="9" fontId="7" fillId="0" borderId="0" xfId="0" applyNumberFormat="1" applyFont="1" applyFill="1" applyBorder="1" applyAlignment="1">
      <alignment horizontal="right" vertical="center"/>
    </xf>
    <xf numFmtId="0" fontId="12" fillId="0" borderId="0" xfId="0" applyFont="1" applyFill="1" applyAlignment="1">
      <alignment vertical="center"/>
    </xf>
    <xf numFmtId="0" fontId="7" fillId="0" borderId="0" xfId="0" applyFont="1" applyFill="1" applyBorder="1" applyAlignment="1">
      <alignment horizontal="left" vertical="center" wrapText="1"/>
    </xf>
    <xf numFmtId="9" fontId="7" fillId="0" borderId="0" xfId="12" applyNumberFormat="1" applyFont="1" applyFill="1" applyBorder="1" applyAlignment="1" applyProtection="1">
      <alignment horizontal="right" vertical="center"/>
    </xf>
    <xf numFmtId="0" fontId="20" fillId="0" borderId="0" xfId="0" applyFont="1" applyFill="1" applyAlignment="1">
      <alignment vertical="center" wrapText="1"/>
    </xf>
    <xf numFmtId="0" fontId="23" fillId="0" borderId="0" xfId="0" applyFont="1" applyFill="1" applyAlignment="1">
      <alignment horizontal="left" vertical="center" wrapText="1"/>
    </xf>
    <xf numFmtId="0" fontId="43" fillId="0" borderId="0" xfId="0" applyFont="1" applyAlignment="1">
      <alignment vertical="center"/>
    </xf>
    <xf numFmtId="0" fontId="12" fillId="0" borderId="0" xfId="3" applyFont="1" applyFill="1" applyAlignment="1">
      <alignment vertical="top"/>
    </xf>
    <xf numFmtId="0" fontId="7" fillId="0" borderId="0" xfId="3" applyFont="1" applyFill="1" applyBorder="1" applyAlignment="1">
      <alignment vertical="center" wrapText="1"/>
    </xf>
    <xf numFmtId="9" fontId="7" fillId="0" borderId="0" xfId="12" applyFont="1" applyFill="1" applyBorder="1" applyAlignment="1" applyProtection="1">
      <alignment horizontal="right" vertical="center" wrapText="1"/>
    </xf>
    <xf numFmtId="9" fontId="7" fillId="0" borderId="0" xfId="12" applyFont="1" applyFill="1" applyBorder="1" applyAlignment="1" applyProtection="1">
      <alignment horizontal="right" vertical="center"/>
    </xf>
    <xf numFmtId="0" fontId="20" fillId="0" borderId="0" xfId="3" applyFont="1" applyFill="1" applyAlignment="1">
      <alignment vertical="top"/>
    </xf>
    <xf numFmtId="0" fontId="23" fillId="0" borderId="0" xfId="0" applyFont="1" applyFill="1" applyAlignment="1">
      <alignment vertical="top" wrapText="1"/>
    </xf>
    <xf numFmtId="9" fontId="7" fillId="0" borderId="0" xfId="12" applyNumberFormat="1" applyFont="1" applyFill="1" applyBorder="1" applyAlignment="1" applyProtection="1">
      <alignment horizontal="right" vertical="center" wrapText="1"/>
    </xf>
    <xf numFmtId="0" fontId="14" fillId="0" borderId="0" xfId="3" applyFont="1" applyFill="1" applyAlignment="1" applyProtection="1">
      <alignment vertical="top"/>
      <protection locked="0"/>
    </xf>
    <xf numFmtId="0" fontId="16" fillId="0" borderId="0" xfId="3" applyFont="1" applyFill="1" applyAlignment="1" applyProtection="1">
      <alignment vertical="top"/>
      <protection locked="0"/>
    </xf>
    <xf numFmtId="0" fontId="32" fillId="0" borderId="0" xfId="0" applyFont="1" applyAlignment="1">
      <alignment vertical="center"/>
    </xf>
    <xf numFmtId="0" fontId="14" fillId="0" borderId="0" xfId="3" applyFont="1" applyFill="1" applyAlignment="1">
      <alignment vertical="top"/>
    </xf>
    <xf numFmtId="0" fontId="16" fillId="0" borderId="0" xfId="3" applyFont="1" applyFill="1" applyAlignment="1">
      <alignment vertical="top" wrapText="1"/>
    </xf>
    <xf numFmtId="0" fontId="16" fillId="0" borderId="0" xfId="3" applyFont="1" applyFill="1" applyAlignment="1">
      <alignment horizontal="center" vertical="top" wrapText="1"/>
    </xf>
    <xf numFmtId="0" fontId="16" fillId="0" borderId="0" xfId="3" applyFont="1" applyFill="1" applyAlignment="1">
      <alignment horizontal="center" vertical="top"/>
    </xf>
    <xf numFmtId="0" fontId="16" fillId="0" borderId="0" xfId="3" applyFont="1" applyFill="1" applyAlignment="1">
      <alignment vertical="top"/>
    </xf>
    <xf numFmtId="0" fontId="12" fillId="0" borderId="0" xfId="3" applyFont="1" applyFill="1" applyAlignment="1" applyProtection="1">
      <alignment vertical="top"/>
      <protection locked="0"/>
    </xf>
    <xf numFmtId="0" fontId="20" fillId="0" borderId="0" xfId="3" applyFont="1" applyFill="1" applyAlignment="1" applyProtection="1">
      <alignment vertical="top"/>
      <protection locked="0"/>
    </xf>
    <xf numFmtId="9" fontId="7" fillId="0" borderId="3" xfId="12" applyNumberFormat="1" applyFont="1" applyBorder="1" applyAlignment="1" applyProtection="1">
      <alignment horizontal="right" vertical="center" wrapText="1"/>
    </xf>
    <xf numFmtId="9" fontId="16" fillId="6" borderId="3" xfId="1" applyNumberFormat="1" applyFont="1" applyFill="1" applyBorder="1" applyAlignment="1" applyProtection="1">
      <alignment horizontal="right" vertical="center" wrapText="1"/>
    </xf>
    <xf numFmtId="0" fontId="49" fillId="2" borderId="1" xfId="2" applyFont="1" applyFill="1" applyBorder="1" applyAlignment="1" applyProtection="1">
      <alignment vertical="top"/>
    </xf>
    <xf numFmtId="175" fontId="16" fillId="3" borderId="3" xfId="11" applyNumberFormat="1" applyFont="1" applyFill="1" applyBorder="1" applyAlignment="1" applyProtection="1">
      <alignment horizontal="right" vertical="center" wrapText="1"/>
    </xf>
    <xf numFmtId="9" fontId="16" fillId="4" borderId="3" xfId="3" applyNumberFormat="1" applyFont="1" applyFill="1" applyBorder="1" applyAlignment="1">
      <alignment horizontal="right" vertical="top" wrapText="1"/>
    </xf>
    <xf numFmtId="9" fontId="20" fillId="3" borderId="3" xfId="5" applyNumberFormat="1" applyFont="1" applyFill="1" applyBorder="1" applyAlignment="1" applyProtection="1">
      <alignment horizontal="right" vertical="center" wrapText="1"/>
    </xf>
    <xf numFmtId="9" fontId="20" fillId="4" borderId="3" xfId="5" applyNumberFormat="1" applyFont="1" applyFill="1" applyBorder="1" applyAlignment="1" applyProtection="1">
      <alignment horizontal="right" vertical="center"/>
    </xf>
    <xf numFmtId="9" fontId="20" fillId="5" borderId="3" xfId="5" applyNumberFormat="1" applyFont="1" applyFill="1" applyBorder="1" applyAlignment="1" applyProtection="1">
      <alignment horizontal="right" vertical="center" wrapText="1"/>
    </xf>
    <xf numFmtId="9" fontId="20" fillId="6" borderId="3" xfId="5" applyNumberFormat="1" applyFont="1" applyFill="1" applyBorder="1" applyAlignment="1" applyProtection="1">
      <alignment horizontal="right" vertical="center" wrapText="1"/>
    </xf>
    <xf numFmtId="9" fontId="20" fillId="6" borderId="3" xfId="5" applyNumberFormat="1" applyFont="1" applyFill="1" applyBorder="1" applyAlignment="1" applyProtection="1">
      <alignment horizontal="right" vertical="center"/>
    </xf>
    <xf numFmtId="9" fontId="7" fillId="4" borderId="3" xfId="12" quotePrefix="1" applyNumberFormat="1" applyFont="1" applyFill="1" applyBorder="1" applyAlignment="1" applyProtection="1">
      <alignment horizontal="right" vertical="center" wrapText="1"/>
    </xf>
    <xf numFmtId="9" fontId="16" fillId="5" borderId="3" xfId="12" applyNumberFormat="1" applyFont="1" applyFill="1" applyBorder="1" applyAlignment="1" applyProtection="1">
      <alignment horizontal="right" vertical="center" wrapText="1"/>
    </xf>
    <xf numFmtId="9" fontId="16" fillId="6" borderId="3" xfId="12" applyNumberFormat="1" applyFont="1" applyFill="1" applyBorder="1" applyAlignment="1" applyProtection="1">
      <alignment horizontal="right" vertical="center" wrapText="1"/>
    </xf>
    <xf numFmtId="9" fontId="16" fillId="3" borderId="3" xfId="12" applyNumberFormat="1" applyFont="1" applyFill="1" applyBorder="1" applyAlignment="1" applyProtection="1">
      <alignment horizontal="right" vertical="center" wrapText="1"/>
    </xf>
    <xf numFmtId="9" fontId="14" fillId="4" borderId="3" xfId="3" applyNumberFormat="1" applyFont="1" applyFill="1" applyBorder="1" applyAlignment="1">
      <alignment horizontal="right" vertical="center" wrapText="1"/>
    </xf>
    <xf numFmtId="9" fontId="12" fillId="4" borderId="3" xfId="12" applyFont="1" applyFill="1" applyBorder="1" applyAlignment="1">
      <alignment horizontal="right" vertical="center" wrapText="1"/>
    </xf>
    <xf numFmtId="9" fontId="14" fillId="4" borderId="3" xfId="12" applyFont="1" applyFill="1" applyBorder="1" applyAlignment="1">
      <alignment horizontal="right" vertical="center" wrapText="1"/>
    </xf>
    <xf numFmtId="9" fontId="7" fillId="4" borderId="3" xfId="12" applyNumberFormat="1" applyFont="1" applyFill="1" applyBorder="1" applyAlignment="1" applyProtection="1">
      <alignment horizontal="right" vertical="top"/>
    </xf>
    <xf numFmtId="0" fontId="16" fillId="9" borderId="6" xfId="0" applyFont="1" applyFill="1" applyBorder="1" applyAlignment="1">
      <alignment vertical="center"/>
    </xf>
    <xf numFmtId="0" fontId="16" fillId="9" borderId="7" xfId="0" applyFont="1" applyFill="1" applyBorder="1" applyAlignment="1">
      <alignment vertical="top"/>
    </xf>
    <xf numFmtId="0" fontId="16" fillId="9" borderId="8" xfId="0" applyFont="1" applyFill="1" applyBorder="1" applyAlignment="1">
      <alignment vertical="top"/>
    </xf>
    <xf numFmtId="0" fontId="29" fillId="9" borderId="3" xfId="0" applyFont="1" applyFill="1" applyBorder="1" applyAlignment="1">
      <alignment vertical="top" wrapText="1"/>
    </xf>
    <xf numFmtId="0" fontId="7" fillId="9" borderId="3" xfId="0" applyFont="1" applyFill="1" applyBorder="1" applyAlignment="1">
      <alignment vertical="top"/>
    </xf>
    <xf numFmtId="9" fontId="14" fillId="4" borderId="3" xfId="0" applyNumberFormat="1" applyFont="1" applyFill="1" applyBorder="1" applyAlignment="1">
      <alignment horizontal="right" vertical="center" wrapText="1"/>
    </xf>
    <xf numFmtId="9" fontId="12" fillId="4" borderId="3" xfId="12" applyNumberFormat="1" applyFont="1" applyFill="1" applyBorder="1" applyAlignment="1" applyProtection="1">
      <alignment horizontal="right" vertical="center" wrapText="1"/>
    </xf>
    <xf numFmtId="9" fontId="69" fillId="4" borderId="3" xfId="12" applyNumberFormat="1" applyFont="1" applyFill="1" applyBorder="1" applyAlignment="1">
      <alignment horizontal="right" vertical="center" wrapText="1"/>
    </xf>
    <xf numFmtId="169" fontId="7" fillId="0" borderId="3" xfId="1" applyNumberFormat="1" applyBorder="1" applyAlignment="1" applyProtection="1">
      <alignment horizontal="right" vertical="center"/>
    </xf>
    <xf numFmtId="9" fontId="16" fillId="4" borderId="3" xfId="12" applyFont="1" applyFill="1" applyBorder="1" applyAlignment="1">
      <alignment horizontal="right" vertical="center" wrapText="1"/>
    </xf>
    <xf numFmtId="9" fontId="7" fillId="4" borderId="5" xfId="12" applyFont="1" applyFill="1" applyBorder="1" applyAlignment="1">
      <alignment horizontal="right" vertical="center" wrapText="1"/>
    </xf>
    <xf numFmtId="9" fontId="7" fillId="5" borderId="3" xfId="12" applyFont="1" applyFill="1" applyBorder="1" applyAlignment="1">
      <alignment horizontal="right" vertical="center"/>
    </xf>
    <xf numFmtId="9" fontId="7" fillId="6" borderId="3" xfId="12" applyFont="1" applyFill="1" applyBorder="1" applyAlignment="1">
      <alignment horizontal="right" vertical="center"/>
    </xf>
    <xf numFmtId="9" fontId="20" fillId="4" borderId="3" xfId="12" applyFont="1" applyFill="1" applyBorder="1" applyAlignment="1" applyProtection="1">
      <alignment horizontal="right" vertical="center"/>
    </xf>
    <xf numFmtId="9" fontId="7" fillId="4" borderId="4" xfId="12" applyFont="1" applyFill="1" applyBorder="1" applyAlignment="1">
      <alignment horizontal="right" vertical="center" wrapText="1"/>
    </xf>
    <xf numFmtId="9" fontId="7" fillId="6" borderId="7" xfId="12" applyFont="1" applyFill="1" applyBorder="1" applyAlignment="1">
      <alignment horizontal="right" vertical="center" wrapText="1"/>
    </xf>
    <xf numFmtId="9" fontId="7" fillId="6" borderId="0" xfId="12" applyFont="1" applyFill="1" applyAlignment="1">
      <alignment horizontal="right" vertical="center" wrapText="1"/>
    </xf>
    <xf numFmtId="9" fontId="7" fillId="2" borderId="3" xfId="12" applyFont="1" applyFill="1" applyBorder="1" applyAlignment="1" applyProtection="1">
      <alignment horizontal="right" vertical="center"/>
    </xf>
    <xf numFmtId="9" fontId="16" fillId="5" borderId="3" xfId="12" applyFont="1" applyFill="1" applyBorder="1" applyAlignment="1" applyProtection="1">
      <alignment vertical="center" wrapText="1"/>
    </xf>
    <xf numFmtId="9" fontId="16" fillId="6" borderId="3" xfId="12" applyFont="1" applyFill="1" applyBorder="1" applyAlignment="1" applyProtection="1">
      <alignment vertical="center" wrapText="1"/>
    </xf>
    <xf numFmtId="9" fontId="16" fillId="4" borderId="3" xfId="12" applyFont="1" applyFill="1" applyBorder="1" applyAlignment="1" applyProtection="1">
      <alignment vertical="center" wrapText="1"/>
    </xf>
    <xf numFmtId="9" fontId="7" fillId="5" borderId="3" xfId="12" applyFont="1" applyFill="1" applyBorder="1" applyAlignment="1">
      <alignment vertical="center" wrapText="1"/>
    </xf>
    <xf numFmtId="9" fontId="7" fillId="6" borderId="3" xfId="12" applyFont="1" applyFill="1" applyBorder="1" applyAlignment="1">
      <alignment vertical="center" wrapText="1"/>
    </xf>
    <xf numFmtId="9" fontId="7" fillId="4" borderId="3" xfId="12" applyFont="1" applyFill="1" applyBorder="1" applyAlignment="1">
      <alignment vertical="center" wrapText="1"/>
    </xf>
    <xf numFmtId="9" fontId="35" fillId="0" borderId="0" xfId="0" applyNumberFormat="1" applyFont="1" applyAlignment="1">
      <alignment horizontal="center" vertical="top" wrapText="1"/>
    </xf>
    <xf numFmtId="0" fontId="35" fillId="0" borderId="0" xfId="0" applyFont="1" applyAlignment="1">
      <alignment horizontal="left" vertical="center"/>
    </xf>
    <xf numFmtId="0" fontId="24" fillId="0" borderId="0" xfId="0" applyFont="1"/>
    <xf numFmtId="0" fontId="89" fillId="18" borderId="30" xfId="0" applyFont="1" applyFill="1" applyBorder="1" applyAlignment="1">
      <alignment horizontal="center" vertical="center" wrapText="1"/>
    </xf>
    <xf numFmtId="0" fontId="89" fillId="18" borderId="31" xfId="0" applyFont="1" applyFill="1" applyBorder="1" applyAlignment="1">
      <alignment horizontal="center" vertical="center" wrapText="1"/>
    </xf>
    <xf numFmtId="0" fontId="89" fillId="18" borderId="24" xfId="0" applyFont="1" applyFill="1" applyBorder="1" applyAlignment="1">
      <alignment horizontal="center" vertical="center" wrapText="1"/>
    </xf>
    <xf numFmtId="0" fontId="71" fillId="0" borderId="8" xfId="29" applyFont="1" applyBorder="1" applyAlignment="1">
      <alignment vertical="top"/>
    </xf>
    <xf numFmtId="0" fontId="73" fillId="15" borderId="5" xfId="29" applyFont="1" applyFill="1" applyBorder="1" applyAlignment="1">
      <alignment horizontal="center" vertical="top" wrapText="1"/>
    </xf>
    <xf numFmtId="0" fontId="71" fillId="0" borderId="5" xfId="29" applyFont="1" applyBorder="1" applyAlignment="1">
      <alignment vertical="top"/>
    </xf>
    <xf numFmtId="0" fontId="71" fillId="2" borderId="0" xfId="29" applyFont="1" applyFill="1" applyBorder="1" applyAlignment="1">
      <alignment horizontal="left" vertical="top"/>
    </xf>
    <xf numFmtId="0" fontId="71" fillId="2" borderId="0" xfId="29" applyFont="1" applyFill="1" applyBorder="1" applyAlignment="1">
      <alignment vertical="top"/>
    </xf>
    <xf numFmtId="0" fontId="73" fillId="15" borderId="6" xfId="29" applyFont="1" applyFill="1" applyBorder="1" applyAlignment="1">
      <alignment horizontal="center" vertical="top" wrapText="1"/>
    </xf>
    <xf numFmtId="0" fontId="73" fillId="9" borderId="6" xfId="29" applyFont="1" applyFill="1" applyBorder="1" applyAlignment="1">
      <alignment horizontal="center" vertical="top" wrapText="1"/>
    </xf>
    <xf numFmtId="2" fontId="75" fillId="0" borderId="6" xfId="29" quotePrefix="1" applyNumberFormat="1" applyFont="1" applyBorder="1" applyAlignment="1">
      <alignment horizontal="center" vertical="center" wrapText="1"/>
    </xf>
    <xf numFmtId="2" fontId="75" fillId="16" borderId="6" xfId="29" quotePrefix="1" applyNumberFormat="1" applyFont="1" applyFill="1" applyBorder="1" applyAlignment="1">
      <alignment horizontal="center" vertical="center" wrapText="1"/>
    </xf>
    <xf numFmtId="1" fontId="76" fillId="9" borderId="6" xfId="29" applyNumberFormat="1" applyFont="1" applyFill="1" applyBorder="1" applyAlignment="1">
      <alignment horizontal="center" vertical="center" wrapText="1"/>
    </xf>
    <xf numFmtId="1" fontId="77" fillId="0" borderId="6" xfId="29" applyNumberFormat="1" applyFont="1" applyBorder="1" applyAlignment="1">
      <alignment horizontal="center" vertical="center" wrapText="1"/>
    </xf>
    <xf numFmtId="2" fontId="77" fillId="0" borderId="6" xfId="29" applyNumberFormat="1" applyFont="1" applyBorder="1" applyAlignment="1">
      <alignment horizontal="center" vertical="center" wrapText="1"/>
    </xf>
    <xf numFmtId="1" fontId="72" fillId="0" borderId="6" xfId="29" applyNumberFormat="1" applyFont="1" applyBorder="1" applyAlignment="1">
      <alignment horizontal="center" vertical="center" wrapText="1"/>
    </xf>
    <xf numFmtId="1" fontId="75" fillId="17" borderId="6" xfId="29" applyNumberFormat="1" applyFont="1" applyFill="1" applyBorder="1" applyAlignment="1">
      <alignment horizontal="center" vertical="center" wrapText="1"/>
    </xf>
    <xf numFmtId="1" fontId="75" fillId="0" borderId="6" xfId="29" applyNumberFormat="1" applyFont="1" applyBorder="1" applyAlignment="1">
      <alignment horizontal="center" vertical="center" wrapText="1"/>
    </xf>
    <xf numFmtId="1" fontId="72" fillId="9" borderId="6" xfId="29" applyNumberFormat="1" applyFont="1" applyFill="1" applyBorder="1" applyAlignment="1">
      <alignment horizontal="center" vertical="center" wrapText="1"/>
    </xf>
    <xf numFmtId="0" fontId="72" fillId="16" borderId="6" xfId="29" applyFont="1" applyFill="1" applyBorder="1" applyAlignment="1">
      <alignment horizontal="center" vertical="center" wrapText="1"/>
    </xf>
    <xf numFmtId="9" fontId="72" fillId="16" borderId="6" xfId="31" applyFont="1" applyFill="1" applyBorder="1" applyAlignment="1">
      <alignment horizontal="center" vertical="center" wrapText="1"/>
    </xf>
    <xf numFmtId="0" fontId="72" fillId="17" borderId="6" xfId="29" applyFont="1" applyFill="1" applyBorder="1" applyAlignment="1">
      <alignment horizontal="center" vertical="center" wrapText="1"/>
    </xf>
    <xf numFmtId="0" fontId="76" fillId="0" borderId="6" xfId="29" applyFont="1" applyBorder="1" applyAlignment="1">
      <alignment horizontal="left" vertical="top" wrapText="1"/>
    </xf>
    <xf numFmtId="0" fontId="71" fillId="0" borderId="39" xfId="29" applyFont="1" applyBorder="1" applyAlignment="1">
      <alignment vertical="top"/>
    </xf>
    <xf numFmtId="0" fontId="71" fillId="0" borderId="4" xfId="29" applyFont="1" applyBorder="1" applyAlignment="1">
      <alignment vertical="top"/>
    </xf>
    <xf numFmtId="0" fontId="71" fillId="0" borderId="0" xfId="29" applyFont="1" applyBorder="1" applyAlignment="1">
      <alignment vertical="top"/>
    </xf>
    <xf numFmtId="0" fontId="71" fillId="0" borderId="0" xfId="29" applyFont="1" applyBorder="1" applyAlignment="1">
      <alignment horizontal="center" vertical="top"/>
    </xf>
    <xf numFmtId="0" fontId="72" fillId="0" borderId="0" xfId="29" applyFont="1" applyBorder="1" applyAlignment="1">
      <alignment horizontal="center" vertical="top" wrapText="1"/>
    </xf>
    <xf numFmtId="0" fontId="11" fillId="2" borderId="1" xfId="0" applyFont="1" applyFill="1" applyBorder="1" applyAlignment="1">
      <alignment horizontal="left" vertical="center"/>
    </xf>
    <xf numFmtId="0" fontId="10" fillId="9" borderId="3" xfId="2" applyFill="1" applyBorder="1" applyAlignment="1" applyProtection="1">
      <alignment horizontal="left" vertical="center" wrapText="1"/>
    </xf>
    <xf numFmtId="0" fontId="72" fillId="9" borderId="8" xfId="29" applyFont="1" applyFill="1" applyBorder="1" applyAlignment="1">
      <alignment horizontal="left" vertical="top" wrapText="1"/>
    </xf>
    <xf numFmtId="0" fontId="71" fillId="0" borderId="40" xfId="29" applyFont="1" applyBorder="1" applyAlignment="1">
      <alignment vertical="top"/>
    </xf>
    <xf numFmtId="0" fontId="75" fillId="0" borderId="40" xfId="29" applyFont="1" applyBorder="1" applyAlignment="1">
      <alignment horizontal="left" vertical="top" wrapText="1"/>
    </xf>
    <xf numFmtId="0" fontId="76" fillId="16" borderId="9" xfId="29" applyFont="1" applyFill="1" applyBorder="1" applyAlignment="1">
      <alignment horizontal="left" vertical="top" wrapText="1"/>
    </xf>
    <xf numFmtId="0" fontId="75" fillId="0" borderId="40" xfId="29" applyFont="1" applyBorder="1" applyAlignment="1">
      <alignment horizontal="center" vertical="top" wrapText="1"/>
    </xf>
    <xf numFmtId="0" fontId="76" fillId="17" borderId="9" xfId="29" applyFont="1" applyFill="1" applyBorder="1" applyAlignment="1">
      <alignment horizontal="left" vertical="top" wrapText="1"/>
    </xf>
    <xf numFmtId="0" fontId="72" fillId="16" borderId="8" xfId="29" applyFont="1" applyFill="1" applyBorder="1" applyAlignment="1">
      <alignment horizontal="left" vertical="top" wrapText="1"/>
    </xf>
    <xf numFmtId="0" fontId="72" fillId="17" borderId="8" xfId="29" applyFont="1" applyFill="1" applyBorder="1" applyAlignment="1">
      <alignment horizontal="left" vertical="top" wrapText="1"/>
    </xf>
    <xf numFmtId="0" fontId="79" fillId="0" borderId="8" xfId="29" applyFont="1" applyBorder="1" applyAlignment="1">
      <alignment horizontal="left" vertical="top" wrapText="1"/>
    </xf>
    <xf numFmtId="0" fontId="71" fillId="0" borderId="8" xfId="29" applyFont="1" applyBorder="1" applyAlignment="1">
      <alignment horizontal="left" vertical="top"/>
    </xf>
    <xf numFmtId="0" fontId="71" fillId="2" borderId="40" xfId="29" applyFont="1" applyFill="1" applyBorder="1" applyAlignment="1">
      <alignment vertical="top"/>
    </xf>
    <xf numFmtId="0" fontId="71" fillId="0" borderId="40" xfId="29" applyFont="1" applyBorder="1" applyAlignment="1">
      <alignment horizontal="center" vertical="top"/>
    </xf>
    <xf numFmtId="0" fontId="72" fillId="0" borderId="40" xfId="29" applyFont="1" applyBorder="1" applyAlignment="1">
      <alignment horizontal="center" vertical="top" wrapText="1"/>
    </xf>
    <xf numFmtId="0" fontId="71" fillId="0" borderId="9" xfId="29" applyFont="1" applyBorder="1" applyAlignment="1">
      <alignment vertical="top"/>
    </xf>
    <xf numFmtId="0" fontId="71" fillId="0" borderId="0" xfId="29" applyFont="1" applyBorder="1" applyAlignment="1">
      <alignment horizontal="left" vertical="top"/>
    </xf>
    <xf numFmtId="0" fontId="71" fillId="9" borderId="0" xfId="29" applyFont="1" applyFill="1" applyBorder="1" applyAlignment="1">
      <alignment vertical="top"/>
    </xf>
    <xf numFmtId="0" fontId="10" fillId="0" borderId="13" xfId="2" applyBorder="1" applyAlignment="1">
      <alignment horizontal="center" vertical="center"/>
    </xf>
    <xf numFmtId="0" fontId="20" fillId="9" borderId="13" xfId="0" applyFont="1" applyFill="1" applyBorder="1" applyAlignment="1">
      <alignment horizontal="left" vertical="center"/>
    </xf>
    <xf numFmtId="0" fontId="20" fillId="0" borderId="0" xfId="0" applyFont="1" applyAlignment="1">
      <alignment horizontal="left" vertical="top"/>
    </xf>
    <xf numFmtId="0" fontId="20" fillId="0" borderId="13" xfId="0" applyFont="1" applyBorder="1" applyAlignment="1">
      <alignment horizontal="left" vertical="top"/>
    </xf>
    <xf numFmtId="0" fontId="20" fillId="9" borderId="3" xfId="0" applyFont="1" applyFill="1" applyBorder="1" applyAlignment="1">
      <alignment horizontal="left" vertical="top" wrapText="1"/>
    </xf>
    <xf numFmtId="0" fontId="20" fillId="9" borderId="3" xfId="0" applyFont="1" applyFill="1" applyBorder="1" applyAlignment="1">
      <alignment horizontal="left" vertical="top"/>
    </xf>
    <xf numFmtId="0" fontId="20" fillId="9" borderId="3"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51" fillId="0" borderId="0" xfId="0" applyFont="1" applyAlignment="1">
      <alignment horizontal="left" vertical="center" wrapText="1"/>
    </xf>
    <xf numFmtId="0" fontId="35" fillId="0" borderId="0" xfId="0" applyFont="1" applyAlignment="1">
      <alignment horizontal="left" vertical="center" wrapText="1"/>
    </xf>
    <xf numFmtId="0" fontId="24" fillId="0" borderId="0" xfId="0" applyFont="1" applyAlignment="1">
      <alignment horizontal="left" vertical="center" wrapText="1"/>
    </xf>
    <xf numFmtId="0" fontId="31" fillId="0" borderId="0" xfId="0" applyFont="1" applyAlignment="1">
      <alignment horizontal="left" vertical="center" wrapText="1"/>
    </xf>
    <xf numFmtId="49" fontId="35" fillId="0" borderId="0" xfId="0" applyNumberFormat="1" applyFont="1" applyAlignment="1">
      <alignment horizontal="left" vertical="center" wrapText="1"/>
    </xf>
    <xf numFmtId="0" fontId="13" fillId="0" borderId="1" xfId="0" applyFont="1" applyBorder="1" applyAlignment="1">
      <alignment horizontal="left" vertical="top"/>
    </xf>
    <xf numFmtId="0" fontId="20" fillId="5" borderId="3"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0" fillId="0" borderId="3" xfId="0" applyFont="1" applyBorder="1" applyAlignment="1">
      <alignment horizontal="left" vertical="center" wrapText="1"/>
    </xf>
    <xf numFmtId="0" fontId="20" fillId="2" borderId="3" xfId="0" applyFont="1" applyFill="1" applyBorder="1" applyAlignment="1">
      <alignment vertical="center" wrapText="1"/>
    </xf>
    <xf numFmtId="0" fontId="20" fillId="5" borderId="3" xfId="0" applyFont="1" applyFill="1" applyBorder="1" applyAlignment="1">
      <alignment vertical="center" wrapText="1"/>
    </xf>
    <xf numFmtId="0" fontId="20" fillId="2" borderId="6"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61" fillId="0" borderId="6" xfId="2" applyFont="1" applyBorder="1" applyAlignment="1" applyProtection="1">
      <alignment horizontal="center" vertical="center" wrapText="1"/>
    </xf>
    <xf numFmtId="0" fontId="61" fillId="0" borderId="7" xfId="2" applyFont="1" applyBorder="1" applyAlignment="1" applyProtection="1">
      <alignment horizontal="center" vertical="center" wrapText="1"/>
    </xf>
    <xf numFmtId="0" fontId="61" fillId="0" borderId="8" xfId="2" applyFont="1" applyBorder="1" applyAlignment="1" applyProtection="1">
      <alignment horizontal="center" vertical="center" wrapText="1"/>
    </xf>
    <xf numFmtId="0" fontId="36" fillId="0" borderId="0" xfId="0" applyFont="1" applyAlignment="1">
      <alignment horizontal="left" vertical="center"/>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3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36" fillId="2" borderId="0" xfId="0" applyFont="1" applyFill="1" applyAlignment="1">
      <alignment horizontal="left" vertical="center"/>
    </xf>
    <xf numFmtId="0" fontId="36" fillId="0" borderId="0" xfId="0" applyFont="1" applyAlignment="1">
      <alignment horizontal="left" vertical="top"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35" fillId="0" borderId="0" xfId="0" applyFont="1" applyAlignment="1">
      <alignment horizontal="left" vertical="top" wrapText="1"/>
    </xf>
    <xf numFmtId="0" fontId="37" fillId="2" borderId="0" xfId="0" applyFont="1" applyFill="1" applyAlignment="1">
      <alignment horizontal="left" vertical="center" wrapText="1"/>
    </xf>
    <xf numFmtId="0" fontId="35" fillId="2" borderId="0" xfId="0" applyFont="1" applyFill="1" applyAlignment="1">
      <alignment horizontal="left" vertical="center" wrapText="1"/>
    </xf>
    <xf numFmtId="0" fontId="24" fillId="0" borderId="0" xfId="0" applyFont="1" applyAlignment="1">
      <alignment horizontal="left" vertical="center"/>
    </xf>
    <xf numFmtId="0" fontId="43" fillId="0" borderId="0" xfId="0" applyFont="1" applyAlignment="1">
      <alignment horizontal="left" vertical="center" wrapText="1"/>
    </xf>
    <xf numFmtId="0" fontId="51" fillId="0" borderId="0" xfId="0" applyFont="1" applyAlignment="1">
      <alignment horizontal="left" vertical="center"/>
    </xf>
    <xf numFmtId="0" fontId="16" fillId="9" borderId="6" xfId="0" applyFont="1" applyFill="1" applyBorder="1" applyAlignment="1">
      <alignment horizontal="left" vertical="center"/>
    </xf>
    <xf numFmtId="0" fontId="16" fillId="9" borderId="7" xfId="0" applyFont="1" applyFill="1" applyBorder="1" applyAlignment="1">
      <alignment horizontal="left" vertical="center"/>
    </xf>
    <xf numFmtId="0" fontId="16" fillId="9" borderId="8" xfId="0" applyFont="1" applyFill="1" applyBorder="1" applyAlignment="1">
      <alignment horizontal="left" vertical="center"/>
    </xf>
    <xf numFmtId="0" fontId="35" fillId="0" borderId="0" xfId="0" applyFont="1" applyBorder="1" applyAlignment="1">
      <alignment horizontal="left" vertical="top" wrapText="1"/>
    </xf>
    <xf numFmtId="0" fontId="72" fillId="16" borderId="8" xfId="29" applyFont="1" applyFill="1" applyBorder="1" applyAlignment="1">
      <alignment horizontal="left" vertical="top" wrapText="1"/>
    </xf>
    <xf numFmtId="0" fontId="72" fillId="16" borderId="3" xfId="29" applyFont="1" applyFill="1" applyBorder="1" applyAlignment="1">
      <alignment horizontal="left" vertical="top" wrapText="1"/>
    </xf>
    <xf numFmtId="0" fontId="73" fillId="15" borderId="9" xfId="29" applyFont="1" applyFill="1" applyBorder="1" applyAlignment="1">
      <alignment horizontal="center" vertical="top" wrapText="1"/>
    </xf>
    <xf numFmtId="0" fontId="73" fillId="15" borderId="5" xfId="29" applyFont="1" applyFill="1" applyBorder="1" applyAlignment="1">
      <alignment horizontal="center" vertical="top" wrapText="1"/>
    </xf>
    <xf numFmtId="0" fontId="73" fillId="15" borderId="38" xfId="29" applyFont="1" applyFill="1" applyBorder="1" applyAlignment="1">
      <alignment horizontal="center" vertical="top" wrapText="1"/>
    </xf>
    <xf numFmtId="0" fontId="74" fillId="15" borderId="8" xfId="29" applyFont="1" applyFill="1" applyBorder="1" applyAlignment="1">
      <alignment horizontal="left" vertical="top" wrapText="1"/>
    </xf>
    <xf numFmtId="0" fontId="73" fillId="15" borderId="3" xfId="29" applyFont="1" applyFill="1" applyBorder="1" applyAlignment="1">
      <alignment horizontal="center" vertical="top" wrapText="1"/>
    </xf>
    <xf numFmtId="0" fontId="75" fillId="0" borderId="3" xfId="29" applyFont="1" applyBorder="1" applyAlignment="1">
      <alignment horizontal="left" vertical="center" wrapText="1"/>
    </xf>
    <xf numFmtId="0" fontId="75" fillId="0" borderId="6" xfId="29" applyFont="1" applyBorder="1" applyAlignment="1">
      <alignment horizontal="left" vertical="center" wrapText="1"/>
    </xf>
    <xf numFmtId="0" fontId="72" fillId="17" borderId="8" xfId="29" applyFont="1" applyFill="1" applyBorder="1" applyAlignment="1">
      <alignment horizontal="left" vertical="top" wrapText="1"/>
    </xf>
    <xf numFmtId="0" fontId="72" fillId="17" borderId="3" xfId="29" applyFont="1" applyFill="1" applyBorder="1" applyAlignment="1">
      <alignment horizontal="left" vertical="top" wrapText="1"/>
    </xf>
    <xf numFmtId="0" fontId="75" fillId="0" borderId="8" xfId="29" applyFont="1" applyBorder="1" applyAlignment="1">
      <alignment horizontal="left" vertical="center" wrapText="1"/>
    </xf>
    <xf numFmtId="0" fontId="16" fillId="0" borderId="4" xfId="3" applyFont="1" applyBorder="1" applyAlignment="1">
      <alignment horizontal="left" vertical="center" wrapText="1"/>
    </xf>
    <xf numFmtId="0" fontId="16" fillId="0" borderId="5" xfId="3" applyFont="1" applyBorder="1" applyAlignment="1">
      <alignment horizontal="left" vertical="center" wrapText="1"/>
    </xf>
    <xf numFmtId="0" fontId="16" fillId="2" borderId="4" xfId="3" applyFont="1" applyFill="1" applyBorder="1" applyAlignment="1">
      <alignment horizontal="left" vertical="center" wrapText="1"/>
    </xf>
    <xf numFmtId="0" fontId="16" fillId="2" borderId="5" xfId="3" applyFont="1" applyFill="1" applyBorder="1" applyAlignment="1">
      <alignment horizontal="left" vertical="center" wrapText="1"/>
    </xf>
    <xf numFmtId="0" fontId="24" fillId="0" borderId="0" xfId="0" applyFont="1" applyAlignment="1">
      <alignment horizontal="left" vertical="top" wrapText="1"/>
    </xf>
    <xf numFmtId="0" fontId="43" fillId="0" borderId="12"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26" fillId="2" borderId="4" xfId="3" applyFont="1" applyFill="1" applyBorder="1" applyAlignment="1">
      <alignment horizontal="left" vertical="center" wrapText="1"/>
    </xf>
    <xf numFmtId="0" fontId="26" fillId="2" borderId="5" xfId="3" applyFont="1" applyFill="1" applyBorder="1" applyAlignment="1">
      <alignment horizontal="left" vertical="center" wrapText="1"/>
    </xf>
    <xf numFmtId="49" fontId="16" fillId="0" borderId="4" xfId="3" applyNumberFormat="1" applyFont="1" applyBorder="1" applyAlignment="1">
      <alignment horizontal="left" vertical="center" wrapText="1"/>
    </xf>
    <xf numFmtId="49" fontId="16" fillId="0" borderId="5" xfId="3" applyNumberFormat="1" applyFont="1" applyBorder="1" applyAlignment="1">
      <alignment horizontal="left" vertical="center" wrapText="1"/>
    </xf>
    <xf numFmtId="0" fontId="39" fillId="0" borderId="0" xfId="0" applyFont="1" applyAlignment="1">
      <alignment horizontal="left" vertical="center" wrapText="1"/>
    </xf>
    <xf numFmtId="0" fontId="16" fillId="4" borderId="6"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41" fillId="0" borderId="0" xfId="0" applyFont="1" applyAlignment="1">
      <alignment horizontal="left" vertical="center" wrapText="1"/>
    </xf>
    <xf numFmtId="0" fontId="26" fillId="2" borderId="3" xfId="3" applyFont="1" applyFill="1" applyBorder="1" applyAlignment="1">
      <alignment horizontal="left" vertical="center" wrapText="1"/>
    </xf>
    <xf numFmtId="0" fontId="16" fillId="0" borderId="3" xfId="3" applyFont="1" applyBorder="1" applyAlignment="1">
      <alignment horizontal="left" vertical="center" wrapText="1"/>
    </xf>
    <xf numFmtId="49" fontId="16" fillId="0" borderId="4" xfId="3" applyNumberFormat="1" applyFont="1" applyBorder="1" applyAlignment="1">
      <alignment horizontal="left" vertical="center"/>
    </xf>
    <xf numFmtId="49" fontId="16" fillId="0" borderId="5" xfId="3" applyNumberFormat="1" applyFont="1" applyBorder="1" applyAlignment="1">
      <alignment horizontal="left" vertical="center"/>
    </xf>
    <xf numFmtId="0" fontId="16" fillId="4" borderId="6"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8" xfId="0" applyFont="1" applyFill="1" applyBorder="1" applyAlignment="1">
      <alignment horizontal="center" vertical="top" wrapText="1"/>
    </xf>
    <xf numFmtId="0" fontId="24" fillId="0" borderId="0" xfId="0" applyFont="1" applyAlignment="1">
      <alignment horizontal="left" vertical="top"/>
    </xf>
  </cellXfs>
  <cellStyles count="32">
    <cellStyle name="Comma" xfId="1" builtinId="3"/>
    <cellStyle name="Comma 2" xfId="4" xr:uid="{E8BB0498-F5FE-A941-8431-DDB4255E7F14}"/>
    <cellStyle name="Comma 2 2" xfId="15" xr:uid="{4DF9E221-9972-3642-95F6-AF0715C7D76C}"/>
    <cellStyle name="Comma 2 2 2" xfId="28" xr:uid="{DC4D180C-51BD-4A5B-A5B1-B4F812243A57}"/>
    <cellStyle name="Comma 2 3" xfId="21" xr:uid="{FA49B610-C71C-4892-82F7-959CF224C3A4}"/>
    <cellStyle name="Comma 3" xfId="13" xr:uid="{509E2C5A-91C9-524A-B73A-2DA0181875FC}"/>
    <cellStyle name="Comma 3 2" xfId="26" xr:uid="{3FE47C92-3B4B-46A4-B58B-2B2C0D98BE77}"/>
    <cellStyle name="Comma 4" xfId="17" xr:uid="{467BDD04-D9F2-4A34-848D-1B150E5653BF}"/>
    <cellStyle name="Comma 4 2" xfId="30" xr:uid="{196BBFAB-91A9-4060-BB04-EBA48D49DD5A}"/>
    <cellStyle name="Currency" xfId="11" builtinId="4"/>
    <cellStyle name="Currency 2" xfId="8" xr:uid="{B45D4E53-720E-5248-B8CF-55A904E55BEC}"/>
    <cellStyle name="Currency 2 2" xfId="25" xr:uid="{C264AA3E-6F3A-44FA-BC5B-D876668E46B6}"/>
    <cellStyle name="Hyperlink" xfId="2" builtinId="8"/>
    <cellStyle name="Millares 2" xfId="19" xr:uid="{398BE443-AA51-417C-894F-E73CE712CB89}"/>
    <cellStyle name="Normal" xfId="0" builtinId="0"/>
    <cellStyle name="Normal 2" xfId="3" xr:uid="{B9753EAF-AEDF-964A-BA52-4A968062F5D8}"/>
    <cellStyle name="Normal 2 2" xfId="7" xr:uid="{BA99FA43-2DFF-7247-A3E3-DF83253B64B1}"/>
    <cellStyle name="Normal 2 2 2" xfId="24" xr:uid="{162115BE-5B27-439A-8A0C-05260721BDA8}"/>
    <cellStyle name="Normal 2 3" xfId="10" xr:uid="{74D4CA0A-0200-6242-B170-EC30F96CFE2A}"/>
    <cellStyle name="Normal 2 4" xfId="14" xr:uid="{20513BB2-F761-9443-A178-128BBAA8ED42}"/>
    <cellStyle name="Normal 2 4 2" xfId="27" xr:uid="{2973B75D-61EF-4140-8AD6-722417F4197C}"/>
    <cellStyle name="Normal 2 5" xfId="20" xr:uid="{DBEB4189-E059-4E33-A234-18235EC99A7F}"/>
    <cellStyle name="Normal 3" xfId="9" xr:uid="{2BEED195-478C-3E44-BA06-6EBA8E4CC220}"/>
    <cellStyle name="Normal 4" xfId="16" xr:uid="{DA93F37F-5E6B-4555-9BDE-602470D4C7BC}"/>
    <cellStyle name="Normal 4 2" xfId="29" xr:uid="{ABFAB5FA-A5AF-4C1F-8205-07E43C09CC06}"/>
    <cellStyle name="Percent" xfId="12" builtinId="5"/>
    <cellStyle name="Percent 2" xfId="5" xr:uid="{18696AAD-4C70-9649-917E-5B4E8DC04EDE}"/>
    <cellStyle name="Percent 2 2" xfId="22" xr:uid="{305FAEF1-1068-4D3E-8017-FCBC6D8ED561}"/>
    <cellStyle name="Percent 3" xfId="6" xr:uid="{D9CCF4C4-FC43-1D4D-A9FD-8EAE19F9DD29}"/>
    <cellStyle name="Percent 3 2" xfId="23" xr:uid="{59F59D23-18C0-40AA-A547-BC770C09C5A4}"/>
    <cellStyle name="Percent 4" xfId="18" xr:uid="{96E9B362-71BD-43B3-97FA-08A9043FBAF8}"/>
    <cellStyle name="Percent 4 2" xfId="31" xr:uid="{2BFD64FD-39B7-4C1A-BFFC-230B79879C6B}"/>
  </cellStyles>
  <dxfs count="0"/>
  <tableStyles count="0" defaultTableStyle="TableStyleMedium2" defaultPivotStyle="PivotStyleLight16"/>
  <colors>
    <mruColors>
      <color rgb="FFFFFFFF"/>
      <color rgb="FF00FF00"/>
      <color rgb="FF66FF33"/>
      <color rgb="FF00FFFF"/>
      <color rgb="FFBE3614"/>
      <color rgb="FFA3B1DE"/>
      <color rgb="FFDFC028"/>
      <color rgb="FF5B4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FE80C874-2D16-254F-9F3D-D693FFCDE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2460326</xdr:colOff>
      <xdr:row>6</xdr:row>
      <xdr:rowOff>104775</xdr:rowOff>
    </xdr:to>
    <xdr:pic>
      <xdr:nvPicPr>
        <xdr:cNvPr id="2" name="Picture 1" descr="Capstone Copper Corp. (Capstone Copper) - BNamericas">
          <a:extLst>
            <a:ext uri="{FF2B5EF4-FFF2-40B4-BE49-F238E27FC236}">
              <a16:creationId xmlns:a16="http://schemas.microsoft.com/office/drawing/2014/main" id="{86C473B2-A527-4D47-B0C8-B6E7CD39A4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2460326</xdr:colOff>
      <xdr:row>6</xdr:row>
      <xdr:rowOff>123825</xdr:rowOff>
    </xdr:to>
    <xdr:pic>
      <xdr:nvPicPr>
        <xdr:cNvPr id="3" name="Picture 2" descr="Capstone Copper Corp. (Capstone Copper) - BNamericas">
          <a:extLst>
            <a:ext uri="{FF2B5EF4-FFF2-40B4-BE49-F238E27FC236}">
              <a16:creationId xmlns:a16="http://schemas.microsoft.com/office/drawing/2014/main" id="{61B92BBF-1845-AE49-BA44-A1A9C2C75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101600</xdr:rowOff>
    </xdr:to>
    <xdr:pic>
      <xdr:nvPicPr>
        <xdr:cNvPr id="2" name="Picture 1" descr="Capstone Copper Corp. (Capstone Copper) - BNamericas">
          <a:extLst>
            <a:ext uri="{FF2B5EF4-FFF2-40B4-BE49-F238E27FC236}">
              <a16:creationId xmlns:a16="http://schemas.microsoft.com/office/drawing/2014/main" id="{F13AD5A2-9F2A-764E-806E-745F89609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120650</xdr:rowOff>
    </xdr:to>
    <xdr:pic>
      <xdr:nvPicPr>
        <xdr:cNvPr id="3" name="Picture 2" descr="Capstone Copper Corp. (Capstone Copper) - BNamericas">
          <a:extLst>
            <a:ext uri="{FF2B5EF4-FFF2-40B4-BE49-F238E27FC236}">
              <a16:creationId xmlns:a16="http://schemas.microsoft.com/office/drawing/2014/main" id="{445ED476-7B22-3D49-ADCF-57E525C41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540141</xdr:colOff>
      <xdr:row>6</xdr:row>
      <xdr:rowOff>11430</xdr:rowOff>
    </xdr:to>
    <xdr:pic>
      <xdr:nvPicPr>
        <xdr:cNvPr id="3" name="Picture 2" descr="Capstone Copper Corp. (Capstone Copper) - BNamericas">
          <a:extLst>
            <a:ext uri="{FF2B5EF4-FFF2-40B4-BE49-F238E27FC236}">
              <a16:creationId xmlns:a16="http://schemas.microsoft.com/office/drawing/2014/main" id="{C8963A59-C740-4D13-AC9E-C1BB8F25B5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487753</xdr:colOff>
      <xdr:row>6</xdr:row>
      <xdr:rowOff>92075</xdr:rowOff>
    </xdr:to>
    <xdr:pic>
      <xdr:nvPicPr>
        <xdr:cNvPr id="2" name="Picture 1" descr="Capstone Copper Corp. (Capstone Copper) - BNamericas">
          <a:extLst>
            <a:ext uri="{FF2B5EF4-FFF2-40B4-BE49-F238E27FC236}">
              <a16:creationId xmlns:a16="http://schemas.microsoft.com/office/drawing/2014/main" id="{C6D6458F-00EB-4067-92A3-25F379B36B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0"/>
          <a:ext cx="2454666" cy="11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487753</xdr:colOff>
      <xdr:row>6</xdr:row>
      <xdr:rowOff>92075</xdr:rowOff>
    </xdr:to>
    <xdr:pic>
      <xdr:nvPicPr>
        <xdr:cNvPr id="3" name="Picture 2" descr="Capstone Copper Corp. (Capstone Copper) - BNamericas">
          <a:extLst>
            <a:ext uri="{FF2B5EF4-FFF2-40B4-BE49-F238E27FC236}">
              <a16:creationId xmlns:a16="http://schemas.microsoft.com/office/drawing/2014/main" id="{DEFDBF13-87AD-4882-BE62-2CD0C3F7B3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54666" cy="117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6</xdr:row>
      <xdr:rowOff>68580</xdr:rowOff>
    </xdr:to>
    <xdr:pic>
      <xdr:nvPicPr>
        <xdr:cNvPr id="5" name="Picture 4" descr="Capstone Copper Corp. (Capstone Copper) - BNamericas">
          <a:extLst>
            <a:ext uri="{FF2B5EF4-FFF2-40B4-BE49-F238E27FC236}">
              <a16:creationId xmlns:a16="http://schemas.microsoft.com/office/drawing/2014/main" id="{79B46369-5865-4C29-991C-053CAFF5F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2454666"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182880</xdr:rowOff>
    </xdr:to>
    <xdr:pic>
      <xdr:nvPicPr>
        <xdr:cNvPr id="2" name="Picture 1" descr="Capstone Copper Corp. (Capstone Copper) - BNamericas">
          <a:extLst>
            <a:ext uri="{FF2B5EF4-FFF2-40B4-BE49-F238E27FC236}">
              <a16:creationId xmlns:a16="http://schemas.microsoft.com/office/drawing/2014/main" id="{FC88511B-7D3F-F948-B06C-F8830A7B8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179705</xdr:rowOff>
    </xdr:to>
    <xdr:pic>
      <xdr:nvPicPr>
        <xdr:cNvPr id="2" name="Picture 1" descr="Capstone Copper Corp. (Capstone Copper) - BNamericas">
          <a:extLst>
            <a:ext uri="{FF2B5EF4-FFF2-40B4-BE49-F238E27FC236}">
              <a16:creationId xmlns:a16="http://schemas.microsoft.com/office/drawing/2014/main" id="{228E38B8-7555-3042-A135-ABBD21372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6</xdr:row>
      <xdr:rowOff>78105</xdr:rowOff>
    </xdr:to>
    <xdr:pic>
      <xdr:nvPicPr>
        <xdr:cNvPr id="3" name="Picture 2" descr="Capstone Copper Corp. (Capstone Copper) - BNamericas">
          <a:extLst>
            <a:ext uri="{FF2B5EF4-FFF2-40B4-BE49-F238E27FC236}">
              <a16:creationId xmlns:a16="http://schemas.microsoft.com/office/drawing/2014/main" id="{91DDCF9D-9758-45D2-BCFF-A72CA62D8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3" y="0"/>
          <a:ext cx="2454666" cy="110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1905</xdr:rowOff>
    </xdr:to>
    <xdr:pic>
      <xdr:nvPicPr>
        <xdr:cNvPr id="2" name="Picture 1" descr="Capstone Copper Corp. (Capstone Copper) - BNamericas">
          <a:extLst>
            <a:ext uri="{FF2B5EF4-FFF2-40B4-BE49-F238E27FC236}">
              <a16:creationId xmlns:a16="http://schemas.microsoft.com/office/drawing/2014/main" id="{8C470532-530D-8549-B73E-68BEABCF3D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19046</xdr:colOff>
      <xdr:row>0</xdr:row>
      <xdr:rowOff>19047</xdr:rowOff>
    </xdr:from>
    <xdr:to>
      <xdr:col>2</xdr:col>
      <xdr:colOff>133351</xdr:colOff>
      <xdr:row>6</xdr:row>
      <xdr:rowOff>65081</xdr:rowOff>
    </xdr:to>
    <xdr:pic>
      <xdr:nvPicPr>
        <xdr:cNvPr id="2" name="Picture 1" descr="Capstone Copper Corp. (Capstone Copper) - BNamericas">
          <a:extLst>
            <a:ext uri="{FF2B5EF4-FFF2-40B4-BE49-F238E27FC236}">
              <a16:creationId xmlns:a16="http://schemas.microsoft.com/office/drawing/2014/main" id="{DBB85B5A-C917-424B-8FDF-A03E21A189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46" y="19047"/>
          <a:ext cx="2600330" cy="1074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182880</xdr:rowOff>
    </xdr:to>
    <xdr:pic>
      <xdr:nvPicPr>
        <xdr:cNvPr id="2" name="Picture 1" descr="Capstone Copper Corp. (Capstone Copper) - BNamericas">
          <a:extLst>
            <a:ext uri="{FF2B5EF4-FFF2-40B4-BE49-F238E27FC236}">
              <a16:creationId xmlns:a16="http://schemas.microsoft.com/office/drawing/2014/main" id="{1D3DBEBB-F62D-1D40-8EBA-BA61573CA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179705</xdr:rowOff>
    </xdr:to>
    <xdr:pic>
      <xdr:nvPicPr>
        <xdr:cNvPr id="2" name="Picture 1" descr="Capstone Copper Corp. (Capstone Copper) - BNamericas">
          <a:extLst>
            <a:ext uri="{FF2B5EF4-FFF2-40B4-BE49-F238E27FC236}">
              <a16:creationId xmlns:a16="http://schemas.microsoft.com/office/drawing/2014/main" id="{CB35D03B-AE5A-1D47-AB6A-82FD74B8E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2678320</xdr:colOff>
      <xdr:row>6</xdr:row>
      <xdr:rowOff>66675</xdr:rowOff>
    </xdr:to>
    <xdr:pic>
      <xdr:nvPicPr>
        <xdr:cNvPr id="2" name="Picture 1" descr="Capstone Copper Corp. (Capstone Copper) - BNamericas">
          <a:extLst>
            <a:ext uri="{FF2B5EF4-FFF2-40B4-BE49-F238E27FC236}">
              <a16:creationId xmlns:a16="http://schemas.microsoft.com/office/drawing/2014/main" id="{7714F430-0D9E-D048-8A98-8455A3A58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15" y="0"/>
          <a:ext cx="267830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66675</xdr:rowOff>
    </xdr:to>
    <xdr:pic>
      <xdr:nvPicPr>
        <xdr:cNvPr id="2" name="Picture 1" descr="Capstone Copper Corp. (Capstone Copper) - BNamericas">
          <a:extLst>
            <a:ext uri="{FF2B5EF4-FFF2-40B4-BE49-F238E27FC236}">
              <a16:creationId xmlns:a16="http://schemas.microsoft.com/office/drawing/2014/main" id="{675E8092-1471-1D4D-9BA4-6135DA43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85725</xdr:rowOff>
    </xdr:to>
    <xdr:pic>
      <xdr:nvPicPr>
        <xdr:cNvPr id="3" name="Picture 2" descr="Capstone Copper Corp. (Capstone Copper) - BNamericas">
          <a:extLst>
            <a:ext uri="{FF2B5EF4-FFF2-40B4-BE49-F238E27FC236}">
              <a16:creationId xmlns:a16="http://schemas.microsoft.com/office/drawing/2014/main" id="{E5DA1427-1FF3-4040-9E54-E634FC95C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141817</xdr:rowOff>
    </xdr:to>
    <xdr:pic>
      <xdr:nvPicPr>
        <xdr:cNvPr id="2" name="Picture 1" descr="Capstone Copper Corp. (Capstone Copper) - BNamericas">
          <a:extLst>
            <a:ext uri="{FF2B5EF4-FFF2-40B4-BE49-F238E27FC236}">
              <a16:creationId xmlns:a16="http://schemas.microsoft.com/office/drawing/2014/main" id="{6B7C1461-46CB-8B4E-901B-BFE083091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144992</xdr:rowOff>
    </xdr:to>
    <xdr:pic>
      <xdr:nvPicPr>
        <xdr:cNvPr id="3" name="Picture 2" descr="Capstone Copper Corp. (Capstone Copper) - BNamericas">
          <a:extLst>
            <a:ext uri="{FF2B5EF4-FFF2-40B4-BE49-F238E27FC236}">
              <a16:creationId xmlns:a16="http://schemas.microsoft.com/office/drawing/2014/main" id="{1271EAF1-9BAE-9D46-ACCA-5C1C6A71B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51DA4BE1-0132-42DB-AD75-350B812D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65" y="0"/>
          <a:ext cx="2454666"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104775</xdr:rowOff>
    </xdr:to>
    <xdr:pic>
      <xdr:nvPicPr>
        <xdr:cNvPr id="2" name="Picture 1" descr="Capstone Copper Corp. (Capstone Copper) - BNamericas">
          <a:extLst>
            <a:ext uri="{FF2B5EF4-FFF2-40B4-BE49-F238E27FC236}">
              <a16:creationId xmlns:a16="http://schemas.microsoft.com/office/drawing/2014/main" id="{2AF50CB2-D48E-7A47-9F8C-79B40E9D1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123825</xdr:rowOff>
    </xdr:to>
    <xdr:pic>
      <xdr:nvPicPr>
        <xdr:cNvPr id="3" name="Picture 2" descr="Capstone Copper Corp. (Capstone Copper) - BNamericas">
          <a:extLst>
            <a:ext uri="{FF2B5EF4-FFF2-40B4-BE49-F238E27FC236}">
              <a16:creationId xmlns:a16="http://schemas.microsoft.com/office/drawing/2014/main" id="{F8959CA5-EE07-2849-93B0-D43A479094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2448939</xdr:colOff>
      <xdr:row>6</xdr:row>
      <xdr:rowOff>101600</xdr:rowOff>
    </xdr:to>
    <xdr:pic>
      <xdr:nvPicPr>
        <xdr:cNvPr id="2" name="Picture 1" descr="Capstone Copper Corp. (Capstone Copper) - BNamericas">
          <a:extLst>
            <a:ext uri="{FF2B5EF4-FFF2-40B4-BE49-F238E27FC236}">
              <a16:creationId xmlns:a16="http://schemas.microsoft.com/office/drawing/2014/main" id="{41B794B7-FC16-8D44-8026-DFCF2155F4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2448939</xdr:colOff>
      <xdr:row>6</xdr:row>
      <xdr:rowOff>120650</xdr:rowOff>
    </xdr:to>
    <xdr:pic>
      <xdr:nvPicPr>
        <xdr:cNvPr id="3" name="Picture 2" descr="Capstone Copper Corp. (Capstone Copper) - BNamericas">
          <a:extLst>
            <a:ext uri="{FF2B5EF4-FFF2-40B4-BE49-F238E27FC236}">
              <a16:creationId xmlns:a16="http://schemas.microsoft.com/office/drawing/2014/main" id="{C63CD8B8-9188-4A41-BBBE-91341C639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101600</xdr:rowOff>
    </xdr:to>
    <xdr:pic>
      <xdr:nvPicPr>
        <xdr:cNvPr id="2" name="Picture 1" descr="Capstone Copper Corp. (Capstone Copper) - BNamericas">
          <a:extLst>
            <a:ext uri="{FF2B5EF4-FFF2-40B4-BE49-F238E27FC236}">
              <a16:creationId xmlns:a16="http://schemas.microsoft.com/office/drawing/2014/main" id="{CF6CDAF8-20E7-FF49-8DC1-5F66B56E5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120650</xdr:rowOff>
    </xdr:to>
    <xdr:pic>
      <xdr:nvPicPr>
        <xdr:cNvPr id="3" name="Picture 2" descr="Capstone Copper Corp. (Capstone Copper) - BNamericas">
          <a:extLst>
            <a:ext uri="{FF2B5EF4-FFF2-40B4-BE49-F238E27FC236}">
              <a16:creationId xmlns:a16="http://schemas.microsoft.com/office/drawing/2014/main" id="{24981181-164C-ED4D-9A78-2B9447BF7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stonecopper.com/responsibility/reporting/" TargetMode="External"/><Relationship Id="rId2" Type="http://schemas.openxmlformats.org/officeDocument/2006/relationships/hyperlink" Target="https://capstonecopper.com/2025-sustainability-reporting-index/" TargetMode="External"/><Relationship Id="rId1" Type="http://schemas.openxmlformats.org/officeDocument/2006/relationships/hyperlink" Target="https://capstonecopper.com/cs-2025-sustainability-repor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https://capstonecopper.com/wp-content/uploads/2024/12/Responsible-Sourcing-Policy.pdf" TargetMode="External"/><Relationship Id="rId13" Type="http://schemas.openxmlformats.org/officeDocument/2006/relationships/hyperlink" Target="https://capstonecopper.com/wp-content/uploads/2023/08/Whistleblower.pdf" TargetMode="External"/><Relationship Id="rId3" Type="http://schemas.openxmlformats.org/officeDocument/2006/relationships/hyperlink" Target="https://capstonecopper.com/wp-content/uploads/2023/10/Disclosure-and-Confidentiality-Policy.pdf" TargetMode="External"/><Relationship Id="rId7" Type="http://schemas.openxmlformats.org/officeDocument/2006/relationships/hyperlink" Target="https://capstonecopper.com/wp-content/uploads/2025/09/Leaching-and-Waste-Rock-Management-Policy.pdf" TargetMode="External"/><Relationship Id="rId12" Type="http://schemas.openxmlformats.org/officeDocument/2006/relationships/hyperlink" Target="https://capstonecopper.com/wp-content/uploads/2025/06/Water-Stewardship-Policy.pdf" TargetMode="External"/><Relationship Id="rId2" Type="http://schemas.openxmlformats.org/officeDocument/2006/relationships/hyperlink" Target="https://capstonecopper.com/wp-content/uploads/2026/03/Code-of-Conduct-Policy.pdf" TargetMode="External"/><Relationship Id="rId16" Type="http://schemas.openxmlformats.org/officeDocument/2006/relationships/drawing" Target="../drawings/drawing12.xml"/><Relationship Id="rId1" Type="http://schemas.openxmlformats.org/officeDocument/2006/relationships/hyperlink" Target="https://capstonecopper.com/wp-content/uploads/2025/12/Anti-Bribery-Policy-2.1.pdf" TargetMode="External"/><Relationship Id="rId6" Type="http://schemas.openxmlformats.org/officeDocument/2006/relationships/hyperlink" Target="https://capstonecopper.com/wp-content/uploads/2025/11/Integrated-HSEC-Policy-1.pdf" TargetMode="External"/><Relationship Id="rId11" Type="http://schemas.openxmlformats.org/officeDocument/2006/relationships/hyperlink" Target="https://capstonecopper.com/wp-content/uploads/2025/09/Tailings-Management-Policy.pdf" TargetMode="External"/><Relationship Id="rId5" Type="http://schemas.openxmlformats.org/officeDocument/2006/relationships/hyperlink" Target="https://capstonecopper.com/wp-content/uploads/2023/02/Insider-Trading-Policy.pdf" TargetMode="External"/><Relationship Id="rId15" Type="http://schemas.openxmlformats.org/officeDocument/2006/relationships/printerSettings" Target="../printerSettings/printerSettings11.bin"/><Relationship Id="rId10" Type="http://schemas.openxmlformats.org/officeDocument/2006/relationships/hyperlink" Target="https://capstonecopper.com/wp-content/uploads/2023/08/Supplier-Code-of-Conduct-Policy-1.pdf" TargetMode="External"/><Relationship Id="rId4" Type="http://schemas.openxmlformats.org/officeDocument/2006/relationships/hyperlink" Target="https://capstonecopper.com/wp-content/uploads/2025/07/Human-Rights-Policy.pdf" TargetMode="External"/><Relationship Id="rId9" Type="http://schemas.openxmlformats.org/officeDocument/2006/relationships/hyperlink" Target="https://capstonecopper.com/wp-content/uploads/2025/07/Shareholder-Engagement-Policy.pdf" TargetMode="External"/><Relationship Id="rId14" Type="http://schemas.openxmlformats.org/officeDocument/2006/relationships/hyperlink" Target="https://capstonecopper.com/wp-content/uploads/2024/10/Diversity-and-Inclusion-Policy.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F2E9-AD9F-4D4E-9153-E45FA18163FA}">
  <sheetPr>
    <tabColor theme="5"/>
  </sheetPr>
  <dimension ref="A1:D29"/>
  <sheetViews>
    <sheetView tabSelected="1" workbookViewId="0">
      <selection activeCell="B26" sqref="B26"/>
    </sheetView>
  </sheetViews>
  <sheetFormatPr defaultColWidth="11" defaultRowHeight="12.75"/>
  <cols>
    <col min="1" max="1" width="3.19921875" style="24" customWidth="1"/>
    <col min="2" max="3" width="73.46484375" customWidth="1"/>
  </cols>
  <sheetData>
    <row r="1" spans="1:3" s="22" customFormat="1" ht="13.5">
      <c r="A1" s="20"/>
      <c r="B1" s="58"/>
    </row>
    <row r="2" spans="1:3" s="22" customFormat="1" ht="13.5">
      <c r="A2" s="20"/>
      <c r="B2" s="58"/>
    </row>
    <row r="3" spans="1:3" s="22" customFormat="1" ht="13.5">
      <c r="A3" s="20"/>
      <c r="B3" s="58"/>
    </row>
    <row r="4" spans="1:3" s="22" customFormat="1" ht="13.5">
      <c r="A4" s="20"/>
      <c r="B4" s="58"/>
    </row>
    <row r="5" spans="1:3" s="22" customFormat="1" ht="13.5">
      <c r="A5" s="20"/>
      <c r="B5" s="58"/>
    </row>
    <row r="6" spans="1:3" s="22" customFormat="1" ht="15" customHeight="1">
      <c r="A6" s="20"/>
      <c r="B6" s="58"/>
    </row>
    <row r="7" spans="1:3" s="22" customFormat="1" ht="13.5">
      <c r="A7" s="20"/>
      <c r="B7" s="58"/>
    </row>
    <row r="8" spans="1:3" s="22" customFormat="1" ht="17.649999999999999">
      <c r="A8" s="20"/>
      <c r="B8" s="59" t="s">
        <v>517</v>
      </c>
      <c r="C8" s="60"/>
    </row>
    <row r="9" spans="1:3" s="22" customFormat="1" ht="13.9" thickBot="1">
      <c r="B9" s="58"/>
    </row>
    <row r="10" spans="1:3" s="22" customFormat="1" ht="15.75" thickTop="1" thickBot="1">
      <c r="B10" s="61" t="s">
        <v>914</v>
      </c>
      <c r="C10" s="62"/>
    </row>
    <row r="11" spans="1:3" s="22" customFormat="1" ht="13.9" thickTop="1">
      <c r="B11" s="58"/>
    </row>
    <row r="12" spans="1:3" s="22" customFormat="1" ht="73.5" customHeight="1">
      <c r="A12" s="53"/>
      <c r="B12" s="1284" t="s">
        <v>803</v>
      </c>
      <c r="C12" s="1284"/>
    </row>
    <row r="13" spans="1:3" s="22" customFormat="1" ht="4.8" customHeight="1">
      <c r="B13" s="1282"/>
      <c r="C13" s="1282"/>
    </row>
    <row r="14" spans="1:3" s="22" customFormat="1" ht="46.9" customHeight="1">
      <c r="B14" s="1284" t="s">
        <v>918</v>
      </c>
      <c r="C14" s="1284"/>
    </row>
    <row r="15" spans="1:3" s="22" customFormat="1" ht="4.8" customHeight="1">
      <c r="A15" s="47"/>
      <c r="B15" s="1282"/>
      <c r="C15" s="1282"/>
    </row>
    <row r="16" spans="1:3" s="22" customFormat="1" ht="77.55" customHeight="1">
      <c r="B16" s="1284" t="s">
        <v>873</v>
      </c>
      <c r="C16" s="1285"/>
    </row>
    <row r="17" spans="1:4" s="22" customFormat="1" ht="4.8" customHeight="1">
      <c r="B17" s="1282"/>
      <c r="C17" s="1282"/>
    </row>
    <row r="18" spans="1:4" s="22" customFormat="1" ht="35.549999999999997" customHeight="1">
      <c r="A18" s="47"/>
      <c r="B18" s="1286" t="s">
        <v>0</v>
      </c>
      <c r="C18" s="1286"/>
    </row>
    <row r="19" spans="1:4" s="22" customFormat="1" ht="4.8" customHeight="1">
      <c r="A19" s="47"/>
      <c r="B19" s="1282"/>
      <c r="C19" s="1282"/>
    </row>
    <row r="20" spans="1:4" s="22" customFormat="1" ht="23.25" customHeight="1">
      <c r="B20" s="63" t="s">
        <v>550</v>
      </c>
      <c r="C20" s="1139" t="s">
        <v>802</v>
      </c>
      <c r="D20" s="64"/>
    </row>
    <row r="21" spans="1:4" s="22" customFormat="1" ht="4.8" customHeight="1">
      <c r="A21" s="20"/>
      <c r="B21" s="1283"/>
      <c r="C21" s="1283"/>
    </row>
    <row r="22" spans="1:4" s="22" customFormat="1" ht="26.65" customHeight="1">
      <c r="A22" s="20"/>
      <c r="B22" s="1281" t="s">
        <v>913</v>
      </c>
      <c r="C22" s="1280" t="s">
        <v>915</v>
      </c>
    </row>
    <row r="23" spans="1:4" s="22" customFormat="1" ht="4.9000000000000004" customHeight="1">
      <c r="A23" s="20"/>
      <c r="B23" s="1160"/>
      <c r="C23" s="1160"/>
    </row>
    <row r="24" spans="1:4" s="22" customFormat="1" ht="22.15" customHeight="1">
      <c r="A24" s="20"/>
      <c r="B24" s="1281" t="s">
        <v>917</v>
      </c>
      <c r="C24" s="1280" t="s">
        <v>916</v>
      </c>
    </row>
    <row r="25" spans="1:4" s="22" customFormat="1" ht="5.25" customHeight="1">
      <c r="A25" s="20"/>
      <c r="B25" s="1160"/>
      <c r="C25" s="1160"/>
    </row>
    <row r="26" spans="1:4" s="22" customFormat="1" ht="29.25" customHeight="1">
      <c r="A26" s="20"/>
      <c r="B26" s="65" t="s">
        <v>919</v>
      </c>
      <c r="C26" s="66"/>
    </row>
    <row r="27" spans="1:4" s="22" customFormat="1" ht="4.8" customHeight="1">
      <c r="A27" s="20"/>
      <c r="B27" s="1282"/>
      <c r="C27" s="1282"/>
    </row>
    <row r="28" spans="1:4" s="22" customFormat="1" ht="32.549999999999997" customHeight="1">
      <c r="A28" s="20"/>
      <c r="B28" s="67" t="s">
        <v>1</v>
      </c>
      <c r="C28" s="66"/>
      <c r="D28" s="64"/>
    </row>
    <row r="29" spans="1:4" s="22" customFormat="1" ht="13.5">
      <c r="A29" s="24"/>
      <c r="B29" s="68"/>
      <c r="C29" s="69"/>
    </row>
  </sheetData>
  <sheetProtection algorithmName="SHA-512" hashValue="zRmiJKRnsUUghFlTAufuItI7EZyLkWO5W7gq2/A4XKCLtZ9Gm+s1eUDXSOE7S8PC9ZiEF3GIPgHOEsTMt+WYtw==" saltValue="qVdWQ4MQwSSkaz2BVaXhqQ==" spinCount="100000" sheet="1" objects="1" scenarios="1" formatColumns="0" formatRows="0"/>
  <mergeCells count="10">
    <mergeCell ref="B27:C27"/>
    <mergeCell ref="B21:C21"/>
    <mergeCell ref="B12:C12"/>
    <mergeCell ref="B14:C14"/>
    <mergeCell ref="B16:C16"/>
    <mergeCell ref="B18:C18"/>
    <mergeCell ref="B19:C19"/>
    <mergeCell ref="B13:C13"/>
    <mergeCell ref="B15:C15"/>
    <mergeCell ref="B17:C17"/>
  </mergeCells>
  <hyperlinks>
    <hyperlink ref="C20" r:id="rId1" xr:uid="{82D7B366-300D-4047-A372-74D85368852E}"/>
    <hyperlink ref="C22" r:id="rId2" xr:uid="{5776378A-638C-4059-891F-5753E0FB41BC}"/>
    <hyperlink ref="C24" r:id="rId3" location="h-how-we-manage-sustainability-fact-sheets" xr:uid="{A33D772D-9E48-40AC-A644-93E69B397D09}"/>
  </hyperlinks>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75AD-99F0-B942-AE4E-A92F6854E38B}">
  <sheetPr>
    <tabColor theme="3" tint="9.9978637043366805E-2"/>
  </sheetPr>
  <dimension ref="A1:AM108"/>
  <sheetViews>
    <sheetView zoomScaleNormal="100" workbookViewId="0">
      <pane xSplit="2" topLeftCell="C1" activePane="topRight" state="frozen"/>
      <selection pane="topRight" activeCell="B12" sqref="B12"/>
    </sheetView>
  </sheetViews>
  <sheetFormatPr defaultColWidth="11" defaultRowHeight="12.75"/>
  <cols>
    <col min="1" max="1" width="3.19921875" style="455" customWidth="1"/>
    <col min="2" max="2" width="39.1328125" style="455" customWidth="1"/>
    <col min="3" max="10" width="14.19921875" style="455" customWidth="1"/>
    <col min="11" max="11" width="13" style="455" customWidth="1"/>
    <col min="12" max="38" width="14.19921875" style="455" customWidth="1"/>
    <col min="39" max="39" width="11" style="455" customWidth="1"/>
    <col min="40" max="16384" width="11" style="455"/>
  </cols>
  <sheetData>
    <row r="1" spans="1:39" s="439" customFormat="1">
      <c r="L1" s="440"/>
      <c r="M1" s="440"/>
      <c r="N1" s="440"/>
      <c r="O1" s="440"/>
      <c r="Y1" s="440"/>
      <c r="Z1" s="440"/>
      <c r="AE1" s="440"/>
      <c r="AF1" s="440"/>
    </row>
    <row r="2" spans="1:39" s="439" customFormat="1" ht="15" customHeight="1">
      <c r="L2" s="440"/>
      <c r="M2" s="440"/>
      <c r="N2" s="440"/>
      <c r="O2" s="440"/>
      <c r="W2" s="440"/>
      <c r="Y2" s="440"/>
      <c r="Z2" s="440"/>
      <c r="AC2" s="440"/>
      <c r="AE2" s="440"/>
      <c r="AF2" s="440"/>
      <c r="AL2" s="440"/>
      <c r="AM2" s="440"/>
    </row>
    <row r="3" spans="1:39" s="439" customFormat="1">
      <c r="L3" s="440"/>
      <c r="M3" s="440"/>
      <c r="N3" s="440"/>
      <c r="O3" s="440"/>
      <c r="X3" s="440"/>
      <c r="Y3" s="440"/>
      <c r="Z3" s="440"/>
      <c r="AD3" s="440"/>
      <c r="AE3" s="440"/>
      <c r="AF3" s="440"/>
    </row>
    <row r="4" spans="1:39" s="439" customFormat="1" ht="15" customHeight="1">
      <c r="L4" s="440"/>
      <c r="M4" s="440"/>
      <c r="N4" s="440"/>
      <c r="O4" s="440"/>
      <c r="X4" s="440"/>
      <c r="Y4" s="440"/>
      <c r="Z4" s="440"/>
      <c r="AD4" s="440"/>
      <c r="AE4" s="440"/>
      <c r="AF4" s="440"/>
      <c r="AK4" s="440"/>
      <c r="AL4" s="440"/>
      <c r="AM4" s="440"/>
    </row>
    <row r="5" spans="1:39" s="439" customFormat="1" ht="15" customHeight="1">
      <c r="L5" s="440"/>
      <c r="M5" s="440"/>
      <c r="N5" s="440"/>
      <c r="O5" s="440"/>
      <c r="W5" s="440"/>
      <c r="X5" s="440"/>
      <c r="Y5" s="440"/>
      <c r="Z5" s="440"/>
      <c r="AE5" s="440"/>
      <c r="AF5" s="440"/>
      <c r="AK5" s="440"/>
      <c r="AL5" s="440"/>
      <c r="AM5" s="440"/>
    </row>
    <row r="6" spans="1:39" s="439" customFormat="1">
      <c r="L6" s="440"/>
      <c r="M6" s="440"/>
      <c r="N6" s="440"/>
      <c r="X6" s="440"/>
      <c r="Y6" s="440"/>
      <c r="Z6" s="440"/>
      <c r="AE6" s="440"/>
      <c r="AF6" s="440"/>
    </row>
    <row r="7" spans="1:39" s="439" customFormat="1">
      <c r="L7" s="440"/>
      <c r="M7" s="440"/>
      <c r="N7" s="440"/>
      <c r="O7" s="440"/>
      <c r="X7" s="440"/>
      <c r="Y7" s="440"/>
      <c r="Z7" s="440"/>
      <c r="AC7" s="440"/>
      <c r="AD7" s="440"/>
      <c r="AE7" s="440"/>
      <c r="AF7" s="440"/>
      <c r="AK7" s="440"/>
      <c r="AL7" s="440"/>
      <c r="AM7" s="440"/>
    </row>
    <row r="8" spans="1:39" s="82" customFormat="1" ht="17.649999999999999">
      <c r="B8" s="441" t="s">
        <v>517</v>
      </c>
      <c r="S8" s="455"/>
      <c r="T8" s="455"/>
      <c r="U8" s="455"/>
    </row>
    <row r="9" spans="1:39" s="82" customFormat="1" ht="13.9" thickBot="1">
      <c r="S9" s="455"/>
      <c r="T9" s="455"/>
      <c r="U9" s="455"/>
    </row>
    <row r="10" spans="1:39" s="82" customFormat="1" ht="15.75" thickTop="1" thickBot="1">
      <c r="B10" s="461" t="s">
        <v>143</v>
      </c>
      <c r="C10" s="462"/>
      <c r="D10" s="462"/>
      <c r="E10" s="462"/>
      <c r="F10" s="462"/>
      <c r="G10" s="462"/>
      <c r="H10" s="462"/>
      <c r="I10" s="462"/>
      <c r="J10" s="462"/>
      <c r="K10" s="462"/>
      <c r="L10" s="462"/>
      <c r="M10" s="462"/>
      <c r="N10" s="462"/>
      <c r="O10" s="468"/>
      <c r="AE10" s="468"/>
      <c r="AF10" s="468"/>
    </row>
    <row r="11" spans="1:39" s="82" customFormat="1" ht="14.25" thickTop="1">
      <c r="B11" s="630"/>
      <c r="C11" s="464"/>
      <c r="L11" s="468"/>
      <c r="M11" s="468"/>
      <c r="N11" s="468"/>
      <c r="O11" s="468"/>
    </row>
    <row r="12" spans="1:39" s="534" customFormat="1" ht="27" customHeight="1">
      <c r="A12" s="457"/>
      <c r="B12" s="597" t="s">
        <v>568</v>
      </c>
      <c r="C12" s="335" t="s">
        <v>25</v>
      </c>
      <c r="D12" s="335" t="s">
        <v>24</v>
      </c>
      <c r="E12" s="335" t="s">
        <v>23</v>
      </c>
      <c r="F12" s="335" t="s">
        <v>26</v>
      </c>
      <c r="G12" s="335" t="s">
        <v>27</v>
      </c>
      <c r="H12" s="335" t="s">
        <v>28</v>
      </c>
      <c r="I12" s="596" t="s">
        <v>515</v>
      </c>
      <c r="J12" s="346">
        <v>2024</v>
      </c>
      <c r="K12" s="346" t="s">
        <v>516</v>
      </c>
      <c r="L12" s="346">
        <v>2023</v>
      </c>
      <c r="M12" s="346">
        <v>2022</v>
      </c>
      <c r="N12" s="346">
        <v>2021</v>
      </c>
      <c r="AH12" s="531"/>
    </row>
    <row r="13" spans="1:39" s="468" customFormat="1" ht="14.25">
      <c r="A13" s="439"/>
      <c r="B13" s="598" t="s">
        <v>569</v>
      </c>
      <c r="C13" s="447">
        <v>1175</v>
      </c>
      <c r="D13" s="447">
        <v>1030</v>
      </c>
      <c r="E13" s="447">
        <v>713</v>
      </c>
      <c r="F13" s="447">
        <v>533</v>
      </c>
      <c r="G13" s="447">
        <v>26</v>
      </c>
      <c r="H13" s="447">
        <v>72</v>
      </c>
      <c r="I13" s="378">
        <v>3549</v>
      </c>
      <c r="J13" s="379">
        <v>3381</v>
      </c>
      <c r="K13" s="1070">
        <v>0.05</v>
      </c>
      <c r="L13" s="379">
        <v>3189</v>
      </c>
      <c r="M13" s="379">
        <v>2968</v>
      </c>
      <c r="N13" s="379">
        <v>2712</v>
      </c>
      <c r="O13" s="471"/>
      <c r="Q13" s="471"/>
      <c r="R13" s="631"/>
      <c r="S13" s="631"/>
      <c r="T13" s="631"/>
      <c r="U13" s="471"/>
      <c r="V13" s="471"/>
      <c r="W13" s="471"/>
      <c r="X13" s="471"/>
      <c r="Y13" s="471"/>
      <c r="Z13" s="471"/>
      <c r="AA13" s="471"/>
      <c r="AB13" s="471"/>
      <c r="AC13" s="471"/>
      <c r="AD13" s="471"/>
      <c r="AE13" s="471"/>
      <c r="AF13" s="471"/>
      <c r="AG13" s="471"/>
    </row>
    <row r="14" spans="1:39" s="468" customFormat="1" ht="14.25">
      <c r="A14" s="439"/>
      <c r="B14" s="598" t="s">
        <v>570</v>
      </c>
      <c r="C14" s="447">
        <v>122</v>
      </c>
      <c r="D14" s="447">
        <v>39</v>
      </c>
      <c r="E14" s="447">
        <v>0</v>
      </c>
      <c r="F14" s="447">
        <v>0</v>
      </c>
      <c r="G14" s="447">
        <v>0</v>
      </c>
      <c r="H14" s="447">
        <v>3</v>
      </c>
      <c r="I14" s="378">
        <v>164</v>
      </c>
      <c r="J14" s="379">
        <v>130</v>
      </c>
      <c r="K14" s="1070">
        <v>0.26</v>
      </c>
      <c r="L14" s="379">
        <v>101</v>
      </c>
      <c r="M14" s="379">
        <v>63</v>
      </c>
      <c r="N14" s="379">
        <v>47</v>
      </c>
      <c r="O14" s="471"/>
      <c r="T14" s="631"/>
      <c r="U14" s="471"/>
      <c r="V14" s="471"/>
      <c r="W14" s="471"/>
      <c r="X14" s="471"/>
      <c r="Y14" s="471"/>
      <c r="Z14" s="471"/>
      <c r="AA14" s="471"/>
      <c r="AB14" s="471"/>
      <c r="AC14" s="471"/>
      <c r="AD14" s="471"/>
      <c r="AE14" s="471"/>
      <c r="AF14" s="471"/>
      <c r="AG14" s="471"/>
    </row>
    <row r="15" spans="1:39" s="632" customFormat="1" ht="15">
      <c r="A15" s="514"/>
      <c r="B15" s="597" t="s">
        <v>571</v>
      </c>
      <c r="C15" s="449">
        <v>1297</v>
      </c>
      <c r="D15" s="449">
        <v>1069</v>
      </c>
      <c r="E15" s="449">
        <v>713</v>
      </c>
      <c r="F15" s="449">
        <v>533</v>
      </c>
      <c r="G15" s="449">
        <v>26</v>
      </c>
      <c r="H15" s="449">
        <v>76</v>
      </c>
      <c r="I15" s="436">
        <v>3714</v>
      </c>
      <c r="J15" s="437">
        <v>3512</v>
      </c>
      <c r="K15" s="1071">
        <v>0.06</v>
      </c>
      <c r="L15" s="437">
        <v>3290</v>
      </c>
      <c r="M15" s="437">
        <v>3031</v>
      </c>
      <c r="N15" s="437">
        <v>2759</v>
      </c>
      <c r="T15" s="633"/>
    </row>
    <row r="16" spans="1:39" s="632" customFormat="1" ht="15">
      <c r="A16" s="514"/>
      <c r="B16" s="597" t="s">
        <v>572</v>
      </c>
      <c r="C16" s="449">
        <v>1791</v>
      </c>
      <c r="D16" s="449">
        <v>1822</v>
      </c>
      <c r="E16" s="449">
        <v>233</v>
      </c>
      <c r="F16" s="449">
        <v>417</v>
      </c>
      <c r="G16" s="449">
        <v>166</v>
      </c>
      <c r="H16" s="449">
        <v>9</v>
      </c>
      <c r="I16" s="436">
        <v>4438</v>
      </c>
      <c r="J16" s="437">
        <v>3294</v>
      </c>
      <c r="K16" s="1071">
        <v>0.35</v>
      </c>
      <c r="L16" s="437">
        <v>5320</v>
      </c>
      <c r="M16" s="437">
        <v>5503</v>
      </c>
      <c r="N16" s="437">
        <v>3587</v>
      </c>
      <c r="T16" s="634"/>
    </row>
    <row r="17" spans="1:39" s="632" customFormat="1" ht="13.15">
      <c r="A17" s="514"/>
      <c r="B17" s="466" t="s">
        <v>124</v>
      </c>
      <c r="C17" s="449">
        <v>3088</v>
      </c>
      <c r="D17" s="449">
        <v>2891</v>
      </c>
      <c r="E17" s="449">
        <v>946</v>
      </c>
      <c r="F17" s="449">
        <v>950</v>
      </c>
      <c r="G17" s="449">
        <v>192</v>
      </c>
      <c r="H17" s="449">
        <v>85</v>
      </c>
      <c r="I17" s="436">
        <v>8152</v>
      </c>
      <c r="J17" s="437">
        <v>6806</v>
      </c>
      <c r="K17" s="1071">
        <v>0.2</v>
      </c>
      <c r="L17" s="437">
        <v>8610</v>
      </c>
      <c r="M17" s="437">
        <v>8534</v>
      </c>
      <c r="N17" s="437">
        <v>6346</v>
      </c>
      <c r="T17" s="633"/>
    </row>
    <row r="18" spans="1:39" s="468" customFormat="1" ht="13.5">
      <c r="A18" s="439"/>
      <c r="B18" s="465" t="s">
        <v>148</v>
      </c>
      <c r="C18" s="451">
        <v>0.57999999999999996</v>
      </c>
      <c r="D18" s="451">
        <v>0.63</v>
      </c>
      <c r="E18" s="451">
        <v>0.25</v>
      </c>
      <c r="F18" s="451">
        <v>0.44</v>
      </c>
      <c r="G18" s="451">
        <v>0.86</v>
      </c>
      <c r="H18" s="451">
        <v>0.11</v>
      </c>
      <c r="I18" s="452">
        <v>0.54</v>
      </c>
      <c r="J18" s="453">
        <v>0.48</v>
      </c>
      <c r="K18" s="1070">
        <v>0.12</v>
      </c>
      <c r="L18" s="453">
        <v>0.62</v>
      </c>
      <c r="M18" s="453">
        <v>0.64</v>
      </c>
      <c r="N18" s="453">
        <v>0.56999999999999995</v>
      </c>
      <c r="O18" s="471"/>
      <c r="T18" s="631"/>
      <c r="U18" s="471"/>
      <c r="V18" s="471"/>
      <c r="W18" s="471"/>
      <c r="X18" s="471"/>
      <c r="Y18" s="471"/>
      <c r="Z18" s="471"/>
      <c r="AA18" s="471"/>
      <c r="AB18" s="471"/>
      <c r="AC18" s="471"/>
      <c r="AD18" s="471"/>
      <c r="AE18" s="471"/>
      <c r="AF18" s="471"/>
      <c r="AG18" s="471"/>
    </row>
    <row r="19" spans="1:39" s="82" customFormat="1" ht="13.5">
      <c r="U19" s="471"/>
      <c r="V19" s="471"/>
      <c r="W19" s="471"/>
      <c r="X19" s="471"/>
      <c r="Y19" s="471"/>
      <c r="Z19" s="471"/>
      <c r="AG19" s="471"/>
      <c r="AH19" s="468"/>
      <c r="AI19" s="468"/>
    </row>
    <row r="20" spans="1:39" s="439" customFormat="1">
      <c r="B20" s="454" t="s">
        <v>43</v>
      </c>
      <c r="N20" s="440"/>
    </row>
    <row r="21" spans="1:39" s="468" customFormat="1" ht="14.55" customHeight="1">
      <c r="A21" s="439"/>
      <c r="B21" s="1321" t="s">
        <v>845</v>
      </c>
      <c r="C21" s="1321"/>
      <c r="D21" s="1321"/>
      <c r="E21" s="1321"/>
      <c r="F21" s="1321"/>
      <c r="G21" s="1321"/>
      <c r="H21" s="1321"/>
      <c r="I21" s="1321"/>
      <c r="J21" s="430"/>
      <c r="K21" s="430"/>
      <c r="L21" s="430"/>
      <c r="M21" s="635"/>
      <c r="N21" s="635"/>
      <c r="O21" s="439"/>
      <c r="P21" s="439"/>
      <c r="T21" s="38"/>
      <c r="U21" s="471"/>
      <c r="V21" s="471"/>
      <c r="W21" s="471"/>
      <c r="X21" s="471"/>
      <c r="Y21" s="471"/>
      <c r="Z21" s="471"/>
      <c r="AA21" s="471"/>
      <c r="AB21" s="471"/>
      <c r="AC21" s="471"/>
      <c r="AD21" s="471"/>
      <c r="AE21" s="471"/>
      <c r="AF21" s="471"/>
      <c r="AG21" s="471"/>
    </row>
    <row r="22" spans="1:39" s="468" customFormat="1" ht="14.55" customHeight="1">
      <c r="A22" s="439"/>
      <c r="B22" s="1321" t="s">
        <v>846</v>
      </c>
      <c r="C22" s="1321"/>
      <c r="D22" s="1321"/>
      <c r="E22" s="1321"/>
      <c r="F22" s="1321"/>
      <c r="G22" s="1321"/>
      <c r="H22" s="1321"/>
      <c r="I22" s="1321"/>
      <c r="J22" s="430"/>
      <c r="K22" s="430"/>
      <c r="L22" s="430"/>
      <c r="M22" s="1322"/>
      <c r="N22" s="1322"/>
      <c r="O22" s="636"/>
      <c r="P22" s="636"/>
      <c r="T22" s="38"/>
      <c r="U22" s="471"/>
      <c r="V22" s="471"/>
      <c r="W22" s="471"/>
      <c r="X22" s="471"/>
      <c r="Y22" s="471"/>
      <c r="Z22" s="471"/>
      <c r="AA22" s="471"/>
      <c r="AB22" s="471"/>
      <c r="AC22" s="471"/>
      <c r="AD22" s="471"/>
      <c r="AE22" s="471"/>
      <c r="AF22" s="471"/>
      <c r="AG22" s="471"/>
    </row>
    <row r="23" spans="1:39" s="468" customFormat="1" ht="14.55" customHeight="1">
      <c r="A23" s="439"/>
      <c r="B23" s="1321" t="s">
        <v>847</v>
      </c>
      <c r="C23" s="1321"/>
      <c r="D23" s="1321"/>
      <c r="E23" s="1321"/>
      <c r="F23" s="1321"/>
      <c r="G23" s="1321"/>
      <c r="H23" s="1321"/>
      <c r="I23" s="1321"/>
      <c r="J23" s="430"/>
      <c r="K23" s="430"/>
      <c r="L23" s="430"/>
      <c r="M23" s="1322"/>
      <c r="N23" s="1322"/>
      <c r="O23" s="636"/>
      <c r="P23" s="636"/>
      <c r="U23" s="471"/>
      <c r="V23" s="471"/>
      <c r="W23" s="471"/>
      <c r="X23" s="471"/>
      <c r="Y23" s="471"/>
      <c r="Z23" s="471"/>
      <c r="AA23" s="471"/>
      <c r="AB23" s="471"/>
      <c r="AC23" s="471"/>
      <c r="AD23" s="471"/>
      <c r="AE23" s="471"/>
      <c r="AF23" s="471"/>
      <c r="AG23" s="471"/>
    </row>
    <row r="24" spans="1:39" s="468" customFormat="1" ht="14.55" customHeight="1">
      <c r="A24" s="439"/>
      <c r="B24" s="1321" t="s">
        <v>848</v>
      </c>
      <c r="C24" s="1321"/>
      <c r="D24" s="1321"/>
      <c r="E24" s="1321"/>
      <c r="F24" s="1321"/>
      <c r="G24" s="1321"/>
      <c r="H24" s="1321"/>
      <c r="I24" s="1321"/>
      <c r="J24" s="430"/>
      <c r="K24" s="430"/>
      <c r="L24" s="430"/>
      <c r="M24" s="428"/>
      <c r="N24" s="428"/>
      <c r="O24" s="636"/>
      <c r="P24" s="636"/>
      <c r="U24" s="471"/>
      <c r="V24" s="471"/>
      <c r="W24" s="471"/>
      <c r="X24" s="471"/>
      <c r="Y24" s="471"/>
      <c r="Z24" s="471"/>
      <c r="AA24" s="471"/>
      <c r="AB24" s="471"/>
      <c r="AC24" s="471"/>
      <c r="AD24" s="471"/>
      <c r="AE24" s="471"/>
      <c r="AF24" s="471"/>
      <c r="AG24" s="471"/>
    </row>
    <row r="25" spans="1:39" s="468" customFormat="1" ht="14.55" customHeight="1">
      <c r="A25" s="439"/>
      <c r="B25" s="1321" t="s">
        <v>849</v>
      </c>
      <c r="C25" s="1321"/>
      <c r="D25" s="1321"/>
      <c r="E25" s="1321"/>
      <c r="F25" s="1321"/>
      <c r="G25" s="1321"/>
      <c r="H25" s="1321"/>
      <c r="I25" s="1321"/>
      <c r="J25" s="430"/>
      <c r="K25" s="430"/>
      <c r="L25" s="430"/>
      <c r="M25" s="428"/>
      <c r="N25" s="428"/>
      <c r="O25" s="636"/>
      <c r="P25" s="636"/>
      <c r="U25" s="471"/>
      <c r="V25" s="471"/>
      <c r="W25" s="471"/>
      <c r="X25" s="471"/>
      <c r="Y25" s="471"/>
      <c r="Z25" s="471"/>
      <c r="AA25" s="471"/>
      <c r="AB25" s="471"/>
      <c r="AC25" s="471"/>
      <c r="AD25" s="471"/>
      <c r="AE25" s="471"/>
      <c r="AF25" s="471"/>
      <c r="AG25" s="471"/>
    </row>
    <row r="26" spans="1:39" s="82" customFormat="1" ht="13.5">
      <c r="U26" s="471"/>
      <c r="V26" s="471"/>
      <c r="W26" s="471"/>
      <c r="X26" s="471"/>
      <c r="Y26" s="471"/>
      <c r="Z26" s="471"/>
      <c r="AG26" s="471"/>
      <c r="AH26" s="468"/>
      <c r="AI26" s="468"/>
    </row>
    <row r="27" spans="1:39" s="468" customFormat="1" ht="13.9">
      <c r="A27" s="439"/>
      <c r="B27" s="38"/>
      <c r="C27" s="637"/>
      <c r="D27" s="637"/>
      <c r="E27" s="637"/>
      <c r="F27" s="637"/>
      <c r="G27" s="637"/>
      <c r="H27" s="637"/>
      <c r="I27" s="637"/>
      <c r="J27" s="637"/>
      <c r="K27" s="637"/>
      <c r="L27" s="637"/>
      <c r="M27" s="637"/>
      <c r="N27" s="471"/>
      <c r="O27" s="636"/>
      <c r="P27" s="636"/>
      <c r="Q27" s="636"/>
      <c r="R27" s="636"/>
      <c r="S27" s="636"/>
      <c r="U27" s="471"/>
      <c r="V27" s="471"/>
      <c r="W27" s="471"/>
      <c r="X27" s="471"/>
      <c r="Y27" s="471"/>
      <c r="Z27" s="471"/>
      <c r="AA27" s="471"/>
      <c r="AB27" s="471"/>
      <c r="AC27" s="471"/>
      <c r="AD27" s="471"/>
      <c r="AE27" s="471"/>
      <c r="AF27" s="471"/>
      <c r="AG27" s="471"/>
    </row>
    <row r="28" spans="1:39" s="534" customFormat="1" ht="13.9">
      <c r="A28" s="531"/>
      <c r="B28" s="1312" t="s">
        <v>152</v>
      </c>
      <c r="C28" s="1305" t="s">
        <v>25</v>
      </c>
      <c r="D28" s="1306"/>
      <c r="E28" s="1307"/>
      <c r="F28" s="1305" t="s">
        <v>24</v>
      </c>
      <c r="G28" s="1306"/>
      <c r="H28" s="1307"/>
      <c r="I28" s="1305" t="s">
        <v>23</v>
      </c>
      <c r="J28" s="1306"/>
      <c r="K28" s="1307"/>
      <c r="L28" s="1305" t="s">
        <v>26</v>
      </c>
      <c r="M28" s="1306"/>
      <c r="N28" s="1307"/>
      <c r="O28" s="1305" t="s">
        <v>27</v>
      </c>
      <c r="P28" s="1306"/>
      <c r="Q28" s="1307"/>
      <c r="R28" s="1305" t="s">
        <v>28</v>
      </c>
      <c r="S28" s="1306"/>
      <c r="T28" s="1307"/>
      <c r="U28" s="493" t="s">
        <v>31</v>
      </c>
      <c r="V28" s="494" t="s">
        <v>515</v>
      </c>
      <c r="W28" s="572" t="s">
        <v>31</v>
      </c>
      <c r="X28" s="342">
        <v>2023</v>
      </c>
      <c r="Y28" s="343">
        <v>2024</v>
      </c>
      <c r="Z28" s="344">
        <v>2023</v>
      </c>
      <c r="AA28" s="1302" t="s">
        <v>516</v>
      </c>
      <c r="AB28" s="1303"/>
      <c r="AC28" s="1304"/>
      <c r="AD28" s="345"/>
      <c r="AE28" s="343">
        <v>2023</v>
      </c>
      <c r="AF28" s="344"/>
      <c r="AG28" s="342"/>
      <c r="AH28" s="343">
        <v>2022</v>
      </c>
      <c r="AI28" s="344"/>
      <c r="AJ28" s="342"/>
      <c r="AK28" s="343">
        <v>2021</v>
      </c>
      <c r="AL28" s="344"/>
      <c r="AM28" s="538"/>
    </row>
    <row r="29" spans="1:39" s="538" customFormat="1" ht="13.9">
      <c r="A29" s="638"/>
      <c r="B29" s="1313"/>
      <c r="C29" s="604" t="s">
        <v>153</v>
      </c>
      <c r="D29" s="605" t="s">
        <v>154</v>
      </c>
      <c r="E29" s="574" t="s">
        <v>81</v>
      </c>
      <c r="F29" s="604" t="s">
        <v>153</v>
      </c>
      <c r="G29" s="605" t="s">
        <v>154</v>
      </c>
      <c r="H29" s="574" t="s">
        <v>81</v>
      </c>
      <c r="I29" s="604" t="s">
        <v>153</v>
      </c>
      <c r="J29" s="605" t="s">
        <v>154</v>
      </c>
      <c r="K29" s="574" t="s">
        <v>81</v>
      </c>
      <c r="L29" s="604" t="s">
        <v>153</v>
      </c>
      <c r="M29" s="605" t="s">
        <v>154</v>
      </c>
      <c r="N29" s="574" t="s">
        <v>81</v>
      </c>
      <c r="O29" s="604" t="s">
        <v>153</v>
      </c>
      <c r="P29" s="605" t="s">
        <v>154</v>
      </c>
      <c r="Q29" s="574" t="s">
        <v>81</v>
      </c>
      <c r="R29" s="604" t="s">
        <v>153</v>
      </c>
      <c r="S29" s="605" t="s">
        <v>154</v>
      </c>
      <c r="T29" s="574" t="s">
        <v>81</v>
      </c>
      <c r="U29" s="604" t="s">
        <v>153</v>
      </c>
      <c r="V29" s="605" t="s">
        <v>154</v>
      </c>
      <c r="W29" s="336" t="s">
        <v>81</v>
      </c>
      <c r="X29" s="604" t="s">
        <v>153</v>
      </c>
      <c r="Y29" s="605" t="s">
        <v>154</v>
      </c>
      <c r="Z29" s="502" t="s">
        <v>81</v>
      </c>
      <c r="AA29" s="604" t="s">
        <v>153</v>
      </c>
      <c r="AB29" s="605" t="s">
        <v>154</v>
      </c>
      <c r="AC29" s="502" t="s">
        <v>81</v>
      </c>
      <c r="AD29" s="604" t="s">
        <v>153</v>
      </c>
      <c r="AE29" s="605" t="s">
        <v>154</v>
      </c>
      <c r="AF29" s="502" t="s">
        <v>81</v>
      </c>
      <c r="AG29" s="604" t="s">
        <v>153</v>
      </c>
      <c r="AH29" s="605" t="s">
        <v>154</v>
      </c>
      <c r="AI29" s="502" t="s">
        <v>81</v>
      </c>
      <c r="AJ29" s="604" t="s">
        <v>153</v>
      </c>
      <c r="AK29" s="605" t="s">
        <v>154</v>
      </c>
      <c r="AL29" s="502" t="s">
        <v>81</v>
      </c>
      <c r="AM29" s="639"/>
    </row>
    <row r="30" spans="1:39" s="641" customFormat="1" ht="14.25">
      <c r="A30" s="640"/>
      <c r="B30" s="465" t="s">
        <v>144</v>
      </c>
      <c r="C30" s="606">
        <v>1071</v>
      </c>
      <c r="D30" s="607">
        <v>104</v>
      </c>
      <c r="E30" s="447">
        <v>1175</v>
      </c>
      <c r="F30" s="606">
        <v>936</v>
      </c>
      <c r="G30" s="607">
        <v>94</v>
      </c>
      <c r="H30" s="447">
        <v>1030</v>
      </c>
      <c r="I30" s="606">
        <v>592</v>
      </c>
      <c r="J30" s="607">
        <v>121</v>
      </c>
      <c r="K30" s="447">
        <v>713</v>
      </c>
      <c r="L30" s="606">
        <v>502</v>
      </c>
      <c r="M30" s="607">
        <v>31</v>
      </c>
      <c r="N30" s="447">
        <v>533</v>
      </c>
      <c r="O30" s="606">
        <v>21</v>
      </c>
      <c r="P30" s="607">
        <v>5</v>
      </c>
      <c r="Q30" s="447">
        <v>26</v>
      </c>
      <c r="R30" s="606">
        <v>43</v>
      </c>
      <c r="S30" s="607">
        <v>29</v>
      </c>
      <c r="T30" s="447">
        <v>72</v>
      </c>
      <c r="U30" s="606">
        <v>3165</v>
      </c>
      <c r="V30" s="607">
        <v>384</v>
      </c>
      <c r="W30" s="378">
        <v>3549</v>
      </c>
      <c r="X30" s="606">
        <v>3080</v>
      </c>
      <c r="Y30" s="607">
        <v>301</v>
      </c>
      <c r="Z30" s="379">
        <v>3381</v>
      </c>
      <c r="AA30" s="1089">
        <v>0.03</v>
      </c>
      <c r="AB30" s="1090">
        <v>0.28000000000000003</v>
      </c>
      <c r="AC30" s="1070">
        <v>0.05</v>
      </c>
      <c r="AD30" s="606">
        <v>2940</v>
      </c>
      <c r="AE30" s="607">
        <v>249</v>
      </c>
      <c r="AF30" s="379">
        <v>3189</v>
      </c>
      <c r="AG30" s="606">
        <v>2751</v>
      </c>
      <c r="AH30" s="607">
        <v>217</v>
      </c>
      <c r="AI30" s="379">
        <v>2968</v>
      </c>
      <c r="AJ30" s="606">
        <v>2521</v>
      </c>
      <c r="AK30" s="607">
        <v>191</v>
      </c>
      <c r="AL30" s="379">
        <v>2712</v>
      </c>
    </row>
    <row r="31" spans="1:39" s="641" customFormat="1" ht="14.25">
      <c r="A31" s="640"/>
      <c r="B31" s="465" t="s">
        <v>145</v>
      </c>
      <c r="C31" s="606">
        <v>84</v>
      </c>
      <c r="D31" s="607">
        <v>38</v>
      </c>
      <c r="E31" s="447">
        <v>122</v>
      </c>
      <c r="F31" s="606">
        <v>27</v>
      </c>
      <c r="G31" s="607">
        <v>12</v>
      </c>
      <c r="H31" s="447">
        <v>39</v>
      </c>
      <c r="I31" s="606">
        <v>0</v>
      </c>
      <c r="J31" s="607">
        <v>0</v>
      </c>
      <c r="K31" s="447">
        <v>0</v>
      </c>
      <c r="L31" s="606">
        <v>0</v>
      </c>
      <c r="M31" s="607">
        <v>0</v>
      </c>
      <c r="N31" s="447">
        <v>0</v>
      </c>
      <c r="O31" s="606">
        <v>0</v>
      </c>
      <c r="P31" s="607">
        <v>0</v>
      </c>
      <c r="Q31" s="447">
        <v>0</v>
      </c>
      <c r="R31" s="606">
        <v>2</v>
      </c>
      <c r="S31" s="607">
        <v>1</v>
      </c>
      <c r="T31" s="447">
        <v>3</v>
      </c>
      <c r="U31" s="606">
        <v>113</v>
      </c>
      <c r="V31" s="607">
        <v>51</v>
      </c>
      <c r="W31" s="378">
        <v>164</v>
      </c>
      <c r="X31" s="606">
        <v>89</v>
      </c>
      <c r="Y31" s="607">
        <v>41</v>
      </c>
      <c r="Z31" s="379">
        <v>130</v>
      </c>
      <c r="AA31" s="1089">
        <v>0.27</v>
      </c>
      <c r="AB31" s="1090">
        <v>0.24</v>
      </c>
      <c r="AC31" s="1070">
        <v>0.26</v>
      </c>
      <c r="AD31" s="606">
        <v>69</v>
      </c>
      <c r="AE31" s="607">
        <v>32</v>
      </c>
      <c r="AF31" s="379">
        <v>101</v>
      </c>
      <c r="AG31" s="606">
        <v>51</v>
      </c>
      <c r="AH31" s="607">
        <v>12</v>
      </c>
      <c r="AI31" s="379">
        <v>63</v>
      </c>
      <c r="AJ31" s="606">
        <v>40</v>
      </c>
      <c r="AK31" s="607">
        <v>7</v>
      </c>
      <c r="AL31" s="379">
        <v>47</v>
      </c>
    </row>
    <row r="32" spans="1:39" s="641" customFormat="1" ht="13.05" customHeight="1">
      <c r="A32" s="640"/>
      <c r="B32" s="465" t="s">
        <v>155</v>
      </c>
      <c r="C32" s="606">
        <v>1155</v>
      </c>
      <c r="D32" s="607">
        <v>142</v>
      </c>
      <c r="E32" s="447">
        <v>1297</v>
      </c>
      <c r="F32" s="606">
        <v>963</v>
      </c>
      <c r="G32" s="607">
        <v>106</v>
      </c>
      <c r="H32" s="447">
        <v>1069</v>
      </c>
      <c r="I32" s="606">
        <v>592</v>
      </c>
      <c r="J32" s="607">
        <v>121</v>
      </c>
      <c r="K32" s="447">
        <v>713</v>
      </c>
      <c r="L32" s="606">
        <v>502</v>
      </c>
      <c r="M32" s="607">
        <v>31</v>
      </c>
      <c r="N32" s="447">
        <v>533</v>
      </c>
      <c r="O32" s="606">
        <v>21</v>
      </c>
      <c r="P32" s="607">
        <v>5</v>
      </c>
      <c r="Q32" s="447">
        <v>26</v>
      </c>
      <c r="R32" s="606">
        <v>45</v>
      </c>
      <c r="S32" s="607">
        <v>31</v>
      </c>
      <c r="T32" s="447">
        <v>76</v>
      </c>
      <c r="U32" s="606">
        <v>3278</v>
      </c>
      <c r="V32" s="607">
        <v>436</v>
      </c>
      <c r="W32" s="378">
        <v>3714</v>
      </c>
      <c r="X32" s="606">
        <v>3169</v>
      </c>
      <c r="Y32" s="607">
        <v>343</v>
      </c>
      <c r="Z32" s="379">
        <v>3512</v>
      </c>
      <c r="AA32" s="1089">
        <v>0.03</v>
      </c>
      <c r="AB32" s="1090">
        <v>0.27</v>
      </c>
      <c r="AC32" s="1070">
        <v>0.06</v>
      </c>
      <c r="AD32" s="606">
        <v>3009</v>
      </c>
      <c r="AE32" s="607">
        <v>281</v>
      </c>
      <c r="AF32" s="379">
        <v>3290</v>
      </c>
      <c r="AG32" s="606">
        <v>2802</v>
      </c>
      <c r="AH32" s="607">
        <v>229</v>
      </c>
      <c r="AI32" s="379">
        <v>3031</v>
      </c>
      <c r="AJ32" s="606">
        <v>2561</v>
      </c>
      <c r="AK32" s="607">
        <v>198</v>
      </c>
      <c r="AL32" s="379">
        <v>2759</v>
      </c>
    </row>
    <row r="33" spans="1:39" s="468" customFormat="1" ht="13.5">
      <c r="A33" s="439"/>
      <c r="B33" s="465" t="s">
        <v>157</v>
      </c>
      <c r="C33" s="599">
        <v>0.89</v>
      </c>
      <c r="D33" s="600">
        <v>0.11</v>
      </c>
      <c r="E33" s="601">
        <v>1</v>
      </c>
      <c r="F33" s="599">
        <v>0.9</v>
      </c>
      <c r="G33" s="600">
        <v>0.1</v>
      </c>
      <c r="H33" s="601">
        <v>1</v>
      </c>
      <c r="I33" s="599">
        <v>0.83</v>
      </c>
      <c r="J33" s="600">
        <v>0.17</v>
      </c>
      <c r="K33" s="601">
        <v>1</v>
      </c>
      <c r="L33" s="599">
        <v>0.94</v>
      </c>
      <c r="M33" s="600">
        <v>0.06</v>
      </c>
      <c r="N33" s="601">
        <v>1</v>
      </c>
      <c r="O33" s="599">
        <v>0.81</v>
      </c>
      <c r="P33" s="600">
        <v>0.19</v>
      </c>
      <c r="Q33" s="601">
        <v>1</v>
      </c>
      <c r="R33" s="599">
        <v>0.59</v>
      </c>
      <c r="S33" s="600">
        <v>0.41</v>
      </c>
      <c r="T33" s="601">
        <v>1</v>
      </c>
      <c r="U33" s="599">
        <v>0.88</v>
      </c>
      <c r="V33" s="600">
        <v>0.12</v>
      </c>
      <c r="W33" s="602">
        <v>1</v>
      </c>
      <c r="X33" s="599">
        <v>0.9</v>
      </c>
      <c r="Y33" s="600">
        <v>0.1</v>
      </c>
      <c r="Z33" s="603">
        <v>1</v>
      </c>
      <c r="AA33" s="1089">
        <v>-0.02</v>
      </c>
      <c r="AB33" s="1090">
        <v>0.2</v>
      </c>
      <c r="AC33" s="1070">
        <v>0</v>
      </c>
      <c r="AD33" s="599">
        <v>0.91</v>
      </c>
      <c r="AE33" s="600">
        <v>0.09</v>
      </c>
      <c r="AF33" s="603">
        <v>1</v>
      </c>
      <c r="AG33" s="599">
        <v>0.92</v>
      </c>
      <c r="AH33" s="600">
        <v>0.08</v>
      </c>
      <c r="AI33" s="603">
        <v>1</v>
      </c>
      <c r="AJ33" s="599">
        <v>0.93</v>
      </c>
      <c r="AK33" s="600">
        <v>7.0000000000000007E-2</v>
      </c>
      <c r="AL33" s="603">
        <v>1</v>
      </c>
      <c r="AM33" s="642"/>
    </row>
    <row r="34" spans="1:39" s="641" customFormat="1" ht="14.25">
      <c r="A34" s="640"/>
      <c r="B34" s="465" t="s">
        <v>159</v>
      </c>
      <c r="C34" s="606">
        <v>1625</v>
      </c>
      <c r="D34" s="607">
        <v>166</v>
      </c>
      <c r="E34" s="447">
        <v>1791</v>
      </c>
      <c r="F34" s="606">
        <v>1628</v>
      </c>
      <c r="G34" s="607">
        <v>194</v>
      </c>
      <c r="H34" s="447">
        <v>1822</v>
      </c>
      <c r="I34" s="606">
        <v>214</v>
      </c>
      <c r="J34" s="607">
        <v>19</v>
      </c>
      <c r="K34" s="447">
        <v>233</v>
      </c>
      <c r="L34" s="606">
        <v>403</v>
      </c>
      <c r="M34" s="607">
        <v>14</v>
      </c>
      <c r="N34" s="447">
        <v>417</v>
      </c>
      <c r="O34" s="606">
        <v>140</v>
      </c>
      <c r="P34" s="607">
        <v>26</v>
      </c>
      <c r="Q34" s="447">
        <v>166</v>
      </c>
      <c r="R34" s="606">
        <v>8</v>
      </c>
      <c r="S34" s="607">
        <v>1</v>
      </c>
      <c r="T34" s="447">
        <v>9</v>
      </c>
      <c r="U34" s="606">
        <v>4018</v>
      </c>
      <c r="V34" s="607">
        <v>420</v>
      </c>
      <c r="W34" s="378">
        <v>4438</v>
      </c>
      <c r="X34" s="606">
        <v>3006</v>
      </c>
      <c r="Y34" s="607">
        <v>288</v>
      </c>
      <c r="Z34" s="379">
        <v>3294</v>
      </c>
      <c r="AA34" s="1089">
        <v>0.34</v>
      </c>
      <c r="AB34" s="1090">
        <v>0.46</v>
      </c>
      <c r="AC34" s="1070">
        <v>0.35</v>
      </c>
      <c r="AD34" s="606">
        <v>4952</v>
      </c>
      <c r="AE34" s="607">
        <v>368</v>
      </c>
      <c r="AF34" s="379">
        <v>5320</v>
      </c>
      <c r="AG34" s="606">
        <v>4943</v>
      </c>
      <c r="AH34" s="607">
        <v>560</v>
      </c>
      <c r="AI34" s="379">
        <v>5503</v>
      </c>
      <c r="AJ34" s="606">
        <v>3265</v>
      </c>
      <c r="AK34" s="607">
        <v>322</v>
      </c>
      <c r="AL34" s="379">
        <v>3587</v>
      </c>
    </row>
    <row r="35" spans="1:39" s="468" customFormat="1" ht="13.5">
      <c r="A35" s="439"/>
      <c r="B35" s="465" t="s">
        <v>160</v>
      </c>
      <c r="C35" s="599">
        <v>0.91</v>
      </c>
      <c r="D35" s="600">
        <v>0.09</v>
      </c>
      <c r="E35" s="601">
        <v>1</v>
      </c>
      <c r="F35" s="599">
        <v>0.89</v>
      </c>
      <c r="G35" s="600">
        <v>0.11</v>
      </c>
      <c r="H35" s="601">
        <v>1</v>
      </c>
      <c r="I35" s="599">
        <v>0.92</v>
      </c>
      <c r="J35" s="600">
        <v>0.08</v>
      </c>
      <c r="K35" s="601">
        <v>1</v>
      </c>
      <c r="L35" s="599">
        <v>0.97</v>
      </c>
      <c r="M35" s="600">
        <v>0.03</v>
      </c>
      <c r="N35" s="601">
        <v>1</v>
      </c>
      <c r="O35" s="599">
        <v>0.84</v>
      </c>
      <c r="P35" s="600">
        <v>0.16</v>
      </c>
      <c r="Q35" s="601">
        <v>1</v>
      </c>
      <c r="R35" s="599">
        <v>0.89</v>
      </c>
      <c r="S35" s="600">
        <v>0.11</v>
      </c>
      <c r="T35" s="601">
        <v>1</v>
      </c>
      <c r="U35" s="599">
        <v>0.91</v>
      </c>
      <c r="V35" s="600">
        <v>0.09</v>
      </c>
      <c r="W35" s="602">
        <v>1</v>
      </c>
      <c r="X35" s="599">
        <v>0.91</v>
      </c>
      <c r="Y35" s="600">
        <v>0.09</v>
      </c>
      <c r="Z35" s="603">
        <v>1</v>
      </c>
      <c r="AA35" s="1089">
        <v>-0.01</v>
      </c>
      <c r="AB35" s="1090">
        <v>0.08</v>
      </c>
      <c r="AC35" s="1070">
        <v>0</v>
      </c>
      <c r="AD35" s="599">
        <v>0.93</v>
      </c>
      <c r="AE35" s="600">
        <v>7.0000000000000007E-2</v>
      </c>
      <c r="AF35" s="603">
        <v>1</v>
      </c>
      <c r="AG35" s="599">
        <v>0.9</v>
      </c>
      <c r="AH35" s="600">
        <v>0.1</v>
      </c>
      <c r="AI35" s="603">
        <v>1</v>
      </c>
      <c r="AJ35" s="599">
        <v>0.91</v>
      </c>
      <c r="AK35" s="600">
        <v>0.09</v>
      </c>
      <c r="AL35" s="603">
        <v>1</v>
      </c>
      <c r="AM35" s="471"/>
    </row>
    <row r="36" spans="1:39" s="641" customFormat="1">
      <c r="A36" s="640"/>
      <c r="B36" s="465" t="s">
        <v>162</v>
      </c>
      <c r="C36" s="606">
        <v>2780</v>
      </c>
      <c r="D36" s="607">
        <v>308</v>
      </c>
      <c r="E36" s="447">
        <v>3088</v>
      </c>
      <c r="F36" s="606">
        <v>2591</v>
      </c>
      <c r="G36" s="607">
        <v>300</v>
      </c>
      <c r="H36" s="447">
        <v>2891</v>
      </c>
      <c r="I36" s="606">
        <v>806</v>
      </c>
      <c r="J36" s="607">
        <v>140</v>
      </c>
      <c r="K36" s="447">
        <v>946</v>
      </c>
      <c r="L36" s="606">
        <v>905</v>
      </c>
      <c r="M36" s="607">
        <v>45</v>
      </c>
      <c r="N36" s="447">
        <v>950</v>
      </c>
      <c r="O36" s="606">
        <v>161</v>
      </c>
      <c r="P36" s="607">
        <v>31</v>
      </c>
      <c r="Q36" s="447">
        <v>192</v>
      </c>
      <c r="R36" s="606">
        <v>53</v>
      </c>
      <c r="S36" s="607">
        <v>32</v>
      </c>
      <c r="T36" s="447">
        <v>85</v>
      </c>
      <c r="U36" s="606">
        <v>7296</v>
      </c>
      <c r="V36" s="607">
        <v>856</v>
      </c>
      <c r="W36" s="378">
        <v>8152</v>
      </c>
      <c r="X36" s="606">
        <v>6175</v>
      </c>
      <c r="Y36" s="607">
        <v>631</v>
      </c>
      <c r="Z36" s="379">
        <v>6806</v>
      </c>
      <c r="AA36" s="1089">
        <v>0.18</v>
      </c>
      <c r="AB36" s="1090">
        <v>0.36</v>
      </c>
      <c r="AC36" s="1070">
        <v>0.2</v>
      </c>
      <c r="AD36" s="606">
        <v>7961</v>
      </c>
      <c r="AE36" s="607">
        <v>649</v>
      </c>
      <c r="AF36" s="379">
        <v>8610</v>
      </c>
      <c r="AG36" s="606">
        <v>7745</v>
      </c>
      <c r="AH36" s="607">
        <v>789</v>
      </c>
      <c r="AI36" s="379">
        <v>8534</v>
      </c>
      <c r="AJ36" s="606">
        <v>5826</v>
      </c>
      <c r="AK36" s="607">
        <v>520</v>
      </c>
      <c r="AL36" s="379">
        <v>6346</v>
      </c>
    </row>
    <row r="37" spans="1:39" s="468" customFormat="1" ht="13.5">
      <c r="A37" s="439"/>
      <c r="B37" s="465" t="s">
        <v>164</v>
      </c>
      <c r="C37" s="599">
        <v>0.9</v>
      </c>
      <c r="D37" s="600">
        <v>0.1</v>
      </c>
      <c r="E37" s="601">
        <v>1</v>
      </c>
      <c r="F37" s="599">
        <v>0.9</v>
      </c>
      <c r="G37" s="600">
        <v>0.1</v>
      </c>
      <c r="H37" s="601">
        <v>1</v>
      </c>
      <c r="I37" s="599">
        <v>0.85</v>
      </c>
      <c r="J37" s="600">
        <v>0.15</v>
      </c>
      <c r="K37" s="601">
        <v>1</v>
      </c>
      <c r="L37" s="599">
        <v>0.95</v>
      </c>
      <c r="M37" s="600">
        <v>0.05</v>
      </c>
      <c r="N37" s="601">
        <v>1</v>
      </c>
      <c r="O37" s="599">
        <v>0.84</v>
      </c>
      <c r="P37" s="600">
        <v>0.16</v>
      </c>
      <c r="Q37" s="601">
        <v>1</v>
      </c>
      <c r="R37" s="599">
        <v>0.62</v>
      </c>
      <c r="S37" s="600">
        <v>0.38</v>
      </c>
      <c r="T37" s="601">
        <v>1</v>
      </c>
      <c r="U37" s="599">
        <v>0.89</v>
      </c>
      <c r="V37" s="600">
        <v>0.11</v>
      </c>
      <c r="W37" s="602">
        <v>1</v>
      </c>
      <c r="X37" s="599">
        <v>0.91</v>
      </c>
      <c r="Y37" s="600">
        <v>0.09</v>
      </c>
      <c r="Z37" s="603">
        <v>1</v>
      </c>
      <c r="AA37" s="1089">
        <v>-0.01</v>
      </c>
      <c r="AB37" s="1090">
        <v>0.13</v>
      </c>
      <c r="AC37" s="1070">
        <v>0</v>
      </c>
      <c r="AD37" s="599">
        <v>0.92</v>
      </c>
      <c r="AE37" s="600">
        <v>0.08</v>
      </c>
      <c r="AF37" s="603">
        <v>1</v>
      </c>
      <c r="AG37" s="599">
        <v>0.91</v>
      </c>
      <c r="AH37" s="600">
        <v>0.09</v>
      </c>
      <c r="AI37" s="603">
        <v>1</v>
      </c>
      <c r="AJ37" s="599">
        <v>0.92</v>
      </c>
      <c r="AK37" s="600">
        <v>0.08</v>
      </c>
      <c r="AL37" s="603">
        <v>1</v>
      </c>
      <c r="AM37" s="643"/>
    </row>
    <row r="38" spans="1:39" s="468" customFormat="1" ht="13.5">
      <c r="A38" s="644"/>
      <c r="B38" s="471"/>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row>
    <row r="39" spans="1:39" s="439" customFormat="1" ht="13.5" customHeight="1">
      <c r="B39" s="454" t="s">
        <v>43</v>
      </c>
      <c r="N39" s="440"/>
    </row>
    <row r="40" spans="1:39" s="439" customFormat="1" ht="13.05" customHeight="1">
      <c r="B40" s="1322" t="s">
        <v>843</v>
      </c>
      <c r="C40" s="1322"/>
      <c r="D40" s="1322"/>
      <c r="E40" s="1322"/>
      <c r="F40" s="1322"/>
      <c r="G40" s="1322"/>
      <c r="H40" s="1322"/>
      <c r="I40" s="1322"/>
      <c r="J40" s="1322"/>
      <c r="K40" s="1322"/>
      <c r="L40" s="1322"/>
      <c r="M40" s="1322"/>
      <c r="N40" s="1322"/>
    </row>
    <row r="41" spans="1:39" s="439" customFormat="1" ht="13.05" customHeight="1">
      <c r="B41" s="1322" t="s">
        <v>844</v>
      </c>
      <c r="C41" s="1322"/>
      <c r="D41" s="1322"/>
      <c r="E41" s="1322"/>
      <c r="F41" s="1322"/>
      <c r="G41" s="1322"/>
      <c r="H41" s="1322"/>
      <c r="I41" s="1322"/>
      <c r="J41" s="1322"/>
      <c r="K41" s="1322"/>
      <c r="L41" s="1322"/>
      <c r="M41" s="1322"/>
      <c r="N41" s="1322"/>
    </row>
    <row r="42" spans="1:39" s="439" customFormat="1" ht="16.899999999999999" customHeight="1">
      <c r="B42" s="1322" t="s">
        <v>660</v>
      </c>
      <c r="C42" s="1322"/>
      <c r="D42" s="1322"/>
      <c r="E42" s="1322"/>
      <c r="F42" s="1322"/>
      <c r="G42" s="1322"/>
      <c r="H42" s="1322"/>
      <c r="I42" s="1322"/>
      <c r="J42" s="1322"/>
      <c r="K42" s="1322"/>
      <c r="L42" s="1322"/>
      <c r="M42" s="1322"/>
      <c r="N42" s="1322"/>
    </row>
    <row r="43" spans="1:39" s="82" customFormat="1" ht="13.5">
      <c r="U43" s="471"/>
      <c r="V43" s="471"/>
      <c r="W43" s="471"/>
      <c r="X43" s="471"/>
      <c r="Y43" s="471"/>
      <c r="Z43" s="471"/>
      <c r="AG43" s="471"/>
      <c r="AH43" s="468"/>
      <c r="AI43" s="468"/>
    </row>
    <row r="44" spans="1:39" s="82" customFormat="1" ht="13.5">
      <c r="U44" s="471"/>
      <c r="V44" s="471"/>
      <c r="W44" s="471"/>
      <c r="X44" s="471"/>
      <c r="Y44" s="471"/>
      <c r="Z44" s="471"/>
      <c r="AG44" s="471"/>
      <c r="AH44" s="468"/>
      <c r="AI44" s="468"/>
    </row>
    <row r="45" spans="1:39" s="634" customFormat="1" ht="30" customHeight="1">
      <c r="A45" s="536"/>
      <c r="B45" s="626" t="s">
        <v>576</v>
      </c>
      <c r="C45" s="335" t="s">
        <v>25</v>
      </c>
      <c r="D45" s="335" t="s">
        <v>24</v>
      </c>
      <c r="E45" s="335" t="s">
        <v>23</v>
      </c>
      <c r="F45" s="335" t="s">
        <v>26</v>
      </c>
      <c r="G45" s="335" t="s">
        <v>27</v>
      </c>
      <c r="H45" s="335" t="s">
        <v>28</v>
      </c>
      <c r="I45" s="596" t="s">
        <v>515</v>
      </c>
      <c r="J45" s="347">
        <v>2024</v>
      </c>
      <c r="K45" s="347" t="s">
        <v>516</v>
      </c>
      <c r="L45" s="347">
        <v>2023</v>
      </c>
      <c r="M45" s="347">
        <v>2022</v>
      </c>
      <c r="N45" s="347">
        <v>2021</v>
      </c>
      <c r="O45" s="632"/>
      <c r="AH45" s="645"/>
    </row>
    <row r="46" spans="1:39" s="468" customFormat="1" ht="13.5">
      <c r="A46" s="439"/>
      <c r="B46" s="465" t="s">
        <v>165</v>
      </c>
      <c r="C46" s="628">
        <v>1155</v>
      </c>
      <c r="D46" s="628">
        <v>963</v>
      </c>
      <c r="E46" s="628">
        <v>592</v>
      </c>
      <c r="F46" s="628">
        <v>502</v>
      </c>
      <c r="G46" s="628">
        <v>21</v>
      </c>
      <c r="H46" s="628">
        <v>45</v>
      </c>
      <c r="I46" s="629">
        <v>3278</v>
      </c>
      <c r="J46" s="623">
        <v>3169</v>
      </c>
      <c r="K46" s="1070">
        <v>0.03</v>
      </c>
      <c r="L46" s="623">
        <v>3009</v>
      </c>
      <c r="M46" s="623">
        <v>2802</v>
      </c>
      <c r="N46" s="623">
        <v>2561</v>
      </c>
      <c r="O46" s="471"/>
      <c r="S46" s="634"/>
      <c r="T46" s="634"/>
      <c r="U46" s="634"/>
      <c r="V46" s="634"/>
      <c r="W46" s="634"/>
      <c r="X46" s="634"/>
      <c r="Y46" s="634"/>
      <c r="Z46" s="634"/>
      <c r="AA46" s="634"/>
      <c r="AB46" s="634"/>
      <c r="AC46" s="634"/>
      <c r="AD46" s="634"/>
      <c r="AE46" s="471"/>
      <c r="AF46" s="471"/>
      <c r="AG46" s="471"/>
    </row>
    <row r="47" spans="1:39" s="468" customFormat="1" ht="13.5">
      <c r="A47" s="439"/>
      <c r="B47" s="465" t="s">
        <v>166</v>
      </c>
      <c r="C47" s="628">
        <v>142</v>
      </c>
      <c r="D47" s="628">
        <v>106</v>
      </c>
      <c r="E47" s="628">
        <v>121</v>
      </c>
      <c r="F47" s="628">
        <v>31</v>
      </c>
      <c r="G47" s="628">
        <v>5</v>
      </c>
      <c r="H47" s="628">
        <v>31</v>
      </c>
      <c r="I47" s="629">
        <v>436</v>
      </c>
      <c r="J47" s="623">
        <v>343</v>
      </c>
      <c r="K47" s="1070">
        <v>0.27</v>
      </c>
      <c r="L47" s="623">
        <v>281</v>
      </c>
      <c r="M47" s="623">
        <v>229</v>
      </c>
      <c r="N47" s="623">
        <v>198</v>
      </c>
      <c r="O47" s="471"/>
      <c r="S47" s="634"/>
      <c r="T47" s="634"/>
      <c r="U47" s="634"/>
      <c r="V47" s="634"/>
      <c r="W47" s="634"/>
      <c r="X47" s="634"/>
      <c r="Y47" s="634"/>
      <c r="Z47" s="634"/>
      <c r="AA47" s="634"/>
      <c r="AB47" s="634"/>
      <c r="AC47" s="634"/>
      <c r="AD47" s="634"/>
      <c r="AE47" s="471"/>
      <c r="AF47" s="471"/>
      <c r="AG47" s="471"/>
    </row>
    <row r="48" spans="1:39" s="468" customFormat="1" ht="13.5">
      <c r="A48" s="439"/>
      <c r="B48" s="465" t="s">
        <v>167</v>
      </c>
      <c r="C48" s="451">
        <v>0.89</v>
      </c>
      <c r="D48" s="451">
        <v>0.9</v>
      </c>
      <c r="E48" s="451">
        <v>0.83</v>
      </c>
      <c r="F48" s="451">
        <v>0.94</v>
      </c>
      <c r="G48" s="451">
        <v>0.81</v>
      </c>
      <c r="H48" s="451">
        <v>0.59</v>
      </c>
      <c r="I48" s="1157">
        <v>0.88</v>
      </c>
      <c r="J48" s="1070">
        <v>0.9</v>
      </c>
      <c r="K48" s="453">
        <v>-0.02</v>
      </c>
      <c r="L48" s="453">
        <v>0.91</v>
      </c>
      <c r="M48" s="453">
        <v>0.92</v>
      </c>
      <c r="N48" s="453">
        <v>0.93</v>
      </c>
      <c r="O48" s="471"/>
      <c r="S48" s="634"/>
      <c r="T48" s="634"/>
      <c r="U48" s="634"/>
      <c r="V48" s="634"/>
      <c r="W48" s="634"/>
      <c r="X48" s="634"/>
      <c r="Y48" s="634"/>
      <c r="Z48" s="634"/>
      <c r="AA48" s="634"/>
      <c r="AB48" s="634"/>
      <c r="AC48" s="634"/>
      <c r="AD48" s="634"/>
      <c r="AE48" s="471"/>
      <c r="AF48" s="471"/>
      <c r="AG48" s="471"/>
    </row>
    <row r="49" spans="1:38" s="468" customFormat="1" ht="13.5">
      <c r="A49" s="439"/>
      <c r="B49" s="465" t="s">
        <v>168</v>
      </c>
      <c r="C49" s="451">
        <v>0.11</v>
      </c>
      <c r="D49" s="451">
        <v>0.1</v>
      </c>
      <c r="E49" s="451">
        <v>0.17</v>
      </c>
      <c r="F49" s="451">
        <v>0.06</v>
      </c>
      <c r="G49" s="451">
        <v>0.19</v>
      </c>
      <c r="H49" s="451">
        <v>0.41</v>
      </c>
      <c r="I49" s="1157">
        <v>0.12</v>
      </c>
      <c r="J49" s="1070">
        <v>0.1</v>
      </c>
      <c r="K49" s="453">
        <v>0.2</v>
      </c>
      <c r="L49" s="453">
        <v>0.09</v>
      </c>
      <c r="M49" s="453">
        <v>0.08</v>
      </c>
      <c r="N49" s="453">
        <v>7.0000000000000007E-2</v>
      </c>
      <c r="O49" s="471"/>
      <c r="S49" s="631"/>
      <c r="T49" s="631"/>
      <c r="U49" s="471"/>
      <c r="V49" s="471"/>
      <c r="W49" s="471"/>
      <c r="X49" s="471"/>
      <c r="Y49" s="471"/>
      <c r="Z49" s="471"/>
      <c r="AA49" s="471"/>
      <c r="AB49" s="471"/>
      <c r="AC49" s="471"/>
      <c r="AD49" s="471"/>
      <c r="AE49" s="471"/>
      <c r="AF49" s="471"/>
      <c r="AG49" s="471"/>
    </row>
    <row r="50" spans="1:38" s="468" customFormat="1" ht="13.5">
      <c r="A50" s="439"/>
      <c r="B50" s="627" t="s">
        <v>169</v>
      </c>
      <c r="C50" s="628">
        <v>1625</v>
      </c>
      <c r="D50" s="628">
        <v>1628</v>
      </c>
      <c r="E50" s="628">
        <v>214</v>
      </c>
      <c r="F50" s="628">
        <v>403</v>
      </c>
      <c r="G50" s="628">
        <v>140</v>
      </c>
      <c r="H50" s="628">
        <v>8</v>
      </c>
      <c r="I50" s="629">
        <v>4018</v>
      </c>
      <c r="J50" s="623">
        <v>3006</v>
      </c>
      <c r="K50" s="1070">
        <v>0.34</v>
      </c>
      <c r="L50" s="623">
        <v>4952</v>
      </c>
      <c r="M50" s="623">
        <v>4943</v>
      </c>
      <c r="N50" s="623">
        <v>3265</v>
      </c>
      <c r="O50" s="471"/>
      <c r="S50" s="631"/>
      <c r="T50" s="631"/>
      <c r="U50" s="471"/>
      <c r="V50" s="471"/>
      <c r="W50" s="471"/>
      <c r="X50" s="471"/>
      <c r="Y50" s="471"/>
      <c r="Z50" s="471"/>
      <c r="AA50" s="471"/>
      <c r="AB50" s="471"/>
      <c r="AC50" s="471"/>
      <c r="AD50" s="471"/>
      <c r="AE50" s="471"/>
      <c r="AF50" s="471"/>
      <c r="AG50" s="471"/>
    </row>
    <row r="51" spans="1:38" s="468" customFormat="1" ht="13.5">
      <c r="A51" s="439"/>
      <c r="B51" s="627" t="s">
        <v>170</v>
      </c>
      <c r="C51" s="628">
        <v>166</v>
      </c>
      <c r="D51" s="628">
        <v>194</v>
      </c>
      <c r="E51" s="628">
        <v>19</v>
      </c>
      <c r="F51" s="628">
        <v>14</v>
      </c>
      <c r="G51" s="628">
        <v>26</v>
      </c>
      <c r="H51" s="628">
        <v>1</v>
      </c>
      <c r="I51" s="629">
        <v>420</v>
      </c>
      <c r="J51" s="623">
        <v>288</v>
      </c>
      <c r="K51" s="1070">
        <v>0.46</v>
      </c>
      <c r="L51" s="623">
        <v>368</v>
      </c>
      <c r="M51" s="623">
        <v>560</v>
      </c>
      <c r="N51" s="623">
        <v>322</v>
      </c>
      <c r="O51" s="471"/>
      <c r="S51" s="631"/>
      <c r="T51" s="631"/>
      <c r="U51" s="471"/>
      <c r="V51" s="471"/>
      <c r="W51" s="471"/>
      <c r="X51" s="471"/>
      <c r="Y51" s="471"/>
      <c r="Z51" s="471"/>
      <c r="AA51" s="471"/>
      <c r="AB51" s="471"/>
      <c r="AC51" s="471"/>
      <c r="AD51" s="471"/>
      <c r="AE51" s="471"/>
      <c r="AF51" s="471"/>
      <c r="AG51" s="471"/>
    </row>
    <row r="52" spans="1:38" s="468" customFormat="1" ht="13.5">
      <c r="A52" s="439"/>
      <c r="B52" s="465" t="s">
        <v>171</v>
      </c>
      <c r="C52" s="451">
        <v>0.91</v>
      </c>
      <c r="D52" s="451">
        <v>0.89</v>
      </c>
      <c r="E52" s="451">
        <v>0.92</v>
      </c>
      <c r="F52" s="451">
        <v>0.97</v>
      </c>
      <c r="G52" s="451">
        <v>0.84</v>
      </c>
      <c r="H52" s="451">
        <v>0.89</v>
      </c>
      <c r="I52" s="1157">
        <v>0.91</v>
      </c>
      <c r="J52" s="453">
        <v>0.91</v>
      </c>
      <c r="K52" s="453">
        <v>-0.01</v>
      </c>
      <c r="L52" s="453">
        <v>0.93</v>
      </c>
      <c r="M52" s="453">
        <v>0.9</v>
      </c>
      <c r="N52" s="453">
        <v>0.91</v>
      </c>
      <c r="O52" s="471"/>
      <c r="S52" s="631"/>
      <c r="T52" s="631"/>
      <c r="U52" s="471"/>
      <c r="V52" s="471"/>
      <c r="W52" s="471"/>
      <c r="X52" s="471"/>
      <c r="Y52" s="471"/>
      <c r="Z52" s="471"/>
      <c r="AA52" s="471"/>
      <c r="AB52" s="471"/>
      <c r="AC52" s="471"/>
      <c r="AD52" s="471"/>
      <c r="AE52" s="471"/>
      <c r="AF52" s="471"/>
      <c r="AG52" s="471"/>
    </row>
    <row r="53" spans="1:38" s="468" customFormat="1" ht="13.5">
      <c r="A53" s="439"/>
      <c r="B53" s="465" t="s">
        <v>172</v>
      </c>
      <c r="C53" s="451">
        <v>0.09</v>
      </c>
      <c r="D53" s="451">
        <v>0.11</v>
      </c>
      <c r="E53" s="451">
        <v>0.08</v>
      </c>
      <c r="F53" s="451">
        <v>0.03</v>
      </c>
      <c r="G53" s="451">
        <v>0.16</v>
      </c>
      <c r="H53" s="451">
        <v>0.11</v>
      </c>
      <c r="I53" s="1157">
        <v>0.09</v>
      </c>
      <c r="J53" s="453">
        <v>0.09</v>
      </c>
      <c r="K53" s="453">
        <v>0.08</v>
      </c>
      <c r="L53" s="453">
        <v>7.0000000000000007E-2</v>
      </c>
      <c r="M53" s="453">
        <v>0.1</v>
      </c>
      <c r="N53" s="453">
        <v>0.09</v>
      </c>
      <c r="O53" s="471"/>
      <c r="S53" s="631"/>
      <c r="T53" s="631"/>
      <c r="U53" s="471"/>
      <c r="V53" s="471"/>
      <c r="W53" s="471"/>
      <c r="X53" s="471"/>
      <c r="Y53" s="471"/>
      <c r="Z53" s="471"/>
      <c r="AA53" s="471"/>
      <c r="AB53" s="471"/>
      <c r="AC53" s="471"/>
      <c r="AD53" s="471"/>
      <c r="AE53" s="471"/>
      <c r="AF53" s="471"/>
      <c r="AG53" s="471"/>
    </row>
    <row r="54" spans="1:38" s="468" customFormat="1" ht="13.5">
      <c r="A54" s="439"/>
      <c r="B54" s="627" t="s">
        <v>173</v>
      </c>
      <c r="C54" s="628">
        <v>2780</v>
      </c>
      <c r="D54" s="628">
        <v>2591</v>
      </c>
      <c r="E54" s="628">
        <v>806</v>
      </c>
      <c r="F54" s="628">
        <v>905</v>
      </c>
      <c r="G54" s="628">
        <v>161</v>
      </c>
      <c r="H54" s="628">
        <v>53</v>
      </c>
      <c r="I54" s="629">
        <v>7296</v>
      </c>
      <c r="J54" s="623">
        <v>6175</v>
      </c>
      <c r="K54" s="1070">
        <v>0.18</v>
      </c>
      <c r="L54" s="623">
        <v>7961</v>
      </c>
      <c r="M54" s="623">
        <v>7745</v>
      </c>
      <c r="N54" s="623">
        <v>5826</v>
      </c>
      <c r="O54" s="471"/>
      <c r="S54" s="631"/>
      <c r="T54" s="631"/>
      <c r="U54" s="471"/>
      <c r="V54" s="471"/>
      <c r="W54" s="471"/>
      <c r="X54" s="471"/>
      <c r="Y54" s="471"/>
      <c r="Z54" s="471"/>
      <c r="AA54" s="471"/>
      <c r="AB54" s="471"/>
      <c r="AC54" s="471"/>
      <c r="AD54" s="471"/>
      <c r="AE54" s="471"/>
      <c r="AF54" s="471"/>
      <c r="AG54" s="471"/>
    </row>
    <row r="55" spans="1:38" s="468" customFormat="1" ht="13.5">
      <c r="A55" s="439"/>
      <c r="B55" s="627" t="s">
        <v>174</v>
      </c>
      <c r="C55" s="447">
        <v>308</v>
      </c>
      <c r="D55" s="447">
        <v>300</v>
      </c>
      <c r="E55" s="447">
        <v>140</v>
      </c>
      <c r="F55" s="447">
        <v>45</v>
      </c>
      <c r="G55" s="447">
        <v>31</v>
      </c>
      <c r="H55" s="447">
        <v>32</v>
      </c>
      <c r="I55" s="378">
        <v>856</v>
      </c>
      <c r="J55" s="379">
        <v>631</v>
      </c>
      <c r="K55" s="1070">
        <v>0.36</v>
      </c>
      <c r="L55" s="379">
        <v>649</v>
      </c>
      <c r="M55" s="379">
        <v>789</v>
      </c>
      <c r="N55" s="379">
        <v>520</v>
      </c>
      <c r="O55" s="471"/>
      <c r="Q55" s="471"/>
      <c r="R55" s="631"/>
      <c r="S55" s="631"/>
      <c r="T55" s="631"/>
      <c r="U55" s="471"/>
      <c r="V55" s="471"/>
      <c r="W55" s="471"/>
      <c r="X55" s="471"/>
      <c r="Y55" s="471"/>
      <c r="Z55" s="471"/>
      <c r="AA55" s="471"/>
      <c r="AB55" s="471"/>
      <c r="AC55" s="471"/>
      <c r="AD55" s="471"/>
      <c r="AE55" s="471"/>
      <c r="AF55" s="471"/>
      <c r="AG55" s="471"/>
    </row>
    <row r="56" spans="1:38" s="632" customFormat="1" ht="13.15">
      <c r="A56" s="514"/>
      <c r="B56" s="465" t="s">
        <v>175</v>
      </c>
      <c r="C56" s="451">
        <v>0.9</v>
      </c>
      <c r="D56" s="451">
        <v>0.9</v>
      </c>
      <c r="E56" s="451">
        <v>0.85</v>
      </c>
      <c r="F56" s="451">
        <v>0.95</v>
      </c>
      <c r="G56" s="451">
        <v>0.84</v>
      </c>
      <c r="H56" s="451">
        <v>0.62</v>
      </c>
      <c r="I56" s="1157">
        <v>0.89</v>
      </c>
      <c r="J56" s="453">
        <v>0.91</v>
      </c>
      <c r="K56" s="453">
        <v>-0.01</v>
      </c>
      <c r="L56" s="453">
        <v>0.92</v>
      </c>
      <c r="M56" s="453">
        <v>0.91</v>
      </c>
      <c r="N56" s="453">
        <v>0.92</v>
      </c>
      <c r="R56" s="633"/>
      <c r="S56" s="633"/>
      <c r="T56" s="634"/>
    </row>
    <row r="57" spans="1:38" s="632" customFormat="1" ht="13.15">
      <c r="A57" s="514"/>
      <c r="B57" s="465" t="s">
        <v>176</v>
      </c>
      <c r="C57" s="451">
        <v>0.1</v>
      </c>
      <c r="D57" s="451">
        <v>0.1</v>
      </c>
      <c r="E57" s="451">
        <v>0.15</v>
      </c>
      <c r="F57" s="451">
        <v>0.05</v>
      </c>
      <c r="G57" s="451">
        <v>0.16</v>
      </c>
      <c r="H57" s="451">
        <v>0.38</v>
      </c>
      <c r="I57" s="1157">
        <v>0.11</v>
      </c>
      <c r="J57" s="453">
        <v>0.09</v>
      </c>
      <c r="K57" s="453">
        <v>0.13</v>
      </c>
      <c r="L57" s="453">
        <v>0.08</v>
      </c>
      <c r="M57" s="453">
        <v>0.09</v>
      </c>
      <c r="N57" s="453">
        <v>0.08</v>
      </c>
      <c r="R57" s="633"/>
      <c r="S57" s="633"/>
      <c r="T57" s="633"/>
    </row>
    <row r="58" spans="1:38" s="632" customFormat="1" ht="13.15">
      <c r="A58" s="514"/>
      <c r="B58" s="454"/>
      <c r="C58" s="646"/>
      <c r="D58" s="646"/>
      <c r="E58" s="646"/>
      <c r="F58" s="646"/>
      <c r="G58" s="646"/>
      <c r="H58" s="646"/>
      <c r="I58" s="646"/>
      <c r="J58" s="646"/>
      <c r="K58" s="646"/>
      <c r="L58" s="646"/>
      <c r="M58" s="646"/>
      <c r="N58" s="646"/>
      <c r="P58" s="471"/>
      <c r="R58" s="633"/>
      <c r="S58" s="633"/>
      <c r="T58" s="633"/>
    </row>
    <row r="59" spans="1:38" s="82" customFormat="1" ht="13.5">
      <c r="U59" s="471"/>
      <c r="V59" s="471"/>
      <c r="W59" s="471"/>
      <c r="X59" s="471"/>
      <c r="Y59" s="471"/>
      <c r="Z59" s="471"/>
      <c r="AG59" s="471"/>
      <c r="AH59" s="468"/>
      <c r="AI59" s="468"/>
    </row>
    <row r="60" spans="1:38" s="634" customFormat="1" ht="13.15">
      <c r="A60" s="645"/>
      <c r="B60" s="1312" t="s">
        <v>835</v>
      </c>
      <c r="C60" s="1305" t="s">
        <v>25</v>
      </c>
      <c r="D60" s="1306"/>
      <c r="E60" s="1307"/>
      <c r="F60" s="1305" t="s">
        <v>24</v>
      </c>
      <c r="G60" s="1306"/>
      <c r="H60" s="1307"/>
      <c r="I60" s="1305" t="s">
        <v>23</v>
      </c>
      <c r="J60" s="1306"/>
      <c r="K60" s="1307"/>
      <c r="L60" s="1305" t="s">
        <v>26</v>
      </c>
      <c r="M60" s="1306"/>
      <c r="N60" s="1307"/>
      <c r="O60" s="1305" t="s">
        <v>27</v>
      </c>
      <c r="P60" s="1306"/>
      <c r="Q60" s="1307"/>
      <c r="R60" s="1305" t="s">
        <v>28</v>
      </c>
      <c r="S60" s="1306"/>
      <c r="T60" s="1307"/>
      <c r="U60" s="493" t="s">
        <v>31</v>
      </c>
      <c r="V60" s="494" t="s">
        <v>515</v>
      </c>
      <c r="W60" s="572" t="s">
        <v>31</v>
      </c>
      <c r="X60" s="342">
        <v>2023</v>
      </c>
      <c r="Y60" s="343">
        <v>2024</v>
      </c>
      <c r="Z60" s="344">
        <v>2023</v>
      </c>
      <c r="AA60" s="1302" t="s">
        <v>516</v>
      </c>
      <c r="AB60" s="1303"/>
      <c r="AC60" s="1304"/>
      <c r="AD60" s="345">
        <v>2022</v>
      </c>
      <c r="AE60" s="343">
        <v>2023</v>
      </c>
      <c r="AF60" s="344">
        <v>2022</v>
      </c>
      <c r="AG60" s="342">
        <v>2021</v>
      </c>
      <c r="AH60" s="343">
        <v>2022</v>
      </c>
      <c r="AI60" s="344">
        <v>2021</v>
      </c>
      <c r="AJ60" s="342">
        <v>2020</v>
      </c>
      <c r="AK60" s="343">
        <v>2021</v>
      </c>
      <c r="AL60" s="344">
        <v>2020</v>
      </c>
    </row>
    <row r="61" spans="1:38" s="648" customFormat="1" ht="17.25" customHeight="1">
      <c r="A61" s="514"/>
      <c r="B61" s="1313"/>
      <c r="C61" s="604" t="s">
        <v>153</v>
      </c>
      <c r="D61" s="605" t="s">
        <v>154</v>
      </c>
      <c r="E61" s="604" t="s">
        <v>81</v>
      </c>
      <c r="F61" s="604" t="s">
        <v>153</v>
      </c>
      <c r="G61" s="605" t="s">
        <v>154</v>
      </c>
      <c r="H61" s="604" t="s">
        <v>81</v>
      </c>
      <c r="I61" s="604" t="s">
        <v>153</v>
      </c>
      <c r="J61" s="605" t="s">
        <v>154</v>
      </c>
      <c r="K61" s="604" t="s">
        <v>81</v>
      </c>
      <c r="L61" s="604" t="s">
        <v>153</v>
      </c>
      <c r="M61" s="605" t="s">
        <v>154</v>
      </c>
      <c r="N61" s="647" t="s">
        <v>81</v>
      </c>
      <c r="O61" s="604" t="s">
        <v>153</v>
      </c>
      <c r="P61" s="605" t="s">
        <v>154</v>
      </c>
      <c r="Q61" s="647" t="s">
        <v>81</v>
      </c>
      <c r="R61" s="604" t="s">
        <v>153</v>
      </c>
      <c r="S61" s="605" t="s">
        <v>154</v>
      </c>
      <c r="T61" s="647" t="s">
        <v>81</v>
      </c>
      <c r="U61" s="604" t="s">
        <v>153</v>
      </c>
      <c r="V61" s="605" t="s">
        <v>154</v>
      </c>
      <c r="W61" s="336" t="s">
        <v>81</v>
      </c>
      <c r="X61" s="604" t="s">
        <v>153</v>
      </c>
      <c r="Y61" s="605" t="s">
        <v>154</v>
      </c>
      <c r="Z61" s="532" t="s">
        <v>81</v>
      </c>
      <c r="AA61" s="604" t="s">
        <v>153</v>
      </c>
      <c r="AB61" s="605" t="s">
        <v>154</v>
      </c>
      <c r="AC61" s="532" t="s">
        <v>81</v>
      </c>
      <c r="AD61" s="604" t="s">
        <v>153</v>
      </c>
      <c r="AE61" s="605" t="s">
        <v>154</v>
      </c>
      <c r="AF61" s="532" t="s">
        <v>81</v>
      </c>
      <c r="AG61" s="604" t="s">
        <v>153</v>
      </c>
      <c r="AH61" s="605" t="s">
        <v>154</v>
      </c>
      <c r="AI61" s="532" t="s">
        <v>81</v>
      </c>
      <c r="AJ61" s="604" t="s">
        <v>153</v>
      </c>
      <c r="AK61" s="605" t="s">
        <v>154</v>
      </c>
      <c r="AL61" s="532" t="s">
        <v>81</v>
      </c>
    </row>
    <row r="62" spans="1:38" s="468" customFormat="1" ht="13.5">
      <c r="A62" s="439"/>
      <c r="B62" s="486" t="s">
        <v>177</v>
      </c>
      <c r="C62" s="606">
        <v>77</v>
      </c>
      <c r="D62" s="607">
        <v>25</v>
      </c>
      <c r="E62" s="447">
        <v>102</v>
      </c>
      <c r="F62" s="606">
        <v>68</v>
      </c>
      <c r="G62" s="607">
        <v>20</v>
      </c>
      <c r="H62" s="447">
        <v>88</v>
      </c>
      <c r="I62" s="606">
        <v>135</v>
      </c>
      <c r="J62" s="607">
        <v>30</v>
      </c>
      <c r="K62" s="447">
        <v>165</v>
      </c>
      <c r="L62" s="606">
        <v>95</v>
      </c>
      <c r="M62" s="607">
        <v>11</v>
      </c>
      <c r="N62" s="447">
        <v>106</v>
      </c>
      <c r="O62" s="606">
        <v>0</v>
      </c>
      <c r="P62" s="607">
        <v>1</v>
      </c>
      <c r="Q62" s="447">
        <v>1</v>
      </c>
      <c r="R62" s="606">
        <v>4</v>
      </c>
      <c r="S62" s="607">
        <v>4</v>
      </c>
      <c r="T62" s="447">
        <v>8</v>
      </c>
      <c r="U62" s="606">
        <v>379</v>
      </c>
      <c r="V62" s="607">
        <v>91</v>
      </c>
      <c r="W62" s="378">
        <v>470</v>
      </c>
      <c r="X62" s="606">
        <v>394</v>
      </c>
      <c r="Y62" s="607">
        <v>64</v>
      </c>
      <c r="Z62" s="379">
        <v>458</v>
      </c>
      <c r="AA62" s="593" t="s">
        <v>182</v>
      </c>
      <c r="AB62" s="594" t="s">
        <v>279</v>
      </c>
      <c r="AC62" s="595" t="s">
        <v>64</v>
      </c>
      <c r="AD62" s="606">
        <v>375</v>
      </c>
      <c r="AE62" s="607">
        <v>50</v>
      </c>
      <c r="AF62" s="379">
        <v>425</v>
      </c>
      <c r="AG62" s="606">
        <v>359</v>
      </c>
      <c r="AH62" s="607">
        <v>39</v>
      </c>
      <c r="AI62" s="379">
        <v>398</v>
      </c>
      <c r="AJ62" s="606">
        <v>295</v>
      </c>
      <c r="AK62" s="607">
        <v>32</v>
      </c>
      <c r="AL62" s="379">
        <v>327</v>
      </c>
    </row>
    <row r="63" spans="1:38" s="468" customFormat="1" ht="13.5">
      <c r="A63" s="439"/>
      <c r="B63" s="486" t="s">
        <v>178</v>
      </c>
      <c r="C63" s="606">
        <v>736</v>
      </c>
      <c r="D63" s="607">
        <v>109</v>
      </c>
      <c r="E63" s="447">
        <v>845</v>
      </c>
      <c r="F63" s="606">
        <v>687</v>
      </c>
      <c r="G63" s="607">
        <v>75</v>
      </c>
      <c r="H63" s="447">
        <v>762</v>
      </c>
      <c r="I63" s="606">
        <v>300</v>
      </c>
      <c r="J63" s="607">
        <v>57</v>
      </c>
      <c r="K63" s="447">
        <v>357</v>
      </c>
      <c r="L63" s="606">
        <v>327</v>
      </c>
      <c r="M63" s="607">
        <v>17</v>
      </c>
      <c r="N63" s="447">
        <v>344</v>
      </c>
      <c r="O63" s="606">
        <v>15</v>
      </c>
      <c r="P63" s="607">
        <v>4</v>
      </c>
      <c r="Q63" s="447">
        <v>19</v>
      </c>
      <c r="R63" s="606">
        <v>30</v>
      </c>
      <c r="S63" s="607">
        <v>21</v>
      </c>
      <c r="T63" s="447">
        <v>51</v>
      </c>
      <c r="U63" s="606">
        <v>2095</v>
      </c>
      <c r="V63" s="607">
        <v>283</v>
      </c>
      <c r="W63" s="378">
        <v>2378</v>
      </c>
      <c r="X63" s="606">
        <v>2029</v>
      </c>
      <c r="Y63" s="607">
        <v>220</v>
      </c>
      <c r="Z63" s="379">
        <v>2249</v>
      </c>
      <c r="AA63" s="593" t="s">
        <v>64</v>
      </c>
      <c r="AB63" s="594" t="s">
        <v>89</v>
      </c>
      <c r="AC63" s="595" t="s">
        <v>86</v>
      </c>
      <c r="AD63" s="606">
        <v>1897</v>
      </c>
      <c r="AE63" s="607">
        <v>187</v>
      </c>
      <c r="AF63" s="379">
        <v>2084</v>
      </c>
      <c r="AG63" s="606">
        <v>1737</v>
      </c>
      <c r="AH63" s="607">
        <v>147</v>
      </c>
      <c r="AI63" s="379">
        <v>1884</v>
      </c>
      <c r="AJ63" s="606">
        <v>1603</v>
      </c>
      <c r="AK63" s="607">
        <v>128</v>
      </c>
      <c r="AL63" s="379">
        <v>1731</v>
      </c>
    </row>
    <row r="64" spans="1:38" s="468" customFormat="1" ht="13.5">
      <c r="A64" s="439"/>
      <c r="B64" s="486" t="s">
        <v>179</v>
      </c>
      <c r="C64" s="606">
        <v>342</v>
      </c>
      <c r="D64" s="607">
        <v>8</v>
      </c>
      <c r="E64" s="447">
        <v>350</v>
      </c>
      <c r="F64" s="606">
        <v>208</v>
      </c>
      <c r="G64" s="607">
        <v>11</v>
      </c>
      <c r="H64" s="447">
        <v>219</v>
      </c>
      <c r="I64" s="606">
        <v>157</v>
      </c>
      <c r="J64" s="607">
        <v>34</v>
      </c>
      <c r="K64" s="447">
        <v>191</v>
      </c>
      <c r="L64" s="606">
        <v>80</v>
      </c>
      <c r="M64" s="607">
        <v>3</v>
      </c>
      <c r="N64" s="447">
        <v>83</v>
      </c>
      <c r="O64" s="606">
        <v>6</v>
      </c>
      <c r="P64" s="607">
        <v>0</v>
      </c>
      <c r="Q64" s="447">
        <v>6</v>
      </c>
      <c r="R64" s="606">
        <v>11</v>
      </c>
      <c r="S64" s="607">
        <v>6</v>
      </c>
      <c r="T64" s="447">
        <v>17</v>
      </c>
      <c r="U64" s="606">
        <v>804</v>
      </c>
      <c r="V64" s="607">
        <v>62</v>
      </c>
      <c r="W64" s="378">
        <v>866</v>
      </c>
      <c r="X64" s="606">
        <v>746</v>
      </c>
      <c r="Y64" s="607">
        <v>59</v>
      </c>
      <c r="Z64" s="379">
        <v>805</v>
      </c>
      <c r="AA64" s="593" t="s">
        <v>87</v>
      </c>
      <c r="AB64" s="594" t="s">
        <v>49</v>
      </c>
      <c r="AC64" s="595" t="s">
        <v>87</v>
      </c>
      <c r="AD64" s="606">
        <v>737</v>
      </c>
      <c r="AE64" s="607">
        <v>44</v>
      </c>
      <c r="AF64" s="379">
        <v>781</v>
      </c>
      <c r="AG64" s="606">
        <v>706</v>
      </c>
      <c r="AH64" s="607">
        <v>43</v>
      </c>
      <c r="AI64" s="379">
        <v>749</v>
      </c>
      <c r="AJ64" s="606">
        <v>663</v>
      </c>
      <c r="AK64" s="607">
        <v>38</v>
      </c>
      <c r="AL64" s="379">
        <v>701</v>
      </c>
    </row>
    <row r="65" spans="1:38" s="456" customFormat="1" ht="13.9">
      <c r="A65" s="514"/>
      <c r="B65" s="431" t="s">
        <v>146</v>
      </c>
      <c r="C65" s="589">
        <v>1155</v>
      </c>
      <c r="D65" s="590">
        <v>142</v>
      </c>
      <c r="E65" s="449">
        <v>1297</v>
      </c>
      <c r="F65" s="589">
        <v>963</v>
      </c>
      <c r="G65" s="590">
        <v>106</v>
      </c>
      <c r="H65" s="449">
        <v>1069</v>
      </c>
      <c r="I65" s="589">
        <v>592</v>
      </c>
      <c r="J65" s="590">
        <v>121</v>
      </c>
      <c r="K65" s="449">
        <v>713</v>
      </c>
      <c r="L65" s="589">
        <v>502</v>
      </c>
      <c r="M65" s="590">
        <v>31</v>
      </c>
      <c r="N65" s="449">
        <v>533</v>
      </c>
      <c r="O65" s="589">
        <v>21</v>
      </c>
      <c r="P65" s="590">
        <v>5</v>
      </c>
      <c r="Q65" s="449">
        <v>26</v>
      </c>
      <c r="R65" s="589">
        <v>45</v>
      </c>
      <c r="S65" s="590">
        <v>31</v>
      </c>
      <c r="T65" s="449">
        <v>76</v>
      </c>
      <c r="U65" s="589">
        <v>3278</v>
      </c>
      <c r="V65" s="590">
        <v>436</v>
      </c>
      <c r="W65" s="436">
        <v>3714</v>
      </c>
      <c r="X65" s="589">
        <v>3169</v>
      </c>
      <c r="Y65" s="590">
        <v>343</v>
      </c>
      <c r="Z65" s="437">
        <v>3512</v>
      </c>
      <c r="AA65" s="525" t="s">
        <v>64</v>
      </c>
      <c r="AB65" s="591" t="s">
        <v>104</v>
      </c>
      <c r="AC65" s="592" t="s">
        <v>86</v>
      </c>
      <c r="AD65" s="589">
        <v>3009</v>
      </c>
      <c r="AE65" s="590">
        <v>281</v>
      </c>
      <c r="AF65" s="437">
        <v>3290</v>
      </c>
      <c r="AG65" s="589">
        <v>2802</v>
      </c>
      <c r="AH65" s="590">
        <v>229</v>
      </c>
      <c r="AI65" s="437">
        <v>3031</v>
      </c>
      <c r="AJ65" s="589">
        <v>2561</v>
      </c>
      <c r="AK65" s="590">
        <v>198</v>
      </c>
      <c r="AL65" s="437">
        <v>2759</v>
      </c>
    </row>
    <row r="66" spans="1:38" s="468" customFormat="1" ht="13.5">
      <c r="A66" s="439"/>
      <c r="B66" s="486" t="s">
        <v>180</v>
      </c>
      <c r="C66" s="599">
        <v>7.0000000000000007E-2</v>
      </c>
      <c r="D66" s="600">
        <v>0.18</v>
      </c>
      <c r="E66" s="601">
        <v>0.08</v>
      </c>
      <c r="F66" s="599">
        <v>7.0000000000000007E-2</v>
      </c>
      <c r="G66" s="600">
        <v>0.19</v>
      </c>
      <c r="H66" s="601">
        <v>0.08</v>
      </c>
      <c r="I66" s="599">
        <v>0.23</v>
      </c>
      <c r="J66" s="600">
        <v>0.25</v>
      </c>
      <c r="K66" s="601">
        <v>0.23</v>
      </c>
      <c r="L66" s="599">
        <v>0.19</v>
      </c>
      <c r="M66" s="600">
        <v>0.35</v>
      </c>
      <c r="N66" s="601">
        <v>0.2</v>
      </c>
      <c r="O66" s="599">
        <v>0</v>
      </c>
      <c r="P66" s="600">
        <v>0.2</v>
      </c>
      <c r="Q66" s="601">
        <v>0.04</v>
      </c>
      <c r="R66" s="599">
        <v>0.09</v>
      </c>
      <c r="S66" s="600">
        <v>0.13</v>
      </c>
      <c r="T66" s="601">
        <v>0.11</v>
      </c>
      <c r="U66" s="599">
        <v>0.12</v>
      </c>
      <c r="V66" s="600">
        <v>0.21</v>
      </c>
      <c r="W66" s="602">
        <v>0.13</v>
      </c>
      <c r="X66" s="599">
        <v>0.12</v>
      </c>
      <c r="Y66" s="600">
        <v>0.19</v>
      </c>
      <c r="Z66" s="603">
        <v>0.13</v>
      </c>
      <c r="AA66" s="1089">
        <v>-7.0000000000000007E-2</v>
      </c>
      <c r="AB66" s="1090">
        <v>0.12</v>
      </c>
      <c r="AC66" s="1070">
        <v>-0.03</v>
      </c>
      <c r="AD66" s="599">
        <v>0.12</v>
      </c>
      <c r="AE66" s="600">
        <v>0.18</v>
      </c>
      <c r="AF66" s="603">
        <v>0.13</v>
      </c>
      <c r="AG66" s="599">
        <v>0.13</v>
      </c>
      <c r="AH66" s="600">
        <v>0.17</v>
      </c>
      <c r="AI66" s="603">
        <v>0.13</v>
      </c>
      <c r="AJ66" s="599">
        <v>0.12</v>
      </c>
      <c r="AK66" s="600">
        <v>0.16</v>
      </c>
      <c r="AL66" s="603">
        <v>0.12</v>
      </c>
    </row>
    <row r="67" spans="1:38" s="468" customFormat="1" ht="13.5">
      <c r="A67" s="439"/>
      <c r="B67" s="486" t="s">
        <v>181</v>
      </c>
      <c r="C67" s="599">
        <v>0.64</v>
      </c>
      <c r="D67" s="600">
        <v>0.77</v>
      </c>
      <c r="E67" s="601">
        <v>0.65</v>
      </c>
      <c r="F67" s="599">
        <v>0.71</v>
      </c>
      <c r="G67" s="600">
        <v>0.71</v>
      </c>
      <c r="H67" s="601">
        <v>0.71</v>
      </c>
      <c r="I67" s="599">
        <v>0.51</v>
      </c>
      <c r="J67" s="600">
        <v>0.47</v>
      </c>
      <c r="K67" s="601">
        <v>0.5</v>
      </c>
      <c r="L67" s="599">
        <v>0.65</v>
      </c>
      <c r="M67" s="600">
        <v>0.55000000000000004</v>
      </c>
      <c r="N67" s="601">
        <v>0.65</v>
      </c>
      <c r="O67" s="599">
        <v>0.71</v>
      </c>
      <c r="P67" s="600">
        <v>0.8</v>
      </c>
      <c r="Q67" s="601">
        <v>0.73</v>
      </c>
      <c r="R67" s="599">
        <v>0.67</v>
      </c>
      <c r="S67" s="600">
        <v>0.68</v>
      </c>
      <c r="T67" s="601">
        <v>0.67</v>
      </c>
      <c r="U67" s="599">
        <v>0.64</v>
      </c>
      <c r="V67" s="600">
        <v>0.65</v>
      </c>
      <c r="W67" s="602">
        <v>0.64</v>
      </c>
      <c r="X67" s="599">
        <v>0.64</v>
      </c>
      <c r="Y67" s="600">
        <v>0.64</v>
      </c>
      <c r="Z67" s="603">
        <v>0.64</v>
      </c>
      <c r="AA67" s="1089">
        <v>0</v>
      </c>
      <c r="AB67" s="1090">
        <v>0.01</v>
      </c>
      <c r="AC67" s="1070">
        <v>0</v>
      </c>
      <c r="AD67" s="599">
        <v>0.63</v>
      </c>
      <c r="AE67" s="600">
        <v>0.67</v>
      </c>
      <c r="AF67" s="603">
        <v>0.63</v>
      </c>
      <c r="AG67" s="599">
        <v>0.62</v>
      </c>
      <c r="AH67" s="600">
        <v>0.64</v>
      </c>
      <c r="AI67" s="603">
        <v>0.62</v>
      </c>
      <c r="AJ67" s="599">
        <v>0.63</v>
      </c>
      <c r="AK67" s="600">
        <v>0.65</v>
      </c>
      <c r="AL67" s="603">
        <v>0.63</v>
      </c>
    </row>
    <row r="68" spans="1:38" s="468" customFormat="1" ht="13.5">
      <c r="A68" s="439"/>
      <c r="B68" s="486" t="s">
        <v>183</v>
      </c>
      <c r="C68" s="599">
        <v>0.3</v>
      </c>
      <c r="D68" s="600">
        <v>0.06</v>
      </c>
      <c r="E68" s="601">
        <v>0.27</v>
      </c>
      <c r="F68" s="599">
        <v>0.22</v>
      </c>
      <c r="G68" s="600">
        <v>0.1</v>
      </c>
      <c r="H68" s="601">
        <v>0.2</v>
      </c>
      <c r="I68" s="599">
        <v>0.27</v>
      </c>
      <c r="J68" s="600">
        <v>0.28000000000000003</v>
      </c>
      <c r="K68" s="601">
        <v>0.27</v>
      </c>
      <c r="L68" s="599">
        <v>0.16</v>
      </c>
      <c r="M68" s="600">
        <v>0.1</v>
      </c>
      <c r="N68" s="601">
        <v>0.16</v>
      </c>
      <c r="O68" s="599">
        <v>0.28999999999999998</v>
      </c>
      <c r="P68" s="600">
        <v>0</v>
      </c>
      <c r="Q68" s="601">
        <v>0.23</v>
      </c>
      <c r="R68" s="599">
        <v>0.24</v>
      </c>
      <c r="S68" s="600">
        <v>0.19</v>
      </c>
      <c r="T68" s="601">
        <v>0.22</v>
      </c>
      <c r="U68" s="599">
        <v>0.25</v>
      </c>
      <c r="V68" s="600">
        <v>0.14000000000000001</v>
      </c>
      <c r="W68" s="602">
        <v>0.23</v>
      </c>
      <c r="X68" s="599">
        <v>0.24</v>
      </c>
      <c r="Y68" s="600">
        <v>0.17</v>
      </c>
      <c r="Z68" s="603">
        <v>0.23</v>
      </c>
      <c r="AA68" s="1089">
        <v>0.04</v>
      </c>
      <c r="AB68" s="1090">
        <v>-0.17</v>
      </c>
      <c r="AC68" s="1070">
        <v>0.02</v>
      </c>
      <c r="AD68" s="599">
        <v>0.24</v>
      </c>
      <c r="AE68" s="600">
        <v>0.16</v>
      </c>
      <c r="AF68" s="603">
        <v>0.24</v>
      </c>
      <c r="AG68" s="599">
        <v>0.25</v>
      </c>
      <c r="AH68" s="600">
        <v>0.19</v>
      </c>
      <c r="AI68" s="603">
        <v>0.25</v>
      </c>
      <c r="AJ68" s="599">
        <v>0.26</v>
      </c>
      <c r="AK68" s="600">
        <v>0.19</v>
      </c>
      <c r="AL68" s="603">
        <v>0.25</v>
      </c>
    </row>
    <row r="69" spans="1:38" s="1169" customFormat="1" ht="13.5">
      <c r="A69" s="1166"/>
      <c r="B69" s="1167"/>
      <c r="C69" s="1165"/>
      <c r="D69" s="1165"/>
      <c r="E69" s="1165"/>
      <c r="F69" s="1165"/>
      <c r="G69" s="1165"/>
      <c r="H69" s="1165"/>
      <c r="I69" s="1165"/>
      <c r="J69" s="1165"/>
      <c r="K69" s="1165"/>
      <c r="L69" s="1165"/>
      <c r="M69" s="1165"/>
      <c r="N69" s="1165"/>
      <c r="O69" s="1165"/>
      <c r="P69" s="1165"/>
      <c r="Q69" s="1165"/>
      <c r="R69" s="1165"/>
      <c r="S69" s="1165"/>
      <c r="T69" s="1165"/>
      <c r="U69" s="1165"/>
      <c r="V69" s="1165"/>
      <c r="W69" s="1165"/>
      <c r="X69" s="1165"/>
      <c r="Y69" s="1165"/>
      <c r="Z69" s="1165"/>
      <c r="AA69" s="1168"/>
      <c r="AB69" s="1168"/>
      <c r="AC69" s="1168"/>
      <c r="AD69" s="1165"/>
      <c r="AE69" s="1165"/>
      <c r="AF69" s="1165"/>
      <c r="AG69" s="1165"/>
      <c r="AH69" s="1165"/>
      <c r="AI69" s="1165"/>
      <c r="AJ69" s="1165"/>
      <c r="AK69" s="1165"/>
      <c r="AL69" s="1165"/>
    </row>
    <row r="70" spans="1:38" s="1169" customFormat="1" ht="13.5">
      <c r="A70" s="1166"/>
      <c r="B70" s="1170" t="s">
        <v>43</v>
      </c>
      <c r="C70" s="1165"/>
      <c r="D70" s="1165"/>
      <c r="E70" s="1165"/>
      <c r="F70" s="1165"/>
      <c r="G70" s="1165"/>
      <c r="H70" s="1165"/>
      <c r="I70" s="1165"/>
      <c r="J70" s="1165"/>
      <c r="K70" s="1165"/>
      <c r="L70" s="1165"/>
      <c r="M70" s="1165"/>
      <c r="N70" s="1165"/>
      <c r="O70" s="1165"/>
      <c r="P70" s="1165"/>
      <c r="Q70" s="1165"/>
      <c r="R70" s="1165"/>
      <c r="S70" s="1165"/>
      <c r="T70" s="1165"/>
      <c r="U70" s="1165"/>
      <c r="V70" s="1165"/>
      <c r="W70" s="1165"/>
      <c r="X70" s="1165"/>
      <c r="Y70" s="1165"/>
      <c r="Z70" s="1165"/>
      <c r="AA70" s="1168"/>
      <c r="AB70" s="1168"/>
      <c r="AC70" s="1168"/>
      <c r="AD70" s="1165"/>
      <c r="AE70" s="1165"/>
      <c r="AF70" s="1165"/>
      <c r="AG70" s="1165"/>
      <c r="AH70" s="1165"/>
      <c r="AI70" s="1165"/>
      <c r="AJ70" s="1165"/>
      <c r="AK70" s="1165"/>
      <c r="AL70" s="1165"/>
    </row>
    <row r="71" spans="1:38" s="632" customFormat="1" ht="13.15">
      <c r="A71" s="514"/>
      <c r="B71" s="1171" t="s">
        <v>839</v>
      </c>
      <c r="C71" s="649"/>
      <c r="D71" s="649"/>
      <c r="E71" s="650"/>
      <c r="F71" s="649"/>
      <c r="G71" s="649"/>
      <c r="H71" s="650"/>
      <c r="I71" s="649"/>
      <c r="J71" s="649"/>
      <c r="K71" s="650"/>
      <c r="L71" s="649"/>
      <c r="M71" s="649"/>
      <c r="N71" s="650"/>
      <c r="O71" s="649"/>
      <c r="P71" s="649"/>
      <c r="Q71" s="650"/>
      <c r="R71" s="649"/>
      <c r="S71" s="649"/>
      <c r="T71" s="650"/>
      <c r="U71" s="649"/>
      <c r="V71" s="649"/>
      <c r="W71" s="650"/>
      <c r="X71" s="649"/>
      <c r="Y71" s="649"/>
      <c r="Z71" s="650"/>
      <c r="AA71" s="649"/>
      <c r="AB71" s="649"/>
      <c r="AC71" s="650"/>
      <c r="AD71" s="649"/>
      <c r="AE71" s="649"/>
      <c r="AF71" s="650"/>
    </row>
    <row r="72" spans="1:38" s="82" customFormat="1" ht="13.9" thickBot="1">
      <c r="AG72" s="471"/>
      <c r="AH72" s="468"/>
      <c r="AI72" s="468"/>
    </row>
    <row r="73" spans="1:38" s="632" customFormat="1" ht="15.75" thickTop="1" thickBot="1">
      <c r="A73" s="82"/>
      <c r="B73" s="442" t="s">
        <v>185</v>
      </c>
      <c r="C73" s="462"/>
      <c r="D73" s="462"/>
      <c r="E73" s="462"/>
      <c r="F73" s="462"/>
      <c r="G73" s="462"/>
      <c r="H73" s="462"/>
      <c r="I73" s="462"/>
      <c r="J73" s="462"/>
      <c r="K73" s="462"/>
      <c r="L73" s="462"/>
      <c r="M73" s="462"/>
      <c r="N73" s="462"/>
      <c r="O73" s="468"/>
      <c r="P73" s="82"/>
      <c r="Q73" s="82"/>
      <c r="R73" s="82"/>
      <c r="S73" s="82"/>
      <c r="T73" s="82"/>
      <c r="U73" s="82"/>
      <c r="V73" s="82"/>
      <c r="W73" s="82"/>
      <c r="X73" s="82"/>
      <c r="Y73" s="82"/>
      <c r="Z73" s="82"/>
      <c r="AA73" s="82"/>
      <c r="AB73" s="82"/>
      <c r="AC73" s="82"/>
      <c r="AD73" s="82"/>
      <c r="AE73" s="468"/>
      <c r="AF73" s="468"/>
    </row>
    <row r="74" spans="1:38" s="82" customFormat="1" ht="15.4" thickTop="1">
      <c r="B74" s="651"/>
      <c r="C74" s="638"/>
      <c r="D74" s="638"/>
      <c r="E74" s="638"/>
      <c r="F74" s="638"/>
      <c r="G74" s="638"/>
      <c r="H74" s="638"/>
      <c r="I74" s="638"/>
      <c r="J74" s="638"/>
      <c r="K74" s="638"/>
      <c r="L74" s="638"/>
      <c r="M74" s="468"/>
      <c r="N74" s="468"/>
      <c r="O74" s="468"/>
      <c r="AE74" s="468"/>
      <c r="AF74" s="468"/>
    </row>
    <row r="75" spans="1:38" s="634" customFormat="1" ht="26.25">
      <c r="A75" s="514"/>
      <c r="B75" s="626" t="s">
        <v>186</v>
      </c>
      <c r="C75" s="335" t="s">
        <v>25</v>
      </c>
      <c r="D75" s="335" t="s">
        <v>24</v>
      </c>
      <c r="E75" s="335" t="s">
        <v>23</v>
      </c>
      <c r="F75" s="335" t="s">
        <v>26</v>
      </c>
      <c r="G75" s="335" t="s">
        <v>27</v>
      </c>
      <c r="H75" s="335" t="s">
        <v>28</v>
      </c>
      <c r="I75" s="596" t="s">
        <v>515</v>
      </c>
      <c r="J75" s="347">
        <v>2024</v>
      </c>
      <c r="K75" s="347" t="s">
        <v>516</v>
      </c>
      <c r="L75" s="347">
        <v>2023</v>
      </c>
      <c r="M75" s="347">
        <v>2022</v>
      </c>
      <c r="N75" s="347">
        <v>2021</v>
      </c>
      <c r="R75" s="632"/>
      <c r="S75" s="632"/>
    </row>
    <row r="76" spans="1:38" s="653" customFormat="1" ht="14.25">
      <c r="A76" s="439"/>
      <c r="B76" s="465" t="s">
        <v>187</v>
      </c>
      <c r="C76" s="447">
        <v>1297</v>
      </c>
      <c r="D76" s="447">
        <v>1069</v>
      </c>
      <c r="E76" s="447">
        <v>713</v>
      </c>
      <c r="F76" s="447">
        <v>533</v>
      </c>
      <c r="G76" s="447">
        <v>26</v>
      </c>
      <c r="H76" s="447">
        <v>76</v>
      </c>
      <c r="I76" s="378">
        <v>3714</v>
      </c>
      <c r="J76" s="379">
        <v>3512</v>
      </c>
      <c r="K76" s="1070">
        <v>0.06</v>
      </c>
      <c r="L76" s="379">
        <v>3290</v>
      </c>
      <c r="M76" s="379">
        <v>3031</v>
      </c>
      <c r="N76" s="379">
        <v>2759</v>
      </c>
      <c r="O76" s="652"/>
      <c r="Q76" s="471"/>
      <c r="R76" s="471"/>
      <c r="S76" s="471"/>
      <c r="T76" s="471"/>
      <c r="U76" s="471"/>
      <c r="V76" s="471"/>
      <c r="W76" s="471"/>
      <c r="X76" s="471"/>
      <c r="Y76" s="471"/>
      <c r="Z76" s="471"/>
      <c r="AA76" s="471"/>
      <c r="AB76" s="471"/>
      <c r="AC76" s="471"/>
      <c r="AD76" s="471"/>
      <c r="AE76" s="471"/>
      <c r="AF76" s="471"/>
      <c r="AG76" s="471"/>
      <c r="AH76" s="654"/>
    </row>
    <row r="77" spans="1:38" s="456" customFormat="1" ht="13.9">
      <c r="A77" s="514"/>
      <c r="B77" s="466" t="s">
        <v>188</v>
      </c>
      <c r="C77" s="449">
        <v>204</v>
      </c>
      <c r="D77" s="449">
        <v>110</v>
      </c>
      <c r="E77" s="449">
        <v>236</v>
      </c>
      <c r="F77" s="449">
        <v>63</v>
      </c>
      <c r="G77" s="449">
        <v>19</v>
      </c>
      <c r="H77" s="449">
        <v>23</v>
      </c>
      <c r="I77" s="436">
        <v>655</v>
      </c>
      <c r="J77" s="437">
        <v>748</v>
      </c>
      <c r="K77" s="1071">
        <v>-0.12</v>
      </c>
      <c r="L77" s="437">
        <v>689</v>
      </c>
      <c r="M77" s="437">
        <v>663</v>
      </c>
      <c r="N77" s="437">
        <v>842</v>
      </c>
      <c r="O77" s="655"/>
      <c r="Q77" s="632"/>
      <c r="R77" s="632"/>
      <c r="S77" s="632"/>
      <c r="T77" s="632"/>
      <c r="U77" s="632"/>
      <c r="V77" s="632"/>
      <c r="W77" s="632"/>
      <c r="X77" s="632"/>
      <c r="Y77" s="632"/>
      <c r="Z77" s="632"/>
      <c r="AA77" s="632"/>
      <c r="AB77" s="632"/>
      <c r="AC77" s="632"/>
      <c r="AD77" s="632"/>
      <c r="AE77" s="632"/>
      <c r="AF77" s="632"/>
      <c r="AG77" s="632"/>
      <c r="AH77" s="632"/>
    </row>
    <row r="78" spans="1:38" s="632" customFormat="1" ht="14.25">
      <c r="A78" s="439"/>
      <c r="B78" s="465" t="s">
        <v>189</v>
      </c>
      <c r="C78" s="451">
        <v>0.16</v>
      </c>
      <c r="D78" s="451">
        <v>0.1</v>
      </c>
      <c r="E78" s="451">
        <v>0.33</v>
      </c>
      <c r="F78" s="451">
        <v>0.12</v>
      </c>
      <c r="G78" s="451">
        <v>0.73</v>
      </c>
      <c r="H78" s="451">
        <v>0.3</v>
      </c>
      <c r="I78" s="452">
        <v>0.18</v>
      </c>
      <c r="J78" s="453">
        <v>0.21</v>
      </c>
      <c r="K78" s="1070">
        <v>-0.17</v>
      </c>
      <c r="L78" s="453">
        <v>0.21</v>
      </c>
      <c r="M78" s="453">
        <v>0.22</v>
      </c>
      <c r="N78" s="453">
        <v>0.31</v>
      </c>
      <c r="O78" s="652"/>
      <c r="Q78" s="471"/>
      <c r="R78" s="471"/>
      <c r="S78" s="471"/>
      <c r="T78" s="471"/>
      <c r="U78" s="471"/>
      <c r="V78" s="471"/>
      <c r="W78" s="471"/>
      <c r="X78" s="471"/>
      <c r="Y78" s="471"/>
      <c r="Z78" s="471"/>
      <c r="AA78" s="471"/>
      <c r="AB78" s="471"/>
      <c r="AC78" s="471"/>
      <c r="AD78" s="471"/>
      <c r="AE78" s="471"/>
      <c r="AF78" s="471"/>
      <c r="AG78" s="471"/>
    </row>
    <row r="79" spans="1:38" s="468" customFormat="1" ht="13.5">
      <c r="A79" s="439"/>
      <c r="B79" s="656" t="s">
        <v>191</v>
      </c>
      <c r="C79" s="657"/>
      <c r="D79" s="658"/>
      <c r="E79" s="658"/>
      <c r="F79" s="658"/>
      <c r="G79" s="658"/>
      <c r="H79" s="659"/>
      <c r="I79" s="656"/>
      <c r="J79" s="658"/>
      <c r="K79" s="660"/>
      <c r="L79" s="657"/>
      <c r="M79" s="658"/>
      <c r="N79" s="659"/>
      <c r="O79" s="652"/>
      <c r="Q79" s="471"/>
      <c r="R79" s="471"/>
      <c r="S79" s="471"/>
      <c r="T79" s="471"/>
      <c r="U79" s="471"/>
      <c r="V79" s="471"/>
      <c r="W79" s="471"/>
      <c r="X79" s="471"/>
      <c r="Y79" s="471"/>
      <c r="Z79" s="471"/>
      <c r="AA79" s="471"/>
      <c r="AB79" s="471"/>
      <c r="AC79" s="471"/>
      <c r="AD79" s="471"/>
      <c r="AE79" s="471"/>
      <c r="AF79" s="471"/>
      <c r="AG79" s="471"/>
      <c r="AH79" s="471"/>
    </row>
    <row r="80" spans="1:38" s="468" customFormat="1" ht="13.5">
      <c r="A80" s="439"/>
      <c r="B80" s="465" t="s">
        <v>153</v>
      </c>
      <c r="C80" s="447">
        <v>148</v>
      </c>
      <c r="D80" s="447">
        <v>87</v>
      </c>
      <c r="E80" s="447">
        <v>189</v>
      </c>
      <c r="F80" s="447">
        <v>56</v>
      </c>
      <c r="G80" s="447">
        <v>14</v>
      </c>
      <c r="H80" s="447">
        <v>14</v>
      </c>
      <c r="I80" s="378">
        <v>508</v>
      </c>
      <c r="J80" s="379">
        <v>628</v>
      </c>
      <c r="K80" s="1070">
        <v>-0.19</v>
      </c>
      <c r="L80" s="379">
        <v>586</v>
      </c>
      <c r="M80" s="379">
        <v>597</v>
      </c>
      <c r="N80" s="379">
        <v>777</v>
      </c>
      <c r="O80" s="652"/>
      <c r="Q80" s="471"/>
      <c r="R80" s="471"/>
      <c r="S80" s="471"/>
      <c r="T80" s="471"/>
      <c r="U80" s="471"/>
      <c r="V80" s="471"/>
      <c r="W80" s="471"/>
      <c r="X80" s="471"/>
      <c r="Y80" s="471"/>
      <c r="Z80" s="471"/>
      <c r="AA80" s="471"/>
      <c r="AB80" s="471"/>
      <c r="AC80" s="471"/>
      <c r="AD80" s="471"/>
      <c r="AE80" s="471"/>
      <c r="AF80" s="471"/>
      <c r="AG80" s="471"/>
      <c r="AH80" s="471"/>
    </row>
    <row r="81" spans="1:35" s="468" customFormat="1" ht="13.5">
      <c r="A81" s="439"/>
      <c r="B81" s="465" t="s">
        <v>154</v>
      </c>
      <c r="C81" s="447">
        <v>56</v>
      </c>
      <c r="D81" s="447">
        <v>23</v>
      </c>
      <c r="E81" s="447">
        <v>47</v>
      </c>
      <c r="F81" s="447">
        <v>7</v>
      </c>
      <c r="G81" s="447">
        <v>5</v>
      </c>
      <c r="H81" s="447">
        <v>9</v>
      </c>
      <c r="I81" s="378">
        <v>147</v>
      </c>
      <c r="J81" s="379">
        <v>120</v>
      </c>
      <c r="K81" s="1070">
        <v>0.23</v>
      </c>
      <c r="L81" s="379">
        <v>103</v>
      </c>
      <c r="M81" s="379">
        <v>66</v>
      </c>
      <c r="N81" s="379">
        <v>65</v>
      </c>
      <c r="O81" s="652"/>
      <c r="Q81" s="471"/>
      <c r="R81" s="471"/>
      <c r="S81" s="471"/>
      <c r="T81" s="471"/>
      <c r="U81" s="471"/>
      <c r="V81" s="471"/>
      <c r="W81" s="471"/>
      <c r="X81" s="471"/>
      <c r="Y81" s="471"/>
      <c r="Z81" s="471"/>
      <c r="AA81" s="471"/>
      <c r="AB81" s="471"/>
      <c r="AC81" s="471"/>
      <c r="AD81" s="471"/>
      <c r="AE81" s="471"/>
      <c r="AF81" s="471"/>
      <c r="AG81" s="471"/>
      <c r="AH81" s="471"/>
    </row>
    <row r="82" spans="1:35" s="468" customFormat="1" ht="13.5">
      <c r="A82" s="439"/>
      <c r="B82" s="656" t="s">
        <v>192</v>
      </c>
      <c r="C82" s="657"/>
      <c r="D82" s="658"/>
      <c r="E82" s="658"/>
      <c r="F82" s="658"/>
      <c r="G82" s="658"/>
      <c r="H82" s="659"/>
      <c r="I82" s="656"/>
      <c r="J82" s="658"/>
      <c r="K82" s="660"/>
      <c r="L82" s="657"/>
      <c r="M82" s="658"/>
      <c r="N82" s="659"/>
      <c r="O82" s="652"/>
      <c r="Q82" s="471"/>
      <c r="R82" s="471"/>
      <c r="S82" s="471"/>
      <c r="T82" s="471"/>
      <c r="U82" s="471"/>
      <c r="V82" s="471"/>
      <c r="W82" s="471"/>
      <c r="X82" s="471"/>
      <c r="Y82" s="471"/>
      <c r="Z82" s="471"/>
      <c r="AA82" s="471"/>
      <c r="AB82" s="471"/>
      <c r="AC82" s="471"/>
      <c r="AD82" s="471"/>
      <c r="AE82" s="471"/>
      <c r="AF82" s="471"/>
      <c r="AG82" s="471"/>
      <c r="AH82" s="471"/>
    </row>
    <row r="83" spans="1:35" s="468" customFormat="1" ht="13.5">
      <c r="A83" s="439"/>
      <c r="B83" s="465" t="s">
        <v>177</v>
      </c>
      <c r="C83" s="447">
        <v>29</v>
      </c>
      <c r="D83" s="447">
        <v>29</v>
      </c>
      <c r="E83" s="447">
        <v>87</v>
      </c>
      <c r="F83" s="447">
        <v>32</v>
      </c>
      <c r="G83" s="447">
        <v>1</v>
      </c>
      <c r="H83" s="447">
        <v>6</v>
      </c>
      <c r="I83" s="378">
        <v>184</v>
      </c>
      <c r="J83" s="379">
        <v>196</v>
      </c>
      <c r="K83" s="1070">
        <v>-0.06</v>
      </c>
      <c r="L83" s="379">
        <v>164</v>
      </c>
      <c r="M83" s="379">
        <v>195</v>
      </c>
      <c r="N83" s="379">
        <v>187</v>
      </c>
      <c r="O83" s="652"/>
      <c r="Q83" s="471"/>
      <c r="R83" s="471"/>
      <c r="S83" s="471"/>
      <c r="T83" s="471"/>
      <c r="U83" s="471"/>
      <c r="V83" s="471"/>
      <c r="W83" s="471"/>
      <c r="X83" s="471"/>
      <c r="Y83" s="471"/>
      <c r="Z83" s="471"/>
      <c r="AA83" s="471"/>
      <c r="AB83" s="471"/>
      <c r="AC83" s="471"/>
      <c r="AD83" s="471"/>
      <c r="AE83" s="471"/>
      <c r="AF83" s="471"/>
      <c r="AG83" s="471"/>
      <c r="AH83" s="471"/>
    </row>
    <row r="84" spans="1:35" s="468" customFormat="1" ht="13.5">
      <c r="A84" s="439"/>
      <c r="B84" s="465" t="s">
        <v>178</v>
      </c>
      <c r="C84" s="447">
        <v>148</v>
      </c>
      <c r="D84" s="447">
        <v>73</v>
      </c>
      <c r="E84" s="447">
        <v>111</v>
      </c>
      <c r="F84" s="447">
        <v>27</v>
      </c>
      <c r="G84" s="447">
        <v>14</v>
      </c>
      <c r="H84" s="447">
        <v>14</v>
      </c>
      <c r="I84" s="378">
        <v>387</v>
      </c>
      <c r="J84" s="379">
        <v>468</v>
      </c>
      <c r="K84" s="1070">
        <v>-0.17</v>
      </c>
      <c r="L84" s="379">
        <v>437</v>
      </c>
      <c r="M84" s="379">
        <v>398</v>
      </c>
      <c r="N84" s="379">
        <v>531</v>
      </c>
      <c r="O84" s="652"/>
      <c r="Q84" s="471"/>
      <c r="R84" s="471"/>
      <c r="S84" s="471"/>
      <c r="T84" s="471"/>
      <c r="U84" s="471"/>
      <c r="V84" s="471"/>
      <c r="W84" s="471"/>
      <c r="X84" s="471"/>
      <c r="Y84" s="471"/>
      <c r="Z84" s="471"/>
      <c r="AA84" s="471"/>
      <c r="AB84" s="471"/>
      <c r="AC84" s="471"/>
      <c r="AD84" s="471"/>
      <c r="AE84" s="471"/>
      <c r="AF84" s="471"/>
      <c r="AG84" s="471"/>
      <c r="AH84" s="471"/>
    </row>
    <row r="85" spans="1:35" s="468" customFormat="1" ht="13.5">
      <c r="A85" s="439"/>
      <c r="B85" s="465" t="s">
        <v>179</v>
      </c>
      <c r="C85" s="447">
        <v>27</v>
      </c>
      <c r="D85" s="447">
        <v>8</v>
      </c>
      <c r="E85" s="447">
        <v>38</v>
      </c>
      <c r="F85" s="447">
        <v>4</v>
      </c>
      <c r="G85" s="447">
        <v>4</v>
      </c>
      <c r="H85" s="447">
        <v>3</v>
      </c>
      <c r="I85" s="378">
        <v>84</v>
      </c>
      <c r="J85" s="379">
        <v>84</v>
      </c>
      <c r="K85" s="1070">
        <v>0</v>
      </c>
      <c r="L85" s="379">
        <v>88</v>
      </c>
      <c r="M85" s="379">
        <v>70</v>
      </c>
      <c r="N85" s="379">
        <v>124</v>
      </c>
      <c r="O85" s="652"/>
      <c r="Q85" s="471"/>
      <c r="R85" s="471"/>
      <c r="S85" s="471"/>
      <c r="T85" s="471"/>
      <c r="U85" s="471"/>
      <c r="V85" s="471"/>
      <c r="W85" s="471"/>
      <c r="X85" s="471"/>
      <c r="Y85" s="471"/>
      <c r="Z85" s="471"/>
      <c r="AA85" s="471"/>
      <c r="AB85" s="471"/>
      <c r="AC85" s="471"/>
      <c r="AD85" s="471"/>
      <c r="AE85" s="471"/>
      <c r="AF85" s="471"/>
      <c r="AG85" s="471"/>
      <c r="AH85" s="471"/>
    </row>
    <row r="86" spans="1:35" s="468" customFormat="1" ht="13.5">
      <c r="A86" s="82"/>
      <c r="B86" s="82"/>
      <c r="C86" s="82"/>
      <c r="D86" s="82"/>
      <c r="E86" s="82"/>
      <c r="F86" s="82"/>
      <c r="G86" s="82"/>
      <c r="H86" s="82"/>
      <c r="I86" s="82"/>
      <c r="J86" s="82"/>
      <c r="K86" s="82"/>
      <c r="L86" s="82"/>
      <c r="M86" s="82"/>
      <c r="N86" s="471"/>
      <c r="O86" s="652"/>
      <c r="P86" s="82"/>
      <c r="Q86" s="82"/>
      <c r="R86" s="82"/>
      <c r="S86" s="82"/>
      <c r="T86" s="82"/>
      <c r="U86" s="82"/>
      <c r="V86" s="82"/>
      <c r="W86" s="82"/>
      <c r="X86" s="82"/>
      <c r="Y86" s="82"/>
      <c r="Z86" s="82"/>
      <c r="AA86" s="82"/>
      <c r="AB86" s="82"/>
      <c r="AC86" s="82"/>
      <c r="AD86" s="82"/>
      <c r="AE86" s="82"/>
      <c r="AF86" s="82"/>
      <c r="AG86" s="82"/>
      <c r="AH86" s="471"/>
    </row>
    <row r="87" spans="1:35" s="82" customFormat="1" ht="13.5">
      <c r="A87" s="439"/>
      <c r="B87" s="459" t="s">
        <v>43</v>
      </c>
      <c r="C87" s="476"/>
      <c r="D87" s="476"/>
      <c r="E87" s="476"/>
      <c r="F87" s="476"/>
      <c r="G87" s="476"/>
      <c r="H87" s="476"/>
      <c r="I87" s="476"/>
      <c r="J87" s="476"/>
      <c r="K87" s="476"/>
      <c r="L87" s="476"/>
      <c r="M87" s="471"/>
      <c r="N87" s="440"/>
      <c r="O87" s="439"/>
      <c r="P87" s="439"/>
      <c r="Q87" s="439"/>
      <c r="R87" s="439"/>
      <c r="S87" s="439"/>
      <c r="T87" s="439"/>
      <c r="U87" s="439"/>
      <c r="V87" s="439"/>
      <c r="W87" s="439"/>
      <c r="X87" s="439"/>
      <c r="Y87" s="439"/>
      <c r="Z87" s="439"/>
      <c r="AA87" s="439"/>
      <c r="AB87" s="439"/>
      <c r="AC87" s="439"/>
      <c r="AD87" s="439"/>
      <c r="AE87" s="439"/>
      <c r="AF87" s="439"/>
    </row>
    <row r="88" spans="1:35" s="439" customFormat="1" ht="13.05" customHeight="1">
      <c r="B88" s="1322" t="s">
        <v>659</v>
      </c>
      <c r="C88" s="1322"/>
      <c r="D88" s="1322"/>
      <c r="E88" s="1322"/>
      <c r="F88" s="1322"/>
      <c r="G88" s="1322"/>
      <c r="H88" s="1322"/>
      <c r="I88" s="1322"/>
      <c r="J88" s="1322"/>
      <c r="K88" s="1322"/>
      <c r="L88" s="1322"/>
      <c r="M88" s="1322"/>
      <c r="N88" s="1322"/>
      <c r="O88" s="471"/>
      <c r="P88" s="471"/>
      <c r="Q88" s="471"/>
      <c r="R88" s="471"/>
      <c r="S88" s="471"/>
      <c r="T88" s="471"/>
      <c r="U88" s="471"/>
      <c r="V88" s="471"/>
      <c r="W88" s="471"/>
      <c r="X88" s="471"/>
      <c r="Y88" s="471"/>
      <c r="Z88" s="471"/>
      <c r="AA88" s="471"/>
      <c r="AB88" s="471"/>
      <c r="AC88" s="471"/>
      <c r="AD88" s="471"/>
      <c r="AE88" s="471"/>
      <c r="AF88" s="471"/>
    </row>
    <row r="89" spans="1:35" s="468" customFormat="1" ht="14.25" customHeight="1">
      <c r="A89" s="439"/>
      <c r="B89" s="1322" t="s">
        <v>840</v>
      </c>
      <c r="C89" s="1322"/>
      <c r="D89" s="1322"/>
      <c r="E89" s="1322"/>
      <c r="F89" s="1322"/>
      <c r="G89" s="1322"/>
      <c r="H89" s="1322"/>
      <c r="I89" s="1322"/>
      <c r="J89" s="1322"/>
      <c r="K89" s="1322"/>
      <c r="L89" s="1322"/>
      <c r="M89" s="1322"/>
      <c r="N89" s="1322"/>
      <c r="O89" s="471"/>
      <c r="P89" s="471"/>
      <c r="Q89" s="471"/>
      <c r="R89" s="471"/>
      <c r="S89" s="471"/>
      <c r="T89" s="471"/>
      <c r="U89" s="471"/>
      <c r="V89" s="471"/>
      <c r="W89" s="471"/>
      <c r="X89" s="471"/>
      <c r="Y89" s="471"/>
      <c r="Z89" s="471"/>
      <c r="AA89" s="471"/>
      <c r="AB89" s="471"/>
      <c r="AC89" s="471"/>
      <c r="AD89" s="471"/>
      <c r="AE89" s="471"/>
      <c r="AF89" s="471"/>
      <c r="AG89" s="471"/>
    </row>
    <row r="90" spans="1:35" s="82" customFormat="1" ht="13.5">
      <c r="U90" s="471"/>
      <c r="V90" s="471"/>
      <c r="W90" s="471"/>
      <c r="X90" s="471"/>
      <c r="Y90" s="471"/>
      <c r="Z90" s="471"/>
      <c r="AG90" s="471"/>
      <c r="AH90" s="468"/>
      <c r="AI90" s="468"/>
    </row>
    <row r="91" spans="1:35" s="82" customFormat="1" ht="13.5">
      <c r="U91" s="471"/>
      <c r="V91" s="471"/>
      <c r="W91" s="471"/>
      <c r="X91" s="471"/>
      <c r="Y91" s="471"/>
      <c r="Z91" s="471"/>
      <c r="AG91" s="471"/>
      <c r="AH91" s="468"/>
      <c r="AI91" s="468"/>
    </row>
    <row r="92" spans="1:35" s="634" customFormat="1" ht="26.25">
      <c r="A92" s="439"/>
      <c r="B92" s="431" t="s">
        <v>193</v>
      </c>
      <c r="C92" s="335" t="s">
        <v>25</v>
      </c>
      <c r="D92" s="335" t="s">
        <v>24</v>
      </c>
      <c r="E92" s="335" t="s">
        <v>23</v>
      </c>
      <c r="F92" s="335" t="s">
        <v>26</v>
      </c>
      <c r="G92" s="335" t="s">
        <v>27</v>
      </c>
      <c r="H92" s="335" t="s">
        <v>28</v>
      </c>
      <c r="I92" s="596" t="s">
        <v>515</v>
      </c>
      <c r="J92" s="347">
        <v>2024</v>
      </c>
      <c r="K92" s="347" t="s">
        <v>516</v>
      </c>
      <c r="L92" s="347">
        <v>2023</v>
      </c>
      <c r="M92" s="347">
        <v>2022</v>
      </c>
      <c r="N92" s="347">
        <v>2021</v>
      </c>
      <c r="O92" s="661"/>
      <c r="P92" s="631"/>
      <c r="Q92" s="631"/>
      <c r="R92" s="631"/>
      <c r="S92" s="631"/>
      <c r="T92" s="631"/>
      <c r="U92" s="631"/>
      <c r="V92" s="631"/>
      <c r="W92" s="631"/>
      <c r="X92" s="631"/>
      <c r="Y92" s="631"/>
      <c r="Z92" s="631"/>
      <c r="AA92" s="631"/>
      <c r="AB92" s="631"/>
      <c r="AC92" s="631"/>
      <c r="AD92" s="631"/>
      <c r="AE92" s="631"/>
      <c r="AF92" s="631"/>
      <c r="AG92" s="631"/>
    </row>
    <row r="93" spans="1:35" s="653" customFormat="1" ht="14.25">
      <c r="A93" s="439"/>
      <c r="B93" s="465" t="s">
        <v>194</v>
      </c>
      <c r="C93" s="447">
        <v>1297</v>
      </c>
      <c r="D93" s="447">
        <v>1069</v>
      </c>
      <c r="E93" s="447">
        <v>713</v>
      </c>
      <c r="F93" s="447">
        <v>533</v>
      </c>
      <c r="G93" s="447">
        <v>26</v>
      </c>
      <c r="H93" s="447">
        <v>76</v>
      </c>
      <c r="I93" s="378">
        <v>3714</v>
      </c>
      <c r="J93" s="379">
        <v>3512</v>
      </c>
      <c r="K93" s="1070">
        <v>0.06</v>
      </c>
      <c r="L93" s="379">
        <v>3290</v>
      </c>
      <c r="M93" s="379">
        <v>3031</v>
      </c>
      <c r="N93" s="379">
        <v>2759</v>
      </c>
      <c r="O93" s="652"/>
      <c r="P93" s="471"/>
      <c r="Q93" s="471"/>
      <c r="R93" s="471"/>
      <c r="S93" s="471"/>
      <c r="T93" s="471"/>
      <c r="U93" s="471"/>
      <c r="V93" s="471"/>
      <c r="W93" s="471"/>
      <c r="X93" s="471"/>
      <c r="Y93" s="471"/>
      <c r="Z93" s="471"/>
      <c r="AA93" s="471"/>
      <c r="AB93" s="471"/>
      <c r="AC93" s="471"/>
      <c r="AD93" s="471"/>
      <c r="AE93" s="471"/>
      <c r="AF93" s="471"/>
      <c r="AG93" s="471"/>
      <c r="AH93" s="654"/>
    </row>
    <row r="94" spans="1:35" s="456" customFormat="1" ht="15">
      <c r="A94" s="514"/>
      <c r="B94" s="466" t="s">
        <v>195</v>
      </c>
      <c r="C94" s="449">
        <v>108</v>
      </c>
      <c r="D94" s="449">
        <v>60</v>
      </c>
      <c r="E94" s="449">
        <v>208</v>
      </c>
      <c r="F94" s="449">
        <v>63</v>
      </c>
      <c r="G94" s="449">
        <v>7</v>
      </c>
      <c r="H94" s="449">
        <v>10</v>
      </c>
      <c r="I94" s="436">
        <v>456</v>
      </c>
      <c r="J94" s="437">
        <v>529</v>
      </c>
      <c r="K94" s="1071">
        <v>-0.14000000000000001</v>
      </c>
      <c r="L94" s="437">
        <v>430</v>
      </c>
      <c r="M94" s="437">
        <v>410</v>
      </c>
      <c r="N94" s="437">
        <v>411</v>
      </c>
      <c r="O94" s="655"/>
      <c r="P94" s="632"/>
      <c r="Q94" s="632"/>
      <c r="R94" s="632"/>
      <c r="S94" s="632"/>
      <c r="T94" s="632"/>
      <c r="U94" s="632"/>
      <c r="V94" s="632"/>
      <c r="W94" s="632"/>
      <c r="X94" s="632"/>
      <c r="Y94" s="632"/>
      <c r="Z94" s="632"/>
      <c r="AA94" s="632"/>
      <c r="AB94" s="632"/>
      <c r="AC94" s="632"/>
      <c r="AD94" s="632"/>
      <c r="AE94" s="632"/>
      <c r="AF94" s="632"/>
      <c r="AG94" s="632"/>
      <c r="AH94" s="632"/>
    </row>
    <row r="95" spans="1:35" s="632" customFormat="1" ht="14.25">
      <c r="A95" s="439"/>
      <c r="B95" s="465" t="s">
        <v>196</v>
      </c>
      <c r="C95" s="451">
        <v>0.08</v>
      </c>
      <c r="D95" s="451">
        <v>0.06</v>
      </c>
      <c r="E95" s="451">
        <v>0.28999999999999998</v>
      </c>
      <c r="F95" s="451">
        <v>0.12</v>
      </c>
      <c r="G95" s="451">
        <v>0.27</v>
      </c>
      <c r="H95" s="451">
        <v>0.13</v>
      </c>
      <c r="I95" s="452">
        <v>0.12</v>
      </c>
      <c r="J95" s="453">
        <v>0.15</v>
      </c>
      <c r="K95" s="1070">
        <v>-0.18</v>
      </c>
      <c r="L95" s="453">
        <v>0.13</v>
      </c>
      <c r="M95" s="453">
        <v>0.14000000000000001</v>
      </c>
      <c r="N95" s="453">
        <v>0.15</v>
      </c>
      <c r="O95" s="652"/>
      <c r="P95" s="471"/>
      <c r="Q95" s="471"/>
      <c r="R95" s="471"/>
      <c r="S95" s="471"/>
      <c r="T95" s="471"/>
      <c r="U95" s="471"/>
      <c r="V95" s="471"/>
      <c r="W95" s="471"/>
      <c r="X95" s="471"/>
      <c r="Y95" s="471"/>
      <c r="Z95" s="471"/>
      <c r="AA95" s="471"/>
      <c r="AB95" s="471"/>
      <c r="AC95" s="471"/>
      <c r="AD95" s="471"/>
      <c r="AE95" s="471"/>
      <c r="AF95" s="471"/>
      <c r="AG95" s="471"/>
    </row>
    <row r="96" spans="1:35" s="468" customFormat="1" ht="13.5">
      <c r="A96" s="439"/>
      <c r="B96" s="656" t="s">
        <v>197</v>
      </c>
      <c r="C96" s="658"/>
      <c r="D96" s="658"/>
      <c r="E96" s="657"/>
      <c r="F96" s="658"/>
      <c r="G96" s="658"/>
      <c r="H96" s="659"/>
      <c r="I96" s="656"/>
      <c r="J96" s="658"/>
      <c r="K96" s="660"/>
      <c r="L96" s="657"/>
      <c r="M96" s="658"/>
      <c r="N96" s="659"/>
      <c r="O96" s="652"/>
      <c r="P96" s="471"/>
      <c r="Q96" s="471"/>
      <c r="R96" s="471"/>
      <c r="S96" s="471"/>
      <c r="T96" s="471"/>
      <c r="U96" s="471"/>
      <c r="V96" s="471"/>
      <c r="W96" s="471"/>
      <c r="X96" s="471"/>
      <c r="Y96" s="471"/>
      <c r="Z96" s="471"/>
      <c r="AA96" s="471"/>
      <c r="AB96" s="471"/>
      <c r="AC96" s="471"/>
      <c r="AD96" s="471"/>
      <c r="AE96" s="471"/>
      <c r="AF96" s="471"/>
      <c r="AG96" s="471"/>
      <c r="AH96" s="471"/>
    </row>
    <row r="97" spans="1:34" s="468" customFormat="1" ht="13.5">
      <c r="A97" s="439"/>
      <c r="B97" s="465" t="s">
        <v>153</v>
      </c>
      <c r="C97" s="447">
        <v>90</v>
      </c>
      <c r="D97" s="447">
        <v>58</v>
      </c>
      <c r="E97" s="447">
        <v>181</v>
      </c>
      <c r="F97" s="447">
        <v>60</v>
      </c>
      <c r="G97" s="447">
        <v>6</v>
      </c>
      <c r="H97" s="447">
        <v>6</v>
      </c>
      <c r="I97" s="378">
        <v>401</v>
      </c>
      <c r="J97" s="379">
        <v>463</v>
      </c>
      <c r="K97" s="1070">
        <v>-0.13</v>
      </c>
      <c r="L97" s="379">
        <v>383</v>
      </c>
      <c r="M97" s="379">
        <v>374</v>
      </c>
      <c r="N97" s="379">
        <v>371</v>
      </c>
      <c r="O97" s="652"/>
      <c r="P97" s="471"/>
      <c r="Q97" s="471"/>
      <c r="R97" s="471"/>
      <c r="S97" s="471"/>
      <c r="T97" s="471"/>
      <c r="U97" s="471"/>
      <c r="V97" s="471"/>
      <c r="W97" s="471"/>
      <c r="X97" s="471"/>
      <c r="Y97" s="471"/>
      <c r="Z97" s="471"/>
      <c r="AA97" s="471"/>
      <c r="AB97" s="471"/>
      <c r="AC97" s="471"/>
      <c r="AD97" s="471"/>
      <c r="AE97" s="471"/>
      <c r="AF97" s="471"/>
      <c r="AG97" s="471"/>
      <c r="AH97" s="471"/>
    </row>
    <row r="98" spans="1:34" s="468" customFormat="1" ht="13.5">
      <c r="A98" s="439"/>
      <c r="B98" s="465" t="s">
        <v>154</v>
      </c>
      <c r="C98" s="447">
        <v>18</v>
      </c>
      <c r="D98" s="447">
        <v>2</v>
      </c>
      <c r="E98" s="447">
        <v>27</v>
      </c>
      <c r="F98" s="447">
        <v>3</v>
      </c>
      <c r="G98" s="447">
        <v>1</v>
      </c>
      <c r="H98" s="447">
        <v>4</v>
      </c>
      <c r="I98" s="378">
        <v>55</v>
      </c>
      <c r="J98" s="379">
        <v>66</v>
      </c>
      <c r="K98" s="1070">
        <v>-0.17</v>
      </c>
      <c r="L98" s="379">
        <v>47</v>
      </c>
      <c r="M98" s="379">
        <v>36</v>
      </c>
      <c r="N98" s="379">
        <v>40</v>
      </c>
      <c r="O98" s="652"/>
      <c r="P98" s="471"/>
      <c r="Q98" s="471"/>
      <c r="R98" s="471"/>
      <c r="S98" s="471"/>
      <c r="T98" s="471"/>
      <c r="U98" s="471"/>
      <c r="V98" s="471"/>
      <c r="W98" s="471"/>
      <c r="X98" s="471"/>
      <c r="Y98" s="471"/>
      <c r="Z98" s="471"/>
      <c r="AA98" s="471"/>
      <c r="AB98" s="471"/>
      <c r="AC98" s="471"/>
      <c r="AD98" s="471"/>
      <c r="AE98" s="471"/>
      <c r="AF98" s="471"/>
      <c r="AG98" s="471"/>
      <c r="AH98" s="471"/>
    </row>
    <row r="99" spans="1:34" s="468" customFormat="1" ht="13.5">
      <c r="A99" s="439"/>
      <c r="B99" s="656" t="s">
        <v>198</v>
      </c>
      <c r="C99" s="658"/>
      <c r="D99" s="658"/>
      <c r="E99" s="657"/>
      <c r="F99" s="658"/>
      <c r="G99" s="658"/>
      <c r="H99" s="659"/>
      <c r="I99" s="656"/>
      <c r="J99" s="658"/>
      <c r="K99" s="660"/>
      <c r="L99" s="657"/>
      <c r="M99" s="658"/>
      <c r="N99" s="659"/>
      <c r="O99" s="652"/>
      <c r="P99" s="471"/>
      <c r="Q99" s="471"/>
      <c r="R99" s="471"/>
      <c r="S99" s="471"/>
      <c r="T99" s="471"/>
      <c r="U99" s="471"/>
      <c r="V99" s="471"/>
      <c r="W99" s="471"/>
      <c r="X99" s="471"/>
      <c r="Y99" s="471"/>
      <c r="Z99" s="471"/>
      <c r="AA99" s="471"/>
      <c r="AB99" s="471"/>
      <c r="AC99" s="471"/>
      <c r="AD99" s="471"/>
      <c r="AE99" s="471"/>
      <c r="AF99" s="471"/>
      <c r="AG99" s="471"/>
      <c r="AH99" s="471"/>
    </row>
    <row r="100" spans="1:34" s="468" customFormat="1" ht="13.5">
      <c r="A100" s="439"/>
      <c r="B100" s="465" t="s">
        <v>177</v>
      </c>
      <c r="C100" s="447">
        <v>12</v>
      </c>
      <c r="D100" s="447">
        <v>4</v>
      </c>
      <c r="E100" s="447">
        <v>57</v>
      </c>
      <c r="F100" s="447">
        <v>21</v>
      </c>
      <c r="G100" s="447">
        <v>0</v>
      </c>
      <c r="H100" s="447">
        <v>2</v>
      </c>
      <c r="I100" s="378">
        <v>96</v>
      </c>
      <c r="J100" s="379">
        <v>93</v>
      </c>
      <c r="K100" s="1070">
        <v>0.03</v>
      </c>
      <c r="L100" s="379">
        <v>79</v>
      </c>
      <c r="M100" s="379">
        <v>78</v>
      </c>
      <c r="N100" s="379">
        <v>56</v>
      </c>
      <c r="O100" s="652"/>
      <c r="P100" s="471"/>
      <c r="Q100" s="471"/>
      <c r="R100" s="471"/>
      <c r="S100" s="471"/>
      <c r="T100" s="471"/>
      <c r="U100" s="471"/>
      <c r="V100" s="471"/>
      <c r="W100" s="471"/>
      <c r="X100" s="471"/>
      <c r="Y100" s="471"/>
      <c r="Z100" s="471"/>
      <c r="AA100" s="471"/>
      <c r="AB100" s="471"/>
      <c r="AC100" s="471"/>
      <c r="AD100" s="471"/>
      <c r="AE100" s="471"/>
      <c r="AF100" s="471"/>
      <c r="AG100" s="471"/>
      <c r="AH100" s="471"/>
    </row>
    <row r="101" spans="1:34" s="468" customFormat="1" ht="13.5">
      <c r="A101" s="439"/>
      <c r="B101" s="465" t="s">
        <v>178</v>
      </c>
      <c r="C101" s="447">
        <v>69</v>
      </c>
      <c r="D101" s="447">
        <v>35</v>
      </c>
      <c r="E101" s="447">
        <v>101</v>
      </c>
      <c r="F101" s="447">
        <v>31</v>
      </c>
      <c r="G101" s="447">
        <v>3</v>
      </c>
      <c r="H101" s="447">
        <v>6</v>
      </c>
      <c r="I101" s="378">
        <v>245</v>
      </c>
      <c r="J101" s="379">
        <v>291</v>
      </c>
      <c r="K101" s="1070">
        <v>-0.16</v>
      </c>
      <c r="L101" s="379">
        <v>241</v>
      </c>
      <c r="M101" s="379">
        <v>247</v>
      </c>
      <c r="N101" s="379">
        <v>238</v>
      </c>
      <c r="O101" s="652"/>
      <c r="P101" s="471"/>
      <c r="Q101" s="471"/>
      <c r="R101" s="471"/>
      <c r="S101" s="471"/>
      <c r="T101" s="471"/>
      <c r="U101" s="471"/>
      <c r="V101" s="471"/>
      <c r="W101" s="471"/>
      <c r="X101" s="471"/>
      <c r="Y101" s="471"/>
      <c r="Z101" s="471"/>
      <c r="AA101" s="471"/>
      <c r="AB101" s="471"/>
      <c r="AC101" s="471"/>
      <c r="AD101" s="471"/>
      <c r="AE101" s="471"/>
      <c r="AF101" s="471"/>
      <c r="AG101" s="471"/>
      <c r="AH101" s="471"/>
    </row>
    <row r="102" spans="1:34" s="468" customFormat="1" ht="13.5">
      <c r="A102" s="439"/>
      <c r="B102" s="465" t="s">
        <v>179</v>
      </c>
      <c r="C102" s="447">
        <v>27</v>
      </c>
      <c r="D102" s="447">
        <v>21</v>
      </c>
      <c r="E102" s="447">
        <v>50</v>
      </c>
      <c r="F102" s="447">
        <v>11</v>
      </c>
      <c r="G102" s="447">
        <v>4</v>
      </c>
      <c r="H102" s="447">
        <v>2</v>
      </c>
      <c r="I102" s="378">
        <v>115</v>
      </c>
      <c r="J102" s="379">
        <v>145</v>
      </c>
      <c r="K102" s="1070">
        <v>-0.21</v>
      </c>
      <c r="L102" s="379">
        <v>110</v>
      </c>
      <c r="M102" s="379">
        <v>85</v>
      </c>
      <c r="N102" s="379">
        <v>117</v>
      </c>
      <c r="O102" s="652"/>
      <c r="P102" s="471"/>
      <c r="Q102" s="471"/>
      <c r="R102" s="471"/>
      <c r="S102" s="471"/>
      <c r="T102" s="471"/>
      <c r="U102" s="471"/>
      <c r="V102" s="471"/>
      <c r="W102" s="471"/>
      <c r="X102" s="471"/>
      <c r="Y102" s="471"/>
      <c r="Z102" s="471"/>
      <c r="AA102" s="471"/>
      <c r="AB102" s="471"/>
      <c r="AC102" s="471"/>
      <c r="AD102" s="471"/>
      <c r="AE102" s="471"/>
      <c r="AF102" s="471"/>
      <c r="AG102" s="471"/>
      <c r="AH102" s="471"/>
    </row>
    <row r="103" spans="1:34" s="468" customFormat="1" ht="13.5">
      <c r="A103" s="439"/>
      <c r="B103" s="662"/>
      <c r="C103" s="662"/>
      <c r="D103" s="662"/>
      <c r="E103" s="662"/>
      <c r="F103" s="662"/>
      <c r="G103" s="662"/>
      <c r="H103" s="662"/>
      <c r="I103" s="662"/>
      <c r="J103" s="662"/>
      <c r="K103" s="662"/>
      <c r="L103" s="662"/>
      <c r="M103" s="662"/>
      <c r="N103" s="662"/>
      <c r="O103" s="662"/>
      <c r="P103" s="471"/>
      <c r="Q103" s="471"/>
      <c r="R103" s="471"/>
      <c r="S103" s="471"/>
      <c r="T103" s="471"/>
      <c r="U103" s="471"/>
      <c r="V103" s="471"/>
      <c r="W103" s="471"/>
      <c r="X103" s="471"/>
      <c r="Y103" s="471"/>
      <c r="Z103" s="471"/>
      <c r="AA103" s="471"/>
      <c r="AB103" s="471"/>
      <c r="AC103" s="471"/>
      <c r="AD103" s="471"/>
      <c r="AE103" s="471"/>
      <c r="AF103" s="471"/>
      <c r="AG103" s="471"/>
      <c r="AH103" s="471"/>
    </row>
    <row r="104" spans="1:34" s="468" customFormat="1" ht="13.5">
      <c r="A104" s="439"/>
      <c r="B104" s="663" t="s">
        <v>43</v>
      </c>
      <c r="C104" s="439"/>
      <c r="D104" s="439"/>
      <c r="E104" s="439"/>
      <c r="F104" s="439"/>
      <c r="G104" s="439"/>
      <c r="H104" s="439"/>
      <c r="I104" s="439"/>
      <c r="J104" s="439"/>
      <c r="K104" s="439"/>
      <c r="L104" s="439"/>
      <c r="M104" s="439"/>
      <c r="N104" s="440"/>
      <c r="O104" s="439"/>
      <c r="P104" s="439"/>
      <c r="Q104" s="439"/>
      <c r="R104" s="439"/>
      <c r="S104" s="439"/>
      <c r="T104" s="439"/>
      <c r="U104" s="439"/>
      <c r="V104" s="439"/>
      <c r="W104" s="439"/>
      <c r="X104" s="439"/>
      <c r="Y104" s="439"/>
      <c r="Z104" s="439"/>
      <c r="AA104" s="439"/>
      <c r="AB104" s="439"/>
      <c r="AC104" s="439"/>
      <c r="AD104" s="439"/>
      <c r="AE104" s="439"/>
      <c r="AF104" s="439"/>
      <c r="AG104" s="471"/>
    </row>
    <row r="105" spans="1:34" s="439" customFormat="1" ht="13.05" customHeight="1">
      <c r="B105" s="1322" t="s">
        <v>661</v>
      </c>
      <c r="C105" s="1322"/>
      <c r="D105" s="1322"/>
      <c r="E105" s="1322"/>
      <c r="F105" s="1322"/>
      <c r="G105" s="1322"/>
      <c r="H105" s="1322"/>
      <c r="I105" s="1322"/>
      <c r="J105" s="1322"/>
      <c r="K105" s="1322"/>
      <c r="L105" s="1322"/>
      <c r="M105" s="1322"/>
      <c r="N105" s="1322"/>
      <c r="O105" s="471"/>
      <c r="P105" s="471"/>
      <c r="Q105" s="471"/>
      <c r="R105" s="471"/>
      <c r="S105" s="471"/>
      <c r="T105" s="471"/>
      <c r="U105" s="471"/>
      <c r="V105" s="471"/>
      <c r="W105" s="471"/>
      <c r="X105" s="471"/>
      <c r="Y105" s="471"/>
      <c r="Z105" s="471"/>
      <c r="AA105" s="471"/>
      <c r="AB105" s="471"/>
      <c r="AC105" s="471"/>
      <c r="AD105" s="471"/>
      <c r="AE105" s="471"/>
      <c r="AF105" s="471"/>
    </row>
    <row r="106" spans="1:34" s="468" customFormat="1" ht="14.25" customHeight="1">
      <c r="A106" s="439"/>
      <c r="B106" s="1322" t="s">
        <v>841</v>
      </c>
      <c r="C106" s="1322"/>
      <c r="D106" s="1322"/>
      <c r="E106" s="1322"/>
      <c r="F106" s="1322"/>
      <c r="G106" s="1322"/>
      <c r="H106" s="1322"/>
      <c r="I106" s="1322"/>
      <c r="J106" s="1322"/>
      <c r="K106" s="1322"/>
      <c r="L106" s="1322"/>
      <c r="M106" s="1322"/>
      <c r="N106" s="1322"/>
      <c r="O106" s="471"/>
      <c r="P106" s="471"/>
      <c r="Q106" s="471"/>
      <c r="R106" s="471"/>
      <c r="S106" s="471"/>
      <c r="T106" s="471"/>
      <c r="U106" s="471"/>
      <c r="V106" s="471"/>
      <c r="W106" s="471"/>
      <c r="X106" s="471"/>
      <c r="Y106" s="471"/>
      <c r="Z106" s="471"/>
      <c r="AA106" s="471"/>
      <c r="AB106" s="471"/>
      <c r="AC106" s="471"/>
      <c r="AD106" s="471"/>
      <c r="AE106" s="471"/>
      <c r="AF106" s="471"/>
      <c r="AG106" s="471"/>
    </row>
    <row r="107" spans="1:34" s="468" customFormat="1" ht="14.25" customHeight="1">
      <c r="A107" s="439"/>
      <c r="B107" s="1322" t="s">
        <v>842</v>
      </c>
      <c r="C107" s="1322"/>
      <c r="D107" s="1322"/>
      <c r="E107" s="1322"/>
      <c r="F107" s="1322"/>
      <c r="G107" s="1322"/>
      <c r="H107" s="1322"/>
      <c r="I107" s="1322"/>
      <c r="J107" s="1322"/>
      <c r="K107" s="1322"/>
      <c r="L107" s="1322"/>
      <c r="M107" s="1322"/>
      <c r="N107" s="1322"/>
      <c r="O107" s="471"/>
      <c r="P107" s="471"/>
      <c r="Q107" s="471"/>
      <c r="R107" s="471"/>
      <c r="S107" s="471"/>
      <c r="T107" s="471"/>
      <c r="U107" s="471"/>
      <c r="V107" s="471"/>
      <c r="W107" s="471"/>
      <c r="X107" s="471"/>
      <c r="Y107" s="471"/>
      <c r="Z107" s="471"/>
      <c r="AA107" s="471"/>
      <c r="AB107" s="471"/>
      <c r="AC107" s="471"/>
      <c r="AD107" s="471"/>
      <c r="AE107" s="471"/>
      <c r="AF107" s="471"/>
      <c r="AG107" s="471"/>
    </row>
    <row r="108" spans="1:34" s="468" customFormat="1" ht="13.5">
      <c r="A108" s="82"/>
      <c r="C108" s="82"/>
      <c r="D108" s="82"/>
      <c r="E108" s="82"/>
      <c r="F108" s="82"/>
      <c r="G108" s="82"/>
      <c r="H108" s="82"/>
      <c r="I108" s="82"/>
      <c r="J108" s="82"/>
      <c r="K108" s="82"/>
      <c r="P108" s="82"/>
      <c r="Q108" s="82"/>
      <c r="R108" s="82"/>
      <c r="S108" s="82"/>
      <c r="T108" s="82"/>
      <c r="U108" s="82"/>
      <c r="V108" s="82"/>
      <c r="W108" s="82"/>
      <c r="X108" s="82"/>
      <c r="Y108" s="82"/>
      <c r="Z108" s="82"/>
      <c r="AA108" s="82"/>
      <c r="AB108" s="82"/>
      <c r="AC108" s="82"/>
      <c r="AD108" s="82"/>
      <c r="AE108" s="82"/>
      <c r="AF108" s="82"/>
      <c r="AG108" s="471"/>
    </row>
  </sheetData>
  <sheetProtection algorithmName="SHA-512" hashValue="WAa6J3kRz/y3Z5xwBJAVJZqvofZCwOnRQc1sq1yRHdukjUQRrdTPHRwGKVH092STCBHy+9+0fdirWoqfrzIFbw==" saltValue="0JdphS2YxdepmTmD4n8FMQ==" spinCount="100000" sheet="1" objects="1" scenarios="1" formatColumns="0" formatRows="0"/>
  <mergeCells count="39">
    <mergeCell ref="B106:L106"/>
    <mergeCell ref="M106:N106"/>
    <mergeCell ref="B107:L107"/>
    <mergeCell ref="M107:N107"/>
    <mergeCell ref="M22:N22"/>
    <mergeCell ref="M23:N23"/>
    <mergeCell ref="B40:L40"/>
    <mergeCell ref="M40:N40"/>
    <mergeCell ref="B41:L41"/>
    <mergeCell ref="M41:N41"/>
    <mergeCell ref="B42:L42"/>
    <mergeCell ref="M42:N42"/>
    <mergeCell ref="B88:L88"/>
    <mergeCell ref="M88:N88"/>
    <mergeCell ref="B89:L89"/>
    <mergeCell ref="M89:N89"/>
    <mergeCell ref="B105:L105"/>
    <mergeCell ref="M105:N105"/>
    <mergeCell ref="AA28:AC28"/>
    <mergeCell ref="R60:T60"/>
    <mergeCell ref="AA60:AC60"/>
    <mergeCell ref="B28:B29"/>
    <mergeCell ref="O28:Q28"/>
    <mergeCell ref="I60:K60"/>
    <mergeCell ref="F60:H60"/>
    <mergeCell ref="C60:E60"/>
    <mergeCell ref="L60:N60"/>
    <mergeCell ref="O60:Q60"/>
    <mergeCell ref="I28:K28"/>
    <mergeCell ref="F28:H28"/>
    <mergeCell ref="C28:E28"/>
    <mergeCell ref="L28:N28"/>
    <mergeCell ref="R28:T28"/>
    <mergeCell ref="B60:B61"/>
    <mergeCell ref="B21:I21"/>
    <mergeCell ref="B22:I22"/>
    <mergeCell ref="B23:I23"/>
    <mergeCell ref="B24:I24"/>
    <mergeCell ref="B25:I25"/>
  </mergeCells>
  <hyperlinks>
    <hyperlink ref="E12" location="'Pinto Valley'!A1" display="Pinto Valley" xr:uid="{D6C04C3E-43E6-2C41-983E-0D113F7C2AE2}"/>
    <hyperlink ref="D12" location="'Mantos Blancos'!A1" display="Mantos Blancos" xr:uid="{C2F69896-8F46-5642-9526-12205CA3A2E7}"/>
    <hyperlink ref="C12" location="Mantoverde!A1" display="Mantoverde" xr:uid="{A9AB3D1C-E1DD-464C-9BF3-59B12D15012B}"/>
    <hyperlink ref="F12" location="Cozamin!A1" display="Cozamin" xr:uid="{0C4E2C76-8288-1D40-9887-BC8098B43066}"/>
    <hyperlink ref="E45" location="'Pinto Valley'!A1" display="Pinto Valley" xr:uid="{A387731A-A0F3-0E48-A9F7-ABBD2165320D}"/>
    <hyperlink ref="D45" location="'Mantos Blancos'!A1" display="Mantos Blancos" xr:uid="{A348F2D3-389D-914C-96F5-084B96F76CFB}"/>
    <hyperlink ref="C45" location="Mantoverde!A1" display="Mantoverde" xr:uid="{953C087B-28BE-6F41-BA2D-ACFA1285BC02}"/>
    <hyperlink ref="F45" location="Cozamin!A1" display="Cozamin" xr:uid="{D1AF5418-5508-7F4C-829B-AD0BBBAD1602}"/>
    <hyperlink ref="E75" location="'Pinto Valley'!A1" display="Pinto Valley" xr:uid="{5F30B39B-BEAA-7647-B29A-8D19E2A6CF7C}"/>
    <hyperlink ref="D75" location="'Mantos Blancos'!A1" display="Mantos Blancos" xr:uid="{AF02238C-DC77-DC4E-9226-7C540E071C83}"/>
    <hyperlink ref="C75" location="Mantoverde!A1" display="Mantoverde" xr:uid="{225306E3-F053-7348-930F-D88B8518BD31}"/>
    <hyperlink ref="F75" location="Cozamin!A1" display="Cozamin" xr:uid="{15B6D2E9-CA5A-584D-B17A-76F02C45A6B5}"/>
    <hyperlink ref="G75" location="'Santo Domingo'!A1" display="Santo Domingo" xr:uid="{9C37766F-F662-2B46-905D-D603F42285E6}"/>
    <hyperlink ref="H75" location="'Corporate Office'!A1" display="Corporate Office" xr:uid="{674C85EA-68D9-1540-8984-5FEE52DE4771}"/>
    <hyperlink ref="G45" location="'Santo Domingo'!A1" display="Santo Domingo" xr:uid="{1583C194-57E1-5548-9B6B-FD4C3EC3548E}"/>
    <hyperlink ref="H45" location="'Corporate Office'!A1" display="Corporate Office" xr:uid="{7ADAC2E5-307A-8249-8851-295CEEAB5C20}"/>
    <hyperlink ref="G12" location="'Santo Domingo'!A1" display="Santo Domingo" xr:uid="{67C2237E-D7FF-1B4E-8FD8-39594D12D4A6}"/>
    <hyperlink ref="H12" location="'Corporate Office'!A1" display="Corporate Office" xr:uid="{42568B3A-ADA5-644E-9F86-218B95EFA6D7}"/>
    <hyperlink ref="I28" location="'Pinto Valley'!A1" display="Pinto Valley" xr:uid="{24AADD16-DBFB-7E45-A132-7DDDF41583B4}"/>
    <hyperlink ref="F28" location="'Mantos Blancos'!A1" display="Mantos Blancos" xr:uid="{2734D4D0-686E-6B43-A435-BDE52071771E}"/>
    <hyperlink ref="C28" location="Mantoverde!A1" display="Mantoverde" xr:uid="{8C34E450-A98C-0D47-B67F-1C7B92B07D18}"/>
    <hyperlink ref="L28" location="Cozamin!A1" display="Cozamin" xr:uid="{597938B1-5244-CA4A-BCB5-A5A1784AB430}"/>
    <hyperlink ref="O28" location="'Santo Domingo'!A1" display="Santo Domingo" xr:uid="{49C84265-71A0-324C-9915-464E19E75B74}"/>
    <hyperlink ref="I60" location="'Pinto Valley'!A1" display="Pinto Valley" xr:uid="{92E3CFD8-89FF-3A4B-BA25-052D2EA4C518}"/>
    <hyperlink ref="F60" location="'Mantos Blancos'!A1" display="Mantos Blancos" xr:uid="{4AAF77E3-32BF-3A48-9292-0886001B0332}"/>
    <hyperlink ref="C60" location="Mantoverde!A1" display="Mantoverde" xr:uid="{80031C9F-6E47-544E-9B7B-065B7B5C0D5D}"/>
    <hyperlink ref="L60" location="Cozamin!A1" display="Cozamin" xr:uid="{51D9E794-2A27-A240-B0A3-ACFB1D4FE40E}"/>
    <hyperlink ref="O60" location="'Santo Domingo'!A1" display="Santo Domingo" xr:uid="{587288AE-A57A-2242-8DDA-CEA29E16777C}"/>
    <hyperlink ref="R28" location="'Corporate Office'!A1" display="Corporate Office" xr:uid="{644FBF53-4416-3C46-95F4-842DD87582EB}"/>
    <hyperlink ref="R60" location="'Corporate Office'!A1" display="Corporate Office" xr:uid="{4C29512B-E3E0-F349-8AA6-012A7426134E}"/>
    <hyperlink ref="E92" location="'Pinto Valley'!A1" display="Pinto Valley" xr:uid="{A0938EF7-618F-408C-857D-6F3B9364F32A}"/>
    <hyperlink ref="D92" location="'Mantos Blancos'!A1" display="Mantos Blancos" xr:uid="{231B7D33-AA11-4C65-89CA-445AEC95B518}"/>
    <hyperlink ref="C92" location="Mantoverde!A1" display="Mantoverde" xr:uid="{3832E0FA-162B-452A-9C60-0EA46175AEED}"/>
    <hyperlink ref="F92" location="Cozamin!A1" display="Cozamin" xr:uid="{962C92AC-448A-4188-83C8-C4D9F6F6A12C}"/>
    <hyperlink ref="G92" location="'Santo Domingo'!A1" display="Santo Domingo" xr:uid="{171761B0-7B11-4BBE-B8D9-7CDE1F7EDF75}"/>
    <hyperlink ref="H92" location="'Corporate Office'!A1" display="Corporate Office" xr:uid="{6484245D-C6B4-45B9-A3B0-D8DAD970AB83}"/>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6673-EFC1-244B-ACDE-8A86D550D523}">
  <sheetPr>
    <tabColor theme="3" tint="9.9978637043366805E-2"/>
  </sheetPr>
  <dimension ref="A1:AE53"/>
  <sheetViews>
    <sheetView zoomScaleNormal="100" workbookViewId="0">
      <pane xSplit="2" topLeftCell="C1" activePane="topRight" state="frozen"/>
      <selection activeCell="A173" sqref="A173"/>
      <selection pane="topRight" activeCell="B12" sqref="B12"/>
    </sheetView>
  </sheetViews>
  <sheetFormatPr defaultColWidth="11" defaultRowHeight="12.75"/>
  <cols>
    <col min="1" max="1" width="3.19921875" style="24" customWidth="1"/>
    <col min="2" max="2" width="57" style="24" customWidth="1"/>
    <col min="3" max="8" width="13.796875" style="24" customWidth="1"/>
    <col min="9" max="9" width="13.53125" style="24" customWidth="1"/>
    <col min="10" max="10" width="13.796875" style="24" customWidth="1"/>
    <col min="11" max="11" width="13.19921875" style="24" customWidth="1"/>
    <col min="12" max="14" width="13.796875" style="24" customWidth="1"/>
    <col min="15" max="15" width="13.19921875" style="24" customWidth="1"/>
    <col min="16" max="25" width="13.796875" style="24" customWidth="1"/>
    <col min="26" max="26" width="11" style="24"/>
    <col min="27" max="27" width="13.19921875" style="24" customWidth="1"/>
    <col min="28" max="28" width="11" style="24"/>
    <col min="29" max="29" width="9" style="24" customWidth="1"/>
    <col min="30" max="30" width="11" style="24"/>
    <col min="31" max="31" width="13.796875" style="24" customWidth="1"/>
    <col min="32" max="32" width="11" style="24"/>
    <col min="33" max="33" width="8.19921875" style="24" customWidth="1"/>
    <col min="34" max="34" width="11" style="24"/>
    <col min="35" max="35" width="13.19921875" style="24" customWidth="1"/>
    <col min="36" max="16384" width="11" style="24"/>
  </cols>
  <sheetData>
    <row r="1" spans="1:30" s="20" customFormat="1">
      <c r="L1" s="21"/>
      <c r="M1" s="21"/>
      <c r="N1" s="21"/>
      <c r="O1" s="21"/>
    </row>
    <row r="2" spans="1:30" s="20" customFormat="1" ht="15" customHeight="1">
      <c r="L2" s="21"/>
      <c r="M2" s="21"/>
      <c r="N2" s="21"/>
      <c r="O2" s="21"/>
    </row>
    <row r="3" spans="1:30" s="20" customFormat="1">
      <c r="L3" s="21"/>
      <c r="M3" s="21"/>
      <c r="N3" s="21"/>
      <c r="O3" s="21"/>
    </row>
    <row r="4" spans="1:30" s="20" customFormat="1" ht="15" customHeight="1">
      <c r="L4" s="21"/>
      <c r="M4" s="21"/>
      <c r="N4" s="21"/>
      <c r="O4" s="21"/>
    </row>
    <row r="5" spans="1:30" s="20" customFormat="1" ht="15" customHeight="1">
      <c r="L5" s="21"/>
      <c r="M5" s="21"/>
      <c r="N5" s="21"/>
      <c r="O5" s="21"/>
    </row>
    <row r="6" spans="1:30" s="20" customFormat="1">
      <c r="L6" s="21"/>
      <c r="M6" s="21"/>
      <c r="N6" s="21"/>
    </row>
    <row r="7" spans="1:30" s="20" customFormat="1">
      <c r="L7" s="21"/>
      <c r="M7" s="21"/>
      <c r="N7" s="21"/>
      <c r="O7" s="21"/>
    </row>
    <row r="8" spans="1:30" s="22" customFormat="1" ht="17.649999999999999">
      <c r="B8" s="441" t="s">
        <v>517</v>
      </c>
    </row>
    <row r="9" spans="1:30" s="22" customFormat="1" ht="13.9" thickBot="1">
      <c r="B9" s="82"/>
    </row>
    <row r="10" spans="1:30" s="20" customFormat="1" ht="15.75" thickTop="1" thickBot="1">
      <c r="B10" s="664" t="s">
        <v>200</v>
      </c>
      <c r="C10" s="74"/>
      <c r="D10" s="74"/>
      <c r="E10" s="74"/>
      <c r="F10" s="74"/>
      <c r="G10" s="74"/>
      <c r="H10" s="74"/>
      <c r="I10" s="74"/>
      <c r="J10" s="74"/>
      <c r="K10" s="74"/>
      <c r="L10" s="21"/>
      <c r="M10" s="21"/>
      <c r="N10" s="21"/>
      <c r="O10" s="21"/>
      <c r="P10" s="26"/>
      <c r="Q10" s="26"/>
      <c r="R10" s="26"/>
      <c r="S10" s="26"/>
      <c r="T10" s="26"/>
      <c r="U10" s="26"/>
      <c r="V10" s="26"/>
      <c r="W10" s="26"/>
      <c r="X10" s="26"/>
      <c r="Y10" s="26"/>
      <c r="Z10" s="26"/>
      <c r="AA10" s="26"/>
      <c r="AB10" s="26"/>
      <c r="AC10" s="26"/>
      <c r="AD10" s="26"/>
    </row>
    <row r="11" spans="1:30" s="26" customFormat="1" ht="13.9" thickTop="1">
      <c r="A11" s="22"/>
      <c r="B11" s="102"/>
      <c r="C11" s="103"/>
      <c r="D11" s="103"/>
      <c r="E11" s="103"/>
      <c r="F11" s="103"/>
      <c r="G11" s="103"/>
      <c r="H11" s="103"/>
      <c r="I11" s="103"/>
      <c r="J11" s="22"/>
      <c r="K11" s="22"/>
      <c r="L11" s="22"/>
      <c r="M11" s="103"/>
    </row>
    <row r="12" spans="1:30" s="31" customFormat="1" ht="26.25">
      <c r="B12" s="431" t="s">
        <v>201</v>
      </c>
      <c r="C12" s="665" t="s">
        <v>202</v>
      </c>
      <c r="D12" s="665" t="s">
        <v>203</v>
      </c>
      <c r="E12" s="665" t="s">
        <v>204</v>
      </c>
      <c r="F12" s="665" t="s">
        <v>205</v>
      </c>
      <c r="G12" s="666" t="s">
        <v>515</v>
      </c>
      <c r="H12" s="667">
        <v>2024</v>
      </c>
      <c r="I12" s="532" t="s">
        <v>516</v>
      </c>
      <c r="J12" s="667">
        <v>2023</v>
      </c>
      <c r="K12" s="667">
        <v>2022</v>
      </c>
      <c r="L12" s="21"/>
    </row>
    <row r="13" spans="1:30" s="76" customFormat="1" ht="13.5">
      <c r="B13" s="1207" t="s">
        <v>206</v>
      </c>
      <c r="C13" s="1208"/>
      <c r="D13" s="1208"/>
      <c r="E13" s="1208"/>
      <c r="F13" s="1208"/>
      <c r="G13" s="1209"/>
      <c r="H13" s="1210"/>
      <c r="I13" s="1211"/>
      <c r="J13" s="1210"/>
      <c r="K13" s="1210"/>
    </row>
    <row r="14" spans="1:30" s="76" customFormat="1">
      <c r="B14" s="486" t="s">
        <v>207</v>
      </c>
      <c r="C14" s="668">
        <v>-79796</v>
      </c>
      <c r="D14" s="668">
        <v>1704313</v>
      </c>
      <c r="E14" s="668">
        <v>300431</v>
      </c>
      <c r="F14" s="668">
        <v>442484</v>
      </c>
      <c r="G14" s="668">
        <v>2367432</v>
      </c>
      <c r="H14" s="97">
        <v>1604406</v>
      </c>
      <c r="I14" s="1206">
        <v>0.48</v>
      </c>
      <c r="J14" s="97">
        <v>1351824</v>
      </c>
      <c r="K14" s="97">
        <v>1296020</v>
      </c>
    </row>
    <row r="15" spans="1:30" s="76" customFormat="1" ht="13.15">
      <c r="B15" s="1324" t="s">
        <v>208</v>
      </c>
      <c r="C15" s="1325"/>
      <c r="D15" s="1325"/>
      <c r="E15" s="1325"/>
      <c r="F15" s="1325"/>
      <c r="G15" s="1325"/>
      <c r="H15" s="1325"/>
      <c r="I15" s="1325"/>
      <c r="J15" s="1325"/>
      <c r="K15" s="1326"/>
    </row>
    <row r="16" spans="1:30" s="76" customFormat="1">
      <c r="B16" s="486" t="s">
        <v>209</v>
      </c>
      <c r="C16" s="668">
        <v>17913</v>
      </c>
      <c r="D16" s="668">
        <v>713073</v>
      </c>
      <c r="E16" s="668">
        <v>85688</v>
      </c>
      <c r="F16" s="668">
        <v>254288</v>
      </c>
      <c r="G16" s="668">
        <v>1070962</v>
      </c>
      <c r="H16" s="97">
        <v>859087</v>
      </c>
      <c r="I16" s="1206">
        <v>0.25</v>
      </c>
      <c r="J16" s="97">
        <v>815827</v>
      </c>
      <c r="K16" s="97">
        <v>869670</v>
      </c>
    </row>
    <row r="17" spans="2:11" s="76" customFormat="1">
      <c r="B17" s="486" t="s">
        <v>210</v>
      </c>
      <c r="C17" s="668">
        <v>32870</v>
      </c>
      <c r="D17" s="668">
        <v>169140</v>
      </c>
      <c r="E17" s="668">
        <v>24712</v>
      </c>
      <c r="F17" s="668">
        <v>87123</v>
      </c>
      <c r="G17" s="668">
        <v>313844</v>
      </c>
      <c r="H17" s="97">
        <v>267471</v>
      </c>
      <c r="I17" s="1206">
        <v>0.17</v>
      </c>
      <c r="J17" s="97">
        <v>241307</v>
      </c>
      <c r="K17" s="97">
        <v>212005</v>
      </c>
    </row>
    <row r="18" spans="2:11" s="76" customFormat="1" ht="14.25">
      <c r="B18" s="486" t="s">
        <v>211</v>
      </c>
      <c r="C18" s="668">
        <v>50809</v>
      </c>
      <c r="D18" s="668">
        <v>63263</v>
      </c>
      <c r="E18" s="668">
        <v>372</v>
      </c>
      <c r="F18" s="668">
        <v>3287</v>
      </c>
      <c r="G18" s="668">
        <v>117731</v>
      </c>
      <c r="H18" s="97">
        <v>46644</v>
      </c>
      <c r="I18" s="1206">
        <v>1.52</v>
      </c>
      <c r="J18" s="97">
        <v>17766</v>
      </c>
      <c r="K18" s="97">
        <v>30990</v>
      </c>
    </row>
    <row r="19" spans="2:11" s="76" customFormat="1" ht="14.25">
      <c r="B19" s="486" t="s">
        <v>212</v>
      </c>
      <c r="C19" s="668">
        <v>4527</v>
      </c>
      <c r="D19" s="668">
        <v>2802</v>
      </c>
      <c r="E19" s="668">
        <v>42853</v>
      </c>
      <c r="F19" s="668">
        <v>0</v>
      </c>
      <c r="G19" s="668">
        <v>50182</v>
      </c>
      <c r="H19" s="97">
        <v>24769</v>
      </c>
      <c r="I19" s="1206">
        <v>1.03</v>
      </c>
      <c r="J19" s="97">
        <v>14249</v>
      </c>
      <c r="K19" s="97">
        <v>70540</v>
      </c>
    </row>
    <row r="20" spans="2:11" s="76" customFormat="1" ht="14.25">
      <c r="B20" s="486" t="s">
        <v>213</v>
      </c>
      <c r="C20" s="668">
        <v>33</v>
      </c>
      <c r="D20" s="668">
        <v>847</v>
      </c>
      <c r="E20" s="668">
        <v>414</v>
      </c>
      <c r="F20" s="668">
        <v>126</v>
      </c>
      <c r="G20" s="668">
        <v>1420</v>
      </c>
      <c r="H20" s="97">
        <v>1227</v>
      </c>
      <c r="I20" s="1206">
        <v>0.16</v>
      </c>
      <c r="J20" s="97">
        <v>1231</v>
      </c>
      <c r="K20" s="97">
        <v>1390</v>
      </c>
    </row>
    <row r="21" spans="2:11" s="76" customFormat="1" ht="14.25">
      <c r="B21" s="486" t="s">
        <v>577</v>
      </c>
      <c r="C21" s="668">
        <v>106152</v>
      </c>
      <c r="D21" s="668">
        <v>949124</v>
      </c>
      <c r="E21" s="668">
        <v>154038</v>
      </c>
      <c r="F21" s="668">
        <v>344825</v>
      </c>
      <c r="G21" s="668">
        <v>1554139</v>
      </c>
      <c r="H21" s="97">
        <v>1199197</v>
      </c>
      <c r="I21" s="1206">
        <v>0.3</v>
      </c>
      <c r="J21" s="97">
        <v>1090380</v>
      </c>
      <c r="K21" s="97">
        <v>1184595</v>
      </c>
    </row>
    <row r="22" spans="2:11" s="76" customFormat="1">
      <c r="B22" s="486" t="s">
        <v>214</v>
      </c>
      <c r="C22" s="668">
        <v>-185948</v>
      </c>
      <c r="D22" s="668">
        <v>755189</v>
      </c>
      <c r="E22" s="668">
        <v>146393</v>
      </c>
      <c r="F22" s="668">
        <v>97659</v>
      </c>
      <c r="G22" s="668">
        <v>813293</v>
      </c>
      <c r="H22" s="97">
        <v>405209</v>
      </c>
      <c r="I22" s="1206">
        <v>1.01</v>
      </c>
      <c r="J22" s="97">
        <v>261444</v>
      </c>
      <c r="K22" s="97">
        <v>111425</v>
      </c>
    </row>
    <row r="23" spans="2:11" s="76" customFormat="1">
      <c r="B23" s="98"/>
      <c r="C23" s="104"/>
      <c r="D23" s="104"/>
      <c r="E23" s="104"/>
      <c r="F23" s="104"/>
      <c r="G23" s="104"/>
      <c r="H23" s="104"/>
      <c r="I23" s="17"/>
      <c r="J23" s="104"/>
    </row>
    <row r="24" spans="2:11" s="76" customFormat="1">
      <c r="B24" s="669" t="s">
        <v>43</v>
      </c>
      <c r="C24" s="670"/>
      <c r="D24" s="670"/>
      <c r="E24" s="670"/>
      <c r="F24" s="670"/>
      <c r="G24" s="455"/>
      <c r="H24" s="455"/>
      <c r="I24" s="670"/>
      <c r="J24" s="670"/>
    </row>
    <row r="25" spans="2:11" s="76" customFormat="1">
      <c r="B25" s="1290" t="s">
        <v>901</v>
      </c>
      <c r="C25" s="1290"/>
      <c r="D25" s="1290"/>
      <c r="E25" s="1290"/>
      <c r="F25" s="1290"/>
      <c r="G25" s="1290"/>
      <c r="H25" s="1290"/>
      <c r="I25" s="1290"/>
      <c r="J25" s="1290"/>
    </row>
    <row r="26" spans="2:11" s="76" customFormat="1">
      <c r="B26" s="1290" t="s">
        <v>902</v>
      </c>
      <c r="C26" s="1290"/>
      <c r="D26" s="1290"/>
      <c r="E26" s="1290"/>
      <c r="F26" s="1290"/>
      <c r="G26" s="1290"/>
      <c r="H26" s="1290"/>
      <c r="I26" s="1290"/>
      <c r="J26" s="1290"/>
    </row>
    <row r="27" spans="2:11" s="76" customFormat="1" ht="13.05" customHeight="1">
      <c r="B27" s="1290" t="s">
        <v>903</v>
      </c>
      <c r="C27" s="1290"/>
      <c r="D27" s="1290"/>
      <c r="E27" s="1290"/>
      <c r="F27" s="1290"/>
      <c r="G27" s="1290"/>
      <c r="H27" s="1290"/>
      <c r="I27" s="1290"/>
      <c r="J27" s="1290"/>
    </row>
    <row r="28" spans="2:11" s="76" customFormat="1">
      <c r="B28" s="1290" t="s">
        <v>904</v>
      </c>
      <c r="C28" s="1290"/>
      <c r="D28" s="1290"/>
      <c r="E28" s="1290"/>
      <c r="F28" s="1290"/>
      <c r="G28" s="1290"/>
      <c r="H28" s="1290"/>
      <c r="I28" s="1290"/>
      <c r="J28" s="1290"/>
    </row>
    <row r="29" spans="2:11" s="76" customFormat="1">
      <c r="B29" s="1290" t="s">
        <v>905</v>
      </c>
      <c r="C29" s="1290"/>
      <c r="D29" s="1290"/>
      <c r="E29" s="1290"/>
      <c r="F29" s="1290"/>
      <c r="G29" s="1290"/>
      <c r="H29" s="1290"/>
      <c r="I29" s="1290"/>
      <c r="J29" s="1290"/>
    </row>
    <row r="30" spans="2:11" s="76" customFormat="1">
      <c r="B30" s="1290" t="s">
        <v>906</v>
      </c>
      <c r="C30" s="1290"/>
      <c r="D30" s="1290"/>
      <c r="E30" s="1290"/>
      <c r="F30" s="1290"/>
      <c r="G30" s="1290"/>
      <c r="H30" s="1290"/>
      <c r="I30" s="1290"/>
      <c r="J30" s="1290"/>
    </row>
    <row r="31" spans="2:11" s="76" customFormat="1">
      <c r="B31" s="1290" t="s">
        <v>907</v>
      </c>
      <c r="C31" s="1290"/>
      <c r="D31" s="1290"/>
      <c r="E31" s="1290"/>
      <c r="F31" s="1290"/>
      <c r="G31" s="1290"/>
      <c r="H31" s="1290"/>
      <c r="I31" s="1290"/>
      <c r="J31" s="1290"/>
    </row>
    <row r="32" spans="2:11" s="76" customFormat="1">
      <c r="B32" s="98"/>
      <c r="C32" s="104"/>
      <c r="D32" s="104"/>
      <c r="E32" s="104"/>
      <c r="F32" s="104"/>
      <c r="G32" s="104"/>
      <c r="H32" s="104"/>
      <c r="I32" s="17"/>
      <c r="J32" s="104"/>
    </row>
    <row r="33" spans="1:31" s="33" customFormat="1" ht="28.15">
      <c r="B33" s="433" t="s">
        <v>215</v>
      </c>
      <c r="C33" s="335" t="s">
        <v>25</v>
      </c>
      <c r="D33" s="335" t="s">
        <v>24</v>
      </c>
      <c r="E33" s="335" t="s">
        <v>23</v>
      </c>
      <c r="F33" s="335" t="s">
        <v>26</v>
      </c>
      <c r="G33" s="335" t="s">
        <v>579</v>
      </c>
      <c r="H33" s="596" t="s">
        <v>515</v>
      </c>
      <c r="I33" s="346">
        <v>2024</v>
      </c>
      <c r="J33" s="346" t="s">
        <v>516</v>
      </c>
      <c r="K33" s="346">
        <v>2023</v>
      </c>
      <c r="L33" s="346">
        <v>2022</v>
      </c>
      <c r="M33" s="346">
        <v>2021</v>
      </c>
      <c r="P33" s="105"/>
    </row>
    <row r="34" spans="1:31" s="22" customFormat="1" ht="13.9">
      <c r="A34" s="20"/>
      <c r="B34" s="671" t="s">
        <v>216</v>
      </c>
      <c r="C34" s="673">
        <v>736.1</v>
      </c>
      <c r="D34" s="673">
        <v>410.8</v>
      </c>
      <c r="E34" s="673">
        <v>327.9</v>
      </c>
      <c r="F34" s="673">
        <v>176.2</v>
      </c>
      <c r="G34" s="449">
        <v>39</v>
      </c>
      <c r="H34" s="674">
        <v>1690</v>
      </c>
      <c r="I34" s="675">
        <v>1333.2</v>
      </c>
      <c r="J34" s="1212">
        <v>0.27</v>
      </c>
      <c r="K34" s="675">
        <v>1185.4000000000001</v>
      </c>
      <c r="L34" s="675">
        <v>1325.3</v>
      </c>
      <c r="M34" s="675">
        <v>1009.2</v>
      </c>
      <c r="N34" s="47"/>
      <c r="O34" s="47"/>
      <c r="P34" s="47"/>
      <c r="Q34" s="20"/>
      <c r="R34" s="20"/>
      <c r="S34" s="20"/>
      <c r="T34" s="20"/>
      <c r="U34" s="20"/>
      <c r="V34" s="20"/>
      <c r="W34" s="20"/>
      <c r="X34" s="20"/>
      <c r="Y34" s="20"/>
      <c r="Z34" s="20"/>
      <c r="AA34" s="20"/>
      <c r="AB34" s="20"/>
      <c r="AC34" s="20"/>
      <c r="AD34" s="20"/>
      <c r="AE34" s="20"/>
    </row>
    <row r="35" spans="1:31" s="22" customFormat="1" ht="14.25">
      <c r="A35" s="20"/>
      <c r="B35" s="672" t="s">
        <v>578</v>
      </c>
      <c r="C35" s="676">
        <v>54.5</v>
      </c>
      <c r="D35" s="676">
        <v>69.099999999999994</v>
      </c>
      <c r="E35" s="676">
        <v>153.19999999999999</v>
      </c>
      <c r="F35" s="676">
        <v>28</v>
      </c>
      <c r="G35" s="1215">
        <v>1.9</v>
      </c>
      <c r="H35" s="677">
        <v>306.7</v>
      </c>
      <c r="I35" s="678">
        <v>290.5</v>
      </c>
      <c r="J35" s="1213">
        <v>0.06</v>
      </c>
      <c r="K35" s="678">
        <v>170.9</v>
      </c>
      <c r="L35" s="678">
        <v>180.3</v>
      </c>
      <c r="M35" s="678">
        <v>134.30000000000001</v>
      </c>
      <c r="Q35" s="20"/>
      <c r="R35" s="20"/>
      <c r="S35" s="20"/>
      <c r="T35" s="20"/>
      <c r="U35" s="20"/>
      <c r="V35" s="20"/>
      <c r="W35" s="20"/>
      <c r="X35" s="20"/>
      <c r="Y35" s="20"/>
      <c r="Z35" s="20"/>
      <c r="AA35" s="20"/>
      <c r="AB35" s="20"/>
      <c r="AC35" s="20"/>
      <c r="AD35" s="20"/>
      <c r="AE35" s="20"/>
    </row>
    <row r="36" spans="1:31" s="20" customFormat="1" ht="13.5">
      <c r="B36" s="672" t="s">
        <v>217</v>
      </c>
      <c r="C36" s="680">
        <v>7</v>
      </c>
      <c r="D36" s="680">
        <v>17</v>
      </c>
      <c r="E36" s="680">
        <v>47</v>
      </c>
      <c r="F36" s="680">
        <v>16</v>
      </c>
      <c r="G36" s="681">
        <v>5</v>
      </c>
      <c r="H36" s="682">
        <v>18</v>
      </c>
      <c r="I36" s="683">
        <v>22</v>
      </c>
      <c r="J36" s="1214">
        <v>-0.17</v>
      </c>
      <c r="K36" s="683">
        <v>14</v>
      </c>
      <c r="L36" s="683">
        <v>14</v>
      </c>
      <c r="M36" s="683">
        <v>13</v>
      </c>
      <c r="N36" s="22"/>
      <c r="O36" s="22"/>
      <c r="P36" s="22"/>
      <c r="Q36" s="105"/>
      <c r="R36" s="105"/>
      <c r="S36" s="105"/>
      <c r="T36" s="105"/>
      <c r="U36" s="105"/>
      <c r="V36" s="105"/>
      <c r="W36" s="105"/>
      <c r="X36" s="105"/>
      <c r="Y36" s="105"/>
      <c r="Z36" s="105"/>
      <c r="AA36" s="105"/>
      <c r="AB36" s="105"/>
      <c r="AC36" s="105"/>
      <c r="AD36" s="105"/>
      <c r="AE36" s="105"/>
    </row>
    <row r="37" spans="1:31" s="20" customFormat="1">
      <c r="B37" s="88"/>
      <c r="H37" s="106"/>
      <c r="L37" s="21"/>
      <c r="M37" s="21"/>
      <c r="N37" s="21"/>
      <c r="O37" s="21"/>
    </row>
    <row r="38" spans="1:31" s="20" customFormat="1" ht="14.55" customHeight="1">
      <c r="B38" s="669" t="s">
        <v>43</v>
      </c>
      <c r="C38" s="684"/>
      <c r="D38" s="684"/>
      <c r="E38" s="684"/>
      <c r="F38" s="684"/>
      <c r="G38" s="684"/>
      <c r="H38" s="684"/>
      <c r="I38" s="684"/>
      <c r="J38" s="684"/>
      <c r="K38" s="439"/>
      <c r="L38" s="440"/>
      <c r="M38" s="21"/>
      <c r="N38" s="21"/>
      <c r="O38" s="21"/>
    </row>
    <row r="39" spans="1:31" s="20" customFormat="1" ht="15" customHeight="1">
      <c r="B39" s="1290" t="s">
        <v>908</v>
      </c>
      <c r="C39" s="1290"/>
      <c r="D39" s="1290"/>
      <c r="E39" s="1290"/>
      <c r="F39" s="1290"/>
      <c r="G39" s="1290"/>
      <c r="H39" s="1290"/>
      <c r="I39" s="1290"/>
      <c r="J39" s="1290"/>
      <c r="K39" s="1290"/>
      <c r="L39" s="1290"/>
      <c r="M39" s="21"/>
      <c r="N39" s="21"/>
      <c r="O39" s="21"/>
    </row>
    <row r="40" spans="1:31" s="26" customFormat="1" ht="13.15" customHeight="1">
      <c r="A40" s="22"/>
      <c r="B40" s="1290" t="s">
        <v>909</v>
      </c>
      <c r="C40" s="1290"/>
      <c r="D40" s="1290"/>
      <c r="E40" s="1290"/>
      <c r="F40" s="1290"/>
      <c r="G40" s="1290"/>
      <c r="H40" s="1290"/>
      <c r="I40" s="1290"/>
      <c r="J40" s="1290"/>
      <c r="K40" s="1290"/>
      <c r="L40" s="1290"/>
      <c r="M40" s="21"/>
      <c r="N40" s="21"/>
      <c r="O40" s="21"/>
      <c r="P40" s="22"/>
      <c r="Q40" s="22"/>
      <c r="R40" s="22"/>
      <c r="S40" s="22"/>
      <c r="T40" s="22"/>
      <c r="U40" s="22"/>
      <c r="V40" s="22"/>
      <c r="W40" s="22"/>
      <c r="X40" s="22"/>
      <c r="Y40" s="22"/>
      <c r="Z40" s="22"/>
      <c r="AA40" s="22"/>
      <c r="AB40" s="22"/>
      <c r="AC40" s="22"/>
      <c r="AD40" s="22"/>
    </row>
    <row r="41" spans="1:31" s="26" customFormat="1" ht="13.9">
      <c r="A41" s="22"/>
      <c r="B41" s="1323"/>
      <c r="C41" s="1323"/>
      <c r="D41" s="1323"/>
      <c r="E41" s="1323"/>
      <c r="F41" s="1323"/>
      <c r="G41" s="1323"/>
      <c r="H41" s="1323"/>
      <c r="I41" s="1323"/>
      <c r="J41" s="1323"/>
      <c r="K41" s="20"/>
      <c r="L41" s="21"/>
      <c r="M41" s="21"/>
      <c r="N41" s="21"/>
      <c r="O41" s="21"/>
      <c r="P41" s="22"/>
      <c r="Q41" s="22"/>
      <c r="R41" s="22"/>
      <c r="S41" s="22"/>
      <c r="T41" s="22"/>
      <c r="U41" s="22"/>
      <c r="V41" s="22"/>
      <c r="W41" s="22"/>
      <c r="X41" s="22"/>
      <c r="Y41" s="22"/>
      <c r="Z41" s="22"/>
      <c r="AA41" s="22"/>
      <c r="AB41" s="22"/>
      <c r="AC41" s="22"/>
      <c r="AD41" s="22"/>
    </row>
    <row r="42" spans="1:31" s="53" customFormat="1" ht="26.25">
      <c r="A42" s="33"/>
      <c r="B42" s="685" t="s">
        <v>218</v>
      </c>
      <c r="C42" s="335" t="s">
        <v>25</v>
      </c>
      <c r="D42" s="335" t="s">
        <v>24</v>
      </c>
      <c r="E42" s="335" t="s">
        <v>23</v>
      </c>
      <c r="F42" s="335" t="s">
        <v>26</v>
      </c>
      <c r="G42" s="335" t="s">
        <v>27</v>
      </c>
      <c r="H42" s="335" t="s">
        <v>28</v>
      </c>
      <c r="I42" s="596" t="s">
        <v>515</v>
      </c>
      <c r="J42" s="346">
        <v>2024</v>
      </c>
      <c r="K42" s="346" t="s">
        <v>516</v>
      </c>
      <c r="L42" s="346">
        <v>2023</v>
      </c>
      <c r="M42" s="346">
        <v>2022</v>
      </c>
      <c r="N42" s="346">
        <v>2021</v>
      </c>
      <c r="O42" s="21"/>
      <c r="P42" s="33"/>
      <c r="Q42" s="33"/>
      <c r="R42" s="33"/>
      <c r="S42" s="33"/>
      <c r="T42" s="33"/>
      <c r="U42" s="33"/>
      <c r="V42" s="33"/>
      <c r="W42" s="33"/>
      <c r="X42" s="33"/>
      <c r="Y42" s="33"/>
      <c r="Z42" s="33"/>
      <c r="AA42" s="33"/>
      <c r="AB42" s="33"/>
      <c r="AC42" s="33"/>
      <c r="AD42" s="33"/>
    </row>
    <row r="43" spans="1:31" s="26" customFormat="1" ht="13.9">
      <c r="A43" s="22"/>
      <c r="B43" s="686" t="s">
        <v>146</v>
      </c>
      <c r="C43" s="449">
        <v>1297</v>
      </c>
      <c r="D43" s="449">
        <v>1069</v>
      </c>
      <c r="E43" s="449">
        <v>713</v>
      </c>
      <c r="F43" s="449">
        <v>533</v>
      </c>
      <c r="G43" s="449">
        <v>26</v>
      </c>
      <c r="H43" s="449">
        <v>76</v>
      </c>
      <c r="I43" s="436">
        <v>3714</v>
      </c>
      <c r="J43" s="437">
        <v>3512</v>
      </c>
      <c r="K43" s="1071">
        <v>0.06</v>
      </c>
      <c r="L43" s="437">
        <v>3290</v>
      </c>
      <c r="M43" s="437">
        <v>3031</v>
      </c>
      <c r="N43" s="437">
        <v>2759</v>
      </c>
      <c r="O43" s="54"/>
      <c r="P43" s="20"/>
      <c r="Q43" s="20"/>
      <c r="R43" s="20"/>
      <c r="S43" s="20"/>
      <c r="T43" s="20"/>
      <c r="U43" s="20"/>
      <c r="V43" s="20"/>
      <c r="W43" s="20"/>
      <c r="X43" s="20"/>
      <c r="Y43" s="20"/>
      <c r="Z43" s="20"/>
      <c r="AA43" s="20"/>
      <c r="AB43" s="20"/>
      <c r="AC43" s="20"/>
      <c r="AD43" s="20"/>
    </row>
    <row r="44" spans="1:31" s="26" customFormat="1" ht="17.25" customHeight="1">
      <c r="A44" s="22"/>
      <c r="B44" s="535" t="s">
        <v>219</v>
      </c>
      <c r="C44" s="447">
        <v>544</v>
      </c>
      <c r="D44" s="447">
        <v>962</v>
      </c>
      <c r="E44" s="447">
        <v>413</v>
      </c>
      <c r="F44" s="447">
        <v>505</v>
      </c>
      <c r="G44" s="447">
        <v>5</v>
      </c>
      <c r="H44" s="447">
        <v>47</v>
      </c>
      <c r="I44" s="378">
        <v>2476</v>
      </c>
      <c r="J44" s="379">
        <v>2399</v>
      </c>
      <c r="K44" s="1070">
        <v>0.03</v>
      </c>
      <c r="L44" s="379">
        <v>2316</v>
      </c>
      <c r="M44" s="379">
        <v>2226</v>
      </c>
      <c r="N44" s="379">
        <v>1940</v>
      </c>
    </row>
    <row r="45" spans="1:31" s="54" customFormat="1" ht="13.9">
      <c r="A45" s="47"/>
      <c r="B45" s="535" t="s">
        <v>220</v>
      </c>
      <c r="C45" s="451">
        <v>0.42</v>
      </c>
      <c r="D45" s="451">
        <v>0.9</v>
      </c>
      <c r="E45" s="451">
        <v>0.57999999999999996</v>
      </c>
      <c r="F45" s="451">
        <v>0.95</v>
      </c>
      <c r="G45" s="451">
        <v>0.19</v>
      </c>
      <c r="H45" s="451">
        <v>0.62</v>
      </c>
      <c r="I45" s="452">
        <v>0.67</v>
      </c>
      <c r="J45" s="453">
        <v>0.68</v>
      </c>
      <c r="K45" s="1070">
        <v>-0.02</v>
      </c>
      <c r="L45" s="453">
        <v>0.7</v>
      </c>
      <c r="M45" s="453">
        <v>0.73</v>
      </c>
      <c r="N45" s="453">
        <v>0.7</v>
      </c>
      <c r="O45" s="26"/>
    </row>
    <row r="46" spans="1:31" s="22" customFormat="1" ht="16.5" customHeight="1">
      <c r="B46" s="687" t="s">
        <v>221</v>
      </c>
      <c r="C46" s="449">
        <v>10</v>
      </c>
      <c r="D46" s="449">
        <v>23</v>
      </c>
      <c r="E46" s="449">
        <v>6</v>
      </c>
      <c r="F46" s="449">
        <v>13</v>
      </c>
      <c r="G46" s="449">
        <v>7</v>
      </c>
      <c r="H46" s="449">
        <v>15</v>
      </c>
      <c r="I46" s="436">
        <v>74</v>
      </c>
      <c r="J46" s="437">
        <v>72</v>
      </c>
      <c r="K46" s="1071">
        <v>0.03</v>
      </c>
      <c r="L46" s="437">
        <v>64</v>
      </c>
      <c r="M46" s="437">
        <v>43</v>
      </c>
      <c r="N46" s="437">
        <v>43</v>
      </c>
      <c r="O46" s="54"/>
    </row>
    <row r="47" spans="1:31" s="22" customFormat="1" ht="13.5">
      <c r="B47" s="561" t="s">
        <v>290</v>
      </c>
      <c r="C47" s="447">
        <v>1</v>
      </c>
      <c r="D47" s="447">
        <v>7</v>
      </c>
      <c r="E47" s="447">
        <v>3</v>
      </c>
      <c r="F47" s="447">
        <v>10</v>
      </c>
      <c r="G47" s="447">
        <v>0</v>
      </c>
      <c r="H47" s="447">
        <v>5</v>
      </c>
      <c r="I47" s="378">
        <v>26</v>
      </c>
      <c r="J47" s="379">
        <v>25</v>
      </c>
      <c r="K47" s="1070">
        <v>0.04</v>
      </c>
      <c r="L47" s="379">
        <v>19</v>
      </c>
      <c r="M47" s="379">
        <v>17</v>
      </c>
      <c r="N47" s="379">
        <v>22</v>
      </c>
    </row>
    <row r="48" spans="1:31" s="26" customFormat="1" ht="13.5">
      <c r="A48" s="22"/>
      <c r="B48" s="561" t="s">
        <v>222</v>
      </c>
      <c r="C48" s="451">
        <v>0.1</v>
      </c>
      <c r="D48" s="451">
        <v>0.3</v>
      </c>
      <c r="E48" s="451">
        <v>0.5</v>
      </c>
      <c r="F48" s="451">
        <v>0.77</v>
      </c>
      <c r="G48" s="451">
        <v>0</v>
      </c>
      <c r="H48" s="451">
        <v>0.33</v>
      </c>
      <c r="I48" s="452">
        <v>0.35</v>
      </c>
      <c r="J48" s="453">
        <v>0.35</v>
      </c>
      <c r="K48" s="1070">
        <v>0.01</v>
      </c>
      <c r="L48" s="453">
        <v>0.3</v>
      </c>
      <c r="M48" s="453">
        <v>0.4</v>
      </c>
      <c r="N48" s="453">
        <v>0.51</v>
      </c>
      <c r="O48" s="22"/>
    </row>
    <row r="49" spans="1:15" s="20" customFormat="1" ht="13.05" customHeight="1">
      <c r="B49" s="102"/>
      <c r="C49" s="103"/>
      <c r="D49" s="103"/>
      <c r="E49" s="103"/>
      <c r="F49" s="103"/>
      <c r="G49" s="103"/>
      <c r="H49" s="103"/>
      <c r="I49" s="103"/>
      <c r="J49" s="103"/>
      <c r="K49" s="103"/>
      <c r="L49" s="103"/>
      <c r="M49" s="103"/>
      <c r="N49" s="26"/>
      <c r="O49" s="26"/>
    </row>
    <row r="50" spans="1:15" s="26" customFormat="1" ht="13.5">
      <c r="A50" s="22"/>
      <c r="B50" s="459" t="s">
        <v>43</v>
      </c>
      <c r="C50" s="688"/>
      <c r="D50" s="688"/>
      <c r="E50" s="688"/>
      <c r="F50" s="688"/>
      <c r="G50" s="688"/>
      <c r="H50" s="688"/>
      <c r="I50" s="688"/>
      <c r="J50" s="688"/>
      <c r="K50" s="689"/>
      <c r="L50" s="689"/>
      <c r="M50" s="107"/>
      <c r="N50" s="107"/>
      <c r="O50" s="108"/>
    </row>
    <row r="51" spans="1:15" s="26" customFormat="1" ht="40.049999999999997" customHeight="1">
      <c r="A51" s="22"/>
      <c r="B51" s="1290" t="s">
        <v>863</v>
      </c>
      <c r="C51" s="1290"/>
      <c r="D51" s="1290"/>
      <c r="E51" s="1290"/>
      <c r="F51" s="1290"/>
      <c r="G51" s="1290"/>
      <c r="H51" s="1290"/>
      <c r="I51" s="1290"/>
      <c r="J51" s="1290"/>
      <c r="K51" s="1290"/>
      <c r="L51" s="1290"/>
      <c r="M51" s="103"/>
    </row>
    <row r="52" spans="1:15" ht="14.25" customHeight="1">
      <c r="B52" s="1290" t="s">
        <v>864</v>
      </c>
      <c r="C52" s="1290"/>
      <c r="D52" s="1290"/>
      <c r="E52" s="1290"/>
      <c r="F52" s="1290"/>
      <c r="G52" s="1290"/>
      <c r="H52" s="1290"/>
      <c r="I52" s="1290"/>
      <c r="J52" s="1290"/>
      <c r="K52" s="1290"/>
      <c r="L52" s="1290"/>
      <c r="M52" s="103"/>
      <c r="N52" s="26"/>
      <c r="O52" s="26"/>
    </row>
    <row r="53" spans="1:15">
      <c r="C53" s="103"/>
      <c r="D53" s="103"/>
      <c r="E53" s="103"/>
      <c r="F53" s="103"/>
      <c r="G53" s="103"/>
      <c r="H53" s="103"/>
      <c r="I53" s="103"/>
      <c r="J53" s="103"/>
      <c r="K53" s="103"/>
      <c r="L53" s="103"/>
    </row>
  </sheetData>
  <sheetProtection algorithmName="SHA-512" hashValue="1qK8RftLzDnuHhyCbUzEC5Hm38d5VkHJI8IfKH1ofUmLTn35mAFmHkodDusXhk5vMnlApffiVeUaRW7rtC/VPw==" saltValue="boH508T2JZgW039mJ0yTfw==" spinCount="100000" sheet="1" objects="1" scenarios="1" formatColumns="0" formatRows="0"/>
  <mergeCells count="13">
    <mergeCell ref="B15:K15"/>
    <mergeCell ref="B25:J25"/>
    <mergeCell ref="B26:J26"/>
    <mergeCell ref="B27:J27"/>
    <mergeCell ref="B28:J28"/>
    <mergeCell ref="B29:J29"/>
    <mergeCell ref="B52:L52"/>
    <mergeCell ref="B30:J30"/>
    <mergeCell ref="B41:J41"/>
    <mergeCell ref="B39:L39"/>
    <mergeCell ref="B40:L40"/>
    <mergeCell ref="B51:L51"/>
    <mergeCell ref="B31:J31"/>
  </mergeCells>
  <hyperlinks>
    <hyperlink ref="E33" location="'Pinto Valley'!A1" display="Pinto Valley" xr:uid="{A078FD30-7D7F-824F-A45B-2DF3866C8475}"/>
    <hyperlink ref="D33" location="'Mantos Blancos'!A1" display="Mantos Blancos" xr:uid="{3E418101-7BB2-264B-BA3B-D91CA9678EC0}"/>
    <hyperlink ref="C33" location="Mantoverde!A1" display="Mantoverde" xr:uid="{50846C21-9BED-0645-A301-5C5D1709739A}"/>
    <hyperlink ref="E42" location="'Pinto Valley'!A1" display="Pinto Valley" xr:uid="{B4DBA0FA-0392-5F42-B32F-2EB2CFDB61A6}"/>
    <hyperlink ref="D42" location="'Mantos Blancos'!A1" display="Mantos Blancos" xr:uid="{D83AFA9B-C5FC-ED4C-B1CF-D95111E0BEEC}"/>
    <hyperlink ref="C42" location="Mantoverde!A1" display="Mantoverde" xr:uid="{99A9F18A-01F5-C34B-B014-2A29BC3C7623}"/>
    <hyperlink ref="F42" location="Cozamin!A1" display="Cozamin" xr:uid="{EEC0CE63-E156-8440-A15E-08D97A79FB83}"/>
    <hyperlink ref="G42" location="'Santo Domingo'!A1" display="Santo Domingo" xr:uid="{8262F340-0A69-6146-9F0E-5B6572700027}"/>
    <hyperlink ref="H42" location="'Corporate Office'!A1" display="Corporate Office" xr:uid="{439A5A89-8093-D44D-BF37-010C8594F891}"/>
    <hyperlink ref="F33" location="Cozamin!A1" display="Cozamin" xr:uid="{5CDB534A-9FDC-49F9-AC5D-D9D193D7B3FF}"/>
    <hyperlink ref="G33" location="'Santo Domingo'!A1" display="Santo Domingo" xr:uid="{B22EB099-FA3A-4A5A-9C80-74F440ED03C7}"/>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5A4C1-1FEC-4A25-8733-453CFE9829EB}">
  <sheetPr>
    <tabColor theme="3" tint="9.9978637043366805E-2"/>
  </sheetPr>
  <dimension ref="A1:Q36"/>
  <sheetViews>
    <sheetView zoomScaleNormal="100" workbookViewId="0">
      <selection activeCell="B12" sqref="B12"/>
    </sheetView>
  </sheetViews>
  <sheetFormatPr defaultColWidth="11" defaultRowHeight="12.75"/>
  <cols>
    <col min="1" max="1" width="3.19921875" style="76" customWidth="1"/>
    <col min="2" max="2" width="26.796875" style="76" customWidth="1"/>
    <col min="3" max="3" width="42.06640625" style="76" customWidth="1"/>
    <col min="4" max="4" width="34.33203125" style="76" customWidth="1"/>
    <col min="5" max="5" width="13.19921875" style="76" customWidth="1"/>
    <col min="6" max="6" width="13.59765625" style="76" customWidth="1"/>
    <col min="7" max="7" width="12" style="76" customWidth="1"/>
    <col min="8" max="8" width="7.59765625" style="76" customWidth="1"/>
    <col min="9" max="9" width="32.6640625" style="76" customWidth="1"/>
    <col min="10" max="10" width="11.1328125" style="76" customWidth="1"/>
    <col min="11" max="11" width="10.265625" style="76" customWidth="1"/>
    <col min="12" max="12" width="8.796875" style="76" customWidth="1"/>
    <col min="13" max="13" width="9.265625" style="76" customWidth="1"/>
    <col min="14" max="14" width="8.86328125" style="76" customWidth="1"/>
    <col min="15" max="15" width="9.06640625" style="76" customWidth="1"/>
    <col min="16" max="16" width="55.265625" style="76" customWidth="1"/>
    <col min="17" max="31" width="13.796875" style="76" customWidth="1"/>
    <col min="32" max="32" width="11" style="76"/>
    <col min="33" max="33" width="13.19921875" style="76" customWidth="1"/>
    <col min="34" max="34" width="11" style="76"/>
    <col min="35" max="35" width="9" style="76" customWidth="1"/>
    <col min="36" max="36" width="11" style="76"/>
    <col min="37" max="37" width="13.796875" style="76" customWidth="1"/>
    <col min="38" max="38" width="11" style="76"/>
    <col min="39" max="39" width="8.19921875" style="76" customWidth="1"/>
    <col min="40" max="40" width="11" style="76"/>
    <col min="41" max="41" width="13.19921875" style="76" customWidth="1"/>
    <col min="42" max="16384" width="11" style="76"/>
  </cols>
  <sheetData>
    <row r="1" spans="1:17" s="22" customFormat="1" ht="13.5">
      <c r="A1" s="20"/>
    </row>
    <row r="2" spans="1:17" s="22" customFormat="1" ht="15" customHeight="1">
      <c r="A2" s="20"/>
    </row>
    <row r="3" spans="1:17" s="22" customFormat="1" ht="13.5">
      <c r="A3" s="20"/>
    </row>
    <row r="4" spans="1:17" s="22" customFormat="1" ht="15" customHeight="1">
      <c r="A4" s="20"/>
    </row>
    <row r="5" spans="1:17" s="22" customFormat="1" ht="15" customHeight="1">
      <c r="A5" s="20"/>
    </row>
    <row r="6" spans="1:17" s="22" customFormat="1" ht="13.5">
      <c r="A6" s="20"/>
    </row>
    <row r="7" spans="1:17" s="22" customFormat="1" ht="13.5">
      <c r="A7" s="20"/>
    </row>
    <row r="8" spans="1:17" s="22" customFormat="1" ht="17.649999999999999">
      <c r="A8" s="20"/>
      <c r="B8" s="23" t="s">
        <v>517</v>
      </c>
    </row>
    <row r="9" spans="1:17" s="22" customFormat="1" ht="13.9" thickBot="1"/>
    <row r="10" spans="1:17" s="22" customFormat="1" ht="15.75" thickTop="1" thickBot="1">
      <c r="B10" s="56" t="s">
        <v>799</v>
      </c>
      <c r="C10" s="25"/>
      <c r="D10" s="25"/>
      <c r="E10" s="25"/>
      <c r="F10" s="25"/>
      <c r="G10" s="25"/>
      <c r="H10" s="1108"/>
      <c r="I10" s="56" t="s">
        <v>800</v>
      </c>
      <c r="J10" s="25"/>
      <c r="K10" s="25"/>
      <c r="L10" s="25"/>
      <c r="M10" s="25"/>
      <c r="N10" s="25"/>
      <c r="O10" s="25"/>
      <c r="P10" s="25"/>
      <c r="Q10" s="76"/>
    </row>
    <row r="11" spans="1:17" s="22" customFormat="1" ht="14.25" thickTop="1" thickBot="1">
      <c r="I11" s="76"/>
      <c r="J11" s="76"/>
      <c r="K11" s="76"/>
      <c r="L11" s="76"/>
      <c r="M11" s="76"/>
      <c r="N11" s="76"/>
      <c r="O11" s="76"/>
      <c r="P11" s="76"/>
      <c r="Q11" s="76"/>
    </row>
    <row r="12" spans="1:17" ht="46.9" customHeight="1" thickBot="1">
      <c r="B12" s="1234" t="s">
        <v>754</v>
      </c>
      <c r="C12" s="1235" t="s">
        <v>755</v>
      </c>
      <c r="D12" s="1235" t="s">
        <v>756</v>
      </c>
      <c r="E12" s="1235" t="s">
        <v>910</v>
      </c>
      <c r="F12" s="1235" t="s">
        <v>757</v>
      </c>
      <c r="G12" s="1236" t="s">
        <v>911</v>
      </c>
      <c r="I12" s="1146" t="s">
        <v>813</v>
      </c>
      <c r="J12" s="1147" t="s">
        <v>25</v>
      </c>
      <c r="K12" s="1147" t="s">
        <v>24</v>
      </c>
      <c r="L12" s="1147" t="s">
        <v>23</v>
      </c>
      <c r="M12" s="1147" t="s">
        <v>26</v>
      </c>
      <c r="N12" s="1147" t="s">
        <v>28</v>
      </c>
      <c r="O12" s="1147" t="s">
        <v>814</v>
      </c>
      <c r="P12" s="1147" t="s">
        <v>815</v>
      </c>
    </row>
    <row r="13" spans="1:17" ht="62.55" customHeight="1" thickBot="1">
      <c r="B13" s="1109" t="s">
        <v>758</v>
      </c>
      <c r="C13" s="1110" t="s">
        <v>759</v>
      </c>
      <c r="D13" s="1111" t="s">
        <v>760</v>
      </c>
      <c r="E13" s="1112" t="s">
        <v>761</v>
      </c>
      <c r="F13" s="1112" t="s">
        <v>762</v>
      </c>
      <c r="G13" s="1112" t="s">
        <v>763</v>
      </c>
      <c r="I13" s="1143" t="s">
        <v>821</v>
      </c>
      <c r="J13" s="1144">
        <v>0.28000000000000003</v>
      </c>
      <c r="K13" s="1144">
        <v>1</v>
      </c>
      <c r="L13" s="1144">
        <v>1</v>
      </c>
      <c r="M13" s="1144">
        <v>1</v>
      </c>
      <c r="N13" s="1144">
        <v>1</v>
      </c>
      <c r="O13" s="1144">
        <v>1</v>
      </c>
      <c r="P13" s="1145" t="s">
        <v>816</v>
      </c>
      <c r="Q13" s="1140"/>
    </row>
    <row r="14" spans="1:17" ht="30" customHeight="1" thickBot="1">
      <c r="B14" s="1109" t="s">
        <v>764</v>
      </c>
      <c r="C14" s="1111" t="s">
        <v>765</v>
      </c>
      <c r="D14" s="1111" t="s">
        <v>766</v>
      </c>
      <c r="E14" s="1112" t="s">
        <v>761</v>
      </c>
      <c r="F14" s="1112" t="s">
        <v>761</v>
      </c>
      <c r="G14" s="1112" t="s">
        <v>763</v>
      </c>
      <c r="I14" s="1142"/>
      <c r="J14"/>
      <c r="K14"/>
      <c r="L14"/>
      <c r="M14"/>
      <c r="N14"/>
      <c r="O14"/>
      <c r="P14"/>
    </row>
    <row r="15" spans="1:17" ht="44.65" customHeight="1" thickBot="1">
      <c r="B15" s="1113" t="s">
        <v>767</v>
      </c>
      <c r="C15" s="1114" t="s">
        <v>768</v>
      </c>
      <c r="D15" s="1114" t="s">
        <v>769</v>
      </c>
      <c r="E15" s="1115" t="s">
        <v>762</v>
      </c>
      <c r="F15" s="1115" t="s">
        <v>762</v>
      </c>
      <c r="G15" s="1115" t="s">
        <v>763</v>
      </c>
      <c r="I15" s="1146" t="s">
        <v>813</v>
      </c>
      <c r="J15" s="1147" t="s">
        <v>25</v>
      </c>
      <c r="K15" s="1147" t="s">
        <v>24</v>
      </c>
      <c r="L15" s="1148" t="s">
        <v>23</v>
      </c>
      <c r="M15" s="1148" t="s">
        <v>26</v>
      </c>
      <c r="N15" s="1148" t="s">
        <v>28</v>
      </c>
    </row>
    <row r="16" spans="1:17" ht="20.65" customHeight="1" thickBot="1">
      <c r="B16" s="1116" t="s">
        <v>770</v>
      </c>
      <c r="C16" s="1117" t="s">
        <v>762</v>
      </c>
      <c r="D16" s="1117" t="s">
        <v>762</v>
      </c>
      <c r="E16" s="1118" t="s">
        <v>762</v>
      </c>
      <c r="F16" s="1118" t="s">
        <v>761</v>
      </c>
      <c r="G16" s="1118" t="s">
        <v>763</v>
      </c>
      <c r="I16" s="1151" t="s">
        <v>817</v>
      </c>
      <c r="J16" s="1152" t="s">
        <v>819</v>
      </c>
      <c r="K16" s="1153" t="s">
        <v>818</v>
      </c>
      <c r="L16" s="1154" t="s">
        <v>818</v>
      </c>
      <c r="M16" s="1155" t="s">
        <v>818</v>
      </c>
      <c r="N16" s="1149" t="s">
        <v>818</v>
      </c>
      <c r="O16" s="1150"/>
    </row>
    <row r="17" spans="2:15" ht="61.5" customHeight="1" thickBot="1">
      <c r="B17" s="1109" t="s">
        <v>771</v>
      </c>
      <c r="C17" s="1111" t="s">
        <v>772</v>
      </c>
      <c r="D17" s="1111" t="s">
        <v>773</v>
      </c>
      <c r="E17" s="1112" t="s">
        <v>761</v>
      </c>
      <c r="F17" s="1112" t="s">
        <v>761</v>
      </c>
      <c r="G17" s="1112" t="s">
        <v>763</v>
      </c>
      <c r="I17" s="1327" t="s">
        <v>820</v>
      </c>
      <c r="J17" s="1327"/>
      <c r="K17" s="1327"/>
      <c r="L17" s="1327"/>
      <c r="M17" s="1327"/>
      <c r="N17" s="1327"/>
      <c r="O17" s="1327"/>
    </row>
    <row r="18" spans="2:15" ht="49.15" customHeight="1" thickBot="1">
      <c r="B18" s="1113" t="s">
        <v>774</v>
      </c>
      <c r="C18" s="1114" t="s">
        <v>775</v>
      </c>
      <c r="D18" s="1114" t="s">
        <v>776</v>
      </c>
      <c r="E18" s="1115" t="s">
        <v>762</v>
      </c>
      <c r="F18" s="1115" t="s">
        <v>762</v>
      </c>
      <c r="G18" s="1115" t="s">
        <v>763</v>
      </c>
    </row>
    <row r="19" spans="2:15" ht="46.5" customHeight="1" thickBot="1">
      <c r="B19" s="1113" t="s">
        <v>777</v>
      </c>
      <c r="C19" s="1119" t="s">
        <v>775</v>
      </c>
      <c r="D19" s="1119" t="s">
        <v>778</v>
      </c>
      <c r="E19" s="1120" t="s">
        <v>761</v>
      </c>
      <c r="F19" s="1120" t="s">
        <v>762</v>
      </c>
      <c r="G19" s="1120" t="s">
        <v>763</v>
      </c>
    </row>
    <row r="20" spans="2:15" ht="83.55" customHeight="1" thickBot="1">
      <c r="B20" s="1113" t="s">
        <v>779</v>
      </c>
      <c r="C20" s="1114" t="s">
        <v>780</v>
      </c>
      <c r="D20" s="1114" t="s">
        <v>781</v>
      </c>
      <c r="E20" s="1115" t="s">
        <v>761</v>
      </c>
      <c r="F20" s="1115" t="s">
        <v>761</v>
      </c>
      <c r="G20" s="1115" t="s">
        <v>763</v>
      </c>
    </row>
    <row r="21" spans="2:15" ht="23.65" thickBot="1">
      <c r="B21" s="1121" t="s">
        <v>782</v>
      </c>
      <c r="C21" s="1117" t="s">
        <v>762</v>
      </c>
      <c r="D21" s="1122" t="s">
        <v>783</v>
      </c>
      <c r="E21" s="1123" t="s">
        <v>761</v>
      </c>
      <c r="F21" s="1124" t="s">
        <v>762</v>
      </c>
      <c r="G21" s="1118" t="s">
        <v>784</v>
      </c>
    </row>
    <row r="22" spans="2:15" ht="34.9">
      <c r="B22" s="1234" t="s">
        <v>754</v>
      </c>
      <c r="C22" s="1235" t="s">
        <v>755</v>
      </c>
      <c r="D22" s="1235" t="s">
        <v>756</v>
      </c>
      <c r="E22" s="1235" t="s">
        <v>910</v>
      </c>
      <c r="F22" s="1235" t="s">
        <v>757</v>
      </c>
      <c r="G22" s="1236" t="s">
        <v>911</v>
      </c>
    </row>
    <row r="23" spans="2:15" ht="80.55" customHeight="1" thickBot="1">
      <c r="B23" s="1109" t="s">
        <v>785</v>
      </c>
      <c r="C23" s="1110" t="s">
        <v>772</v>
      </c>
      <c r="D23" s="1111" t="s">
        <v>786</v>
      </c>
      <c r="E23" s="1112" t="s">
        <v>761</v>
      </c>
      <c r="F23" s="1112" t="s">
        <v>761</v>
      </c>
      <c r="G23" s="1112" t="s">
        <v>763</v>
      </c>
    </row>
    <row r="24" spans="2:15" ht="30" customHeight="1" thickBot="1">
      <c r="B24" s="1109" t="s">
        <v>787</v>
      </c>
      <c r="C24" s="1110" t="s">
        <v>788</v>
      </c>
      <c r="D24" s="1110" t="s">
        <v>762</v>
      </c>
      <c r="E24" s="1125" t="s">
        <v>762</v>
      </c>
      <c r="F24" s="1126" t="s">
        <v>762</v>
      </c>
      <c r="G24" s="1126" t="s">
        <v>763</v>
      </c>
    </row>
    <row r="25" spans="2:15" ht="46.9" thickBot="1">
      <c r="B25" s="1109" t="s">
        <v>789</v>
      </c>
      <c r="C25" s="1110" t="s">
        <v>801</v>
      </c>
      <c r="D25" s="1111" t="s">
        <v>790</v>
      </c>
      <c r="E25" s="1112" t="s">
        <v>761</v>
      </c>
      <c r="F25" s="1112" t="s">
        <v>761</v>
      </c>
      <c r="G25" s="1112" t="s">
        <v>791</v>
      </c>
    </row>
    <row r="26" spans="2:15" ht="23.65" thickBot="1">
      <c r="B26" s="1116" t="s">
        <v>792</v>
      </c>
      <c r="C26" s="1127" t="s">
        <v>793</v>
      </c>
      <c r="D26" s="1128" t="s">
        <v>794</v>
      </c>
      <c r="E26" s="1118" t="s">
        <v>761</v>
      </c>
      <c r="F26" s="1118" t="s">
        <v>761</v>
      </c>
      <c r="G26" s="1118" t="s">
        <v>763</v>
      </c>
    </row>
    <row r="27" spans="2:15" ht="23.65" thickBot="1">
      <c r="B27" s="1109" t="s">
        <v>795</v>
      </c>
      <c r="C27" s="1111" t="s">
        <v>796</v>
      </c>
      <c r="D27" s="1111" t="s">
        <v>797</v>
      </c>
      <c r="E27" s="1112" t="s">
        <v>761</v>
      </c>
      <c r="F27" s="1112" t="s">
        <v>761</v>
      </c>
      <c r="G27" s="1112" t="s">
        <v>763</v>
      </c>
    </row>
    <row r="28" spans="2:15" ht="23.65" thickBot="1">
      <c r="B28" s="1109" t="s">
        <v>798</v>
      </c>
      <c r="C28" s="1111" t="s">
        <v>762</v>
      </c>
      <c r="D28" s="1111" t="s">
        <v>790</v>
      </c>
      <c r="E28" s="1112" t="s">
        <v>761</v>
      </c>
      <c r="F28" s="1111" t="s">
        <v>761</v>
      </c>
      <c r="G28" s="1112" t="s">
        <v>763</v>
      </c>
    </row>
    <row r="29" spans="2:15">
      <c r="B29" s="1129"/>
      <c r="C29" s="1130"/>
      <c r="D29" s="1130"/>
      <c r="E29" s="1130"/>
      <c r="F29" s="1130"/>
      <c r="G29" s="1130"/>
    </row>
    <row r="30" spans="2:15" ht="13.9">
      <c r="B30" s="1141" t="s">
        <v>812</v>
      </c>
      <c r="C30" s="1130"/>
      <c r="D30" s="1130"/>
      <c r="E30" s="1130"/>
      <c r="F30" s="1130"/>
      <c r="G30" s="1130"/>
    </row>
    <row r="31" spans="2:15" ht="17.649999999999999">
      <c r="B31" s="1107"/>
      <c r="C31" s="24"/>
      <c r="D31" s="24"/>
      <c r="E31" s="24"/>
      <c r="F31" s="24"/>
      <c r="G31" s="24"/>
    </row>
    <row r="33" ht="15.4" customHeight="1"/>
    <row r="36" s="1140" customFormat="1"/>
  </sheetData>
  <sheetProtection algorithmName="SHA-512" hashValue="d1++YnzM2o4P8fMWRdQg7CHApHaiA45Wyi4kXXgNJNajDrGTRUZ4mhNyPFyP/di8n2ytHTOeDaa/EMGFyq0sPA==" saltValue="nU/9SQT/Q5JSwEb4X1z19Q==" spinCount="100000" sheet="1" objects="1" scenarios="1" formatColumns="0" formatRows="0"/>
  <mergeCells count="1">
    <mergeCell ref="I17:O17"/>
  </mergeCells>
  <hyperlinks>
    <hyperlink ref="B13" r:id="rId1" display="https://capstonecopper.com/wp-content/uploads/2025/12/Anti-Bribery-Policy-2.1.pdf" xr:uid="{7C1E1BF5-2DB9-4AE1-BB9A-BFCDD18DAE16}"/>
    <hyperlink ref="B14" r:id="rId2" display="https://capstonecopper.com/wp-content/uploads/2026/03/Code-of-Conduct-Policy.pdf" xr:uid="{297EA8C0-FD63-4195-AE45-3256F7E33847}"/>
    <hyperlink ref="B15" r:id="rId3" display="https://capstonecopper.com/wp-content/uploads/2023/10/Disclosure-and-Confidentiality-Policy.pdf" xr:uid="{6A80E41A-31F3-4BD1-9E15-3BEB1C78C415}"/>
    <hyperlink ref="B17" r:id="rId4" display="https://capstonecopper.com/wp-content/uploads/2025/07/Human-Rights-Policy.pdf" xr:uid="{17D77706-7865-4A1E-9AEA-E4A5D9873F61}"/>
    <hyperlink ref="B18" r:id="rId5" display="https://capstonecopper.com/wp-content/uploads/2023/02/Insider-Trading-Policy.pdf" xr:uid="{E952A3A6-3D58-420F-9825-FD847951272E}"/>
    <hyperlink ref="B19" r:id="rId6" display="https://capstonecopper.com/wp-content/uploads/2025/11/Integrated-HSEC-Policy-1.pdf" xr:uid="{72DEFFF6-415F-4644-9804-68045E046367}"/>
    <hyperlink ref="B20" r:id="rId7" display="https://capstonecopper.com/wp-content/uploads/2025/09/Leaching-and-Waste-Rock-Management-Policy.pdf" xr:uid="{843AAE1F-FA08-4D35-B06F-3595A11AEEA9}"/>
    <hyperlink ref="B23" r:id="rId8" display="https://capstonecopper.com/wp-content/uploads/2024/12/Responsible-Sourcing-Policy.pdf" xr:uid="{70E80678-973B-435C-B481-C3D68BAEA11F}"/>
    <hyperlink ref="B24" r:id="rId9" display="https://capstonecopper.com/wp-content/uploads/2025/07/Shareholder-Engagement-Policy.pdf" xr:uid="{52773F78-D553-4130-BDBD-2A55E5ECB3FD}"/>
    <hyperlink ref="B25" r:id="rId10" display="https://capstonecopper.com/wp-content/uploads/2023/08/Supplier-Code-of-Conduct-Policy-1.pdf" xr:uid="{374FFF71-A79E-4172-838B-C4227553628B}"/>
    <hyperlink ref="B26" r:id="rId11" display="https://capstonecopper.com/wp-content/uploads/2025/09/Tailings-Management-Policy.pdf" xr:uid="{27658CD7-1C87-4431-8C43-F647E378124D}"/>
    <hyperlink ref="B27" r:id="rId12" display="https://capstonecopper.com/wp-content/uploads/2025/06/Water-Stewardship-Policy.pdf" xr:uid="{3763094D-770A-404A-86C7-6E72F35E6DED}"/>
    <hyperlink ref="B28" r:id="rId13" display="https://capstonecopper.com/wp-content/uploads/2023/08/Whistleblower.pdf" xr:uid="{75AB9CA5-B3EA-47CE-8DFC-C83D52E0BCAD}"/>
    <hyperlink ref="B16" r:id="rId14" display="https://capstonecopper.com/wp-content/uploads/2024/10/Diversity-and-Inclusion-Policy.pdf" xr:uid="{00392308-C2BC-4763-9016-F73ABB28436D}"/>
  </hyperlinks>
  <pageMargins left="0.7" right="0.7" top="0.75" bottom="0.75" header="0.3" footer="0.3"/>
  <pageSetup orientation="portrait" r:id="rId15"/>
  <drawing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CE30-DC4C-4C50-996D-604B9D635F33}">
  <sheetPr>
    <tabColor theme="5" tint="0.39997558519241921"/>
  </sheetPr>
  <dimension ref="A1:BS268"/>
  <sheetViews>
    <sheetView workbookViewId="0"/>
  </sheetViews>
  <sheetFormatPr defaultColWidth="10.796875" defaultRowHeight="14.25"/>
  <cols>
    <col min="1" max="1" width="3.59765625" style="1259" customWidth="1"/>
    <col min="2" max="2" width="27.53125" style="1273" customWidth="1"/>
    <col min="3" max="3" width="10.53125" style="691" customWidth="1"/>
    <col min="4" max="5" width="11.53125" style="691" bestFit="1" customWidth="1"/>
    <col min="6" max="7" width="11.46484375" style="691" bestFit="1" customWidth="1"/>
    <col min="8" max="9" width="9" style="691" bestFit="1" customWidth="1"/>
    <col min="10" max="10" width="11.46484375" style="691" bestFit="1" customWidth="1"/>
    <col min="11" max="11" width="10.46484375" style="691" bestFit="1" customWidth="1"/>
    <col min="12" max="13" width="9" style="691" bestFit="1" customWidth="1"/>
    <col min="14" max="14" width="1.53125" style="695" customWidth="1"/>
    <col min="15" max="15" width="11.53125" style="691" bestFit="1" customWidth="1"/>
    <col min="16" max="17" width="9" style="691" bestFit="1" customWidth="1"/>
    <col min="18" max="19" width="11.46484375" style="691" bestFit="1" customWidth="1"/>
    <col min="20" max="21" width="9" style="691" bestFit="1" customWidth="1"/>
    <col min="22" max="16384" width="10.796875" style="691"/>
  </cols>
  <sheetData>
    <row r="1" spans="1:71">
      <c r="B1" s="1240"/>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c r="AC1" s="1241"/>
      <c r="AD1" s="1241"/>
      <c r="AE1" s="1241"/>
      <c r="AF1" s="1241"/>
      <c r="AG1" s="1241"/>
      <c r="AH1" s="1241"/>
      <c r="AI1" s="1241"/>
      <c r="AJ1" s="1241"/>
      <c r="AK1" s="1241"/>
      <c r="AL1" s="1241"/>
      <c r="AM1" s="1241"/>
      <c r="AN1" s="1241"/>
      <c r="AO1" s="1237"/>
    </row>
    <row r="2" spans="1:71">
      <c r="B2" s="1240"/>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c r="AB2" s="1241"/>
      <c r="AC2" s="1241"/>
      <c r="AD2" s="1241"/>
      <c r="AE2" s="1241"/>
      <c r="AF2" s="1241"/>
      <c r="AG2" s="1241"/>
      <c r="AH2" s="1241"/>
      <c r="AI2" s="1241"/>
      <c r="AJ2" s="1241"/>
      <c r="AK2" s="1241"/>
      <c r="AL2" s="1241"/>
      <c r="AM2" s="1241"/>
      <c r="AN2" s="1241"/>
      <c r="AO2" s="1237"/>
    </row>
    <row r="3" spans="1:71">
      <c r="B3" s="1240"/>
      <c r="C3" s="1241"/>
      <c r="D3" s="1241"/>
      <c r="E3" s="1241"/>
      <c r="F3" s="1241"/>
      <c r="G3" s="1241"/>
      <c r="H3" s="1241"/>
      <c r="I3" s="1241"/>
      <c r="J3" s="1241"/>
      <c r="K3" s="1241"/>
      <c r="L3" s="1241"/>
      <c r="M3" s="1241"/>
      <c r="N3" s="1241"/>
      <c r="O3" s="1241"/>
      <c r="P3" s="1241"/>
      <c r="Q3" s="1241"/>
      <c r="R3" s="1241"/>
      <c r="S3" s="1241"/>
      <c r="T3" s="1241"/>
      <c r="U3" s="1241"/>
      <c r="V3" s="1241"/>
      <c r="W3" s="1241"/>
      <c r="X3" s="1241"/>
      <c r="Y3" s="1241"/>
      <c r="Z3" s="1241"/>
      <c r="AA3" s="1241"/>
      <c r="AB3" s="1241"/>
      <c r="AC3" s="1241"/>
      <c r="AD3" s="1241"/>
      <c r="AE3" s="1241"/>
      <c r="AF3" s="1241"/>
      <c r="AG3" s="1241"/>
      <c r="AH3" s="1241"/>
      <c r="AI3" s="1241"/>
      <c r="AJ3" s="1241"/>
      <c r="AK3" s="1241"/>
      <c r="AL3" s="1241"/>
      <c r="AM3" s="1241"/>
      <c r="AN3" s="1241"/>
      <c r="AO3" s="1237"/>
    </row>
    <row r="4" spans="1:71">
      <c r="B4" s="1240"/>
      <c r="C4" s="1241"/>
      <c r="D4" s="1241"/>
      <c r="E4" s="1241"/>
      <c r="F4" s="1241"/>
      <c r="G4" s="1241"/>
      <c r="H4" s="1241"/>
      <c r="I4" s="1241"/>
      <c r="J4" s="1241"/>
      <c r="K4" s="1241"/>
      <c r="L4" s="1241"/>
      <c r="M4" s="1241"/>
      <c r="N4" s="1241"/>
      <c r="O4" s="1241"/>
      <c r="P4" s="1241"/>
      <c r="Q4" s="1241"/>
      <c r="R4" s="1241"/>
      <c r="S4" s="1241"/>
      <c r="T4" s="1241"/>
      <c r="U4" s="1241"/>
      <c r="V4" s="1241"/>
      <c r="W4" s="1241"/>
      <c r="X4" s="1241"/>
      <c r="Y4" s="1241"/>
      <c r="Z4" s="1241"/>
      <c r="AA4" s="1241"/>
      <c r="AB4" s="1241"/>
      <c r="AC4" s="1241"/>
      <c r="AD4" s="1241"/>
      <c r="AE4" s="1241"/>
      <c r="AF4" s="1241"/>
      <c r="AG4" s="1241"/>
      <c r="AH4" s="1241"/>
      <c r="AI4" s="1241"/>
      <c r="AJ4" s="1241"/>
      <c r="AK4" s="1241"/>
      <c r="AL4" s="1241"/>
      <c r="AM4" s="1241"/>
      <c r="AN4" s="1241"/>
      <c r="AO4" s="1237"/>
    </row>
    <row r="5" spans="1:71">
      <c r="B5" s="1240"/>
      <c r="C5" s="1241"/>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241"/>
      <c r="AL5" s="1241"/>
      <c r="AM5" s="1241"/>
      <c r="AN5" s="1241"/>
      <c r="AO5" s="1237"/>
    </row>
    <row r="6" spans="1:71">
      <c r="B6" s="1240"/>
      <c r="C6" s="1241"/>
      <c r="D6" s="1241"/>
      <c r="E6" s="1241"/>
      <c r="F6" s="1241"/>
      <c r="G6" s="1241"/>
      <c r="H6" s="1241"/>
      <c r="I6" s="1241"/>
      <c r="J6" s="1241"/>
      <c r="K6" s="1241"/>
      <c r="L6" s="1241"/>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41"/>
      <c r="AK6" s="1241"/>
      <c r="AL6" s="1241"/>
      <c r="AM6" s="1241"/>
      <c r="AN6" s="1241"/>
      <c r="AO6" s="1237"/>
    </row>
    <row r="7" spans="1:71" ht="14.65" thickBot="1">
      <c r="B7" s="1240"/>
      <c r="C7" s="1241"/>
      <c r="D7" s="1241"/>
      <c r="E7" s="1241"/>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241"/>
      <c r="AO7" s="1237"/>
    </row>
    <row r="8" spans="1:71" ht="22.9" customHeight="1" thickTop="1" thickBot="1">
      <c r="B8" s="1262" t="s">
        <v>912</v>
      </c>
      <c r="C8" s="664"/>
      <c r="D8" s="664"/>
      <c r="E8" s="664"/>
      <c r="F8" s="664"/>
      <c r="G8" s="664"/>
      <c r="H8" s="664"/>
      <c r="I8" s="664"/>
      <c r="J8" s="664"/>
      <c r="K8" s="664"/>
      <c r="L8" s="664"/>
      <c r="M8" s="664"/>
      <c r="N8" s="664"/>
      <c r="O8" s="664"/>
      <c r="P8" s="664"/>
      <c r="Q8" s="664"/>
      <c r="R8" s="664"/>
      <c r="S8" s="664"/>
      <c r="T8" s="664"/>
      <c r="U8" s="664"/>
      <c r="V8" s="1241"/>
      <c r="W8" s="1241"/>
      <c r="X8" s="1241"/>
      <c r="Y8" s="1241"/>
      <c r="Z8" s="1241"/>
      <c r="AA8" s="1241"/>
      <c r="AB8" s="1241"/>
      <c r="AC8" s="1241"/>
      <c r="AD8" s="1241"/>
      <c r="AE8" s="1241"/>
      <c r="AF8" s="1241"/>
      <c r="AG8" s="1241"/>
      <c r="AH8" s="1241"/>
      <c r="AI8" s="1241"/>
      <c r="AJ8" s="1241"/>
      <c r="AK8" s="1241"/>
      <c r="AL8" s="1241"/>
      <c r="AM8" s="1241"/>
      <c r="AN8" s="1241"/>
      <c r="AO8" s="1237"/>
    </row>
    <row r="9" spans="1:71" ht="14.65" thickTop="1">
      <c r="B9" s="1240"/>
      <c r="C9" s="1241"/>
      <c r="D9" s="1241"/>
      <c r="E9" s="1241"/>
      <c r="F9" s="1241"/>
      <c r="G9" s="1241"/>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57"/>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row>
    <row r="10" spans="1:71">
      <c r="A10" s="1265"/>
      <c r="B10" s="1330" t="s">
        <v>581</v>
      </c>
      <c r="C10" s="1331"/>
      <c r="D10" s="1331"/>
      <c r="E10" s="1331"/>
      <c r="F10" s="1331"/>
      <c r="G10" s="1331"/>
      <c r="H10" s="1331"/>
      <c r="I10" s="1331"/>
      <c r="J10" s="1331"/>
      <c r="K10" s="1331"/>
      <c r="L10" s="1331"/>
      <c r="M10" s="1331"/>
      <c r="N10" s="1238"/>
      <c r="O10" s="1331" t="s">
        <v>582</v>
      </c>
      <c r="P10" s="1331"/>
      <c r="Q10" s="1331"/>
      <c r="R10" s="1331"/>
      <c r="S10" s="1331"/>
      <c r="T10" s="1331"/>
      <c r="U10" s="1332"/>
      <c r="V10" s="1259"/>
      <c r="W10" s="1259"/>
      <c r="X10" s="1259"/>
      <c r="Y10" s="1259"/>
      <c r="Z10" s="1259"/>
      <c r="AA10" s="1259"/>
      <c r="AB10" s="1259"/>
      <c r="AC10" s="1259"/>
      <c r="AD10" s="1259"/>
      <c r="AE10" s="1259"/>
      <c r="AF10" s="1259"/>
      <c r="AG10" s="1259"/>
      <c r="AH10" s="1259"/>
      <c r="AI10" s="1259"/>
      <c r="AJ10" s="1259"/>
      <c r="AK10" s="1259"/>
      <c r="AL10" s="1259"/>
      <c r="AM10" s="1259"/>
      <c r="AN10" s="1259"/>
      <c r="AO10" s="1259"/>
      <c r="AP10" s="1259"/>
      <c r="AQ10" s="1259"/>
      <c r="AR10" s="1259"/>
      <c r="AS10" s="1259"/>
      <c r="AT10" s="1259"/>
      <c r="AU10" s="1259"/>
      <c r="AV10" s="1259"/>
      <c r="AW10" s="1259"/>
      <c r="AX10" s="1259"/>
      <c r="AY10" s="1259"/>
      <c r="AZ10" s="1259"/>
      <c r="BA10" s="1259"/>
      <c r="BB10" s="1259"/>
      <c r="BC10" s="1259"/>
      <c r="BD10" s="1259"/>
      <c r="BE10" s="1259"/>
      <c r="BF10" s="1259"/>
      <c r="BG10" s="1259"/>
      <c r="BH10" s="1259"/>
      <c r="BI10" s="1259"/>
      <c r="BJ10" s="1259"/>
      <c r="BK10" s="1259"/>
      <c r="BL10" s="1259"/>
      <c r="BM10" s="1259"/>
      <c r="BN10" s="1259"/>
      <c r="BO10" s="1259"/>
      <c r="BP10" s="1259"/>
      <c r="BQ10" s="1259"/>
      <c r="BR10" s="1259"/>
      <c r="BS10" s="1259"/>
    </row>
    <row r="11" spans="1:71">
      <c r="A11" s="1265"/>
      <c r="B11" s="1333" t="s">
        <v>583</v>
      </c>
      <c r="C11" s="1334" t="s">
        <v>584</v>
      </c>
      <c r="D11" s="1334" t="s">
        <v>585</v>
      </c>
      <c r="E11" s="1136" t="s">
        <v>586</v>
      </c>
      <c r="F11" s="1136" t="s">
        <v>587</v>
      </c>
      <c r="G11" s="1136" t="s">
        <v>588</v>
      </c>
      <c r="H11" s="1136" t="s">
        <v>589</v>
      </c>
      <c r="I11" s="1136" t="s">
        <v>590</v>
      </c>
      <c r="J11" s="1136" t="s">
        <v>591</v>
      </c>
      <c r="K11" s="1136" t="s">
        <v>592</v>
      </c>
      <c r="L11" s="1136" t="s">
        <v>593</v>
      </c>
      <c r="M11" s="1136" t="s">
        <v>594</v>
      </c>
      <c r="N11" s="1136"/>
      <c r="O11" s="1136" t="s">
        <v>595</v>
      </c>
      <c r="P11" s="1136" t="s">
        <v>596</v>
      </c>
      <c r="Q11" s="1136" t="s">
        <v>597</v>
      </c>
      <c r="R11" s="1136" t="s">
        <v>591</v>
      </c>
      <c r="S11" s="1136" t="s">
        <v>598</v>
      </c>
      <c r="T11" s="1136" t="s">
        <v>599</v>
      </c>
      <c r="U11" s="1242" t="s">
        <v>600</v>
      </c>
      <c r="V11" s="1259"/>
      <c r="W11" s="1259"/>
      <c r="X11" s="1259"/>
      <c r="Y11" s="1259"/>
      <c r="Z11" s="1259"/>
      <c r="AA11" s="1259"/>
      <c r="AB11" s="1259"/>
      <c r="AC11" s="1259"/>
      <c r="AD11" s="1259"/>
      <c r="AE11" s="1259"/>
      <c r="AF11" s="1259"/>
      <c r="AG11" s="1259"/>
      <c r="AH11" s="1259"/>
      <c r="AI11" s="1259"/>
      <c r="AJ11" s="1259"/>
      <c r="AK11" s="1259"/>
      <c r="AL11" s="1259"/>
      <c r="AM11" s="1259"/>
      <c r="AN11" s="1259"/>
      <c r="AO11" s="1259"/>
      <c r="AP11" s="1259"/>
      <c r="AQ11" s="1259"/>
      <c r="AR11" s="1259"/>
      <c r="AS11" s="1259"/>
      <c r="AT11" s="1259"/>
      <c r="AU11" s="1259"/>
      <c r="AV11" s="1259"/>
      <c r="AW11" s="1259"/>
      <c r="AX11" s="1259"/>
      <c r="AY11" s="1259"/>
      <c r="AZ11" s="1259"/>
      <c r="BA11" s="1259"/>
      <c r="BB11" s="1259"/>
      <c r="BC11" s="1259"/>
      <c r="BD11" s="1259"/>
      <c r="BE11" s="1259"/>
      <c r="BF11" s="1259"/>
      <c r="BG11" s="1259"/>
      <c r="BH11" s="1259"/>
      <c r="BI11" s="1259"/>
      <c r="BJ11" s="1259"/>
      <c r="BK11" s="1259"/>
      <c r="BL11" s="1259"/>
      <c r="BM11" s="1259"/>
      <c r="BN11" s="1259"/>
      <c r="BO11" s="1259"/>
      <c r="BP11" s="1259"/>
      <c r="BQ11" s="1259"/>
      <c r="BR11" s="1259"/>
      <c r="BS11" s="1259"/>
    </row>
    <row r="12" spans="1:71">
      <c r="A12" s="1265"/>
      <c r="B12" s="1333"/>
      <c r="C12" s="1334"/>
      <c r="D12" s="1334"/>
      <c r="E12" s="1136" t="s">
        <v>601</v>
      </c>
      <c r="F12" s="1136" t="s">
        <v>601</v>
      </c>
      <c r="G12" s="1136" t="s">
        <v>601</v>
      </c>
      <c r="H12" s="1136" t="s">
        <v>601</v>
      </c>
      <c r="I12" s="1136" t="s">
        <v>601</v>
      </c>
      <c r="J12" s="1136" t="s">
        <v>601</v>
      </c>
      <c r="K12" s="1136" t="s">
        <v>602</v>
      </c>
      <c r="L12" s="1136" t="s">
        <v>602</v>
      </c>
      <c r="M12" s="1136" t="s">
        <v>601</v>
      </c>
      <c r="N12" s="1136"/>
      <c r="O12" s="1136" t="s">
        <v>585</v>
      </c>
      <c r="P12" s="1136" t="s">
        <v>585</v>
      </c>
      <c r="Q12" s="1136" t="s">
        <v>585</v>
      </c>
      <c r="R12" s="1136" t="s">
        <v>585</v>
      </c>
      <c r="S12" s="1136" t="s">
        <v>603</v>
      </c>
      <c r="T12" s="1136" t="s">
        <v>604</v>
      </c>
      <c r="U12" s="1242" t="s">
        <v>605</v>
      </c>
      <c r="V12" s="1259"/>
      <c r="W12" s="1259"/>
      <c r="X12" s="1259"/>
      <c r="Y12" s="1259"/>
      <c r="Z12" s="1259"/>
      <c r="AA12" s="1259"/>
      <c r="AB12" s="1259"/>
      <c r="AC12" s="1259"/>
      <c r="AD12" s="1259"/>
      <c r="AE12" s="1259"/>
      <c r="AF12" s="1259"/>
      <c r="AG12" s="1259"/>
      <c r="AH12" s="1259"/>
      <c r="AI12" s="1259"/>
      <c r="AJ12" s="1259"/>
      <c r="AK12" s="1259"/>
      <c r="AL12" s="1259"/>
      <c r="AM12" s="1259"/>
      <c r="AN12" s="1259"/>
      <c r="AO12" s="1259"/>
      <c r="AP12" s="1259"/>
      <c r="AQ12" s="1259"/>
      <c r="AR12" s="1259"/>
      <c r="AS12" s="1259"/>
      <c r="AT12" s="1259"/>
      <c r="AU12" s="1259"/>
      <c r="AV12" s="1259"/>
      <c r="AW12" s="1259"/>
      <c r="AX12" s="1259"/>
      <c r="AY12" s="1259"/>
      <c r="AZ12" s="1259"/>
      <c r="BA12" s="1259"/>
      <c r="BB12" s="1259"/>
      <c r="BC12" s="1259"/>
      <c r="BD12" s="1259"/>
      <c r="BE12" s="1259"/>
      <c r="BF12" s="1259"/>
      <c r="BG12" s="1259"/>
      <c r="BH12" s="1259"/>
      <c r="BI12" s="1259"/>
      <c r="BJ12" s="1259"/>
      <c r="BK12" s="1259"/>
      <c r="BL12" s="1259"/>
      <c r="BM12" s="1259"/>
      <c r="BN12" s="1259"/>
      <c r="BO12" s="1259"/>
      <c r="BP12" s="1259"/>
      <c r="BQ12" s="1259"/>
      <c r="BR12" s="1259"/>
      <c r="BS12" s="1259"/>
    </row>
    <row r="13" spans="1:71" s="692" customFormat="1">
      <c r="A13" s="1274"/>
      <c r="B13" s="1264" t="s">
        <v>606</v>
      </c>
      <c r="C13" s="697"/>
      <c r="D13" s="697"/>
      <c r="E13" s="697"/>
      <c r="F13" s="697"/>
      <c r="G13" s="697"/>
      <c r="H13" s="697"/>
      <c r="I13" s="697"/>
      <c r="J13" s="697"/>
      <c r="K13" s="697"/>
      <c r="L13" s="697"/>
      <c r="M13" s="697"/>
      <c r="N13" s="697"/>
      <c r="O13" s="697"/>
      <c r="P13" s="697"/>
      <c r="Q13" s="697"/>
      <c r="R13" s="697"/>
      <c r="S13" s="697"/>
      <c r="T13" s="697"/>
      <c r="U13" s="1243"/>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1241"/>
      <c r="AS13" s="1241"/>
      <c r="AT13" s="1241"/>
      <c r="AU13" s="1241"/>
      <c r="AV13" s="1241"/>
      <c r="AW13" s="1241"/>
      <c r="AX13" s="1241"/>
      <c r="AY13" s="1241"/>
      <c r="AZ13" s="1241"/>
      <c r="BA13" s="1241"/>
      <c r="BB13" s="1241"/>
      <c r="BC13" s="1241"/>
      <c r="BD13" s="1241"/>
      <c r="BE13" s="1241"/>
      <c r="BF13" s="1241"/>
      <c r="BG13" s="1241"/>
      <c r="BH13" s="1241"/>
      <c r="BI13" s="1241"/>
      <c r="BJ13" s="1241"/>
      <c r="BK13" s="1241"/>
      <c r="BL13" s="1241"/>
      <c r="BM13" s="1241"/>
      <c r="BN13" s="1241"/>
      <c r="BO13" s="1241"/>
      <c r="BP13" s="1241"/>
      <c r="BQ13" s="1241"/>
      <c r="BR13" s="1241"/>
      <c r="BS13" s="1241"/>
    </row>
    <row r="14" spans="1:71">
      <c r="A14" s="1265"/>
      <c r="B14" s="1265"/>
      <c r="C14" s="694" t="s">
        <v>607</v>
      </c>
      <c r="D14" s="698">
        <v>249491.29654421043</v>
      </c>
      <c r="E14" s="699">
        <v>0.32193855880364569</v>
      </c>
      <c r="F14" s="748" t="s">
        <v>34</v>
      </c>
      <c r="G14" s="748" t="s">
        <v>34</v>
      </c>
      <c r="H14" s="748" t="s">
        <v>34</v>
      </c>
      <c r="I14" s="748" t="s">
        <v>34</v>
      </c>
      <c r="J14" s="700">
        <v>6.5753793846877445E-3</v>
      </c>
      <c r="K14" s="748" t="s">
        <v>34</v>
      </c>
      <c r="L14" s="748" t="s">
        <v>34</v>
      </c>
      <c r="M14" s="748" t="s">
        <v>34</v>
      </c>
      <c r="N14" s="701"/>
      <c r="O14" s="702">
        <v>803.2086844349609</v>
      </c>
      <c r="P14" s="748" t="s">
        <v>34</v>
      </c>
      <c r="Q14" s="748" t="s">
        <v>34</v>
      </c>
      <c r="R14" s="702">
        <v>16.404999279558179</v>
      </c>
      <c r="S14" s="748" t="s">
        <v>34</v>
      </c>
      <c r="T14" s="748" t="s">
        <v>34</v>
      </c>
      <c r="U14" s="1244" t="s">
        <v>34</v>
      </c>
      <c r="V14" s="1259"/>
      <c r="W14" s="1259"/>
      <c r="X14" s="1259"/>
      <c r="Y14" s="1259"/>
      <c r="Z14" s="1259"/>
      <c r="AA14" s="1259"/>
      <c r="AB14" s="1259"/>
      <c r="AC14" s="1259"/>
      <c r="AD14" s="1259"/>
      <c r="AE14" s="1259"/>
      <c r="AF14" s="1259"/>
      <c r="AG14" s="1259"/>
      <c r="AH14" s="1259"/>
      <c r="AI14" s="1259"/>
      <c r="AJ14" s="1259"/>
      <c r="AK14" s="1259"/>
      <c r="AL14" s="1259"/>
      <c r="AM14" s="1259"/>
      <c r="AN14" s="1259"/>
      <c r="AO14" s="1259"/>
      <c r="AP14" s="1259"/>
      <c r="AQ14" s="1259"/>
      <c r="AR14" s="1259"/>
      <c r="AS14" s="1259"/>
      <c r="AT14" s="1259"/>
      <c r="AU14" s="1259"/>
      <c r="AV14" s="1259"/>
      <c r="AW14" s="1259"/>
      <c r="AX14" s="1259"/>
      <c r="AY14" s="1259"/>
      <c r="AZ14" s="1259"/>
      <c r="BA14" s="1259"/>
      <c r="BB14" s="1259"/>
      <c r="BC14" s="1259"/>
      <c r="BD14" s="1259"/>
      <c r="BE14" s="1259"/>
      <c r="BF14" s="1259"/>
      <c r="BG14" s="1259"/>
      <c r="BH14" s="1259"/>
      <c r="BI14" s="1259"/>
      <c r="BJ14" s="1259"/>
      <c r="BK14" s="1259"/>
      <c r="BL14" s="1259"/>
      <c r="BM14" s="1259"/>
      <c r="BN14" s="1259"/>
      <c r="BO14" s="1259"/>
      <c r="BP14" s="1259"/>
      <c r="BQ14" s="1259"/>
      <c r="BR14" s="1259"/>
      <c r="BS14" s="1259"/>
    </row>
    <row r="15" spans="1:71">
      <c r="A15" s="1265"/>
      <c r="B15" s="1266"/>
      <c r="C15" s="694" t="s">
        <v>608</v>
      </c>
      <c r="D15" s="698">
        <v>50723.801500589994</v>
      </c>
      <c r="E15" s="699">
        <v>0.29638817464944872</v>
      </c>
      <c r="F15" s="748" t="s">
        <v>34</v>
      </c>
      <c r="G15" s="748" t="s">
        <v>34</v>
      </c>
      <c r="H15" s="748" t="s">
        <v>34</v>
      </c>
      <c r="I15" s="748" t="s">
        <v>34</v>
      </c>
      <c r="J15" s="700">
        <v>5.127054811781869E-3</v>
      </c>
      <c r="K15" s="748" t="s">
        <v>34</v>
      </c>
      <c r="L15" s="748" t="s">
        <v>34</v>
      </c>
      <c r="M15" s="748" t="s">
        <v>34</v>
      </c>
      <c r="N15" s="701"/>
      <c r="O15" s="702">
        <v>150.33934938040838</v>
      </c>
      <c r="P15" s="748" t="s">
        <v>34</v>
      </c>
      <c r="Q15" s="748" t="s">
        <v>34</v>
      </c>
      <c r="R15" s="702">
        <v>2.6006371055546835</v>
      </c>
      <c r="S15" s="748" t="s">
        <v>34</v>
      </c>
      <c r="T15" s="748" t="s">
        <v>34</v>
      </c>
      <c r="U15" s="1244" t="s">
        <v>34</v>
      </c>
      <c r="V15" s="1259"/>
      <c r="W15" s="1259"/>
      <c r="X15" s="1259"/>
      <c r="Y15" s="1259"/>
      <c r="Z15" s="1259"/>
      <c r="AA15" s="1259"/>
      <c r="AB15" s="1259"/>
      <c r="AC15" s="1259"/>
      <c r="AD15" s="1259"/>
      <c r="AE15" s="1259"/>
      <c r="AF15" s="1259"/>
      <c r="AG15" s="1259"/>
      <c r="AH15" s="1259"/>
      <c r="AI15" s="1259"/>
      <c r="AJ15" s="1259"/>
      <c r="AK15" s="1259"/>
      <c r="AL15" s="1259"/>
      <c r="AM15" s="1259"/>
      <c r="AN15" s="1259"/>
      <c r="AO15" s="1259"/>
      <c r="AP15" s="1259"/>
      <c r="AQ15" s="1259"/>
      <c r="AR15" s="1259"/>
      <c r="AS15" s="1259"/>
      <c r="AT15" s="1259"/>
      <c r="AU15" s="1259"/>
      <c r="AV15" s="1259"/>
      <c r="AW15" s="1259"/>
      <c r="AX15" s="1259"/>
      <c r="AY15" s="1259"/>
      <c r="AZ15" s="1259"/>
      <c r="BA15" s="1259"/>
      <c r="BB15" s="1259"/>
      <c r="BC15" s="1259"/>
      <c r="BD15" s="1259"/>
      <c r="BE15" s="1259"/>
      <c r="BF15" s="1259"/>
      <c r="BG15" s="1259"/>
      <c r="BH15" s="1259"/>
      <c r="BI15" s="1259"/>
      <c r="BJ15" s="1259"/>
      <c r="BK15" s="1259"/>
      <c r="BL15" s="1259"/>
      <c r="BM15" s="1259"/>
      <c r="BN15" s="1259"/>
      <c r="BO15" s="1259"/>
      <c r="BP15" s="1259"/>
      <c r="BQ15" s="1259"/>
      <c r="BR15" s="1259"/>
      <c r="BS15" s="1259"/>
    </row>
    <row r="16" spans="1:71" s="692" customFormat="1">
      <c r="A16" s="1274"/>
      <c r="B16" s="1265"/>
      <c r="C16" s="703" t="s">
        <v>609</v>
      </c>
      <c r="D16" s="704">
        <v>300215.09804480046</v>
      </c>
      <c r="E16" s="705">
        <v>0.31762161197937933</v>
      </c>
      <c r="F16" s="748" t="s">
        <v>34</v>
      </c>
      <c r="G16" s="748" t="s">
        <v>34</v>
      </c>
      <c r="H16" s="748" t="s">
        <v>34</v>
      </c>
      <c r="I16" s="748" t="s">
        <v>34</v>
      </c>
      <c r="J16" s="706">
        <v>6.3306730770338188E-3</v>
      </c>
      <c r="K16" s="748" t="s">
        <v>34</v>
      </c>
      <c r="L16" s="748" t="s">
        <v>34</v>
      </c>
      <c r="M16" s="748" t="s">
        <v>34</v>
      </c>
      <c r="N16" s="707"/>
      <c r="O16" s="708">
        <v>953.54803381536931</v>
      </c>
      <c r="P16" s="748" t="s">
        <v>34</v>
      </c>
      <c r="Q16" s="748" t="s">
        <v>34</v>
      </c>
      <c r="R16" s="708">
        <v>19.005636385112865</v>
      </c>
      <c r="S16" s="748" t="s">
        <v>34</v>
      </c>
      <c r="T16" s="748" t="s">
        <v>34</v>
      </c>
      <c r="U16" s="1244" t="s">
        <v>34</v>
      </c>
      <c r="V16" s="1241"/>
      <c r="W16" s="1241"/>
      <c r="X16" s="1241"/>
      <c r="Y16" s="1241"/>
      <c r="Z16" s="1241"/>
      <c r="AA16" s="1241"/>
      <c r="AB16" s="1241"/>
      <c r="AC16" s="1241"/>
      <c r="AD16" s="1241"/>
      <c r="AE16" s="1241"/>
      <c r="AF16" s="1241"/>
      <c r="AG16" s="1241"/>
      <c r="AH16" s="1241"/>
      <c r="AI16" s="1241"/>
      <c r="AJ16" s="1241"/>
      <c r="AK16" s="1241"/>
      <c r="AL16" s="1241"/>
      <c r="AM16" s="1241"/>
      <c r="AN16" s="1241"/>
      <c r="AO16" s="1241"/>
      <c r="AP16" s="1241"/>
      <c r="AQ16" s="1241"/>
      <c r="AR16" s="1241"/>
      <c r="AS16" s="1241"/>
      <c r="AT16" s="1241"/>
      <c r="AU16" s="1241"/>
      <c r="AV16" s="1241"/>
      <c r="AW16" s="1241"/>
      <c r="AX16" s="1241"/>
      <c r="AY16" s="1241"/>
      <c r="AZ16" s="1241"/>
      <c r="BA16" s="1241"/>
      <c r="BB16" s="1241"/>
      <c r="BC16" s="1241"/>
      <c r="BD16" s="1241"/>
      <c r="BE16" s="1241"/>
      <c r="BF16" s="1241"/>
      <c r="BG16" s="1241"/>
      <c r="BH16" s="1241"/>
      <c r="BI16" s="1241"/>
      <c r="BJ16" s="1241"/>
      <c r="BK16" s="1241"/>
      <c r="BL16" s="1241"/>
      <c r="BM16" s="1241"/>
      <c r="BN16" s="1241"/>
      <c r="BO16" s="1241"/>
      <c r="BP16" s="1241"/>
      <c r="BQ16" s="1241"/>
      <c r="BR16" s="1241"/>
      <c r="BS16" s="1241"/>
    </row>
    <row r="17" spans="1:71">
      <c r="A17" s="1265"/>
      <c r="B17" s="1267" t="s">
        <v>610</v>
      </c>
      <c r="C17" s="709"/>
      <c r="D17" s="710">
        <f>D16</f>
        <v>300215.09804480046</v>
      </c>
      <c r="E17" s="711">
        <f>E16</f>
        <v>0.31762161197937933</v>
      </c>
      <c r="F17" s="749" t="s">
        <v>34</v>
      </c>
      <c r="G17" s="749" t="s">
        <v>34</v>
      </c>
      <c r="H17" s="749" t="s">
        <v>34</v>
      </c>
      <c r="I17" s="749" t="s">
        <v>34</v>
      </c>
      <c r="J17" s="712">
        <f>J16</f>
        <v>6.3306730770338188E-3</v>
      </c>
      <c r="K17" s="749" t="s">
        <v>34</v>
      </c>
      <c r="L17" s="749" t="s">
        <v>34</v>
      </c>
      <c r="M17" s="749" t="s">
        <v>34</v>
      </c>
      <c r="N17" s="707"/>
      <c r="O17" s="713">
        <f>O16</f>
        <v>953.54803381536931</v>
      </c>
      <c r="P17" s="749" t="s">
        <v>34</v>
      </c>
      <c r="Q17" s="749" t="s">
        <v>34</v>
      </c>
      <c r="R17" s="714">
        <f>R16</f>
        <v>19.005636385112865</v>
      </c>
      <c r="S17" s="749" t="s">
        <v>34</v>
      </c>
      <c r="T17" s="749" t="s">
        <v>34</v>
      </c>
      <c r="U17" s="1245" t="s">
        <v>34</v>
      </c>
      <c r="V17" s="1259"/>
      <c r="W17" s="1259"/>
      <c r="X17" s="1259"/>
      <c r="Y17" s="1259"/>
      <c r="Z17" s="1259"/>
      <c r="AA17" s="1259"/>
      <c r="AB17" s="1259"/>
      <c r="AC17" s="1259"/>
      <c r="AD17" s="1259"/>
      <c r="AE17" s="1259"/>
      <c r="AF17" s="1259"/>
      <c r="AG17" s="1259"/>
      <c r="AH17" s="1259"/>
      <c r="AI17" s="1259"/>
      <c r="AJ17" s="1259"/>
      <c r="AK17" s="1259"/>
      <c r="AL17" s="1259"/>
      <c r="AM17" s="1259"/>
      <c r="AN17" s="1259"/>
      <c r="AO17" s="1259"/>
      <c r="AP17" s="1259"/>
      <c r="AQ17" s="1259"/>
      <c r="AR17" s="1259"/>
      <c r="AS17" s="1259"/>
      <c r="AT17" s="1259"/>
      <c r="AU17" s="1259"/>
      <c r="AV17" s="1259"/>
      <c r="AW17" s="1259"/>
      <c r="AX17" s="1259"/>
      <c r="AY17" s="1259"/>
      <c r="AZ17" s="1259"/>
      <c r="BA17" s="1259"/>
      <c r="BB17" s="1259"/>
      <c r="BC17" s="1259"/>
      <c r="BD17" s="1259"/>
      <c r="BE17" s="1259"/>
      <c r="BF17" s="1259"/>
      <c r="BG17" s="1259"/>
      <c r="BH17" s="1259"/>
      <c r="BI17" s="1259"/>
      <c r="BJ17" s="1259"/>
      <c r="BK17" s="1259"/>
      <c r="BL17" s="1259"/>
      <c r="BM17" s="1259"/>
      <c r="BN17" s="1259"/>
      <c r="BO17" s="1259"/>
      <c r="BP17" s="1259"/>
      <c r="BQ17" s="1259"/>
      <c r="BR17" s="1259"/>
      <c r="BS17" s="1259"/>
    </row>
    <row r="18" spans="1:71">
      <c r="A18" s="1265"/>
      <c r="B18" s="1264" t="s">
        <v>611</v>
      </c>
      <c r="C18" s="715"/>
      <c r="D18" s="716"/>
      <c r="E18" s="717"/>
      <c r="F18" s="717"/>
      <c r="G18" s="717"/>
      <c r="H18" s="717"/>
      <c r="I18" s="717"/>
      <c r="J18" s="717"/>
      <c r="K18" s="718"/>
      <c r="L18" s="717"/>
      <c r="M18" s="717"/>
      <c r="N18" s="717"/>
      <c r="O18" s="719"/>
      <c r="P18" s="719"/>
      <c r="Q18" s="719"/>
      <c r="R18" s="719"/>
      <c r="S18" s="717"/>
      <c r="T18" s="717"/>
      <c r="U18" s="1246"/>
      <c r="V18" s="1259"/>
      <c r="W18" s="1259"/>
      <c r="X18" s="1259"/>
      <c r="Y18" s="1259"/>
      <c r="Z18" s="1259"/>
      <c r="AA18" s="1259"/>
      <c r="AB18" s="1259"/>
      <c r="AC18" s="1259"/>
      <c r="AD18" s="1259"/>
      <c r="AE18" s="1259"/>
      <c r="AF18" s="1259"/>
      <c r="AG18" s="1259"/>
      <c r="AH18" s="1259"/>
      <c r="AI18" s="1259"/>
      <c r="AJ18" s="1259"/>
      <c r="AK18" s="1259"/>
      <c r="AL18" s="1259"/>
      <c r="AM18" s="1259"/>
      <c r="AN18" s="1259"/>
      <c r="AO18" s="1259"/>
      <c r="AP18" s="1259"/>
      <c r="AQ18" s="1259"/>
      <c r="AR18" s="1259"/>
      <c r="AS18" s="1259"/>
      <c r="AT18" s="1259"/>
      <c r="AU18" s="1259"/>
      <c r="AV18" s="1259"/>
      <c r="AW18" s="1259"/>
      <c r="AX18" s="1259"/>
      <c r="AY18" s="1259"/>
      <c r="AZ18" s="1259"/>
      <c r="BA18" s="1259"/>
      <c r="BB18" s="1259"/>
      <c r="BC18" s="1259"/>
      <c r="BD18" s="1259"/>
      <c r="BE18" s="1259"/>
      <c r="BF18" s="1259"/>
      <c r="BG18" s="1259"/>
      <c r="BH18" s="1259"/>
      <c r="BI18" s="1259"/>
      <c r="BJ18" s="1259"/>
      <c r="BK18" s="1259"/>
      <c r="BL18" s="1259"/>
      <c r="BM18" s="1259"/>
      <c r="BN18" s="1259"/>
      <c r="BO18" s="1259"/>
      <c r="BP18" s="1259"/>
      <c r="BQ18" s="1259"/>
      <c r="BR18" s="1259"/>
      <c r="BS18" s="1259"/>
    </row>
    <row r="19" spans="1:71">
      <c r="A19" s="1265"/>
      <c r="B19" s="1259"/>
      <c r="C19" s="694" t="s">
        <v>607</v>
      </c>
      <c r="D19" s="698">
        <v>53047.693029614908</v>
      </c>
      <c r="E19" s="699">
        <v>0.70434714412209654</v>
      </c>
      <c r="F19" s="699">
        <v>8.9362376223310641E-2</v>
      </c>
      <c r="G19" s="699">
        <v>0.61498476789878587</v>
      </c>
      <c r="H19" s="748" t="s">
        <v>34</v>
      </c>
      <c r="I19" s="748" t="s">
        <v>34</v>
      </c>
      <c r="J19" s="748" t="s">
        <v>34</v>
      </c>
      <c r="K19" s="720">
        <v>5.592889060626737</v>
      </c>
      <c r="L19" s="748" t="s">
        <v>34</v>
      </c>
      <c r="M19" s="748" t="s">
        <v>34</v>
      </c>
      <c r="N19" s="717"/>
      <c r="O19" s="702">
        <v>373.63991087674907</v>
      </c>
      <c r="P19" s="748" t="s">
        <v>34</v>
      </c>
      <c r="Q19" s="748" t="s">
        <v>34</v>
      </c>
      <c r="R19" s="748" t="s">
        <v>34</v>
      </c>
      <c r="S19" s="698">
        <v>9538.7934488664741</v>
      </c>
      <c r="T19" s="748" t="s">
        <v>34</v>
      </c>
      <c r="U19" s="1244" t="s">
        <v>34</v>
      </c>
      <c r="V19" s="1259"/>
      <c r="W19" s="1259"/>
      <c r="X19" s="1259"/>
      <c r="Y19" s="1259"/>
      <c r="Z19" s="1259"/>
      <c r="AA19" s="1259"/>
      <c r="AB19" s="1259"/>
      <c r="AC19" s="1259"/>
      <c r="AD19" s="1259"/>
      <c r="AE19" s="1259"/>
      <c r="AF19" s="1259"/>
      <c r="AG19" s="1259"/>
      <c r="AH19" s="1259"/>
      <c r="AI19" s="1259"/>
      <c r="AJ19" s="1259"/>
      <c r="AK19" s="1259"/>
      <c r="AL19" s="1259"/>
      <c r="AM19" s="1259"/>
      <c r="AN19" s="1259"/>
      <c r="AO19" s="1259"/>
      <c r="AP19" s="1259"/>
      <c r="AQ19" s="1259"/>
      <c r="AR19" s="1259"/>
      <c r="AS19" s="1259"/>
      <c r="AT19" s="1259"/>
      <c r="AU19" s="1259"/>
      <c r="AV19" s="1259"/>
      <c r="AW19" s="1259"/>
      <c r="AX19" s="1259"/>
      <c r="AY19" s="1259"/>
      <c r="AZ19" s="1259"/>
      <c r="BA19" s="1259"/>
      <c r="BB19" s="1259"/>
      <c r="BC19" s="1259"/>
      <c r="BD19" s="1259"/>
      <c r="BE19" s="1259"/>
      <c r="BF19" s="1259"/>
      <c r="BG19" s="1259"/>
      <c r="BH19" s="1259"/>
      <c r="BI19" s="1259"/>
      <c r="BJ19" s="1259"/>
      <c r="BK19" s="1259"/>
      <c r="BL19" s="1259"/>
      <c r="BM19" s="1259"/>
      <c r="BN19" s="1259"/>
      <c r="BO19" s="1259"/>
      <c r="BP19" s="1259"/>
      <c r="BQ19" s="1259"/>
      <c r="BR19" s="1259"/>
      <c r="BS19" s="1259"/>
    </row>
    <row r="20" spans="1:71">
      <c r="A20" s="1265"/>
      <c r="B20" s="721"/>
      <c r="C20" s="694" t="s">
        <v>608</v>
      </c>
      <c r="D20" s="698">
        <v>47097.882673902146</v>
      </c>
      <c r="E20" s="699">
        <v>0.50775019527771881</v>
      </c>
      <c r="F20" s="699">
        <v>6.8266181279621072E-2</v>
      </c>
      <c r="G20" s="699">
        <v>0.43948401399809772</v>
      </c>
      <c r="H20" s="748" t="s">
        <v>34</v>
      </c>
      <c r="I20" s="748" t="s">
        <v>34</v>
      </c>
      <c r="J20" s="748" t="s">
        <v>34</v>
      </c>
      <c r="K20" s="720">
        <v>3.8620000000000001</v>
      </c>
      <c r="L20" s="748" t="s">
        <v>34</v>
      </c>
      <c r="M20" s="748" t="s">
        <v>34</v>
      </c>
      <c r="N20" s="717"/>
      <c r="O20" s="702">
        <v>239.13959124840906</v>
      </c>
      <c r="P20" s="748" t="s">
        <v>34</v>
      </c>
      <c r="Q20" s="748" t="s">
        <v>34</v>
      </c>
      <c r="R20" s="748" t="s">
        <v>34</v>
      </c>
      <c r="S20" s="698">
        <v>5848</v>
      </c>
      <c r="T20" s="748" t="s">
        <v>34</v>
      </c>
      <c r="U20" s="1244" t="s">
        <v>34</v>
      </c>
      <c r="V20" s="1259"/>
      <c r="W20" s="1259"/>
      <c r="X20" s="1259"/>
      <c r="Y20" s="1259"/>
      <c r="Z20" s="1259"/>
      <c r="AA20" s="1259"/>
      <c r="AB20" s="1259"/>
      <c r="AC20" s="1259"/>
      <c r="AD20" s="1259"/>
      <c r="AE20" s="1259"/>
      <c r="AF20" s="1259"/>
      <c r="AG20" s="1259"/>
      <c r="AH20" s="1259"/>
      <c r="AI20" s="1259"/>
      <c r="AJ20" s="1259"/>
      <c r="AK20" s="1259"/>
      <c r="AL20" s="1259"/>
      <c r="AM20" s="1259"/>
      <c r="AN20" s="1259"/>
      <c r="AO20" s="1259"/>
      <c r="AP20" s="1259"/>
      <c r="AQ20" s="1259"/>
      <c r="AR20" s="1259"/>
      <c r="AS20" s="1259"/>
      <c r="AT20" s="1259"/>
      <c r="AU20" s="1259"/>
      <c r="AV20" s="1259"/>
      <c r="AW20" s="1259"/>
      <c r="AX20" s="1259"/>
      <c r="AY20" s="1259"/>
      <c r="AZ20" s="1259"/>
      <c r="BA20" s="1259"/>
      <c r="BB20" s="1259"/>
      <c r="BC20" s="1259"/>
      <c r="BD20" s="1259"/>
      <c r="BE20" s="1259"/>
      <c r="BF20" s="1259"/>
      <c r="BG20" s="1259"/>
      <c r="BH20" s="1259"/>
      <c r="BI20" s="1259"/>
      <c r="BJ20" s="1259"/>
      <c r="BK20" s="1259"/>
      <c r="BL20" s="1259"/>
      <c r="BM20" s="1259"/>
      <c r="BN20" s="1259"/>
      <c r="BO20" s="1259"/>
      <c r="BP20" s="1259"/>
      <c r="BQ20" s="1259"/>
      <c r="BR20" s="1259"/>
      <c r="BS20" s="1259"/>
    </row>
    <row r="21" spans="1:71">
      <c r="A21" s="1265"/>
      <c r="B21" s="722" t="s">
        <v>612</v>
      </c>
      <c r="C21" s="694" t="s">
        <v>609</v>
      </c>
      <c r="D21" s="723">
        <v>100145.57570351705</v>
      </c>
      <c r="E21" s="724">
        <v>0.61188874078601718</v>
      </c>
      <c r="F21" s="724">
        <v>0.09</v>
      </c>
      <c r="G21" s="724">
        <v>0.52</v>
      </c>
      <c r="H21" s="748" t="s">
        <v>34</v>
      </c>
      <c r="I21" s="748" t="s">
        <v>34</v>
      </c>
      <c r="J21" s="748" t="s">
        <v>34</v>
      </c>
      <c r="K21" s="725">
        <v>4.8440000000000003</v>
      </c>
      <c r="L21" s="748" t="s">
        <v>34</v>
      </c>
      <c r="M21" s="748" t="s">
        <v>34</v>
      </c>
      <c r="N21" s="717"/>
      <c r="O21" s="708">
        <v>612.77950212515816</v>
      </c>
      <c r="P21" s="748" t="s">
        <v>34</v>
      </c>
      <c r="Q21" s="748" t="s">
        <v>34</v>
      </c>
      <c r="R21" s="748" t="s">
        <v>34</v>
      </c>
      <c r="S21" s="723">
        <v>15386.793448866474</v>
      </c>
      <c r="T21" s="748" t="s">
        <v>34</v>
      </c>
      <c r="U21" s="1244" t="s">
        <v>34</v>
      </c>
      <c r="V21" s="1259"/>
      <c r="W21" s="1259"/>
      <c r="X21" s="1259"/>
      <c r="Y21" s="1259"/>
      <c r="Z21" s="1259"/>
      <c r="AA21" s="1259"/>
      <c r="AB21" s="1259"/>
      <c r="AC21" s="1259"/>
      <c r="AD21" s="1259"/>
      <c r="AE21" s="1259"/>
      <c r="AF21" s="1259"/>
      <c r="AG21" s="1259"/>
      <c r="AH21" s="1259"/>
      <c r="AI21" s="1259"/>
      <c r="AJ21" s="1259"/>
      <c r="AK21" s="1259"/>
      <c r="AL21" s="1259"/>
      <c r="AM21" s="1259"/>
      <c r="AN21" s="1259"/>
      <c r="AO21" s="1259"/>
      <c r="AP21" s="1259"/>
      <c r="AQ21" s="1259"/>
      <c r="AR21" s="1259"/>
      <c r="AS21" s="1259"/>
      <c r="AT21" s="1259"/>
      <c r="AU21" s="1259"/>
      <c r="AV21" s="1259"/>
      <c r="AW21" s="1259"/>
      <c r="AX21" s="1259"/>
      <c r="AY21" s="1259"/>
      <c r="AZ21" s="1259"/>
      <c r="BA21" s="1259"/>
      <c r="BB21" s="1259"/>
      <c r="BC21" s="1259"/>
      <c r="BD21" s="1259"/>
      <c r="BE21" s="1259"/>
      <c r="BF21" s="1259"/>
      <c r="BG21" s="1259"/>
      <c r="BH21" s="1259"/>
      <c r="BI21" s="1259"/>
      <c r="BJ21" s="1259"/>
      <c r="BK21" s="1259"/>
      <c r="BL21" s="1259"/>
      <c r="BM21" s="1259"/>
      <c r="BN21" s="1259"/>
      <c r="BO21" s="1259"/>
      <c r="BP21" s="1259"/>
      <c r="BQ21" s="1259"/>
      <c r="BR21" s="1259"/>
      <c r="BS21" s="1259"/>
    </row>
    <row r="22" spans="1:71">
      <c r="A22" s="1265"/>
      <c r="B22" s="722" t="s">
        <v>583</v>
      </c>
      <c r="C22" s="694" t="s">
        <v>613</v>
      </c>
      <c r="D22" s="726" t="s">
        <v>583</v>
      </c>
      <c r="E22" s="727" t="s">
        <v>583</v>
      </c>
      <c r="F22" s="727" t="s">
        <v>583</v>
      </c>
      <c r="G22" s="727" t="s">
        <v>583</v>
      </c>
      <c r="H22" s="727" t="s">
        <v>583</v>
      </c>
      <c r="I22" s="727" t="s">
        <v>583</v>
      </c>
      <c r="J22" s="727" t="s">
        <v>583</v>
      </c>
      <c r="K22" s="728" t="s">
        <v>583</v>
      </c>
      <c r="L22" s="727" t="s">
        <v>583</v>
      </c>
      <c r="M22" s="727" t="s">
        <v>583</v>
      </c>
      <c r="N22" s="717"/>
      <c r="O22" s="729" t="s">
        <v>583</v>
      </c>
      <c r="P22" s="729" t="s">
        <v>583</v>
      </c>
      <c r="Q22" s="729" t="s">
        <v>583</v>
      </c>
      <c r="R22" s="729" t="s">
        <v>583</v>
      </c>
      <c r="S22" s="727" t="s">
        <v>583</v>
      </c>
      <c r="T22" s="729" t="s">
        <v>583</v>
      </c>
      <c r="U22" s="1247" t="s">
        <v>583</v>
      </c>
      <c r="V22" s="1259"/>
      <c r="W22" s="1259"/>
      <c r="X22" s="1259"/>
      <c r="Y22" s="1259"/>
      <c r="Z22" s="1259"/>
      <c r="AA22" s="1259"/>
      <c r="AB22" s="1259"/>
      <c r="AC22" s="1259"/>
      <c r="AD22" s="1259"/>
      <c r="AE22" s="1259"/>
      <c r="AF22" s="1259"/>
      <c r="AG22" s="1259"/>
      <c r="AH22" s="1259"/>
      <c r="AI22" s="1259"/>
      <c r="AJ22" s="1259"/>
      <c r="AK22" s="1259"/>
      <c r="AL22" s="1259"/>
      <c r="AM22" s="1259"/>
      <c r="AN22" s="1259"/>
      <c r="AO22" s="1259"/>
      <c r="AP22" s="1259"/>
      <c r="AQ22" s="1259"/>
      <c r="AR22" s="1259"/>
      <c r="AS22" s="1259"/>
      <c r="AT22" s="1259"/>
      <c r="AU22" s="1259"/>
      <c r="AV22" s="1259"/>
      <c r="AW22" s="1259"/>
      <c r="AX22" s="1259"/>
      <c r="AY22" s="1259"/>
      <c r="AZ22" s="1259"/>
      <c r="BA22" s="1259"/>
      <c r="BB22" s="1259"/>
      <c r="BC22" s="1259"/>
      <c r="BD22" s="1259"/>
      <c r="BE22" s="1259"/>
      <c r="BF22" s="1259"/>
      <c r="BG22" s="1259"/>
      <c r="BH22" s="1259"/>
      <c r="BI22" s="1259"/>
      <c r="BJ22" s="1259"/>
      <c r="BK22" s="1259"/>
      <c r="BL22" s="1259"/>
      <c r="BM22" s="1259"/>
      <c r="BN22" s="1259"/>
      <c r="BO22" s="1259"/>
      <c r="BP22" s="1259"/>
      <c r="BQ22" s="1259"/>
      <c r="BR22" s="1259"/>
      <c r="BS22" s="1259"/>
    </row>
    <row r="23" spans="1:71">
      <c r="A23" s="1265"/>
      <c r="B23" s="721"/>
      <c r="C23" s="694" t="s">
        <v>607</v>
      </c>
      <c r="D23" s="698">
        <v>1147</v>
      </c>
      <c r="E23" s="699">
        <v>0.51</v>
      </c>
      <c r="F23" s="699">
        <v>0.32</v>
      </c>
      <c r="G23" s="748" t="s">
        <v>34</v>
      </c>
      <c r="H23" s="748" t="s">
        <v>34</v>
      </c>
      <c r="I23" s="748" t="s">
        <v>34</v>
      </c>
      <c r="J23" s="748" t="s">
        <v>34</v>
      </c>
      <c r="K23" s="748" t="s">
        <v>34</v>
      </c>
      <c r="L23" s="748" t="s">
        <v>34</v>
      </c>
      <c r="M23" s="748" t="s">
        <v>34</v>
      </c>
      <c r="N23" s="717"/>
      <c r="O23" s="702">
        <v>3.6704000000000003</v>
      </c>
      <c r="P23" s="748" t="s">
        <v>34</v>
      </c>
      <c r="Q23" s="748" t="s">
        <v>34</v>
      </c>
      <c r="R23" s="748" t="s">
        <v>34</v>
      </c>
      <c r="S23" s="748" t="s">
        <v>34</v>
      </c>
      <c r="T23" s="748" t="s">
        <v>34</v>
      </c>
      <c r="U23" s="1244" t="s">
        <v>34</v>
      </c>
      <c r="V23" s="1259"/>
      <c r="W23" s="1259"/>
      <c r="X23" s="1259"/>
      <c r="Y23" s="1259"/>
      <c r="Z23" s="1259"/>
      <c r="AA23" s="1259"/>
      <c r="AB23" s="1259"/>
      <c r="AC23" s="1259"/>
      <c r="AD23" s="1259"/>
      <c r="AE23" s="1259"/>
      <c r="AF23" s="1259"/>
      <c r="AG23" s="1259"/>
      <c r="AH23" s="1259"/>
      <c r="AI23" s="1259"/>
      <c r="AJ23" s="1259"/>
      <c r="AK23" s="1259"/>
      <c r="AL23" s="1259"/>
      <c r="AM23" s="1259"/>
      <c r="AN23" s="1259"/>
      <c r="AO23" s="1259"/>
      <c r="AP23" s="1259"/>
      <c r="AQ23" s="1259"/>
      <c r="AR23" s="1259"/>
      <c r="AS23" s="1259"/>
      <c r="AT23" s="1259"/>
      <c r="AU23" s="1259"/>
      <c r="AV23" s="1259"/>
      <c r="AW23" s="1259"/>
      <c r="AX23" s="1259"/>
      <c r="AY23" s="1259"/>
      <c r="AZ23" s="1259"/>
      <c r="BA23" s="1259"/>
      <c r="BB23" s="1259"/>
      <c r="BC23" s="1259"/>
      <c r="BD23" s="1259"/>
      <c r="BE23" s="1259"/>
      <c r="BF23" s="1259"/>
      <c r="BG23" s="1259"/>
      <c r="BH23" s="1259"/>
      <c r="BI23" s="1259"/>
      <c r="BJ23" s="1259"/>
      <c r="BK23" s="1259"/>
      <c r="BL23" s="1259"/>
      <c r="BM23" s="1259"/>
      <c r="BN23" s="1259"/>
      <c r="BO23" s="1259"/>
      <c r="BP23" s="1259"/>
      <c r="BQ23" s="1259"/>
      <c r="BR23" s="1259"/>
      <c r="BS23" s="1259"/>
    </row>
    <row r="24" spans="1:71">
      <c r="A24" s="1265"/>
      <c r="B24" s="722"/>
      <c r="C24" s="694" t="s">
        <v>608</v>
      </c>
      <c r="D24" s="698">
        <v>987</v>
      </c>
      <c r="E24" s="699">
        <v>0.36</v>
      </c>
      <c r="F24" s="699">
        <v>0.21</v>
      </c>
      <c r="G24" s="748" t="s">
        <v>34</v>
      </c>
      <c r="H24" s="748" t="s">
        <v>34</v>
      </c>
      <c r="I24" s="748" t="s">
        <v>34</v>
      </c>
      <c r="J24" s="748" t="s">
        <v>34</v>
      </c>
      <c r="K24" s="748" t="s">
        <v>34</v>
      </c>
      <c r="L24" s="748" t="s">
        <v>34</v>
      </c>
      <c r="M24" s="748" t="s">
        <v>34</v>
      </c>
      <c r="N24" s="717"/>
      <c r="O24" s="702">
        <v>2.0726999999999998</v>
      </c>
      <c r="P24" s="748" t="s">
        <v>34</v>
      </c>
      <c r="Q24" s="748" t="s">
        <v>34</v>
      </c>
      <c r="R24" s="748" t="s">
        <v>34</v>
      </c>
      <c r="S24" s="748" t="s">
        <v>34</v>
      </c>
      <c r="T24" s="748" t="s">
        <v>34</v>
      </c>
      <c r="U24" s="1244" t="s">
        <v>34</v>
      </c>
      <c r="V24" s="1259"/>
      <c r="W24" s="1259"/>
      <c r="X24" s="1259"/>
      <c r="Y24" s="1259"/>
      <c r="Z24" s="1259"/>
      <c r="AA24" s="1259"/>
      <c r="AB24" s="1259"/>
      <c r="AC24" s="1259"/>
      <c r="AD24" s="1259"/>
      <c r="AE24" s="1259"/>
      <c r="AF24" s="1259"/>
      <c r="AG24" s="1259"/>
      <c r="AH24" s="1259"/>
      <c r="AI24" s="1259"/>
      <c r="AJ24" s="1259"/>
      <c r="AK24" s="1259"/>
      <c r="AL24" s="1259"/>
      <c r="AM24" s="1259"/>
      <c r="AN24" s="1259"/>
      <c r="AO24" s="1259"/>
      <c r="AP24" s="1259"/>
      <c r="AQ24" s="1259"/>
      <c r="AR24" s="1259"/>
      <c r="AS24" s="1259"/>
      <c r="AT24" s="1259"/>
      <c r="AU24" s="1259"/>
      <c r="AV24" s="1259"/>
      <c r="AW24" s="1259"/>
      <c r="AX24" s="1259"/>
      <c r="AY24" s="1259"/>
      <c r="AZ24" s="1259"/>
      <c r="BA24" s="1259"/>
      <c r="BB24" s="1259"/>
      <c r="BC24" s="1259"/>
      <c r="BD24" s="1259"/>
      <c r="BE24" s="1259"/>
      <c r="BF24" s="1259"/>
      <c r="BG24" s="1259"/>
      <c r="BH24" s="1259"/>
      <c r="BI24" s="1259"/>
      <c r="BJ24" s="1259"/>
      <c r="BK24" s="1259"/>
      <c r="BL24" s="1259"/>
      <c r="BM24" s="1259"/>
      <c r="BN24" s="1259"/>
      <c r="BO24" s="1259"/>
      <c r="BP24" s="1259"/>
      <c r="BQ24" s="1259"/>
      <c r="BR24" s="1259"/>
      <c r="BS24" s="1259"/>
    </row>
    <row r="25" spans="1:71">
      <c r="A25" s="1265"/>
      <c r="B25" s="722" t="s">
        <v>614</v>
      </c>
      <c r="C25" s="694" t="s">
        <v>609</v>
      </c>
      <c r="D25" s="723">
        <v>2134</v>
      </c>
      <c r="E25" s="724">
        <v>0.44062324273664477</v>
      </c>
      <c r="F25" s="724">
        <v>0.26912371134020618</v>
      </c>
      <c r="G25" s="748" t="s">
        <v>34</v>
      </c>
      <c r="H25" s="748" t="s">
        <v>34</v>
      </c>
      <c r="I25" s="748" t="s">
        <v>34</v>
      </c>
      <c r="J25" s="748" t="s">
        <v>34</v>
      </c>
      <c r="K25" s="748" t="s">
        <v>34</v>
      </c>
      <c r="L25" s="748" t="s">
        <v>34</v>
      </c>
      <c r="M25" s="748" t="s">
        <v>34</v>
      </c>
      <c r="N25" s="697"/>
      <c r="O25" s="708">
        <v>5.7430999999999992</v>
      </c>
      <c r="P25" s="748" t="s">
        <v>34</v>
      </c>
      <c r="Q25" s="748" t="s">
        <v>34</v>
      </c>
      <c r="R25" s="748" t="s">
        <v>34</v>
      </c>
      <c r="S25" s="748" t="s">
        <v>34</v>
      </c>
      <c r="T25" s="748" t="s">
        <v>34</v>
      </c>
      <c r="U25" s="1244" t="s">
        <v>34</v>
      </c>
      <c r="V25" s="1259"/>
      <c r="W25" s="1259"/>
      <c r="X25" s="1259"/>
      <c r="Y25" s="1259"/>
      <c r="Z25" s="1259"/>
      <c r="AA25" s="1259"/>
      <c r="AB25" s="1259"/>
      <c r="AC25" s="1259"/>
      <c r="AD25" s="1259"/>
      <c r="AE25" s="1259"/>
      <c r="AF25" s="1259"/>
      <c r="AG25" s="1259"/>
      <c r="AH25" s="1259"/>
      <c r="AI25" s="1259"/>
      <c r="AJ25" s="1259"/>
      <c r="AK25" s="1259"/>
      <c r="AL25" s="1259"/>
      <c r="AM25" s="1259"/>
      <c r="AN25" s="1259"/>
      <c r="AO25" s="1259"/>
      <c r="AP25" s="1259"/>
      <c r="AQ25" s="1259"/>
      <c r="AR25" s="1259"/>
      <c r="AS25" s="1259"/>
      <c r="AT25" s="1259"/>
      <c r="AU25" s="1259"/>
      <c r="AV25" s="1259"/>
      <c r="AW25" s="1259"/>
      <c r="AX25" s="1259"/>
      <c r="AY25" s="1259"/>
      <c r="AZ25" s="1259"/>
      <c r="BA25" s="1259"/>
      <c r="BB25" s="1259"/>
      <c r="BC25" s="1259"/>
      <c r="BD25" s="1259"/>
      <c r="BE25" s="1259"/>
      <c r="BF25" s="1259"/>
      <c r="BG25" s="1259"/>
      <c r="BH25" s="1259"/>
      <c r="BI25" s="1259"/>
      <c r="BJ25" s="1259"/>
      <c r="BK25" s="1259"/>
      <c r="BL25" s="1259"/>
      <c r="BM25" s="1259"/>
      <c r="BN25" s="1259"/>
      <c r="BO25" s="1259"/>
      <c r="BP25" s="1259"/>
      <c r="BQ25" s="1259"/>
      <c r="BR25" s="1259"/>
      <c r="BS25" s="1259"/>
    </row>
    <row r="26" spans="1:71">
      <c r="A26" s="1265"/>
      <c r="B26" s="1264" t="s">
        <v>615</v>
      </c>
      <c r="C26" s="715"/>
      <c r="D26" s="716"/>
      <c r="E26" s="717"/>
      <c r="F26" s="717"/>
      <c r="G26" s="717"/>
      <c r="H26" s="717"/>
      <c r="I26" s="717"/>
      <c r="J26" s="717"/>
      <c r="K26" s="718"/>
      <c r="L26" s="717"/>
      <c r="M26" s="717"/>
      <c r="N26" s="701"/>
      <c r="O26" s="719"/>
      <c r="P26" s="719"/>
      <c r="Q26" s="719"/>
      <c r="R26" s="719"/>
      <c r="S26" s="717"/>
      <c r="T26" s="717"/>
      <c r="U26" s="1246"/>
      <c r="V26" s="1259"/>
      <c r="W26" s="1259"/>
      <c r="X26" s="1259"/>
      <c r="Y26" s="1259"/>
      <c r="Z26" s="1259"/>
      <c r="AA26" s="1259"/>
      <c r="AB26" s="1259"/>
      <c r="AC26" s="1259"/>
      <c r="AD26" s="1259"/>
      <c r="AE26" s="1259"/>
      <c r="AF26" s="1259"/>
      <c r="AG26" s="1259"/>
      <c r="AH26" s="1259"/>
      <c r="AI26" s="1259"/>
      <c r="AJ26" s="1259"/>
      <c r="AK26" s="1259"/>
      <c r="AL26" s="1259"/>
      <c r="AM26" s="1259"/>
      <c r="AN26" s="1259"/>
      <c r="AO26" s="1259"/>
      <c r="AP26" s="1259"/>
      <c r="AQ26" s="1259"/>
      <c r="AR26" s="1259"/>
      <c r="AS26" s="1259"/>
      <c r="AT26" s="1259"/>
      <c r="AU26" s="1259"/>
      <c r="AV26" s="1259"/>
      <c r="AW26" s="1259"/>
      <c r="AX26" s="1259"/>
      <c r="AY26" s="1259"/>
      <c r="AZ26" s="1259"/>
      <c r="BA26" s="1259"/>
      <c r="BB26" s="1259"/>
      <c r="BC26" s="1259"/>
      <c r="BD26" s="1259"/>
      <c r="BE26" s="1259"/>
      <c r="BF26" s="1259"/>
      <c r="BG26" s="1259"/>
      <c r="BH26" s="1259"/>
      <c r="BI26" s="1259"/>
      <c r="BJ26" s="1259"/>
      <c r="BK26" s="1259"/>
      <c r="BL26" s="1259"/>
      <c r="BM26" s="1259"/>
      <c r="BN26" s="1259"/>
      <c r="BO26" s="1259"/>
      <c r="BP26" s="1259"/>
      <c r="BQ26" s="1259"/>
      <c r="BR26" s="1259"/>
      <c r="BS26" s="1259"/>
    </row>
    <row r="27" spans="1:71">
      <c r="A27" s="1265"/>
      <c r="B27" s="721"/>
      <c r="C27" s="694" t="s">
        <v>607</v>
      </c>
      <c r="D27" s="698">
        <v>209871.35</v>
      </c>
      <c r="E27" s="699">
        <v>0.54627275233136863</v>
      </c>
      <c r="F27" s="748" t="s">
        <v>34</v>
      </c>
      <c r="G27" s="748" t="s">
        <v>34</v>
      </c>
      <c r="H27" s="748" t="s">
        <v>34</v>
      </c>
      <c r="I27" s="748" t="s">
        <v>34</v>
      </c>
      <c r="J27" s="748" t="s">
        <v>34</v>
      </c>
      <c r="K27" s="748" t="s">
        <v>34</v>
      </c>
      <c r="L27" s="699">
        <v>0.1033669644158393</v>
      </c>
      <c r="M27" s="748" t="s">
        <v>34</v>
      </c>
      <c r="N27" s="701"/>
      <c r="O27" s="702">
        <v>1146.4699999999998</v>
      </c>
      <c r="P27" s="748" t="s">
        <v>34</v>
      </c>
      <c r="Q27" s="748" t="s">
        <v>34</v>
      </c>
      <c r="R27" s="748" t="s">
        <v>34</v>
      </c>
      <c r="S27" s="748" t="s">
        <v>34</v>
      </c>
      <c r="T27" s="730">
        <v>674.75199999999995</v>
      </c>
      <c r="U27" s="1244" t="s">
        <v>34</v>
      </c>
      <c r="V27" s="1259"/>
      <c r="W27" s="1259"/>
      <c r="X27" s="1259"/>
      <c r="Y27" s="1259"/>
      <c r="Z27" s="1259"/>
      <c r="AA27" s="1259"/>
      <c r="AB27" s="1259"/>
      <c r="AC27" s="1259"/>
      <c r="AD27" s="1259"/>
      <c r="AE27" s="1259"/>
      <c r="AF27" s="1259"/>
      <c r="AG27" s="1259"/>
      <c r="AH27" s="1259"/>
      <c r="AI27" s="1259"/>
      <c r="AJ27" s="1259"/>
      <c r="AK27" s="1259"/>
      <c r="AL27" s="1259"/>
      <c r="AM27" s="1259"/>
      <c r="AN27" s="1259"/>
      <c r="AO27" s="1259"/>
      <c r="AP27" s="1259"/>
      <c r="AQ27" s="1259"/>
      <c r="AR27" s="1259"/>
      <c r="AS27" s="1259"/>
      <c r="AT27" s="1259"/>
      <c r="AU27" s="1259"/>
      <c r="AV27" s="1259"/>
      <c r="AW27" s="1259"/>
      <c r="AX27" s="1259"/>
      <c r="AY27" s="1259"/>
      <c r="AZ27" s="1259"/>
      <c r="BA27" s="1259"/>
      <c r="BB27" s="1259"/>
      <c r="BC27" s="1259"/>
      <c r="BD27" s="1259"/>
      <c r="BE27" s="1259"/>
      <c r="BF27" s="1259"/>
      <c r="BG27" s="1259"/>
      <c r="BH27" s="1259"/>
      <c r="BI27" s="1259"/>
      <c r="BJ27" s="1259"/>
      <c r="BK27" s="1259"/>
      <c r="BL27" s="1259"/>
      <c r="BM27" s="1259"/>
      <c r="BN27" s="1259"/>
      <c r="BO27" s="1259"/>
      <c r="BP27" s="1259"/>
      <c r="BQ27" s="1259"/>
      <c r="BR27" s="1259"/>
      <c r="BS27" s="1259"/>
    </row>
    <row r="28" spans="1:71">
      <c r="A28" s="1265"/>
      <c r="B28" s="721"/>
      <c r="C28" s="694" t="s">
        <v>608</v>
      </c>
      <c r="D28" s="698">
        <v>174347.46000000002</v>
      </c>
      <c r="E28" s="699">
        <v>0.39352451707641734</v>
      </c>
      <c r="F28" s="748" t="s">
        <v>34</v>
      </c>
      <c r="G28" s="748" t="s">
        <v>34</v>
      </c>
      <c r="H28" s="748" t="s">
        <v>34</v>
      </c>
      <c r="I28" s="748" t="s">
        <v>34</v>
      </c>
      <c r="J28" s="748" t="s">
        <v>34</v>
      </c>
      <c r="K28" s="748" t="s">
        <v>34</v>
      </c>
      <c r="L28" s="699">
        <v>9.3030259432930973E-2</v>
      </c>
      <c r="M28" s="748" t="s">
        <v>34</v>
      </c>
      <c r="N28" s="701"/>
      <c r="O28" s="702">
        <v>686.1</v>
      </c>
      <c r="P28" s="748" t="s">
        <v>34</v>
      </c>
      <c r="Q28" s="748" t="s">
        <v>34</v>
      </c>
      <c r="R28" s="748" t="s">
        <v>34</v>
      </c>
      <c r="S28" s="748" t="s">
        <v>34</v>
      </c>
      <c r="T28" s="730">
        <v>504.48599999999999</v>
      </c>
      <c r="U28" s="1244" t="s">
        <v>34</v>
      </c>
      <c r="V28" s="1259"/>
      <c r="W28" s="1259"/>
      <c r="X28" s="1259"/>
      <c r="Y28" s="1259"/>
      <c r="Z28" s="1259"/>
      <c r="AA28" s="1259"/>
      <c r="AB28" s="1259"/>
      <c r="AC28" s="1259"/>
      <c r="AD28" s="1259"/>
      <c r="AE28" s="1259"/>
      <c r="AF28" s="1259"/>
      <c r="AG28" s="1259"/>
      <c r="AH28" s="1259"/>
      <c r="AI28" s="1259"/>
      <c r="AJ28" s="1259"/>
      <c r="AK28" s="1259"/>
      <c r="AL28" s="1259"/>
      <c r="AM28" s="1259"/>
      <c r="AN28" s="1259"/>
      <c r="AO28" s="1259"/>
      <c r="AP28" s="1259"/>
      <c r="AQ28" s="1259"/>
      <c r="AR28" s="1259"/>
      <c r="AS28" s="1259"/>
      <c r="AT28" s="1259"/>
      <c r="AU28" s="1259"/>
      <c r="AV28" s="1259"/>
      <c r="AW28" s="1259"/>
      <c r="AX28" s="1259"/>
      <c r="AY28" s="1259"/>
      <c r="AZ28" s="1259"/>
      <c r="BA28" s="1259"/>
      <c r="BB28" s="1259"/>
      <c r="BC28" s="1259"/>
      <c r="BD28" s="1259"/>
      <c r="BE28" s="1259"/>
      <c r="BF28" s="1259"/>
      <c r="BG28" s="1259"/>
      <c r="BH28" s="1259"/>
      <c r="BI28" s="1259"/>
      <c r="BJ28" s="1259"/>
      <c r="BK28" s="1259"/>
      <c r="BL28" s="1259"/>
      <c r="BM28" s="1259"/>
      <c r="BN28" s="1259"/>
      <c r="BO28" s="1259"/>
      <c r="BP28" s="1259"/>
      <c r="BQ28" s="1259"/>
      <c r="BR28" s="1259"/>
      <c r="BS28" s="1259"/>
    </row>
    <row r="29" spans="1:71">
      <c r="A29" s="1265"/>
      <c r="B29" s="722" t="s">
        <v>612</v>
      </c>
      <c r="C29" s="694" t="s">
        <v>609</v>
      </c>
      <c r="D29" s="723">
        <v>384218.81000000006</v>
      </c>
      <c r="E29" s="724">
        <v>0.4769599905845317</v>
      </c>
      <c r="F29" s="748" t="s">
        <v>34</v>
      </c>
      <c r="G29" s="748" t="s">
        <v>34</v>
      </c>
      <c r="H29" s="748" t="s">
        <v>34</v>
      </c>
      <c r="I29" s="748" t="s">
        <v>34</v>
      </c>
      <c r="J29" s="748" t="s">
        <v>34</v>
      </c>
      <c r="K29" s="748" t="s">
        <v>34</v>
      </c>
      <c r="L29" s="724">
        <v>9.8676464597417052E-2</v>
      </c>
      <c r="M29" s="748" t="s">
        <v>34</v>
      </c>
      <c r="N29" s="707"/>
      <c r="O29" s="708">
        <v>1832.57</v>
      </c>
      <c r="P29" s="748" t="s">
        <v>34</v>
      </c>
      <c r="Q29" s="748" t="s">
        <v>34</v>
      </c>
      <c r="R29" s="748" t="s">
        <v>34</v>
      </c>
      <c r="S29" s="748" t="s">
        <v>34</v>
      </c>
      <c r="T29" s="731">
        <v>1179.2379999999998</v>
      </c>
      <c r="U29" s="1244" t="s">
        <v>34</v>
      </c>
      <c r="V29" s="1259"/>
      <c r="W29" s="1259"/>
      <c r="X29" s="1259"/>
      <c r="Y29" s="1259"/>
      <c r="Z29" s="1259"/>
      <c r="AA29" s="1259"/>
      <c r="AB29" s="1259"/>
      <c r="AC29" s="1259"/>
      <c r="AD29" s="1259"/>
      <c r="AE29" s="1259"/>
      <c r="AF29" s="1259"/>
      <c r="AG29" s="1259"/>
      <c r="AH29" s="1259"/>
      <c r="AI29" s="1259"/>
      <c r="AJ29" s="1259"/>
      <c r="AK29" s="1259"/>
      <c r="AL29" s="1259"/>
      <c r="AM29" s="1259"/>
      <c r="AN29" s="1259"/>
      <c r="AO29" s="1259"/>
      <c r="AP29" s="1259"/>
      <c r="AQ29" s="1259"/>
      <c r="AR29" s="1259"/>
      <c r="AS29" s="1259"/>
      <c r="AT29" s="1259"/>
      <c r="AU29" s="1259"/>
      <c r="AV29" s="1259"/>
      <c r="AW29" s="1259"/>
      <c r="AX29" s="1259"/>
      <c r="AY29" s="1259"/>
      <c r="AZ29" s="1259"/>
      <c r="BA29" s="1259"/>
      <c r="BB29" s="1259"/>
      <c r="BC29" s="1259"/>
      <c r="BD29" s="1259"/>
      <c r="BE29" s="1259"/>
      <c r="BF29" s="1259"/>
      <c r="BG29" s="1259"/>
      <c r="BH29" s="1259"/>
      <c r="BI29" s="1259"/>
      <c r="BJ29" s="1259"/>
      <c r="BK29" s="1259"/>
      <c r="BL29" s="1259"/>
      <c r="BM29" s="1259"/>
      <c r="BN29" s="1259"/>
      <c r="BO29" s="1259"/>
      <c r="BP29" s="1259"/>
      <c r="BQ29" s="1259"/>
      <c r="BR29" s="1259"/>
      <c r="BS29" s="1259"/>
    </row>
    <row r="30" spans="1:71">
      <c r="A30" s="1265"/>
      <c r="B30" s="722" t="s">
        <v>583</v>
      </c>
      <c r="C30" s="694" t="s">
        <v>613</v>
      </c>
      <c r="D30" s="726" t="s">
        <v>583</v>
      </c>
      <c r="E30" s="727" t="s">
        <v>583</v>
      </c>
      <c r="F30" s="727" t="s">
        <v>583</v>
      </c>
      <c r="G30" s="727" t="s">
        <v>583</v>
      </c>
      <c r="H30" s="727" t="s">
        <v>583</v>
      </c>
      <c r="I30" s="727" t="s">
        <v>583</v>
      </c>
      <c r="J30" s="727" t="s">
        <v>583</v>
      </c>
      <c r="K30" s="727" t="s">
        <v>583</v>
      </c>
      <c r="L30" s="727" t="s">
        <v>583</v>
      </c>
      <c r="M30" s="727" t="s">
        <v>583</v>
      </c>
      <c r="N30" s="707"/>
      <c r="O30" s="729" t="s">
        <v>583</v>
      </c>
      <c r="P30" s="727" t="s">
        <v>583</v>
      </c>
      <c r="Q30" s="727" t="s">
        <v>583</v>
      </c>
      <c r="R30" s="727" t="s">
        <v>583</v>
      </c>
      <c r="S30" s="727" t="s">
        <v>583</v>
      </c>
      <c r="T30" s="727" t="s">
        <v>583</v>
      </c>
      <c r="U30" s="1248" t="s">
        <v>583</v>
      </c>
      <c r="V30" s="1259"/>
      <c r="W30" s="1259"/>
      <c r="X30" s="1259"/>
      <c r="Y30" s="1259"/>
      <c r="Z30" s="1259"/>
      <c r="AA30" s="1259"/>
      <c r="AB30" s="1259"/>
      <c r="AC30" s="1259"/>
      <c r="AD30" s="1259"/>
      <c r="AE30" s="1259"/>
      <c r="AF30" s="1259"/>
      <c r="AG30" s="1259"/>
      <c r="AH30" s="1259"/>
      <c r="AI30" s="1259"/>
      <c r="AJ30" s="1259"/>
      <c r="AK30" s="1259"/>
      <c r="AL30" s="1259"/>
      <c r="AM30" s="1259"/>
      <c r="AN30" s="1259"/>
      <c r="AO30" s="1259"/>
      <c r="AP30" s="1259"/>
      <c r="AQ30" s="1259"/>
      <c r="AR30" s="1259"/>
      <c r="AS30" s="1259"/>
      <c r="AT30" s="1259"/>
      <c r="AU30" s="1259"/>
      <c r="AV30" s="1259"/>
      <c r="AW30" s="1259"/>
      <c r="AX30" s="1259"/>
      <c r="AY30" s="1259"/>
      <c r="AZ30" s="1259"/>
      <c r="BA30" s="1259"/>
      <c r="BB30" s="1259"/>
      <c r="BC30" s="1259"/>
      <c r="BD30" s="1259"/>
      <c r="BE30" s="1259"/>
      <c r="BF30" s="1259"/>
      <c r="BG30" s="1259"/>
      <c r="BH30" s="1259"/>
      <c r="BI30" s="1259"/>
      <c r="BJ30" s="1259"/>
      <c r="BK30" s="1259"/>
      <c r="BL30" s="1259"/>
      <c r="BM30" s="1259"/>
      <c r="BN30" s="1259"/>
      <c r="BO30" s="1259"/>
      <c r="BP30" s="1259"/>
      <c r="BQ30" s="1259"/>
      <c r="BR30" s="1259"/>
      <c r="BS30" s="1259"/>
    </row>
    <row r="31" spans="1:71">
      <c r="A31" s="1265"/>
      <c r="B31" s="721"/>
      <c r="C31" s="694" t="s">
        <v>607</v>
      </c>
      <c r="D31" s="698">
        <v>125411.25</v>
      </c>
      <c r="E31" s="748" t="s">
        <v>34</v>
      </c>
      <c r="F31" s="699">
        <v>0.20681557675248433</v>
      </c>
      <c r="G31" s="748" t="s">
        <v>34</v>
      </c>
      <c r="H31" s="748" t="s">
        <v>34</v>
      </c>
      <c r="I31" s="748" t="s">
        <v>34</v>
      </c>
      <c r="J31" s="748" t="s">
        <v>34</v>
      </c>
      <c r="K31" s="748" t="s">
        <v>34</v>
      </c>
      <c r="L31" s="699" t="s">
        <v>616</v>
      </c>
      <c r="M31" s="748" t="s">
        <v>34</v>
      </c>
      <c r="N31" s="707"/>
      <c r="O31" s="702">
        <v>259.37</v>
      </c>
      <c r="P31" s="748" t="s">
        <v>34</v>
      </c>
      <c r="Q31" s="748" t="s">
        <v>34</v>
      </c>
      <c r="R31" s="748" t="s">
        <v>34</v>
      </c>
      <c r="S31" s="748" t="s">
        <v>34</v>
      </c>
      <c r="T31" s="748" t="s">
        <v>34</v>
      </c>
      <c r="U31" s="1244" t="s">
        <v>34</v>
      </c>
      <c r="V31" s="1259"/>
      <c r="W31" s="1259"/>
      <c r="X31" s="1259"/>
      <c r="Y31" s="1259"/>
      <c r="Z31" s="1259"/>
      <c r="AA31" s="1259"/>
      <c r="AB31" s="1259"/>
      <c r="AC31" s="1259"/>
      <c r="AD31" s="1259"/>
      <c r="AE31" s="1259"/>
      <c r="AF31" s="1259"/>
      <c r="AG31" s="1259"/>
      <c r="AH31" s="1259"/>
      <c r="AI31" s="1259"/>
      <c r="AJ31" s="1259"/>
      <c r="AK31" s="1259"/>
      <c r="AL31" s="1259"/>
      <c r="AM31" s="1259"/>
      <c r="AN31" s="1259"/>
      <c r="AO31" s="1259"/>
      <c r="AP31" s="1259"/>
      <c r="AQ31" s="1259"/>
      <c r="AR31" s="1259"/>
      <c r="AS31" s="1259"/>
      <c r="AT31" s="1259"/>
      <c r="AU31" s="1259"/>
      <c r="AV31" s="1259"/>
      <c r="AW31" s="1259"/>
      <c r="AX31" s="1259"/>
      <c r="AY31" s="1259"/>
      <c r="AZ31" s="1259"/>
      <c r="BA31" s="1259"/>
      <c r="BB31" s="1259"/>
      <c r="BC31" s="1259"/>
      <c r="BD31" s="1259"/>
      <c r="BE31" s="1259"/>
      <c r="BF31" s="1259"/>
      <c r="BG31" s="1259"/>
      <c r="BH31" s="1259"/>
      <c r="BI31" s="1259"/>
      <c r="BJ31" s="1259"/>
      <c r="BK31" s="1259"/>
      <c r="BL31" s="1259"/>
      <c r="BM31" s="1259"/>
      <c r="BN31" s="1259"/>
      <c r="BO31" s="1259"/>
      <c r="BP31" s="1259"/>
      <c r="BQ31" s="1259"/>
      <c r="BR31" s="1259"/>
      <c r="BS31" s="1259"/>
    </row>
    <row r="32" spans="1:71">
      <c r="A32" s="1265"/>
      <c r="B32" s="722"/>
      <c r="C32" s="694" t="s">
        <v>608</v>
      </c>
      <c r="D32" s="698">
        <v>70356.26999999999</v>
      </c>
      <c r="E32" s="748" t="s">
        <v>34</v>
      </c>
      <c r="F32" s="699">
        <v>0.18608149636130514</v>
      </c>
      <c r="G32" s="748" t="s">
        <v>34</v>
      </c>
      <c r="H32" s="748" t="s">
        <v>34</v>
      </c>
      <c r="I32" s="748" t="s">
        <v>34</v>
      </c>
      <c r="J32" s="748" t="s">
        <v>34</v>
      </c>
      <c r="K32" s="748" t="s">
        <v>34</v>
      </c>
      <c r="L32" s="699" t="s">
        <v>616</v>
      </c>
      <c r="M32" s="748" t="s">
        <v>34</v>
      </c>
      <c r="N32" s="707"/>
      <c r="O32" s="702">
        <v>130.92000000000002</v>
      </c>
      <c r="P32" s="748" t="s">
        <v>34</v>
      </c>
      <c r="Q32" s="748" t="s">
        <v>34</v>
      </c>
      <c r="R32" s="748" t="s">
        <v>34</v>
      </c>
      <c r="S32" s="748" t="s">
        <v>34</v>
      </c>
      <c r="T32" s="748" t="s">
        <v>34</v>
      </c>
      <c r="U32" s="1244" t="s">
        <v>34</v>
      </c>
      <c r="V32" s="1259"/>
      <c r="W32" s="1259"/>
      <c r="X32" s="1259"/>
      <c r="Y32" s="1259"/>
      <c r="Z32" s="1259"/>
      <c r="AA32" s="1259"/>
      <c r="AB32" s="1259"/>
      <c r="AC32" s="1259"/>
      <c r="AD32" s="1259"/>
      <c r="AE32" s="1259"/>
      <c r="AF32" s="1259"/>
      <c r="AG32" s="1259"/>
      <c r="AH32" s="1259"/>
      <c r="AI32" s="1259"/>
      <c r="AJ32" s="1259"/>
      <c r="AK32" s="1259"/>
      <c r="AL32" s="1259"/>
      <c r="AM32" s="1259"/>
      <c r="AN32" s="1259"/>
      <c r="AO32" s="1259"/>
      <c r="AP32" s="1259"/>
      <c r="AQ32" s="1259"/>
      <c r="AR32" s="1259"/>
      <c r="AS32" s="1259"/>
      <c r="AT32" s="1259"/>
      <c r="AU32" s="1259"/>
      <c r="AV32" s="1259"/>
      <c r="AW32" s="1259"/>
      <c r="AX32" s="1259"/>
      <c r="AY32" s="1259"/>
      <c r="AZ32" s="1259"/>
      <c r="BA32" s="1259"/>
      <c r="BB32" s="1259"/>
      <c r="BC32" s="1259"/>
      <c r="BD32" s="1259"/>
      <c r="BE32" s="1259"/>
      <c r="BF32" s="1259"/>
      <c r="BG32" s="1259"/>
      <c r="BH32" s="1259"/>
      <c r="BI32" s="1259"/>
      <c r="BJ32" s="1259"/>
      <c r="BK32" s="1259"/>
      <c r="BL32" s="1259"/>
      <c r="BM32" s="1259"/>
      <c r="BN32" s="1259"/>
      <c r="BO32" s="1259"/>
      <c r="BP32" s="1259"/>
      <c r="BQ32" s="1259"/>
      <c r="BR32" s="1259"/>
      <c r="BS32" s="1259"/>
    </row>
    <row r="33" spans="1:71">
      <c r="A33" s="1265"/>
      <c r="B33" s="722" t="s">
        <v>617</v>
      </c>
      <c r="C33" s="694" t="s">
        <v>609</v>
      </c>
      <c r="D33" s="723">
        <v>195767.52</v>
      </c>
      <c r="E33" s="748" t="s">
        <v>34</v>
      </c>
      <c r="F33" s="724">
        <v>0.1993640211614266</v>
      </c>
      <c r="G33" s="748" t="s">
        <v>34</v>
      </c>
      <c r="H33" s="748" t="s">
        <v>34</v>
      </c>
      <c r="I33" s="748" t="s">
        <v>34</v>
      </c>
      <c r="J33" s="748" t="s">
        <v>34</v>
      </c>
      <c r="K33" s="748" t="s">
        <v>34</v>
      </c>
      <c r="L33" s="724" t="s">
        <v>618</v>
      </c>
      <c r="M33" s="748" t="s">
        <v>34</v>
      </c>
      <c r="N33" s="707"/>
      <c r="O33" s="708">
        <v>390.29</v>
      </c>
      <c r="P33" s="748" t="s">
        <v>34</v>
      </c>
      <c r="Q33" s="748" t="s">
        <v>34</v>
      </c>
      <c r="R33" s="748" t="s">
        <v>34</v>
      </c>
      <c r="S33" s="748" t="s">
        <v>34</v>
      </c>
      <c r="T33" s="748" t="s">
        <v>34</v>
      </c>
      <c r="U33" s="1244" t="s">
        <v>34</v>
      </c>
      <c r="V33" s="1259"/>
      <c r="W33" s="1259"/>
      <c r="X33" s="1259"/>
      <c r="Y33" s="1259"/>
      <c r="Z33" s="1259"/>
      <c r="AA33" s="1259"/>
      <c r="AB33" s="1259"/>
      <c r="AC33" s="1259"/>
      <c r="AD33" s="1259"/>
      <c r="AE33" s="1259"/>
      <c r="AF33" s="1259"/>
      <c r="AG33" s="1259"/>
      <c r="AH33" s="1259"/>
      <c r="AI33" s="1259"/>
      <c r="AJ33" s="1259"/>
      <c r="AK33" s="1259"/>
      <c r="AL33" s="1259"/>
      <c r="AM33" s="1259"/>
      <c r="AN33" s="1259"/>
      <c r="AO33" s="1259"/>
      <c r="AP33" s="1259"/>
      <c r="AQ33" s="1259"/>
      <c r="AR33" s="1259"/>
      <c r="AS33" s="1259"/>
      <c r="AT33" s="1259"/>
      <c r="AU33" s="1259"/>
      <c r="AV33" s="1259"/>
      <c r="AW33" s="1259"/>
      <c r="AX33" s="1259"/>
      <c r="AY33" s="1259"/>
      <c r="AZ33" s="1259"/>
      <c r="BA33" s="1259"/>
      <c r="BB33" s="1259"/>
      <c r="BC33" s="1259"/>
      <c r="BD33" s="1259"/>
      <c r="BE33" s="1259"/>
      <c r="BF33" s="1259"/>
      <c r="BG33" s="1259"/>
      <c r="BH33" s="1259"/>
      <c r="BI33" s="1259"/>
      <c r="BJ33" s="1259"/>
      <c r="BK33" s="1259"/>
      <c r="BL33" s="1259"/>
      <c r="BM33" s="1259"/>
      <c r="BN33" s="1259"/>
      <c r="BO33" s="1259"/>
      <c r="BP33" s="1259"/>
      <c r="BQ33" s="1259"/>
      <c r="BR33" s="1259"/>
      <c r="BS33" s="1259"/>
    </row>
    <row r="34" spans="1:71">
      <c r="A34" s="1265"/>
      <c r="B34" s="1264" t="s">
        <v>619</v>
      </c>
      <c r="C34" s="715"/>
      <c r="D34" s="716"/>
      <c r="E34" s="717"/>
      <c r="F34" s="717"/>
      <c r="G34" s="717"/>
      <c r="H34" s="717"/>
      <c r="I34" s="717"/>
      <c r="J34" s="717"/>
      <c r="K34" s="718"/>
      <c r="L34" s="717"/>
      <c r="M34" s="717"/>
      <c r="N34" s="717"/>
      <c r="O34" s="719"/>
      <c r="P34" s="719"/>
      <c r="Q34" s="719"/>
      <c r="R34" s="719"/>
      <c r="S34" s="717"/>
      <c r="T34" s="717"/>
      <c r="U34" s="1246"/>
      <c r="V34" s="1259"/>
      <c r="W34" s="1259"/>
      <c r="X34" s="1259"/>
      <c r="Y34" s="1259"/>
      <c r="Z34" s="1259"/>
      <c r="AA34" s="1259"/>
      <c r="AB34" s="1259"/>
      <c r="AC34" s="1259"/>
      <c r="AD34" s="1259"/>
      <c r="AE34" s="1259"/>
      <c r="AF34" s="1259"/>
      <c r="AG34" s="1259"/>
      <c r="AH34" s="1259"/>
      <c r="AI34" s="1259"/>
      <c r="AJ34" s="1259"/>
      <c r="AK34" s="1259"/>
      <c r="AL34" s="1259"/>
      <c r="AM34" s="1259"/>
      <c r="AN34" s="1259"/>
      <c r="AO34" s="1259"/>
      <c r="AP34" s="1259"/>
      <c r="AQ34" s="1259"/>
      <c r="AR34" s="1259"/>
      <c r="AS34" s="1259"/>
      <c r="AT34" s="1259"/>
      <c r="AU34" s="1259"/>
      <c r="AV34" s="1259"/>
      <c r="AW34" s="1259"/>
      <c r="AX34" s="1259"/>
      <c r="AY34" s="1259"/>
      <c r="AZ34" s="1259"/>
      <c r="BA34" s="1259"/>
      <c r="BB34" s="1259"/>
      <c r="BC34" s="1259"/>
      <c r="BD34" s="1259"/>
      <c r="BE34" s="1259"/>
      <c r="BF34" s="1259"/>
      <c r="BG34" s="1259"/>
      <c r="BH34" s="1259"/>
      <c r="BI34" s="1259"/>
      <c r="BJ34" s="1259"/>
      <c r="BK34" s="1259"/>
      <c r="BL34" s="1259"/>
      <c r="BM34" s="1259"/>
      <c r="BN34" s="1259"/>
      <c r="BO34" s="1259"/>
      <c r="BP34" s="1259"/>
      <c r="BQ34" s="1259"/>
      <c r="BR34" s="1259"/>
      <c r="BS34" s="1259"/>
    </row>
    <row r="35" spans="1:71">
      <c r="A35" s="1265"/>
      <c r="B35" s="1265"/>
      <c r="C35" s="694" t="s">
        <v>607</v>
      </c>
      <c r="D35" s="698">
        <v>42.456045100775803</v>
      </c>
      <c r="E35" s="699">
        <v>1.82</v>
      </c>
      <c r="F35" s="724" t="s">
        <v>620</v>
      </c>
      <c r="G35" s="724" t="s">
        <v>620</v>
      </c>
      <c r="H35" s="699">
        <v>0.21</v>
      </c>
      <c r="I35" s="699">
        <v>1.9999999999999997E-2</v>
      </c>
      <c r="J35" s="724" t="s">
        <v>620</v>
      </c>
      <c r="K35" s="720">
        <v>38</v>
      </c>
      <c r="L35" s="724" t="s">
        <v>620</v>
      </c>
      <c r="M35" s="724" t="s">
        <v>620</v>
      </c>
      <c r="N35" s="701"/>
      <c r="O35" s="702">
        <v>0.77270002083411971</v>
      </c>
      <c r="P35" s="708" t="s">
        <v>621</v>
      </c>
      <c r="Q35" s="708" t="s">
        <v>621</v>
      </c>
      <c r="R35" s="708" t="s">
        <v>621</v>
      </c>
      <c r="S35" s="732">
        <v>51.869716071486508</v>
      </c>
      <c r="T35" s="724" t="s">
        <v>621</v>
      </c>
      <c r="U35" s="1249" t="s">
        <v>621</v>
      </c>
      <c r="V35" s="1259"/>
      <c r="W35" s="1259"/>
      <c r="X35" s="1259"/>
      <c r="Y35" s="1259"/>
      <c r="Z35" s="1259"/>
      <c r="AA35" s="1259"/>
      <c r="AB35" s="1259"/>
      <c r="AC35" s="1259"/>
      <c r="AD35" s="1259"/>
      <c r="AE35" s="1259"/>
      <c r="AF35" s="1259"/>
      <c r="AG35" s="1259"/>
      <c r="AH35" s="1259"/>
      <c r="AI35" s="1259"/>
      <c r="AJ35" s="1259"/>
      <c r="AK35" s="1259"/>
      <c r="AL35" s="1259"/>
      <c r="AM35" s="1259"/>
      <c r="AN35" s="1259"/>
      <c r="AO35" s="1259"/>
      <c r="AP35" s="1259"/>
      <c r="AQ35" s="1259"/>
      <c r="AR35" s="1259"/>
      <c r="AS35" s="1259"/>
      <c r="AT35" s="1259"/>
      <c r="AU35" s="1259"/>
      <c r="AV35" s="1259"/>
      <c r="AW35" s="1259"/>
      <c r="AX35" s="1259"/>
      <c r="AY35" s="1259"/>
      <c r="AZ35" s="1259"/>
      <c r="BA35" s="1259"/>
      <c r="BB35" s="1259"/>
      <c r="BC35" s="1259"/>
      <c r="BD35" s="1259"/>
      <c r="BE35" s="1259"/>
      <c r="BF35" s="1259"/>
      <c r="BG35" s="1259"/>
      <c r="BH35" s="1259"/>
      <c r="BI35" s="1259"/>
      <c r="BJ35" s="1259"/>
      <c r="BK35" s="1259"/>
      <c r="BL35" s="1259"/>
      <c r="BM35" s="1259"/>
      <c r="BN35" s="1259"/>
      <c r="BO35" s="1259"/>
      <c r="BP35" s="1259"/>
      <c r="BQ35" s="1259"/>
      <c r="BR35" s="1259"/>
      <c r="BS35" s="1259"/>
    </row>
    <row r="36" spans="1:71" s="693" customFormat="1">
      <c r="A36" s="1275"/>
      <c r="B36" s="1268"/>
      <c r="C36" s="694" t="s">
        <v>608</v>
      </c>
      <c r="D36" s="698">
        <v>6614.0461366809395</v>
      </c>
      <c r="E36" s="699">
        <v>1.3934238513407278</v>
      </c>
      <c r="F36" s="724" t="s">
        <v>620</v>
      </c>
      <c r="G36" s="724" t="s">
        <v>620</v>
      </c>
      <c r="H36" s="699">
        <v>0.73379958657150879</v>
      </c>
      <c r="I36" s="699">
        <v>0.4301379963601657</v>
      </c>
      <c r="J36" s="699" t="s">
        <v>620</v>
      </c>
      <c r="K36" s="720">
        <v>42.267541310828811</v>
      </c>
      <c r="L36" s="724" t="s">
        <v>620</v>
      </c>
      <c r="M36" s="724" t="s">
        <v>621</v>
      </c>
      <c r="N36" s="701"/>
      <c r="O36" s="702">
        <v>92.161696407192153</v>
      </c>
      <c r="P36" s="702">
        <v>48.533843206613582</v>
      </c>
      <c r="Q36" s="702">
        <v>28.449525530656338</v>
      </c>
      <c r="R36" s="708" t="s">
        <v>621</v>
      </c>
      <c r="S36" s="698">
        <v>8988.0389124660978</v>
      </c>
      <c r="T36" s="724" t="s">
        <v>621</v>
      </c>
      <c r="U36" s="1249" t="s">
        <v>621</v>
      </c>
      <c r="V36" s="1260"/>
      <c r="W36" s="1260"/>
      <c r="X36" s="1260"/>
      <c r="Y36" s="1260"/>
      <c r="Z36" s="1260"/>
      <c r="AA36" s="1260"/>
      <c r="AB36" s="1260"/>
      <c r="AC36" s="1260"/>
      <c r="AD36" s="1260"/>
      <c r="AE36" s="1260"/>
      <c r="AF36" s="1260"/>
      <c r="AG36" s="1260"/>
      <c r="AH36" s="1260"/>
      <c r="AI36" s="1260"/>
      <c r="AJ36" s="1260"/>
      <c r="AK36" s="1260"/>
      <c r="AL36" s="1260"/>
      <c r="AM36" s="1260"/>
      <c r="AN36" s="1260"/>
      <c r="AO36" s="1260"/>
      <c r="AP36" s="1260"/>
      <c r="AQ36" s="1260"/>
      <c r="AR36" s="1260"/>
      <c r="AS36" s="1260"/>
      <c r="AT36" s="1260"/>
      <c r="AU36" s="1260"/>
      <c r="AV36" s="1260"/>
      <c r="AW36" s="1260"/>
      <c r="AX36" s="1260"/>
      <c r="AY36" s="1260"/>
      <c r="AZ36" s="1260"/>
      <c r="BA36" s="1260"/>
      <c r="BB36" s="1260"/>
      <c r="BC36" s="1260"/>
      <c r="BD36" s="1260"/>
      <c r="BE36" s="1260"/>
      <c r="BF36" s="1260"/>
      <c r="BG36" s="1260"/>
      <c r="BH36" s="1260"/>
      <c r="BI36" s="1260"/>
      <c r="BJ36" s="1260"/>
      <c r="BK36" s="1260"/>
      <c r="BL36" s="1260"/>
      <c r="BM36" s="1260"/>
      <c r="BN36" s="1260"/>
      <c r="BO36" s="1260"/>
      <c r="BP36" s="1260"/>
      <c r="BQ36" s="1260"/>
      <c r="BR36" s="1260"/>
      <c r="BS36" s="1260"/>
    </row>
    <row r="37" spans="1:71" s="692" customFormat="1">
      <c r="A37" s="1274"/>
      <c r="B37" s="1265"/>
      <c r="C37" s="694" t="s">
        <v>609</v>
      </c>
      <c r="D37" s="723">
        <v>6656.5021817817151</v>
      </c>
      <c r="E37" s="724">
        <v>1.3961446100382853</v>
      </c>
      <c r="F37" s="724" t="s">
        <v>620</v>
      </c>
      <c r="G37" s="724" t="s">
        <v>620</v>
      </c>
      <c r="H37" s="724">
        <v>0.73045872401878364</v>
      </c>
      <c r="I37" s="724">
        <v>0.42752208235676209</v>
      </c>
      <c r="J37" s="724" t="s">
        <v>620</v>
      </c>
      <c r="K37" s="720">
        <v>42.240322371900518</v>
      </c>
      <c r="L37" s="724" t="s">
        <v>620</v>
      </c>
      <c r="M37" s="724" t="s">
        <v>621</v>
      </c>
      <c r="N37" s="707"/>
      <c r="O37" s="708">
        <v>92.93439642802629</v>
      </c>
      <c r="P37" s="708">
        <v>48.623000901325213</v>
      </c>
      <c r="Q37" s="708">
        <v>28.458016739676491</v>
      </c>
      <c r="R37" s="702" t="s">
        <v>621</v>
      </c>
      <c r="S37" s="723">
        <v>9039.9086285375852</v>
      </c>
      <c r="T37" s="724" t="s">
        <v>621</v>
      </c>
      <c r="U37" s="1249" t="s">
        <v>621</v>
      </c>
      <c r="V37" s="1241"/>
      <c r="W37" s="1241"/>
      <c r="X37" s="1241"/>
      <c r="Y37" s="1241"/>
      <c r="Z37" s="1241"/>
      <c r="AA37" s="1241"/>
      <c r="AB37" s="1241"/>
      <c r="AC37" s="1241"/>
      <c r="AD37" s="1241"/>
      <c r="AE37" s="1241"/>
      <c r="AF37" s="1241"/>
      <c r="AG37" s="1241"/>
      <c r="AH37" s="1241"/>
      <c r="AI37" s="1241"/>
      <c r="AJ37" s="1241"/>
      <c r="AK37" s="1241"/>
      <c r="AL37" s="1241"/>
      <c r="AM37" s="1241"/>
      <c r="AN37" s="1241"/>
      <c r="AO37" s="1241"/>
      <c r="AP37" s="1241"/>
      <c r="AQ37" s="1241"/>
      <c r="AR37" s="1241"/>
      <c r="AS37" s="1241"/>
      <c r="AT37" s="1241"/>
      <c r="AU37" s="1241"/>
      <c r="AV37" s="1241"/>
      <c r="AW37" s="1241"/>
      <c r="AX37" s="1241"/>
      <c r="AY37" s="1241"/>
      <c r="AZ37" s="1241"/>
      <c r="BA37" s="1241"/>
      <c r="BB37" s="1241"/>
      <c r="BC37" s="1241"/>
      <c r="BD37" s="1241"/>
      <c r="BE37" s="1241"/>
      <c r="BF37" s="1241"/>
      <c r="BG37" s="1241"/>
      <c r="BH37" s="1241"/>
      <c r="BI37" s="1241"/>
      <c r="BJ37" s="1241"/>
      <c r="BK37" s="1241"/>
      <c r="BL37" s="1241"/>
      <c r="BM37" s="1241"/>
      <c r="BN37" s="1241"/>
      <c r="BO37" s="1241"/>
      <c r="BP37" s="1241"/>
      <c r="BQ37" s="1241"/>
      <c r="BR37" s="1241"/>
      <c r="BS37" s="1241"/>
    </row>
    <row r="38" spans="1:71">
      <c r="A38" s="1265"/>
      <c r="B38" s="1269" t="s">
        <v>622</v>
      </c>
      <c r="C38" s="733"/>
      <c r="D38" s="734">
        <f>D37</f>
        <v>6656.5021817817151</v>
      </c>
      <c r="E38" s="735">
        <f>E37</f>
        <v>1.3961446100382853</v>
      </c>
      <c r="F38" s="735" t="s">
        <v>620</v>
      </c>
      <c r="G38" s="735" t="s">
        <v>620</v>
      </c>
      <c r="H38" s="735">
        <f>H37</f>
        <v>0.73045872401878364</v>
      </c>
      <c r="I38" s="735">
        <f>I37</f>
        <v>0.42752208235676209</v>
      </c>
      <c r="J38" s="735" t="s">
        <v>620</v>
      </c>
      <c r="K38" s="736">
        <f>K37</f>
        <v>42.240322371900518</v>
      </c>
      <c r="L38" s="735" t="s">
        <v>620</v>
      </c>
      <c r="M38" s="735" t="s">
        <v>621</v>
      </c>
      <c r="N38" s="707"/>
      <c r="O38" s="737">
        <f>O37</f>
        <v>92.93439642802629</v>
      </c>
      <c r="P38" s="737">
        <f>P37</f>
        <v>48.623000901325213</v>
      </c>
      <c r="Q38" s="737">
        <f>Q37</f>
        <v>28.458016739676491</v>
      </c>
      <c r="R38" s="738"/>
      <c r="S38" s="734">
        <f>S37</f>
        <v>9039.9086285375852</v>
      </c>
      <c r="T38" s="735" t="s">
        <v>621</v>
      </c>
      <c r="U38" s="1250" t="s">
        <v>621</v>
      </c>
      <c r="V38" s="1259"/>
      <c r="W38" s="1259"/>
      <c r="X38" s="1259"/>
      <c r="Y38" s="1259"/>
      <c r="Z38" s="1259"/>
      <c r="AA38" s="1259"/>
      <c r="AB38" s="1259"/>
      <c r="AC38" s="1259"/>
      <c r="AD38" s="1259"/>
      <c r="AE38" s="1259"/>
      <c r="AF38" s="1259"/>
      <c r="AG38" s="1259"/>
      <c r="AH38" s="1259"/>
      <c r="AI38" s="1259"/>
      <c r="AJ38" s="1259"/>
      <c r="AK38" s="1259"/>
      <c r="AL38" s="1259"/>
      <c r="AM38" s="1259"/>
      <c r="AN38" s="1259"/>
      <c r="AO38" s="1259"/>
      <c r="AP38" s="1259"/>
      <c r="AQ38" s="1259"/>
      <c r="AR38" s="1259"/>
      <c r="AS38" s="1259"/>
      <c r="AT38" s="1259"/>
      <c r="AU38" s="1259"/>
      <c r="AV38" s="1259"/>
      <c r="AW38" s="1259"/>
      <c r="AX38" s="1259"/>
      <c r="AY38" s="1259"/>
      <c r="AZ38" s="1259"/>
      <c r="BA38" s="1259"/>
      <c r="BB38" s="1259"/>
      <c r="BC38" s="1259"/>
      <c r="BD38" s="1259"/>
      <c r="BE38" s="1259"/>
      <c r="BF38" s="1259"/>
      <c r="BG38" s="1259"/>
      <c r="BH38" s="1259"/>
      <c r="BI38" s="1259"/>
      <c r="BJ38" s="1259"/>
      <c r="BK38" s="1259"/>
      <c r="BL38" s="1259"/>
      <c r="BM38" s="1259"/>
      <c r="BN38" s="1259"/>
      <c r="BO38" s="1259"/>
      <c r="BP38" s="1259"/>
      <c r="BQ38" s="1259"/>
      <c r="BR38" s="1259"/>
      <c r="BS38" s="1259"/>
    </row>
    <row r="39" spans="1:71">
      <c r="A39" s="1265"/>
      <c r="B39" s="1264" t="s">
        <v>623</v>
      </c>
      <c r="C39" s="715"/>
      <c r="D39" s="716"/>
      <c r="E39" s="717"/>
      <c r="F39" s="717"/>
      <c r="G39" s="717"/>
      <c r="H39" s="717"/>
      <c r="I39" s="717"/>
      <c r="J39" s="717"/>
      <c r="K39" s="718"/>
      <c r="L39" s="717"/>
      <c r="M39" s="717"/>
      <c r="N39" s="717"/>
      <c r="O39" s="719"/>
      <c r="P39" s="719"/>
      <c r="Q39" s="719"/>
      <c r="R39" s="719"/>
      <c r="S39" s="717"/>
      <c r="T39" s="717"/>
      <c r="U39" s="1246"/>
      <c r="V39" s="1259"/>
      <c r="W39" s="1259"/>
      <c r="X39" s="1259"/>
      <c r="Y39" s="1259"/>
      <c r="Z39" s="1259"/>
      <c r="AA39" s="1259"/>
      <c r="AB39" s="1259"/>
      <c r="AC39" s="1259"/>
      <c r="AD39" s="1259"/>
      <c r="AE39" s="1259"/>
      <c r="AF39" s="1259"/>
      <c r="AG39" s="1259"/>
      <c r="AH39" s="1259"/>
      <c r="AI39" s="1259"/>
      <c r="AJ39" s="1259"/>
      <c r="AK39" s="1259"/>
      <c r="AL39" s="1259"/>
      <c r="AM39" s="1259"/>
      <c r="AN39" s="1259"/>
      <c r="AO39" s="1259"/>
      <c r="AP39" s="1259"/>
      <c r="AQ39" s="1259"/>
      <c r="AR39" s="1259"/>
      <c r="AS39" s="1259"/>
      <c r="AT39" s="1259"/>
      <c r="AU39" s="1259"/>
      <c r="AV39" s="1259"/>
      <c r="AW39" s="1259"/>
      <c r="AX39" s="1259"/>
      <c r="AY39" s="1259"/>
      <c r="AZ39" s="1259"/>
      <c r="BA39" s="1259"/>
      <c r="BB39" s="1259"/>
      <c r="BC39" s="1259"/>
      <c r="BD39" s="1259"/>
      <c r="BE39" s="1259"/>
      <c r="BF39" s="1259"/>
      <c r="BG39" s="1259"/>
      <c r="BH39" s="1259"/>
      <c r="BI39" s="1259"/>
      <c r="BJ39" s="1259"/>
      <c r="BK39" s="1259"/>
      <c r="BL39" s="1259"/>
      <c r="BM39" s="1259"/>
      <c r="BN39" s="1259"/>
      <c r="BO39" s="1259"/>
      <c r="BP39" s="1259"/>
      <c r="BQ39" s="1259"/>
      <c r="BR39" s="1259"/>
      <c r="BS39" s="1259"/>
    </row>
    <row r="40" spans="1:71">
      <c r="A40" s="1265"/>
      <c r="B40" s="1265"/>
      <c r="C40" s="694" t="s">
        <v>607</v>
      </c>
      <c r="D40" s="698">
        <v>130945</v>
      </c>
      <c r="E40" s="699">
        <v>0.52</v>
      </c>
      <c r="F40" s="699" t="s">
        <v>620</v>
      </c>
      <c r="G40" s="699" t="s">
        <v>621</v>
      </c>
      <c r="H40" s="699" t="s">
        <v>621</v>
      </c>
      <c r="I40" s="699" t="s">
        <v>621</v>
      </c>
      <c r="J40" s="699" t="s">
        <v>621</v>
      </c>
      <c r="K40" s="720" t="s">
        <v>621</v>
      </c>
      <c r="L40" s="699">
        <v>7.0000000000000007E-2</v>
      </c>
      <c r="M40" s="720">
        <v>27.2</v>
      </c>
      <c r="N40" s="701"/>
      <c r="O40" s="702">
        <v>675</v>
      </c>
      <c r="P40" s="699" t="s">
        <v>624</v>
      </c>
      <c r="Q40" s="699" t="s">
        <v>624</v>
      </c>
      <c r="R40" s="702" t="s">
        <v>621</v>
      </c>
      <c r="S40" s="699" t="s">
        <v>621</v>
      </c>
      <c r="T40" s="702">
        <v>291</v>
      </c>
      <c r="U40" s="1251">
        <v>13</v>
      </c>
      <c r="V40" s="1259"/>
      <c r="W40" s="1259"/>
      <c r="X40" s="1259"/>
      <c r="Y40" s="1259"/>
      <c r="Z40" s="1259"/>
      <c r="AA40" s="1259"/>
      <c r="AB40" s="1259"/>
      <c r="AC40" s="1259"/>
      <c r="AD40" s="1259"/>
      <c r="AE40" s="1259"/>
      <c r="AF40" s="1259"/>
      <c r="AG40" s="1259"/>
      <c r="AH40" s="1259"/>
      <c r="AI40" s="1259"/>
      <c r="AJ40" s="1259"/>
      <c r="AK40" s="1259"/>
      <c r="AL40" s="1259"/>
      <c r="AM40" s="1259"/>
      <c r="AN40" s="1259"/>
      <c r="AO40" s="1259"/>
      <c r="AP40" s="1259"/>
      <c r="AQ40" s="1259"/>
      <c r="AR40" s="1259"/>
      <c r="AS40" s="1259"/>
      <c r="AT40" s="1259"/>
      <c r="AU40" s="1259"/>
      <c r="AV40" s="1259"/>
      <c r="AW40" s="1259"/>
      <c r="AX40" s="1259"/>
      <c r="AY40" s="1259"/>
      <c r="AZ40" s="1259"/>
      <c r="BA40" s="1259"/>
      <c r="BB40" s="1259"/>
      <c r="BC40" s="1259"/>
      <c r="BD40" s="1259"/>
      <c r="BE40" s="1259"/>
      <c r="BF40" s="1259"/>
      <c r="BG40" s="1259"/>
      <c r="BH40" s="1259"/>
      <c r="BI40" s="1259"/>
      <c r="BJ40" s="1259"/>
      <c r="BK40" s="1259"/>
      <c r="BL40" s="1259"/>
      <c r="BM40" s="1259"/>
      <c r="BN40" s="1259"/>
      <c r="BO40" s="1259"/>
      <c r="BP40" s="1259"/>
      <c r="BQ40" s="1259"/>
      <c r="BR40" s="1259"/>
      <c r="BS40" s="1259"/>
    </row>
    <row r="41" spans="1:71">
      <c r="A41" s="1265"/>
      <c r="B41" s="1266"/>
      <c r="C41" s="694" t="s">
        <v>608</v>
      </c>
      <c r="D41" s="698">
        <v>305111</v>
      </c>
      <c r="E41" s="699">
        <v>0.25</v>
      </c>
      <c r="F41" s="699" t="s">
        <v>620</v>
      </c>
      <c r="G41" s="699" t="s">
        <v>621</v>
      </c>
      <c r="H41" s="699" t="s">
        <v>621</v>
      </c>
      <c r="I41" s="699" t="s">
        <v>621</v>
      </c>
      <c r="J41" s="699" t="s">
        <v>621</v>
      </c>
      <c r="K41" s="720" t="s">
        <v>621</v>
      </c>
      <c r="L41" s="699">
        <v>0.04</v>
      </c>
      <c r="M41" s="720">
        <v>26.2</v>
      </c>
      <c r="N41" s="701"/>
      <c r="O41" s="702">
        <v>761</v>
      </c>
      <c r="P41" s="699" t="s">
        <v>624</v>
      </c>
      <c r="Q41" s="699" t="s">
        <v>624</v>
      </c>
      <c r="R41" s="702" t="s">
        <v>620</v>
      </c>
      <c r="S41" s="699" t="s">
        <v>621</v>
      </c>
      <c r="T41" s="702">
        <v>346</v>
      </c>
      <c r="U41" s="1251">
        <v>56</v>
      </c>
      <c r="V41" s="1259"/>
      <c r="W41" s="1259"/>
      <c r="X41" s="1259"/>
      <c r="Y41" s="1259"/>
      <c r="Z41" s="1259"/>
      <c r="AA41" s="1259"/>
      <c r="AB41" s="1259"/>
      <c r="AC41" s="1259"/>
      <c r="AD41" s="1259"/>
      <c r="AE41" s="1259"/>
      <c r="AF41" s="1259"/>
      <c r="AG41" s="1259"/>
      <c r="AH41" s="1259"/>
      <c r="AI41" s="1259"/>
      <c r="AJ41" s="1259"/>
      <c r="AK41" s="1259"/>
      <c r="AL41" s="1259"/>
      <c r="AM41" s="1259"/>
      <c r="AN41" s="1259"/>
      <c r="AO41" s="1259"/>
      <c r="AP41" s="1259"/>
      <c r="AQ41" s="1259"/>
      <c r="AR41" s="1259"/>
      <c r="AS41" s="1259"/>
      <c r="AT41" s="1259"/>
      <c r="AU41" s="1259"/>
      <c r="AV41" s="1259"/>
      <c r="AW41" s="1259"/>
      <c r="AX41" s="1259"/>
      <c r="AY41" s="1259"/>
      <c r="AZ41" s="1259"/>
      <c r="BA41" s="1259"/>
      <c r="BB41" s="1259"/>
      <c r="BC41" s="1259"/>
      <c r="BD41" s="1259"/>
      <c r="BE41" s="1259"/>
      <c r="BF41" s="1259"/>
      <c r="BG41" s="1259"/>
      <c r="BH41" s="1259"/>
      <c r="BI41" s="1259"/>
      <c r="BJ41" s="1259"/>
      <c r="BK41" s="1259"/>
      <c r="BL41" s="1259"/>
      <c r="BM41" s="1259"/>
      <c r="BN41" s="1259"/>
      <c r="BO41" s="1259"/>
      <c r="BP41" s="1259"/>
      <c r="BQ41" s="1259"/>
      <c r="BR41" s="1259"/>
      <c r="BS41" s="1259"/>
    </row>
    <row r="42" spans="1:71">
      <c r="A42" s="1265"/>
      <c r="B42" s="1266"/>
      <c r="C42" s="694" t="s">
        <v>609</v>
      </c>
      <c r="D42" s="723">
        <v>436056</v>
      </c>
      <c r="E42" s="724">
        <v>0.33</v>
      </c>
      <c r="F42" s="724" t="s">
        <v>620</v>
      </c>
      <c r="G42" s="724" t="s">
        <v>621</v>
      </c>
      <c r="H42" s="724" t="s">
        <v>621</v>
      </c>
      <c r="I42" s="724" t="s">
        <v>621</v>
      </c>
      <c r="J42" s="724" t="s">
        <v>621</v>
      </c>
      <c r="K42" s="725" t="s">
        <v>621</v>
      </c>
      <c r="L42" s="724">
        <v>0.05</v>
      </c>
      <c r="M42" s="725">
        <v>26.5</v>
      </c>
      <c r="N42" s="707"/>
      <c r="O42" s="708">
        <v>1435</v>
      </c>
      <c r="P42" s="705" t="s">
        <v>625</v>
      </c>
      <c r="Q42" s="705" t="s">
        <v>625</v>
      </c>
      <c r="R42" s="702" t="s">
        <v>621</v>
      </c>
      <c r="S42" s="724" t="s">
        <v>621</v>
      </c>
      <c r="T42" s="708">
        <v>637</v>
      </c>
      <c r="U42" s="1249">
        <v>68</v>
      </c>
      <c r="V42" s="1259"/>
      <c r="W42" s="1259"/>
      <c r="X42" s="1259"/>
      <c r="Y42" s="1259"/>
      <c r="Z42" s="1259"/>
      <c r="AA42" s="1259"/>
      <c r="AB42" s="1259"/>
      <c r="AC42" s="1259"/>
      <c r="AD42" s="1259"/>
      <c r="AE42" s="1259"/>
      <c r="AF42" s="1259"/>
      <c r="AG42" s="1259"/>
      <c r="AH42" s="1259"/>
      <c r="AI42" s="1259"/>
      <c r="AJ42" s="1259"/>
      <c r="AK42" s="1259"/>
      <c r="AL42" s="1259"/>
      <c r="AM42" s="1259"/>
      <c r="AN42" s="1259"/>
      <c r="AO42" s="1259"/>
      <c r="AP42" s="1259"/>
      <c r="AQ42" s="1259"/>
      <c r="AR42" s="1259"/>
      <c r="AS42" s="1259"/>
      <c r="AT42" s="1259"/>
      <c r="AU42" s="1259"/>
      <c r="AV42" s="1259"/>
      <c r="AW42" s="1259"/>
      <c r="AX42" s="1259"/>
      <c r="AY42" s="1259"/>
      <c r="AZ42" s="1259"/>
      <c r="BA42" s="1259"/>
      <c r="BB42" s="1259"/>
      <c r="BC42" s="1259"/>
      <c r="BD42" s="1259"/>
      <c r="BE42" s="1259"/>
      <c r="BF42" s="1259"/>
      <c r="BG42" s="1259"/>
      <c r="BH42" s="1259"/>
      <c r="BI42" s="1259"/>
      <c r="BJ42" s="1259"/>
      <c r="BK42" s="1259"/>
      <c r="BL42" s="1259"/>
      <c r="BM42" s="1259"/>
      <c r="BN42" s="1259"/>
      <c r="BO42" s="1259"/>
      <c r="BP42" s="1259"/>
      <c r="BQ42" s="1259"/>
      <c r="BR42" s="1259"/>
      <c r="BS42" s="1259"/>
    </row>
    <row r="43" spans="1:71" s="694" customFormat="1" ht="13.15">
      <c r="A43" s="1276"/>
      <c r="B43" s="1264" t="s">
        <v>626</v>
      </c>
      <c r="C43" s="696"/>
      <c r="D43" s="739">
        <f>D16+D21+D25+D29+D33+D37+D42</f>
        <v>1425193.5059300992</v>
      </c>
      <c r="E43" s="740" t="s">
        <v>627</v>
      </c>
      <c r="F43" s="740" t="s">
        <v>627</v>
      </c>
      <c r="G43" s="740" t="s">
        <v>627</v>
      </c>
      <c r="H43" s="740"/>
      <c r="I43" s="740"/>
      <c r="J43" s="740"/>
      <c r="K43" s="740"/>
      <c r="L43" s="740"/>
      <c r="M43" s="740"/>
      <c r="N43" s="740"/>
      <c r="O43" s="741">
        <f>O16+O21+O25+O29+O33+O37+O42</f>
        <v>5322.8650323685542</v>
      </c>
      <c r="P43" s="741">
        <f>P37</f>
        <v>48.623000901325213</v>
      </c>
      <c r="Q43" s="741">
        <f>Q37</f>
        <v>28.458016739676491</v>
      </c>
      <c r="R43" s="741">
        <f>R16</f>
        <v>19.005636385112865</v>
      </c>
      <c r="S43" s="741">
        <f>S21+S37</f>
        <v>24426.702077404057</v>
      </c>
      <c r="T43" s="741">
        <f>T29+T42</f>
        <v>1816.2379999999998</v>
      </c>
      <c r="U43" s="1252">
        <f>U42</f>
        <v>68</v>
      </c>
      <c r="V43" s="1261"/>
      <c r="W43" s="1261"/>
      <c r="X43" s="1261"/>
      <c r="Y43" s="1261"/>
      <c r="Z43" s="1261"/>
      <c r="AA43" s="1261"/>
      <c r="AB43" s="1261"/>
      <c r="AC43" s="1261"/>
      <c r="AD43" s="1261"/>
      <c r="AE43" s="1261"/>
      <c r="AF43" s="1261"/>
      <c r="AG43" s="1261"/>
      <c r="AH43" s="1261"/>
      <c r="AI43" s="1261"/>
      <c r="AJ43" s="1261"/>
      <c r="AK43" s="1261"/>
      <c r="AL43" s="1261"/>
      <c r="AM43" s="1261"/>
      <c r="AN43" s="1261"/>
      <c r="AO43" s="1261"/>
      <c r="AP43" s="1261"/>
      <c r="AQ43" s="1261"/>
      <c r="AR43" s="1261"/>
      <c r="AS43" s="1261"/>
      <c r="AT43" s="1261"/>
      <c r="AU43" s="1261"/>
      <c r="AV43" s="1261"/>
      <c r="AW43" s="1261"/>
      <c r="AX43" s="1261"/>
      <c r="AY43" s="1261"/>
      <c r="AZ43" s="1261"/>
      <c r="BA43" s="1261"/>
      <c r="BB43" s="1261"/>
      <c r="BC43" s="1261"/>
      <c r="BD43" s="1261"/>
      <c r="BE43" s="1261"/>
      <c r="BF43" s="1261"/>
      <c r="BG43" s="1261"/>
      <c r="BH43" s="1261"/>
      <c r="BI43" s="1261"/>
      <c r="BJ43" s="1261"/>
      <c r="BK43" s="1261"/>
      <c r="BL43" s="1261"/>
      <c r="BM43" s="1261"/>
      <c r="BN43" s="1261"/>
      <c r="BO43" s="1261"/>
      <c r="BP43" s="1261"/>
      <c r="BQ43" s="1261"/>
      <c r="BR43" s="1261"/>
      <c r="BS43" s="1261"/>
    </row>
    <row r="44" spans="1:71" s="694" customFormat="1" ht="13.15">
      <c r="A44" s="1276"/>
      <c r="B44" s="1328" t="s">
        <v>628</v>
      </c>
      <c r="C44" s="1329"/>
      <c r="D44" s="742"/>
      <c r="E44" s="742"/>
      <c r="F44" s="742"/>
      <c r="G44" s="742"/>
      <c r="H44" s="742"/>
      <c r="I44" s="742"/>
      <c r="J44" s="742"/>
      <c r="K44" s="742"/>
      <c r="L44" s="742"/>
      <c r="M44" s="742"/>
      <c r="N44" s="740"/>
      <c r="O44" s="742"/>
      <c r="P44" s="742"/>
      <c r="Q44" s="742"/>
      <c r="R44" s="742"/>
      <c r="S44" s="742"/>
      <c r="T44" s="742"/>
      <c r="U44" s="1253"/>
      <c r="V44" s="1261"/>
      <c r="W44" s="1261"/>
      <c r="X44" s="1261"/>
      <c r="Y44" s="1261"/>
      <c r="Z44" s="1261"/>
      <c r="AA44" s="1261"/>
      <c r="AB44" s="1261"/>
      <c r="AC44" s="1261"/>
      <c r="AD44" s="1261"/>
      <c r="AE44" s="1261"/>
      <c r="AF44" s="1261"/>
      <c r="AG44" s="1261"/>
      <c r="AH44" s="1261"/>
      <c r="AI44" s="1261"/>
      <c r="AJ44" s="1261"/>
      <c r="AK44" s="1261"/>
      <c r="AL44" s="1261"/>
      <c r="AM44" s="1261"/>
      <c r="AN44" s="1261"/>
      <c r="AO44" s="1261"/>
      <c r="AP44" s="1261"/>
      <c r="AQ44" s="1261"/>
      <c r="AR44" s="1261"/>
      <c r="AS44" s="1261"/>
      <c r="AT44" s="1261"/>
      <c r="AU44" s="1261"/>
      <c r="AV44" s="1261"/>
      <c r="AW44" s="1261"/>
      <c r="AX44" s="1261"/>
      <c r="AY44" s="1261"/>
      <c r="AZ44" s="1261"/>
      <c r="BA44" s="1261"/>
      <c r="BB44" s="1261"/>
      <c r="BC44" s="1261"/>
      <c r="BD44" s="1261"/>
      <c r="BE44" s="1261"/>
      <c r="BF44" s="1261"/>
      <c r="BG44" s="1261"/>
      <c r="BH44" s="1261"/>
      <c r="BI44" s="1261"/>
      <c r="BJ44" s="1261"/>
      <c r="BK44" s="1261"/>
      <c r="BL44" s="1261"/>
      <c r="BM44" s="1261"/>
      <c r="BN44" s="1261"/>
      <c r="BO44" s="1261"/>
      <c r="BP44" s="1261"/>
      <c r="BQ44" s="1261"/>
      <c r="BR44" s="1261"/>
      <c r="BS44" s="1261"/>
    </row>
    <row r="45" spans="1:71" s="694" customFormat="1" ht="13.15">
      <c r="A45" s="1276"/>
      <c r="B45" s="1270" t="s">
        <v>629</v>
      </c>
      <c r="C45" s="1137" t="s">
        <v>627</v>
      </c>
      <c r="D45" s="743">
        <f>D14/D43</f>
        <v>0.17505783986953355</v>
      </c>
      <c r="E45" s="742"/>
      <c r="F45" s="742" t="s">
        <v>627</v>
      </c>
      <c r="G45" s="742" t="s">
        <v>627</v>
      </c>
      <c r="H45" s="742" t="s">
        <v>627</v>
      </c>
      <c r="I45" s="742" t="s">
        <v>627</v>
      </c>
      <c r="J45" s="742"/>
      <c r="K45" s="742"/>
      <c r="L45" s="742"/>
      <c r="M45" s="742"/>
      <c r="N45" s="740"/>
      <c r="O45" s="743">
        <f>O14/O43</f>
        <v>0.15089781152642739</v>
      </c>
      <c r="P45" s="743">
        <v>0</v>
      </c>
      <c r="Q45" s="743">
        <v>0</v>
      </c>
      <c r="R45" s="743">
        <f>R14/R43</f>
        <v>0.86316495523444992</v>
      </c>
      <c r="S45" s="743">
        <v>0</v>
      </c>
      <c r="T45" s="743">
        <v>0</v>
      </c>
      <c r="U45" s="1254">
        <v>0</v>
      </c>
      <c r="V45" s="1261"/>
      <c r="W45" s="1261"/>
      <c r="X45" s="1261"/>
      <c r="Y45" s="1261"/>
      <c r="Z45" s="1261"/>
      <c r="AA45" s="1261"/>
      <c r="AB45" s="1261"/>
      <c r="AC45" s="1261"/>
      <c r="AD45" s="1261"/>
      <c r="AE45" s="1261"/>
      <c r="AF45" s="1261"/>
      <c r="AG45" s="1261"/>
      <c r="AH45" s="1261"/>
      <c r="AI45" s="1261"/>
      <c r="AJ45" s="1261"/>
      <c r="AK45" s="1261"/>
      <c r="AL45" s="1261"/>
      <c r="AM45" s="1261"/>
      <c r="AN45" s="1261"/>
      <c r="AO45" s="1261"/>
      <c r="AP45" s="1261"/>
      <c r="AQ45" s="1261"/>
      <c r="AR45" s="1261"/>
      <c r="AS45" s="1261"/>
      <c r="AT45" s="1261"/>
      <c r="AU45" s="1261"/>
      <c r="AV45" s="1261"/>
      <c r="AW45" s="1261"/>
      <c r="AX45" s="1261"/>
      <c r="AY45" s="1261"/>
      <c r="AZ45" s="1261"/>
      <c r="BA45" s="1261"/>
      <c r="BB45" s="1261"/>
      <c r="BC45" s="1261"/>
      <c r="BD45" s="1261"/>
      <c r="BE45" s="1261"/>
      <c r="BF45" s="1261"/>
      <c r="BG45" s="1261"/>
      <c r="BH45" s="1261"/>
      <c r="BI45" s="1261"/>
      <c r="BJ45" s="1261"/>
      <c r="BK45" s="1261"/>
      <c r="BL45" s="1261"/>
      <c r="BM45" s="1261"/>
      <c r="BN45" s="1261"/>
      <c r="BO45" s="1261"/>
      <c r="BP45" s="1261"/>
      <c r="BQ45" s="1261"/>
      <c r="BR45" s="1261"/>
      <c r="BS45" s="1261"/>
    </row>
    <row r="46" spans="1:71" s="694" customFormat="1" ht="13.15">
      <c r="A46" s="1276"/>
      <c r="B46" s="1270" t="s">
        <v>630</v>
      </c>
      <c r="C46" s="1137" t="s">
        <v>627</v>
      </c>
      <c r="D46" s="743">
        <f>D15/D43</f>
        <v>3.5590817169410975E-2</v>
      </c>
      <c r="E46" s="742" t="s">
        <v>627</v>
      </c>
      <c r="F46" s="742" t="s">
        <v>627</v>
      </c>
      <c r="G46" s="742" t="s">
        <v>627</v>
      </c>
      <c r="H46" s="742" t="s">
        <v>627</v>
      </c>
      <c r="I46" s="742" t="s">
        <v>627</v>
      </c>
      <c r="J46" s="742"/>
      <c r="K46" s="742"/>
      <c r="L46" s="742"/>
      <c r="M46" s="742"/>
      <c r="N46" s="740"/>
      <c r="O46" s="743">
        <f>O15/O43</f>
        <v>2.824406564250433E-2</v>
      </c>
      <c r="P46" s="743">
        <v>0</v>
      </c>
      <c r="Q46" s="743">
        <v>0</v>
      </c>
      <c r="R46" s="743">
        <f>R15/R43</f>
        <v>0.13683504476554995</v>
      </c>
      <c r="S46" s="743">
        <v>0</v>
      </c>
      <c r="T46" s="743">
        <v>0</v>
      </c>
      <c r="U46" s="1254">
        <v>0</v>
      </c>
      <c r="V46" s="1261"/>
      <c r="W46" s="1261"/>
      <c r="X46" s="1261"/>
      <c r="Y46" s="1261"/>
      <c r="Z46" s="1261"/>
      <c r="AA46" s="1261"/>
      <c r="AB46" s="1261"/>
      <c r="AC46" s="1261"/>
      <c r="AD46" s="1261"/>
      <c r="AE46" s="1261"/>
      <c r="AF46" s="1261"/>
      <c r="AG46" s="1261"/>
      <c r="AH46" s="1261"/>
      <c r="AI46" s="1261"/>
      <c r="AJ46" s="1261"/>
      <c r="AK46" s="1261"/>
      <c r="AL46" s="1261"/>
      <c r="AM46" s="1261"/>
      <c r="AN46" s="1261"/>
      <c r="AO46" s="1261"/>
      <c r="AP46" s="1261"/>
      <c r="AQ46" s="1261"/>
      <c r="AR46" s="1261"/>
      <c r="AS46" s="1261"/>
      <c r="AT46" s="1261"/>
      <c r="AU46" s="1261"/>
      <c r="AV46" s="1261"/>
      <c r="AW46" s="1261"/>
      <c r="AX46" s="1261"/>
      <c r="AY46" s="1261"/>
      <c r="AZ46" s="1261"/>
      <c r="BA46" s="1261"/>
      <c r="BB46" s="1261"/>
      <c r="BC46" s="1261"/>
      <c r="BD46" s="1261"/>
      <c r="BE46" s="1261"/>
      <c r="BF46" s="1261"/>
      <c r="BG46" s="1261"/>
      <c r="BH46" s="1261"/>
      <c r="BI46" s="1261"/>
      <c r="BJ46" s="1261"/>
      <c r="BK46" s="1261"/>
      <c r="BL46" s="1261"/>
      <c r="BM46" s="1261"/>
      <c r="BN46" s="1261"/>
      <c r="BO46" s="1261"/>
      <c r="BP46" s="1261"/>
      <c r="BQ46" s="1261"/>
      <c r="BR46" s="1261"/>
      <c r="BS46" s="1261"/>
    </row>
    <row r="47" spans="1:71" s="694" customFormat="1" ht="13.15">
      <c r="A47" s="1276"/>
      <c r="B47" s="1337" t="s">
        <v>631</v>
      </c>
      <c r="C47" s="1338"/>
      <c r="D47" s="744"/>
      <c r="E47" s="744"/>
      <c r="F47" s="744"/>
      <c r="G47" s="744"/>
      <c r="H47" s="744"/>
      <c r="I47" s="744"/>
      <c r="J47" s="744"/>
      <c r="K47" s="744"/>
      <c r="L47" s="744"/>
      <c r="M47" s="744"/>
      <c r="N47" s="740"/>
      <c r="O47" s="744"/>
      <c r="P47" s="744"/>
      <c r="Q47" s="744"/>
      <c r="R47" s="744"/>
      <c r="S47" s="744"/>
      <c r="T47" s="744"/>
      <c r="U47" s="1255"/>
      <c r="V47" s="1261"/>
      <c r="W47" s="1261"/>
      <c r="X47" s="1261"/>
      <c r="Y47" s="1261"/>
      <c r="Z47" s="1261"/>
      <c r="AA47" s="1261"/>
      <c r="AB47" s="1261"/>
      <c r="AC47" s="1261"/>
      <c r="AD47" s="1261"/>
      <c r="AE47" s="1261"/>
      <c r="AF47" s="1261"/>
      <c r="AG47" s="1261"/>
      <c r="AH47" s="1261"/>
      <c r="AI47" s="1261"/>
      <c r="AJ47" s="1261"/>
      <c r="AK47" s="1261"/>
      <c r="AL47" s="1261"/>
      <c r="AM47" s="1261"/>
      <c r="AN47" s="1261"/>
      <c r="AO47" s="1261"/>
      <c r="AP47" s="1261"/>
      <c r="AQ47" s="1261"/>
      <c r="AR47" s="1261"/>
      <c r="AS47" s="1261"/>
      <c r="AT47" s="1261"/>
      <c r="AU47" s="1261"/>
      <c r="AV47" s="1261"/>
      <c r="AW47" s="1261"/>
      <c r="AX47" s="1261"/>
      <c r="AY47" s="1261"/>
      <c r="AZ47" s="1261"/>
      <c r="BA47" s="1261"/>
      <c r="BB47" s="1261"/>
      <c r="BC47" s="1261"/>
      <c r="BD47" s="1261"/>
      <c r="BE47" s="1261"/>
      <c r="BF47" s="1261"/>
      <c r="BG47" s="1261"/>
      <c r="BH47" s="1261"/>
      <c r="BI47" s="1261"/>
      <c r="BJ47" s="1261"/>
      <c r="BK47" s="1261"/>
      <c r="BL47" s="1261"/>
      <c r="BM47" s="1261"/>
      <c r="BN47" s="1261"/>
      <c r="BO47" s="1261"/>
      <c r="BP47" s="1261"/>
      <c r="BQ47" s="1261"/>
      <c r="BR47" s="1261"/>
      <c r="BS47" s="1261"/>
    </row>
    <row r="48" spans="1:71" s="694" customFormat="1" ht="13.15">
      <c r="A48" s="1276"/>
      <c r="B48" s="1271" t="s">
        <v>629</v>
      </c>
      <c r="C48" s="1135" t="s">
        <v>627</v>
      </c>
      <c r="D48" s="745">
        <v>0</v>
      </c>
      <c r="E48" s="744" t="s">
        <v>627</v>
      </c>
      <c r="F48" s="744" t="s">
        <v>627</v>
      </c>
      <c r="G48" s="744" t="s">
        <v>627</v>
      </c>
      <c r="H48" s="744"/>
      <c r="I48" s="744"/>
      <c r="J48" s="744"/>
      <c r="K48" s="744"/>
      <c r="L48" s="744"/>
      <c r="M48" s="744"/>
      <c r="N48" s="740"/>
      <c r="O48" s="745">
        <v>0</v>
      </c>
      <c r="P48" s="744" t="s">
        <v>632</v>
      </c>
      <c r="Q48" s="744" t="s">
        <v>632</v>
      </c>
      <c r="R48" s="744" t="s">
        <v>632</v>
      </c>
      <c r="S48" s="744" t="s">
        <v>632</v>
      </c>
      <c r="T48" s="744" t="s">
        <v>632</v>
      </c>
      <c r="U48" s="1255" t="s">
        <v>632</v>
      </c>
      <c r="V48" s="1261"/>
      <c r="W48" s="1261"/>
      <c r="X48" s="1261"/>
      <c r="Y48" s="1261"/>
      <c r="Z48" s="1261"/>
      <c r="AA48" s="1261"/>
      <c r="AB48" s="1261"/>
      <c r="AC48" s="1261"/>
      <c r="AD48" s="1261"/>
      <c r="AE48" s="1261"/>
      <c r="AF48" s="1261"/>
      <c r="AG48" s="1261"/>
      <c r="AH48" s="1261"/>
      <c r="AI48" s="1261"/>
      <c r="AJ48" s="1261"/>
      <c r="AK48" s="1261"/>
      <c r="AL48" s="1261"/>
      <c r="AM48" s="1261"/>
      <c r="AN48" s="1261"/>
      <c r="AO48" s="1261"/>
      <c r="AP48" s="1261"/>
      <c r="AQ48" s="1261"/>
      <c r="AR48" s="1261"/>
      <c r="AS48" s="1261"/>
      <c r="AT48" s="1261"/>
      <c r="AU48" s="1261"/>
      <c r="AV48" s="1261"/>
      <c r="AW48" s="1261"/>
      <c r="AX48" s="1261"/>
      <c r="AY48" s="1261"/>
      <c r="AZ48" s="1261"/>
      <c r="BA48" s="1261"/>
      <c r="BB48" s="1261"/>
      <c r="BC48" s="1261"/>
      <c r="BD48" s="1261"/>
      <c r="BE48" s="1261"/>
      <c r="BF48" s="1261"/>
      <c r="BG48" s="1261"/>
      <c r="BH48" s="1261"/>
      <c r="BI48" s="1261"/>
      <c r="BJ48" s="1261"/>
      <c r="BK48" s="1261"/>
      <c r="BL48" s="1261"/>
      <c r="BM48" s="1261"/>
      <c r="BN48" s="1261"/>
      <c r="BO48" s="1261"/>
      <c r="BP48" s="1261"/>
      <c r="BQ48" s="1261"/>
      <c r="BR48" s="1261"/>
      <c r="BS48" s="1261"/>
    </row>
    <row r="49" spans="1:71" s="694" customFormat="1" ht="13.15">
      <c r="A49" s="1276"/>
      <c r="B49" s="1271" t="s">
        <v>630</v>
      </c>
      <c r="C49" s="1135" t="s">
        <v>627</v>
      </c>
      <c r="D49" s="746">
        <f>D36/D43</f>
        <v>4.6408056935149516E-3</v>
      </c>
      <c r="E49" s="744" t="s">
        <v>627</v>
      </c>
      <c r="F49" s="744" t="s">
        <v>627</v>
      </c>
      <c r="G49" s="744" t="s">
        <v>627</v>
      </c>
      <c r="H49" s="744" t="s">
        <v>627</v>
      </c>
      <c r="I49" s="744" t="s">
        <v>627</v>
      </c>
      <c r="J49" s="744"/>
      <c r="K49" s="744"/>
      <c r="L49" s="744"/>
      <c r="M49" s="744"/>
      <c r="N49" s="740"/>
      <c r="O49" s="745">
        <f>O36/O43</f>
        <v>1.7314302701036604E-2</v>
      </c>
      <c r="P49" s="745">
        <f>P36/P43</f>
        <v>0.99816634734469467</v>
      </c>
      <c r="Q49" s="745">
        <f>Q36/Q43</f>
        <v>0.99970162330362555</v>
      </c>
      <c r="R49" s="744" t="s">
        <v>632</v>
      </c>
      <c r="S49" s="745">
        <f>S36/S43</f>
        <v>0.36795957489408654</v>
      </c>
      <c r="T49" s="744" t="s">
        <v>632</v>
      </c>
      <c r="U49" s="1255" t="s">
        <v>632</v>
      </c>
      <c r="V49" s="1261"/>
      <c r="W49" s="1261"/>
      <c r="X49" s="1261"/>
      <c r="Y49" s="1261"/>
      <c r="Z49" s="1261"/>
      <c r="AA49" s="1261"/>
      <c r="AB49" s="1261"/>
      <c r="AC49" s="1261"/>
      <c r="AD49" s="1261"/>
      <c r="AE49" s="1261"/>
      <c r="AF49" s="1261"/>
      <c r="AG49" s="1261"/>
      <c r="AH49" s="1261"/>
      <c r="AI49" s="1261"/>
      <c r="AJ49" s="1261"/>
      <c r="AK49" s="1261"/>
      <c r="AL49" s="1261"/>
      <c r="AM49" s="1261"/>
      <c r="AN49" s="1261"/>
      <c r="AO49" s="1261"/>
      <c r="AP49" s="1261"/>
      <c r="AQ49" s="1261"/>
      <c r="AR49" s="1261"/>
      <c r="AS49" s="1261"/>
      <c r="AT49" s="1261"/>
      <c r="AU49" s="1261"/>
      <c r="AV49" s="1261"/>
      <c r="AW49" s="1261"/>
      <c r="AX49" s="1261"/>
      <c r="AY49" s="1261"/>
      <c r="AZ49" s="1261"/>
      <c r="BA49" s="1261"/>
      <c r="BB49" s="1261"/>
      <c r="BC49" s="1261"/>
      <c r="BD49" s="1261"/>
      <c r="BE49" s="1261"/>
      <c r="BF49" s="1261"/>
      <c r="BG49" s="1261"/>
      <c r="BH49" s="1261"/>
      <c r="BI49" s="1261"/>
      <c r="BJ49" s="1261"/>
      <c r="BK49" s="1261"/>
      <c r="BL49" s="1261"/>
      <c r="BM49" s="1261"/>
      <c r="BN49" s="1261"/>
      <c r="BO49" s="1261"/>
      <c r="BP49" s="1261"/>
      <c r="BQ49" s="1261"/>
      <c r="BR49" s="1261"/>
      <c r="BS49" s="1261"/>
    </row>
    <row r="50" spans="1:71">
      <c r="A50" s="1265"/>
      <c r="B50" s="1272"/>
      <c r="C50" s="747"/>
      <c r="D50" s="747"/>
      <c r="E50" s="747"/>
      <c r="F50" s="747"/>
      <c r="G50" s="747"/>
      <c r="H50" s="747"/>
      <c r="I50" s="747"/>
      <c r="J50" s="747"/>
      <c r="K50" s="747"/>
      <c r="L50" s="747"/>
      <c r="M50" s="747"/>
      <c r="N50" s="747"/>
      <c r="O50" s="747"/>
      <c r="P50" s="747"/>
      <c r="Q50" s="747"/>
      <c r="R50" s="747"/>
      <c r="S50" s="747"/>
      <c r="T50" s="747"/>
      <c r="U50" s="1256"/>
      <c r="V50" s="1259"/>
      <c r="W50" s="1259"/>
      <c r="X50" s="1259"/>
      <c r="Y50" s="1259"/>
      <c r="Z50" s="1259"/>
      <c r="AA50" s="1259"/>
      <c r="AB50" s="1259"/>
      <c r="AC50" s="1259"/>
      <c r="AD50" s="1259"/>
      <c r="AE50" s="1259"/>
      <c r="AF50" s="1259"/>
      <c r="AG50" s="1259"/>
      <c r="AH50" s="1259"/>
      <c r="AI50" s="1259"/>
      <c r="AJ50" s="1259"/>
      <c r="AK50" s="1259"/>
      <c r="AL50" s="1259"/>
      <c r="AM50" s="1259"/>
      <c r="AN50" s="1259"/>
      <c r="AO50" s="1259"/>
      <c r="AP50" s="1259"/>
      <c r="AQ50" s="1259"/>
      <c r="AR50" s="1259"/>
      <c r="AS50" s="1259"/>
      <c r="AT50" s="1259"/>
      <c r="AU50" s="1259"/>
      <c r="AV50" s="1259"/>
      <c r="AW50" s="1259"/>
      <c r="AX50" s="1259"/>
      <c r="AY50" s="1259"/>
      <c r="AZ50" s="1259"/>
      <c r="BA50" s="1259"/>
      <c r="BB50" s="1259"/>
      <c r="BC50" s="1259"/>
      <c r="BD50" s="1259"/>
      <c r="BE50" s="1259"/>
      <c r="BF50" s="1259"/>
      <c r="BG50" s="1259"/>
      <c r="BH50" s="1259"/>
      <c r="BI50" s="1259"/>
      <c r="BJ50" s="1259"/>
      <c r="BK50" s="1259"/>
      <c r="BL50" s="1259"/>
      <c r="BM50" s="1259"/>
      <c r="BN50" s="1259"/>
      <c r="BO50" s="1259"/>
      <c r="BP50" s="1259"/>
      <c r="BQ50" s="1259"/>
      <c r="BR50" s="1259"/>
      <c r="BS50" s="1259"/>
    </row>
    <row r="51" spans="1:71" ht="57.75" customHeight="1">
      <c r="A51" s="1265"/>
      <c r="B51" s="1339" t="s">
        <v>633</v>
      </c>
      <c r="C51" s="1335"/>
      <c r="D51" s="1335"/>
      <c r="E51" s="1335"/>
      <c r="F51" s="1335"/>
      <c r="G51" s="1335"/>
      <c r="H51" s="1335"/>
      <c r="I51" s="1335"/>
      <c r="J51" s="1335"/>
      <c r="K51" s="1335"/>
      <c r="L51" s="1335"/>
      <c r="M51" s="1335"/>
      <c r="N51" s="1335"/>
      <c r="O51" s="1335"/>
      <c r="P51" s="1335"/>
      <c r="Q51" s="1335"/>
      <c r="R51" s="1335"/>
      <c r="S51" s="1335"/>
      <c r="T51" s="1335"/>
      <c r="U51" s="1336"/>
      <c r="V51" s="1259"/>
      <c r="W51" s="1259"/>
      <c r="X51" s="1259"/>
      <c r="Y51" s="1259"/>
      <c r="Z51" s="1259"/>
      <c r="AA51" s="1259"/>
      <c r="AB51" s="1259"/>
      <c r="AC51" s="1259"/>
      <c r="AD51" s="1259"/>
      <c r="AE51" s="1259"/>
      <c r="AF51" s="1259"/>
      <c r="AG51" s="1259"/>
      <c r="AH51" s="1259"/>
      <c r="AI51" s="1259"/>
      <c r="AJ51" s="1259"/>
      <c r="AK51" s="1259"/>
      <c r="AL51" s="1259"/>
      <c r="AM51" s="1259"/>
      <c r="AN51" s="1259"/>
      <c r="AO51" s="1259"/>
      <c r="AP51" s="1259"/>
      <c r="AQ51" s="1259"/>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row>
    <row r="52" spans="1:71" ht="48.4" customHeight="1">
      <c r="A52" s="1265"/>
      <c r="B52" s="1339" t="s">
        <v>634</v>
      </c>
      <c r="C52" s="1335"/>
      <c r="D52" s="1335"/>
      <c r="E52" s="1335"/>
      <c r="F52" s="1335"/>
      <c r="G52" s="1335"/>
      <c r="H52" s="1335"/>
      <c r="I52" s="1335"/>
      <c r="J52" s="1335"/>
      <c r="K52" s="1335"/>
      <c r="L52" s="1335"/>
      <c r="M52" s="1335"/>
      <c r="N52" s="1335"/>
      <c r="O52" s="1335"/>
      <c r="P52" s="1335"/>
      <c r="Q52" s="1335"/>
      <c r="R52" s="1335"/>
      <c r="S52" s="1335"/>
      <c r="T52" s="1335"/>
      <c r="U52" s="1336"/>
      <c r="V52" s="1259"/>
      <c r="W52" s="1259"/>
      <c r="X52" s="1259"/>
      <c r="Y52" s="1259"/>
      <c r="Z52" s="1259"/>
      <c r="AA52" s="1259"/>
      <c r="AB52" s="1259"/>
      <c r="AC52" s="1259"/>
      <c r="AD52" s="1259"/>
      <c r="AE52" s="1259"/>
      <c r="AF52" s="1259"/>
      <c r="AG52" s="1259"/>
      <c r="AH52" s="1259"/>
      <c r="AI52" s="1259"/>
      <c r="AJ52" s="1259"/>
      <c r="AK52" s="1259"/>
      <c r="AL52" s="1259"/>
      <c r="AM52" s="1259"/>
      <c r="AN52" s="1259"/>
      <c r="AO52" s="1259"/>
      <c r="AP52" s="1259"/>
      <c r="AQ52" s="1259"/>
      <c r="AR52" s="1259"/>
      <c r="AS52" s="1259"/>
      <c r="AT52" s="1259"/>
      <c r="AU52" s="1259"/>
      <c r="AV52" s="1259"/>
      <c r="AW52" s="1259"/>
      <c r="AX52" s="1259"/>
      <c r="AY52" s="1259"/>
      <c r="AZ52" s="1259"/>
      <c r="BA52" s="1259"/>
      <c r="BB52" s="1259"/>
      <c r="BC52" s="1259"/>
      <c r="BD52" s="1259"/>
      <c r="BE52" s="1259"/>
      <c r="BF52" s="1259"/>
      <c r="BG52" s="1259"/>
      <c r="BH52" s="1259"/>
      <c r="BI52" s="1259"/>
      <c r="BJ52" s="1259"/>
      <c r="BK52" s="1259"/>
      <c r="BL52" s="1259"/>
      <c r="BM52" s="1259"/>
      <c r="BN52" s="1259"/>
      <c r="BO52" s="1259"/>
      <c r="BP52" s="1259"/>
      <c r="BQ52" s="1259"/>
      <c r="BR52" s="1259"/>
      <c r="BS52" s="1259"/>
    </row>
    <row r="53" spans="1:71" ht="106.15" customHeight="1">
      <c r="A53" s="1265"/>
      <c r="B53" s="1339" t="s">
        <v>635</v>
      </c>
      <c r="C53" s="1335"/>
      <c r="D53" s="1335"/>
      <c r="E53" s="1335"/>
      <c r="F53" s="1335"/>
      <c r="G53" s="1335"/>
      <c r="H53" s="1335"/>
      <c r="I53" s="1335"/>
      <c r="J53" s="1335"/>
      <c r="K53" s="1335"/>
      <c r="L53" s="1335"/>
      <c r="M53" s="1335"/>
      <c r="N53" s="1335"/>
      <c r="O53" s="1335"/>
      <c r="P53" s="1335"/>
      <c r="Q53" s="1335"/>
      <c r="R53" s="1335"/>
      <c r="S53" s="1335"/>
      <c r="T53" s="1335"/>
      <c r="U53" s="1336"/>
      <c r="V53" s="1259"/>
      <c r="W53" s="1259"/>
      <c r="X53" s="1259"/>
      <c r="Y53" s="1259"/>
      <c r="Z53" s="1259"/>
      <c r="AA53" s="1259"/>
      <c r="AB53" s="1259"/>
      <c r="AC53" s="1259"/>
      <c r="AD53" s="1259"/>
      <c r="AE53" s="1259"/>
      <c r="AF53" s="1259"/>
      <c r="AG53" s="1259"/>
      <c r="AH53" s="1259"/>
      <c r="AI53" s="1259"/>
      <c r="AJ53" s="1259"/>
      <c r="AK53" s="1259"/>
      <c r="AL53" s="1259"/>
      <c r="AM53" s="1259"/>
      <c r="AN53" s="1259"/>
      <c r="AO53" s="1259"/>
      <c r="AP53" s="1259"/>
      <c r="AQ53" s="1259"/>
      <c r="AR53" s="1259"/>
      <c r="AS53" s="1259"/>
      <c r="AT53" s="1259"/>
      <c r="AU53" s="1259"/>
      <c r="AV53" s="1259"/>
      <c r="AW53" s="1259"/>
      <c r="AX53" s="1259"/>
      <c r="AY53" s="1259"/>
      <c r="AZ53" s="1259"/>
      <c r="BA53" s="1259"/>
      <c r="BB53" s="1259"/>
      <c r="BC53" s="1259"/>
      <c r="BD53" s="1259"/>
      <c r="BE53" s="1259"/>
      <c r="BF53" s="1259"/>
      <c r="BG53" s="1259"/>
      <c r="BH53" s="1259"/>
      <c r="BI53" s="1259"/>
      <c r="BJ53" s="1259"/>
      <c r="BK53" s="1259"/>
      <c r="BL53" s="1259"/>
      <c r="BM53" s="1259"/>
      <c r="BN53" s="1259"/>
      <c r="BO53" s="1259"/>
      <c r="BP53" s="1259"/>
      <c r="BQ53" s="1259"/>
      <c r="BR53" s="1259"/>
      <c r="BS53" s="1259"/>
    </row>
    <row r="54" spans="1:71" ht="73.150000000000006" customHeight="1">
      <c r="A54" s="1265"/>
      <c r="B54" s="1339" t="s">
        <v>636</v>
      </c>
      <c r="C54" s="1335"/>
      <c r="D54" s="1335"/>
      <c r="E54" s="1335"/>
      <c r="F54" s="1335"/>
      <c r="G54" s="1335"/>
      <c r="H54" s="1335"/>
      <c r="I54" s="1335"/>
      <c r="J54" s="1335"/>
      <c r="K54" s="1335"/>
      <c r="L54" s="1335"/>
      <c r="M54" s="1335"/>
      <c r="N54" s="1335"/>
      <c r="O54" s="1335"/>
      <c r="P54" s="1335"/>
      <c r="Q54" s="1335"/>
      <c r="R54" s="1335"/>
      <c r="S54" s="1335"/>
      <c r="T54" s="1335"/>
      <c r="U54" s="1336"/>
      <c r="V54" s="1259"/>
      <c r="W54" s="1259"/>
      <c r="X54" s="1259"/>
      <c r="Y54" s="1259"/>
      <c r="Z54" s="1259"/>
      <c r="AA54" s="1259"/>
      <c r="AB54" s="1259"/>
      <c r="AC54" s="1259"/>
      <c r="AD54" s="1259"/>
      <c r="AE54" s="1259"/>
      <c r="AF54" s="1259"/>
      <c r="AG54" s="1259"/>
      <c r="AH54" s="1259"/>
      <c r="AI54" s="1259"/>
      <c r="AJ54" s="1259"/>
      <c r="AK54" s="1259"/>
      <c r="AL54" s="1259"/>
      <c r="AM54" s="1259"/>
      <c r="AN54" s="1259"/>
      <c r="AO54" s="1259"/>
      <c r="AP54" s="1259"/>
      <c r="AQ54" s="1259"/>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row>
    <row r="55" spans="1:71" ht="104.65" customHeight="1">
      <c r="A55" s="1265"/>
      <c r="B55" s="1339" t="s">
        <v>637</v>
      </c>
      <c r="C55" s="1335"/>
      <c r="D55" s="1335"/>
      <c r="E55" s="1335"/>
      <c r="F55" s="1335"/>
      <c r="G55" s="1335"/>
      <c r="H55" s="1335"/>
      <c r="I55" s="1335"/>
      <c r="J55" s="1335"/>
      <c r="K55" s="1335"/>
      <c r="L55" s="1335"/>
      <c r="M55" s="1335"/>
      <c r="N55" s="1335"/>
      <c r="O55" s="1335"/>
      <c r="P55" s="1335"/>
      <c r="Q55" s="1335"/>
      <c r="R55" s="1335"/>
      <c r="S55" s="1335"/>
      <c r="T55" s="1335"/>
      <c r="U55" s="1336"/>
      <c r="V55" s="1259"/>
      <c r="W55" s="1259"/>
      <c r="X55" s="1259"/>
      <c r="Y55" s="1259"/>
      <c r="Z55" s="1259"/>
      <c r="AA55" s="1259"/>
      <c r="AB55" s="1259"/>
      <c r="AC55" s="1259"/>
      <c r="AD55" s="1259"/>
      <c r="AE55" s="1259"/>
      <c r="AF55" s="1259"/>
      <c r="AG55" s="1259"/>
      <c r="AH55" s="1259"/>
      <c r="AI55" s="1259"/>
      <c r="AJ55" s="1259"/>
      <c r="AK55" s="1259"/>
      <c r="AL55" s="1259"/>
      <c r="AM55" s="1259"/>
      <c r="AN55" s="1259"/>
      <c r="AO55" s="1259"/>
      <c r="AP55" s="1259"/>
      <c r="AQ55" s="1259"/>
      <c r="AR55" s="1259"/>
      <c r="AS55" s="1259"/>
      <c r="AT55" s="1259"/>
      <c r="AU55" s="1259"/>
      <c r="AV55" s="1259"/>
      <c r="AW55" s="1259"/>
      <c r="AX55" s="1259"/>
      <c r="AY55" s="1259"/>
      <c r="AZ55" s="1259"/>
      <c r="BA55" s="1259"/>
      <c r="BB55" s="1259"/>
      <c r="BC55" s="1259"/>
      <c r="BD55" s="1259"/>
      <c r="BE55" s="1259"/>
      <c r="BF55" s="1259"/>
      <c r="BG55" s="1259"/>
      <c r="BH55" s="1259"/>
      <c r="BI55" s="1259"/>
      <c r="BJ55" s="1259"/>
      <c r="BK55" s="1259"/>
      <c r="BL55" s="1259"/>
      <c r="BM55" s="1259"/>
      <c r="BN55" s="1259"/>
      <c r="BO55" s="1259"/>
      <c r="BP55" s="1259"/>
      <c r="BQ55" s="1259"/>
      <c r="BR55" s="1259"/>
      <c r="BS55" s="1259"/>
    </row>
    <row r="56" spans="1:71" ht="83.65" customHeight="1">
      <c r="A56" s="1265"/>
      <c r="B56" s="1335" t="s">
        <v>638</v>
      </c>
      <c r="C56" s="1335"/>
      <c r="D56" s="1335"/>
      <c r="E56" s="1335"/>
      <c r="F56" s="1335"/>
      <c r="G56" s="1335"/>
      <c r="H56" s="1335"/>
      <c r="I56" s="1335"/>
      <c r="J56" s="1335"/>
      <c r="K56" s="1335"/>
      <c r="L56" s="1335"/>
      <c r="M56" s="1335"/>
      <c r="N56" s="1335"/>
      <c r="O56" s="1335"/>
      <c r="P56" s="1335"/>
      <c r="Q56" s="1335"/>
      <c r="R56" s="1335"/>
      <c r="S56" s="1335"/>
      <c r="T56" s="1335"/>
      <c r="U56" s="1336"/>
      <c r="V56" s="1259"/>
      <c r="W56" s="1259"/>
      <c r="X56" s="1259"/>
      <c r="Y56" s="1259"/>
      <c r="Z56" s="1259"/>
      <c r="AA56" s="1259"/>
      <c r="AB56" s="1259"/>
      <c r="AC56" s="1259"/>
      <c r="AD56" s="1259"/>
      <c r="AE56" s="1259"/>
      <c r="AF56" s="1259"/>
      <c r="AG56" s="1259"/>
      <c r="AH56" s="1259"/>
      <c r="AI56" s="1259"/>
      <c r="AJ56" s="1259"/>
      <c r="AK56" s="1259"/>
      <c r="AL56" s="1259"/>
      <c r="AM56" s="1259"/>
      <c r="AN56" s="1259"/>
      <c r="AO56" s="1259"/>
      <c r="AP56" s="1259"/>
      <c r="AQ56" s="1259"/>
      <c r="AR56" s="1259"/>
      <c r="AS56" s="1259"/>
      <c r="AT56" s="1259"/>
      <c r="AU56" s="1259"/>
      <c r="AV56" s="1259"/>
      <c r="AW56" s="1259"/>
      <c r="AX56" s="1259"/>
      <c r="AY56" s="1259"/>
      <c r="AZ56" s="1259"/>
      <c r="BA56" s="1259"/>
      <c r="BB56" s="1259"/>
      <c r="BC56" s="1259"/>
      <c r="BD56" s="1259"/>
      <c r="BE56" s="1259"/>
      <c r="BF56" s="1259"/>
      <c r="BG56" s="1259"/>
      <c r="BH56" s="1259"/>
      <c r="BI56" s="1259"/>
      <c r="BJ56" s="1259"/>
      <c r="BK56" s="1259"/>
      <c r="BL56" s="1259"/>
      <c r="BM56" s="1259"/>
      <c r="BN56" s="1259"/>
      <c r="BO56" s="1259"/>
      <c r="BP56" s="1259"/>
      <c r="BQ56" s="1259"/>
      <c r="BR56" s="1259"/>
      <c r="BS56" s="1259"/>
    </row>
    <row r="57" spans="1:71">
      <c r="B57" s="1278"/>
      <c r="C57" s="1259"/>
      <c r="D57" s="1259"/>
      <c r="E57" s="1259"/>
      <c r="F57" s="1259"/>
      <c r="G57" s="1259"/>
      <c r="H57" s="1259"/>
      <c r="I57" s="1259"/>
      <c r="J57" s="1259"/>
      <c r="K57" s="1259"/>
      <c r="L57" s="1259"/>
      <c r="M57" s="1259"/>
      <c r="N57" s="1279"/>
      <c r="O57" s="1259"/>
      <c r="P57" s="1259"/>
      <c r="Q57" s="1259"/>
      <c r="R57" s="1259"/>
      <c r="S57" s="1259"/>
      <c r="T57" s="1259"/>
      <c r="U57" s="1259"/>
      <c r="V57" s="1259"/>
      <c r="W57" s="1259"/>
      <c r="X57" s="1259"/>
      <c r="Y57" s="1259"/>
      <c r="Z57" s="1259"/>
      <c r="AA57" s="1259"/>
      <c r="AB57" s="1259"/>
      <c r="AC57" s="1259"/>
      <c r="AD57" s="1259"/>
      <c r="AE57" s="1277"/>
      <c r="AF57" s="1239"/>
      <c r="AG57" s="1239"/>
      <c r="AH57" s="1239"/>
      <c r="AI57" s="1239"/>
      <c r="AJ57" s="1239"/>
      <c r="AK57" s="1239"/>
      <c r="AL57" s="1239"/>
      <c r="AM57" s="1239"/>
      <c r="AN57" s="1239"/>
      <c r="AO57" s="1239"/>
      <c r="AP57" s="1239"/>
      <c r="AQ57" s="1239"/>
      <c r="AR57" s="1239"/>
      <c r="AS57" s="1239"/>
      <c r="AT57" s="1239"/>
      <c r="AU57" s="1239"/>
      <c r="AV57" s="1239"/>
      <c r="AW57" s="1239"/>
      <c r="AX57" s="1239"/>
      <c r="AY57" s="1239"/>
      <c r="AZ57" s="1239"/>
      <c r="BA57" s="1239"/>
      <c r="BB57" s="1239"/>
      <c r="BC57" s="1239"/>
      <c r="BD57" s="1239"/>
      <c r="BE57" s="1239"/>
      <c r="BF57" s="1239"/>
      <c r="BG57" s="1239"/>
      <c r="BH57" s="1239"/>
      <c r="BI57" s="1239"/>
      <c r="BJ57" s="1239"/>
      <c r="BK57" s="1239"/>
      <c r="BL57" s="1239"/>
      <c r="BM57" s="1239"/>
      <c r="BN57" s="1239"/>
      <c r="BO57" s="1239"/>
      <c r="BP57" s="1239"/>
      <c r="BQ57" s="1239"/>
      <c r="BR57" s="1239"/>
      <c r="BS57" s="1239"/>
    </row>
    <row r="58" spans="1:71">
      <c r="B58" s="1278"/>
      <c r="C58" s="1259"/>
      <c r="D58" s="1259"/>
      <c r="E58" s="1259"/>
      <c r="F58" s="1259"/>
      <c r="G58" s="1259"/>
      <c r="H58" s="1259"/>
      <c r="I58" s="1259"/>
      <c r="J58" s="1259"/>
      <c r="K58" s="1259"/>
      <c r="L58" s="1259"/>
      <c r="M58" s="1259"/>
      <c r="N58" s="1279"/>
      <c r="O58" s="1259"/>
      <c r="P58" s="1259"/>
      <c r="Q58" s="1259"/>
      <c r="R58" s="1259"/>
      <c r="S58" s="1259"/>
      <c r="T58" s="1259"/>
      <c r="U58" s="1259"/>
      <c r="V58" s="1259"/>
      <c r="W58" s="1259"/>
      <c r="X58" s="1259"/>
      <c r="Y58" s="1259"/>
      <c r="Z58" s="1259"/>
      <c r="AA58" s="1259"/>
      <c r="AB58" s="1259"/>
      <c r="AC58" s="1259"/>
      <c r="AD58" s="1259"/>
      <c r="AE58" s="1237"/>
    </row>
    <row r="59" spans="1:71">
      <c r="B59" s="1278"/>
      <c r="C59" s="1259"/>
      <c r="D59" s="1259"/>
      <c r="E59" s="1259"/>
      <c r="F59" s="1259"/>
      <c r="G59" s="1259"/>
      <c r="H59" s="1259"/>
      <c r="I59" s="1259"/>
      <c r="J59" s="1259"/>
      <c r="K59" s="1259"/>
      <c r="L59" s="1259"/>
      <c r="M59" s="1259"/>
      <c r="N59" s="1279"/>
      <c r="O59" s="1259"/>
      <c r="P59" s="1259"/>
      <c r="Q59" s="1259"/>
      <c r="R59" s="1259"/>
      <c r="S59" s="1259"/>
      <c r="T59" s="1259"/>
      <c r="U59" s="1259"/>
      <c r="V59" s="1259"/>
      <c r="W59" s="1259"/>
      <c r="X59" s="1259"/>
      <c r="Y59" s="1259"/>
      <c r="Z59" s="1259"/>
      <c r="AA59" s="1259"/>
      <c r="AB59" s="1259"/>
      <c r="AC59" s="1259"/>
      <c r="AD59" s="1259"/>
      <c r="AE59" s="1237"/>
    </row>
    <row r="60" spans="1:71">
      <c r="B60" s="1278"/>
      <c r="C60" s="1259"/>
      <c r="D60" s="1259"/>
      <c r="E60" s="1259"/>
      <c r="F60" s="1259"/>
      <c r="G60" s="1259"/>
      <c r="H60" s="1259"/>
      <c r="I60" s="1259"/>
      <c r="J60" s="1259"/>
      <c r="K60" s="1259"/>
      <c r="L60" s="1259"/>
      <c r="M60" s="1259"/>
      <c r="N60" s="1279"/>
      <c r="O60" s="1259"/>
      <c r="P60" s="1259"/>
      <c r="Q60" s="1259"/>
      <c r="R60" s="1259"/>
      <c r="S60" s="1259"/>
      <c r="T60" s="1259"/>
      <c r="U60" s="1259"/>
      <c r="V60" s="1259"/>
      <c r="W60" s="1259"/>
      <c r="X60" s="1259"/>
      <c r="Y60" s="1259"/>
      <c r="Z60" s="1259"/>
      <c r="AA60" s="1259"/>
      <c r="AB60" s="1259"/>
      <c r="AC60" s="1259"/>
      <c r="AD60" s="1259"/>
      <c r="AE60" s="1237"/>
    </row>
    <row r="61" spans="1:71">
      <c r="B61" s="1278"/>
      <c r="C61" s="1259"/>
      <c r="D61" s="1259"/>
      <c r="E61" s="1259"/>
      <c r="F61" s="1259"/>
      <c r="G61" s="1259"/>
      <c r="H61" s="1259"/>
      <c r="I61" s="1259"/>
      <c r="J61" s="1259"/>
      <c r="K61" s="1259"/>
      <c r="L61" s="1259"/>
      <c r="M61" s="1259"/>
      <c r="N61" s="1279"/>
      <c r="O61" s="1259"/>
      <c r="P61" s="1259"/>
      <c r="Q61" s="1259"/>
      <c r="R61" s="1259"/>
      <c r="S61" s="1259"/>
      <c r="T61" s="1259"/>
      <c r="U61" s="1259"/>
      <c r="V61" s="1259"/>
      <c r="W61" s="1259"/>
      <c r="X61" s="1259"/>
      <c r="Y61" s="1259"/>
      <c r="Z61" s="1259"/>
      <c r="AA61" s="1259"/>
      <c r="AB61" s="1259"/>
      <c r="AC61" s="1259"/>
      <c r="AD61" s="1259"/>
      <c r="AE61" s="1237"/>
    </row>
    <row r="62" spans="1:71">
      <c r="B62" s="1278"/>
      <c r="C62" s="1259"/>
      <c r="D62" s="1259"/>
      <c r="E62" s="1259"/>
      <c r="F62" s="1259"/>
      <c r="G62" s="1259"/>
      <c r="H62" s="1259"/>
      <c r="I62" s="1259"/>
      <c r="J62" s="1259"/>
      <c r="K62" s="1259"/>
      <c r="L62" s="1259"/>
      <c r="M62" s="1259"/>
      <c r="N62" s="1279"/>
      <c r="O62" s="1259"/>
      <c r="P62" s="1259"/>
      <c r="Q62" s="1259"/>
      <c r="R62" s="1259"/>
      <c r="S62" s="1259"/>
      <c r="T62" s="1259"/>
      <c r="U62" s="1259"/>
      <c r="V62" s="1259"/>
      <c r="W62" s="1259"/>
      <c r="X62" s="1259"/>
      <c r="Y62" s="1259"/>
      <c r="Z62" s="1259"/>
      <c r="AA62" s="1259"/>
      <c r="AB62" s="1259"/>
      <c r="AC62" s="1259"/>
      <c r="AD62" s="1259"/>
      <c r="AE62" s="1237"/>
    </row>
    <row r="63" spans="1:71">
      <c r="B63" s="1278"/>
      <c r="C63" s="1259"/>
      <c r="D63" s="1259"/>
      <c r="E63" s="1259"/>
      <c r="F63" s="1259"/>
      <c r="G63" s="1259"/>
      <c r="H63" s="1259"/>
      <c r="I63" s="1259"/>
      <c r="J63" s="1259"/>
      <c r="K63" s="1259"/>
      <c r="L63" s="1259"/>
      <c r="M63" s="1259"/>
      <c r="N63" s="1279"/>
      <c r="O63" s="1259"/>
      <c r="P63" s="1259"/>
      <c r="Q63" s="1259"/>
      <c r="R63" s="1259"/>
      <c r="S63" s="1259"/>
      <c r="T63" s="1259"/>
      <c r="U63" s="1259"/>
      <c r="V63" s="1259"/>
      <c r="W63" s="1259"/>
      <c r="X63" s="1259"/>
      <c r="Y63" s="1259"/>
      <c r="Z63" s="1259"/>
      <c r="AA63" s="1259"/>
      <c r="AB63" s="1259"/>
      <c r="AC63" s="1259"/>
      <c r="AD63" s="1259"/>
      <c r="AE63" s="1237"/>
    </row>
    <row r="64" spans="1:71">
      <c r="B64" s="1278"/>
      <c r="C64" s="1259"/>
      <c r="D64" s="1259"/>
      <c r="E64" s="1259"/>
      <c r="F64" s="1259"/>
      <c r="G64" s="1259"/>
      <c r="H64" s="1259"/>
      <c r="I64" s="1259"/>
      <c r="J64" s="1259"/>
      <c r="K64" s="1259"/>
      <c r="L64" s="1259"/>
      <c r="M64" s="1259"/>
      <c r="N64" s="1279"/>
      <c r="O64" s="1259"/>
      <c r="P64" s="1259"/>
      <c r="Q64" s="1259"/>
      <c r="R64" s="1259"/>
      <c r="S64" s="1259"/>
      <c r="T64" s="1259"/>
      <c r="U64" s="1259"/>
      <c r="V64" s="1259"/>
      <c r="W64" s="1259"/>
      <c r="X64" s="1259"/>
      <c r="Y64" s="1259"/>
      <c r="Z64" s="1259"/>
      <c r="AA64" s="1259"/>
      <c r="AB64" s="1259"/>
      <c r="AC64" s="1259"/>
      <c r="AD64" s="1259"/>
      <c r="AE64" s="1237"/>
    </row>
    <row r="65" spans="2:31">
      <c r="B65" s="1278"/>
      <c r="C65" s="1259"/>
      <c r="D65" s="1259"/>
      <c r="E65" s="1259"/>
      <c r="F65" s="1259"/>
      <c r="G65" s="1259"/>
      <c r="H65" s="1259"/>
      <c r="I65" s="1259"/>
      <c r="J65" s="1259"/>
      <c r="K65" s="1259"/>
      <c r="L65" s="1259"/>
      <c r="M65" s="1259"/>
      <c r="N65" s="1279"/>
      <c r="O65" s="1259"/>
      <c r="P65" s="1259"/>
      <c r="Q65" s="1259"/>
      <c r="R65" s="1259"/>
      <c r="S65" s="1259"/>
      <c r="T65" s="1259"/>
      <c r="U65" s="1259"/>
      <c r="V65" s="1259"/>
      <c r="W65" s="1259"/>
      <c r="X65" s="1259"/>
      <c r="Y65" s="1259"/>
      <c r="Z65" s="1259"/>
      <c r="AA65" s="1259"/>
      <c r="AB65" s="1259"/>
      <c r="AC65" s="1259"/>
      <c r="AD65" s="1259"/>
      <c r="AE65" s="1237"/>
    </row>
    <row r="66" spans="2:31">
      <c r="B66" s="1278"/>
      <c r="C66" s="1259"/>
      <c r="D66" s="1259"/>
      <c r="E66" s="1259"/>
      <c r="F66" s="1259"/>
      <c r="G66" s="1259"/>
      <c r="H66" s="1259"/>
      <c r="I66" s="1259"/>
      <c r="J66" s="1259"/>
      <c r="K66" s="1259"/>
      <c r="L66" s="1259"/>
      <c r="M66" s="1259"/>
      <c r="N66" s="1279"/>
      <c r="O66" s="1259"/>
      <c r="P66" s="1259"/>
      <c r="Q66" s="1259"/>
      <c r="R66" s="1259"/>
      <c r="S66" s="1259"/>
      <c r="T66" s="1259"/>
      <c r="U66" s="1259"/>
      <c r="V66" s="1259"/>
      <c r="W66" s="1259"/>
      <c r="X66" s="1259"/>
      <c r="Y66" s="1259"/>
      <c r="Z66" s="1259"/>
      <c r="AA66" s="1259"/>
      <c r="AB66" s="1259"/>
      <c r="AC66" s="1259"/>
      <c r="AD66" s="1259"/>
      <c r="AE66" s="1237"/>
    </row>
    <row r="67" spans="2:31">
      <c r="B67" s="1278"/>
      <c r="C67" s="1259"/>
      <c r="D67" s="1259"/>
      <c r="E67" s="1259"/>
      <c r="F67" s="1259"/>
      <c r="G67" s="1259"/>
      <c r="H67" s="1259"/>
      <c r="I67" s="1259"/>
      <c r="J67" s="1259"/>
      <c r="K67" s="1259"/>
      <c r="L67" s="1259"/>
      <c r="M67" s="1259"/>
      <c r="N67" s="1279"/>
      <c r="O67" s="1259"/>
      <c r="P67" s="1259"/>
      <c r="Q67" s="1259"/>
      <c r="R67" s="1259"/>
      <c r="S67" s="1259"/>
      <c r="T67" s="1259"/>
      <c r="U67" s="1259"/>
      <c r="V67" s="1259"/>
      <c r="W67" s="1259"/>
      <c r="X67" s="1259"/>
      <c r="Y67" s="1259"/>
      <c r="Z67" s="1259"/>
      <c r="AA67" s="1259"/>
      <c r="AB67" s="1259"/>
      <c r="AC67" s="1259"/>
      <c r="AD67" s="1259"/>
      <c r="AE67" s="1237"/>
    </row>
    <row r="68" spans="2:31">
      <c r="B68" s="1278"/>
      <c r="C68" s="1259"/>
      <c r="D68" s="1259"/>
      <c r="E68" s="1259"/>
      <c r="F68" s="1259"/>
      <c r="G68" s="1259"/>
      <c r="H68" s="1259"/>
      <c r="I68" s="1259"/>
      <c r="J68" s="1259"/>
      <c r="K68" s="1259"/>
      <c r="L68" s="1259"/>
      <c r="M68" s="1259"/>
      <c r="N68" s="1279"/>
      <c r="O68" s="1259"/>
      <c r="P68" s="1259"/>
      <c r="Q68" s="1259"/>
      <c r="R68" s="1259"/>
      <c r="S68" s="1259"/>
      <c r="T68" s="1259"/>
      <c r="U68" s="1259"/>
      <c r="V68" s="1259"/>
      <c r="W68" s="1259"/>
      <c r="X68" s="1259"/>
      <c r="Y68" s="1259"/>
      <c r="Z68" s="1259"/>
      <c r="AA68" s="1259"/>
      <c r="AB68" s="1259"/>
      <c r="AC68" s="1259"/>
      <c r="AD68" s="1259"/>
      <c r="AE68" s="1237"/>
    </row>
    <row r="69" spans="2:31">
      <c r="B69" s="1278"/>
      <c r="C69" s="1259"/>
      <c r="D69" s="1259"/>
      <c r="E69" s="1259"/>
      <c r="F69" s="1259"/>
      <c r="G69" s="1259"/>
      <c r="H69" s="1259"/>
      <c r="I69" s="1259"/>
      <c r="J69" s="1259"/>
      <c r="K69" s="1259"/>
      <c r="L69" s="1259"/>
      <c r="M69" s="1259"/>
      <c r="N69" s="1279"/>
      <c r="O69" s="1259"/>
      <c r="P69" s="1259"/>
      <c r="Q69" s="1259"/>
      <c r="R69" s="1259"/>
      <c r="S69" s="1259"/>
      <c r="T69" s="1259"/>
      <c r="U69" s="1259"/>
      <c r="V69" s="1259"/>
      <c r="W69" s="1259"/>
      <c r="X69" s="1259"/>
      <c r="Y69" s="1259"/>
      <c r="Z69" s="1259"/>
      <c r="AA69" s="1259"/>
      <c r="AB69" s="1259"/>
      <c r="AC69" s="1259"/>
      <c r="AD69" s="1259"/>
      <c r="AE69" s="1237"/>
    </row>
    <row r="70" spans="2:31">
      <c r="B70" s="1278"/>
      <c r="C70" s="1259"/>
      <c r="D70" s="1259"/>
      <c r="E70" s="1259"/>
      <c r="F70" s="1259"/>
      <c r="G70" s="1259"/>
      <c r="H70" s="1259"/>
      <c r="I70" s="1259"/>
      <c r="J70" s="1259"/>
      <c r="K70" s="1259"/>
      <c r="L70" s="1259"/>
      <c r="M70" s="1259"/>
      <c r="N70" s="1279"/>
      <c r="O70" s="1259"/>
      <c r="P70" s="1259"/>
      <c r="Q70" s="1259"/>
      <c r="R70" s="1259"/>
      <c r="S70" s="1259"/>
      <c r="T70" s="1259"/>
      <c r="U70" s="1259"/>
      <c r="V70" s="1259"/>
      <c r="W70" s="1259"/>
      <c r="X70" s="1259"/>
      <c r="Y70" s="1259"/>
      <c r="Z70" s="1259"/>
      <c r="AA70" s="1259"/>
      <c r="AB70" s="1259"/>
      <c r="AC70" s="1259"/>
      <c r="AD70" s="1259"/>
      <c r="AE70" s="1237"/>
    </row>
    <row r="71" spans="2:31">
      <c r="B71" s="1278"/>
      <c r="C71" s="1259"/>
      <c r="D71" s="1259"/>
      <c r="E71" s="1259"/>
      <c r="F71" s="1259"/>
      <c r="G71" s="1259"/>
      <c r="H71" s="1259"/>
      <c r="I71" s="1259"/>
      <c r="J71" s="1259"/>
      <c r="K71" s="1259"/>
      <c r="L71" s="1259"/>
      <c r="M71" s="1259"/>
      <c r="N71" s="1279"/>
      <c r="O71" s="1259"/>
      <c r="P71" s="1259"/>
      <c r="Q71" s="1259"/>
      <c r="R71" s="1259"/>
      <c r="S71" s="1259"/>
      <c r="T71" s="1259"/>
      <c r="U71" s="1259"/>
      <c r="V71" s="1259"/>
      <c r="W71" s="1259"/>
      <c r="X71" s="1259"/>
      <c r="Y71" s="1259"/>
      <c r="Z71" s="1259"/>
      <c r="AA71" s="1259"/>
      <c r="AB71" s="1259"/>
      <c r="AC71" s="1259"/>
      <c r="AD71" s="1259"/>
      <c r="AE71" s="1237"/>
    </row>
    <row r="72" spans="2:31">
      <c r="B72" s="1278"/>
      <c r="C72" s="1259"/>
      <c r="D72" s="1259"/>
      <c r="E72" s="1259"/>
      <c r="F72" s="1259"/>
      <c r="G72" s="1259"/>
      <c r="H72" s="1259"/>
      <c r="I72" s="1259"/>
      <c r="J72" s="1259"/>
      <c r="K72" s="1259"/>
      <c r="L72" s="1259"/>
      <c r="M72" s="1259"/>
      <c r="N72" s="1279"/>
      <c r="O72" s="1259"/>
      <c r="P72" s="1259"/>
      <c r="Q72" s="1259"/>
      <c r="R72" s="1259"/>
      <c r="S72" s="1259"/>
      <c r="T72" s="1259"/>
      <c r="U72" s="1259"/>
      <c r="V72" s="1259"/>
      <c r="W72" s="1259"/>
      <c r="X72" s="1259"/>
      <c r="Y72" s="1259"/>
      <c r="Z72" s="1259"/>
      <c r="AA72" s="1259"/>
      <c r="AB72" s="1259"/>
      <c r="AC72" s="1259"/>
      <c r="AD72" s="1259"/>
      <c r="AE72" s="1237"/>
    </row>
    <row r="73" spans="2:31">
      <c r="B73" s="1278"/>
      <c r="C73" s="1259"/>
      <c r="D73" s="1259"/>
      <c r="E73" s="1259"/>
      <c r="F73" s="1259"/>
      <c r="G73" s="1259"/>
      <c r="H73" s="1259"/>
      <c r="I73" s="1259"/>
      <c r="J73" s="1259"/>
      <c r="K73" s="1259"/>
      <c r="L73" s="1259"/>
      <c r="M73" s="1259"/>
      <c r="N73" s="1279"/>
      <c r="O73" s="1259"/>
      <c r="P73" s="1259"/>
      <c r="Q73" s="1259"/>
      <c r="R73" s="1259"/>
      <c r="S73" s="1259"/>
      <c r="T73" s="1259"/>
      <c r="U73" s="1259"/>
      <c r="V73" s="1259"/>
      <c r="W73" s="1259"/>
      <c r="X73" s="1259"/>
      <c r="Y73" s="1259"/>
      <c r="Z73" s="1259"/>
      <c r="AA73" s="1259"/>
      <c r="AB73" s="1259"/>
      <c r="AC73" s="1259"/>
      <c r="AD73" s="1259"/>
      <c r="AE73" s="1237"/>
    </row>
    <row r="74" spans="2:31">
      <c r="B74" s="1278"/>
      <c r="C74" s="1259"/>
      <c r="D74" s="1259"/>
      <c r="E74" s="1259"/>
      <c r="F74" s="1259"/>
      <c r="G74" s="1259"/>
      <c r="H74" s="1259"/>
      <c r="I74" s="1259"/>
      <c r="J74" s="1259"/>
      <c r="K74" s="1259"/>
      <c r="L74" s="1259"/>
      <c r="M74" s="1259"/>
      <c r="N74" s="1279"/>
      <c r="O74" s="1259"/>
      <c r="P74" s="1259"/>
      <c r="Q74" s="1259"/>
      <c r="R74" s="1259"/>
      <c r="S74" s="1259"/>
      <c r="T74" s="1259"/>
      <c r="U74" s="1259"/>
      <c r="V74" s="1259"/>
      <c r="W74" s="1259"/>
      <c r="X74" s="1259"/>
      <c r="Y74" s="1259"/>
      <c r="Z74" s="1259"/>
      <c r="AA74" s="1259"/>
      <c r="AB74" s="1259"/>
      <c r="AC74" s="1259"/>
      <c r="AD74" s="1259"/>
      <c r="AE74" s="1237"/>
    </row>
    <row r="75" spans="2:31">
      <c r="B75" s="1278"/>
      <c r="C75" s="1259"/>
      <c r="D75" s="1259"/>
      <c r="E75" s="1259"/>
      <c r="F75" s="1259"/>
      <c r="G75" s="1259"/>
      <c r="H75" s="1259"/>
      <c r="I75" s="1259"/>
      <c r="J75" s="1259"/>
      <c r="K75" s="1259"/>
      <c r="L75" s="1259"/>
      <c r="M75" s="1259"/>
      <c r="N75" s="1279"/>
      <c r="O75" s="1259"/>
      <c r="P75" s="1259"/>
      <c r="Q75" s="1259"/>
      <c r="R75" s="1259"/>
      <c r="S75" s="1259"/>
      <c r="T75" s="1259"/>
      <c r="U75" s="1259"/>
      <c r="V75" s="1259"/>
      <c r="W75" s="1259"/>
      <c r="X75" s="1259"/>
      <c r="Y75" s="1259"/>
      <c r="Z75" s="1259"/>
      <c r="AA75" s="1259"/>
      <c r="AB75" s="1259"/>
      <c r="AC75" s="1259"/>
      <c r="AD75" s="1259"/>
      <c r="AE75" s="1237"/>
    </row>
    <row r="76" spans="2:31">
      <c r="B76" s="1278"/>
      <c r="C76" s="1259"/>
      <c r="D76" s="1259"/>
      <c r="E76" s="1259"/>
      <c r="F76" s="1259"/>
      <c r="G76" s="1259"/>
      <c r="H76" s="1259"/>
      <c r="I76" s="1259"/>
      <c r="J76" s="1259"/>
      <c r="K76" s="1259"/>
      <c r="L76" s="1259"/>
      <c r="M76" s="1259"/>
      <c r="N76" s="1279"/>
      <c r="O76" s="1259"/>
      <c r="P76" s="1259"/>
      <c r="Q76" s="1259"/>
      <c r="R76" s="1259"/>
      <c r="S76" s="1259"/>
      <c r="T76" s="1259"/>
      <c r="U76" s="1259"/>
      <c r="V76" s="1259"/>
      <c r="W76" s="1259"/>
      <c r="X76" s="1259"/>
      <c r="Y76" s="1259"/>
      <c r="Z76" s="1259"/>
      <c r="AA76" s="1259"/>
      <c r="AB76" s="1259"/>
      <c r="AC76" s="1259"/>
      <c r="AD76" s="1259"/>
      <c r="AE76" s="1237"/>
    </row>
    <row r="77" spans="2:31">
      <c r="B77" s="1278"/>
      <c r="C77" s="1259"/>
      <c r="D77" s="1259"/>
      <c r="E77" s="1259"/>
      <c r="F77" s="1259"/>
      <c r="G77" s="1259"/>
      <c r="H77" s="1259"/>
      <c r="I77" s="1259"/>
      <c r="J77" s="1259"/>
      <c r="K77" s="1259"/>
      <c r="L77" s="1259"/>
      <c r="M77" s="1259"/>
      <c r="N77" s="1279"/>
      <c r="O77" s="1259"/>
      <c r="P77" s="1259"/>
      <c r="Q77" s="1259"/>
      <c r="R77" s="1259"/>
      <c r="S77" s="1259"/>
      <c r="T77" s="1259"/>
      <c r="U77" s="1259"/>
      <c r="V77" s="1259"/>
      <c r="W77" s="1259"/>
      <c r="X77" s="1259"/>
      <c r="Y77" s="1259"/>
      <c r="Z77" s="1259"/>
      <c r="AA77" s="1259"/>
      <c r="AB77" s="1259"/>
      <c r="AC77" s="1259"/>
      <c r="AD77" s="1259"/>
      <c r="AE77" s="1237"/>
    </row>
    <row r="78" spans="2:31">
      <c r="B78" s="1278"/>
      <c r="C78" s="1259"/>
      <c r="D78" s="1259"/>
      <c r="E78" s="1259"/>
      <c r="F78" s="1259"/>
      <c r="G78" s="1259"/>
      <c r="H78" s="1259"/>
      <c r="I78" s="1259"/>
      <c r="J78" s="1259"/>
      <c r="K78" s="1259"/>
      <c r="L78" s="1259"/>
      <c r="M78" s="1259"/>
      <c r="N78" s="1279"/>
      <c r="O78" s="1259"/>
      <c r="P78" s="1259"/>
      <c r="Q78" s="1259"/>
      <c r="R78" s="1259"/>
      <c r="S78" s="1259"/>
      <c r="T78" s="1259"/>
      <c r="U78" s="1259"/>
      <c r="V78" s="1259"/>
      <c r="W78" s="1259"/>
      <c r="X78" s="1259"/>
      <c r="Y78" s="1259"/>
      <c r="Z78" s="1259"/>
      <c r="AA78" s="1259"/>
      <c r="AB78" s="1259"/>
      <c r="AC78" s="1259"/>
      <c r="AD78" s="1259"/>
      <c r="AE78" s="1237"/>
    </row>
    <row r="79" spans="2:31">
      <c r="B79" s="1278"/>
      <c r="C79" s="1259"/>
      <c r="D79" s="1259"/>
      <c r="E79" s="1259"/>
      <c r="F79" s="1259"/>
      <c r="G79" s="1259"/>
      <c r="H79" s="1259"/>
      <c r="I79" s="1259"/>
      <c r="J79" s="1259"/>
      <c r="K79" s="1259"/>
      <c r="L79" s="1259"/>
      <c r="M79" s="1259"/>
      <c r="N79" s="1279"/>
      <c r="O79" s="1259"/>
      <c r="P79" s="1259"/>
      <c r="Q79" s="1259"/>
      <c r="R79" s="1259"/>
      <c r="S79" s="1259"/>
      <c r="T79" s="1259"/>
      <c r="U79" s="1259"/>
      <c r="V79" s="1259"/>
      <c r="W79" s="1259"/>
      <c r="X79" s="1259"/>
      <c r="Y79" s="1259"/>
      <c r="Z79" s="1259"/>
      <c r="AA79" s="1259"/>
      <c r="AB79" s="1259"/>
      <c r="AC79" s="1259"/>
      <c r="AD79" s="1259"/>
      <c r="AE79" s="1237"/>
    </row>
    <row r="80" spans="2:31">
      <c r="B80" s="1278"/>
      <c r="C80" s="1259"/>
      <c r="D80" s="1259"/>
      <c r="E80" s="1259"/>
      <c r="F80" s="1259"/>
      <c r="G80" s="1259"/>
      <c r="H80" s="1259"/>
      <c r="I80" s="1259"/>
      <c r="J80" s="1259"/>
      <c r="K80" s="1259"/>
      <c r="L80" s="1259"/>
      <c r="M80" s="1259"/>
      <c r="N80" s="1279"/>
      <c r="O80" s="1259"/>
      <c r="P80" s="1259"/>
      <c r="Q80" s="1259"/>
      <c r="R80" s="1259"/>
      <c r="S80" s="1259"/>
      <c r="T80" s="1259"/>
      <c r="U80" s="1259"/>
      <c r="V80" s="1259"/>
      <c r="W80" s="1259"/>
      <c r="X80" s="1259"/>
      <c r="Y80" s="1259"/>
      <c r="Z80" s="1259"/>
      <c r="AA80" s="1259"/>
      <c r="AB80" s="1259"/>
      <c r="AC80" s="1259"/>
      <c r="AD80" s="1259"/>
      <c r="AE80" s="1237"/>
    </row>
    <row r="81" spans="2:31">
      <c r="B81" s="1278"/>
      <c r="C81" s="1259"/>
      <c r="D81" s="1259"/>
      <c r="E81" s="1259"/>
      <c r="F81" s="1259"/>
      <c r="G81" s="1259"/>
      <c r="H81" s="1259"/>
      <c r="I81" s="1259"/>
      <c r="J81" s="1259"/>
      <c r="K81" s="1259"/>
      <c r="L81" s="1259"/>
      <c r="M81" s="1259"/>
      <c r="N81" s="1279"/>
      <c r="O81" s="1259"/>
      <c r="P81" s="1259"/>
      <c r="Q81" s="1259"/>
      <c r="R81" s="1259"/>
      <c r="S81" s="1259"/>
      <c r="T81" s="1259"/>
      <c r="U81" s="1259"/>
      <c r="V81" s="1259"/>
      <c r="W81" s="1259"/>
      <c r="X81" s="1259"/>
      <c r="Y81" s="1259"/>
      <c r="Z81" s="1259"/>
      <c r="AA81" s="1259"/>
      <c r="AB81" s="1259"/>
      <c r="AC81" s="1259"/>
      <c r="AD81" s="1259"/>
      <c r="AE81" s="1237"/>
    </row>
    <row r="82" spans="2:31">
      <c r="B82" s="1278"/>
      <c r="C82" s="1259"/>
      <c r="D82" s="1259"/>
      <c r="E82" s="1259"/>
      <c r="F82" s="1259"/>
      <c r="G82" s="1259"/>
      <c r="H82" s="1259"/>
      <c r="I82" s="1259"/>
      <c r="J82" s="1259"/>
      <c r="K82" s="1259"/>
      <c r="L82" s="1259"/>
      <c r="M82" s="1259"/>
      <c r="N82" s="1279"/>
      <c r="O82" s="1259"/>
      <c r="P82" s="1259"/>
      <c r="Q82" s="1259"/>
      <c r="R82" s="1259"/>
      <c r="S82" s="1259"/>
      <c r="T82" s="1259"/>
      <c r="U82" s="1259"/>
      <c r="V82" s="1259"/>
      <c r="W82" s="1259"/>
      <c r="X82" s="1259"/>
      <c r="Y82" s="1259"/>
      <c r="Z82" s="1259"/>
      <c r="AA82" s="1259"/>
      <c r="AB82" s="1259"/>
      <c r="AC82" s="1259"/>
      <c r="AD82" s="1259"/>
      <c r="AE82" s="1237"/>
    </row>
    <row r="83" spans="2:31">
      <c r="B83" s="1278"/>
      <c r="C83" s="1259"/>
      <c r="D83" s="1259"/>
      <c r="E83" s="1259"/>
      <c r="F83" s="1259"/>
      <c r="G83" s="1259"/>
      <c r="H83" s="1259"/>
      <c r="I83" s="1259"/>
      <c r="J83" s="1259"/>
      <c r="K83" s="1259"/>
      <c r="L83" s="1259"/>
      <c r="M83" s="1259"/>
      <c r="N83" s="1279"/>
      <c r="O83" s="1259"/>
      <c r="P83" s="1259"/>
      <c r="Q83" s="1259"/>
      <c r="R83" s="1259"/>
      <c r="S83" s="1259"/>
      <c r="T83" s="1259"/>
      <c r="U83" s="1259"/>
      <c r="V83" s="1259"/>
      <c r="W83" s="1259"/>
      <c r="X83" s="1259"/>
      <c r="Y83" s="1259"/>
      <c r="Z83" s="1259"/>
      <c r="AA83" s="1259"/>
      <c r="AB83" s="1259"/>
      <c r="AC83" s="1259"/>
      <c r="AD83" s="1259"/>
      <c r="AE83" s="1237"/>
    </row>
    <row r="84" spans="2:31">
      <c r="B84" s="1278"/>
      <c r="C84" s="1259"/>
      <c r="D84" s="1259"/>
      <c r="E84" s="1259"/>
      <c r="F84" s="1259"/>
      <c r="G84" s="1259"/>
      <c r="H84" s="1259"/>
      <c r="I84" s="1259"/>
      <c r="J84" s="1259"/>
      <c r="K84" s="1259"/>
      <c r="L84" s="1259"/>
      <c r="M84" s="1259"/>
      <c r="N84" s="1279"/>
      <c r="O84" s="1259"/>
      <c r="P84" s="1259"/>
      <c r="Q84" s="1259"/>
      <c r="R84" s="1259"/>
      <c r="S84" s="1259"/>
      <c r="T84" s="1259"/>
      <c r="U84" s="1259"/>
      <c r="V84" s="1259"/>
      <c r="W84" s="1259"/>
      <c r="X84" s="1259"/>
      <c r="Y84" s="1259"/>
      <c r="Z84" s="1259"/>
      <c r="AA84" s="1259"/>
      <c r="AB84" s="1259"/>
      <c r="AC84" s="1259"/>
      <c r="AD84" s="1259"/>
      <c r="AE84" s="1237"/>
    </row>
    <row r="85" spans="2:31">
      <c r="B85" s="1278"/>
      <c r="C85" s="1259"/>
      <c r="D85" s="1259"/>
      <c r="E85" s="1259"/>
      <c r="F85" s="1259"/>
      <c r="G85" s="1259"/>
      <c r="H85" s="1259"/>
      <c r="I85" s="1259"/>
      <c r="J85" s="1259"/>
      <c r="K85" s="1259"/>
      <c r="L85" s="1259"/>
      <c r="M85" s="1259"/>
      <c r="N85" s="1279"/>
      <c r="O85" s="1259"/>
      <c r="P85" s="1259"/>
      <c r="Q85" s="1259"/>
      <c r="R85" s="1259"/>
      <c r="S85" s="1259"/>
      <c r="T85" s="1259"/>
      <c r="U85" s="1259"/>
      <c r="V85" s="1259"/>
      <c r="W85" s="1259"/>
      <c r="X85" s="1259"/>
      <c r="Y85" s="1259"/>
      <c r="Z85" s="1259"/>
      <c r="AA85" s="1259"/>
      <c r="AB85" s="1259"/>
      <c r="AC85" s="1259"/>
      <c r="AD85" s="1259"/>
      <c r="AE85" s="1237"/>
    </row>
    <row r="86" spans="2:31">
      <c r="B86" s="1278"/>
      <c r="C86" s="1259"/>
      <c r="D86" s="1259"/>
      <c r="E86" s="1259"/>
      <c r="F86" s="1259"/>
      <c r="G86" s="1259"/>
      <c r="H86" s="1259"/>
      <c r="I86" s="1259"/>
      <c r="J86" s="1259"/>
      <c r="K86" s="1259"/>
      <c r="L86" s="1259"/>
      <c r="M86" s="1259"/>
      <c r="N86" s="1279"/>
      <c r="O86" s="1259"/>
      <c r="P86" s="1259"/>
      <c r="Q86" s="1259"/>
      <c r="R86" s="1259"/>
      <c r="S86" s="1259"/>
      <c r="T86" s="1259"/>
      <c r="U86" s="1259"/>
      <c r="V86" s="1259"/>
      <c r="W86" s="1259"/>
      <c r="X86" s="1259"/>
      <c r="Y86" s="1259"/>
      <c r="Z86" s="1259"/>
      <c r="AA86" s="1259"/>
      <c r="AB86" s="1259"/>
      <c r="AC86" s="1259"/>
      <c r="AD86" s="1259"/>
      <c r="AE86" s="1237"/>
    </row>
    <row r="87" spans="2:31">
      <c r="B87" s="1278"/>
      <c r="C87" s="1259"/>
      <c r="D87" s="1259"/>
      <c r="E87" s="1259"/>
      <c r="F87" s="1259"/>
      <c r="G87" s="1259"/>
      <c r="H87" s="1259"/>
      <c r="I87" s="1259"/>
      <c r="J87" s="1259"/>
      <c r="K87" s="1259"/>
      <c r="L87" s="1259"/>
      <c r="M87" s="1259"/>
      <c r="N87" s="1279"/>
      <c r="O87" s="1259"/>
      <c r="P87" s="1259"/>
      <c r="Q87" s="1259"/>
      <c r="R87" s="1259"/>
      <c r="S87" s="1259"/>
      <c r="T87" s="1259"/>
      <c r="U87" s="1259"/>
      <c r="V87" s="1259"/>
      <c r="W87" s="1259"/>
      <c r="X87" s="1259"/>
      <c r="Y87" s="1259"/>
      <c r="Z87" s="1259"/>
      <c r="AA87" s="1259"/>
      <c r="AB87" s="1259"/>
      <c r="AC87" s="1259"/>
      <c r="AD87" s="1259"/>
      <c r="AE87" s="1237"/>
    </row>
    <row r="88" spans="2:31">
      <c r="B88" s="1278"/>
      <c r="C88" s="1259"/>
      <c r="D88" s="1259"/>
      <c r="E88" s="1259"/>
      <c r="F88" s="1259"/>
      <c r="G88" s="1259"/>
      <c r="H88" s="1259"/>
      <c r="I88" s="1259"/>
      <c r="J88" s="1259"/>
      <c r="K88" s="1259"/>
      <c r="L88" s="1259"/>
      <c r="M88" s="1259"/>
      <c r="N88" s="1279"/>
      <c r="O88" s="1259"/>
      <c r="P88" s="1259"/>
      <c r="Q88" s="1259"/>
      <c r="R88" s="1259"/>
      <c r="S88" s="1259"/>
      <c r="T88" s="1259"/>
      <c r="U88" s="1259"/>
      <c r="V88" s="1259"/>
      <c r="W88" s="1259"/>
      <c r="X88" s="1259"/>
      <c r="Y88" s="1259"/>
      <c r="Z88" s="1259"/>
      <c r="AA88" s="1259"/>
      <c r="AB88" s="1259"/>
      <c r="AC88" s="1259"/>
      <c r="AD88" s="1259"/>
      <c r="AE88" s="1237"/>
    </row>
    <row r="89" spans="2:31">
      <c r="B89" s="1278"/>
      <c r="C89" s="1259"/>
      <c r="D89" s="1259"/>
      <c r="E89" s="1259"/>
      <c r="F89" s="1259"/>
      <c r="G89" s="1259"/>
      <c r="H89" s="1259"/>
      <c r="I89" s="1259"/>
      <c r="J89" s="1259"/>
      <c r="K89" s="1259"/>
      <c r="L89" s="1259"/>
      <c r="M89" s="1259"/>
      <c r="N89" s="1279"/>
      <c r="O89" s="1259"/>
      <c r="P89" s="1259"/>
      <c r="Q89" s="1259"/>
      <c r="R89" s="1259"/>
      <c r="S89" s="1259"/>
      <c r="T89" s="1259"/>
      <c r="U89" s="1259"/>
      <c r="V89" s="1259"/>
      <c r="W89" s="1259"/>
      <c r="X89" s="1259"/>
      <c r="Y89" s="1259"/>
      <c r="Z89" s="1259"/>
      <c r="AA89" s="1259"/>
      <c r="AB89" s="1259"/>
      <c r="AC89" s="1259"/>
      <c r="AD89" s="1259"/>
      <c r="AE89" s="1237"/>
    </row>
    <row r="90" spans="2:31">
      <c r="B90" s="1278"/>
      <c r="C90" s="1259"/>
      <c r="D90" s="1259"/>
      <c r="E90" s="1259"/>
      <c r="F90" s="1259"/>
      <c r="G90" s="1259"/>
      <c r="H90" s="1259"/>
      <c r="I90" s="1259"/>
      <c r="J90" s="1259"/>
      <c r="K90" s="1259"/>
      <c r="L90" s="1259"/>
      <c r="M90" s="1259"/>
      <c r="N90" s="1279"/>
      <c r="O90" s="1259"/>
      <c r="P90" s="1259"/>
      <c r="Q90" s="1259"/>
      <c r="R90" s="1259"/>
      <c r="S90" s="1259"/>
      <c r="T90" s="1259"/>
      <c r="U90" s="1259"/>
      <c r="V90" s="1259"/>
      <c r="W90" s="1259"/>
      <c r="X90" s="1259"/>
      <c r="Y90" s="1259"/>
      <c r="Z90" s="1259"/>
      <c r="AA90" s="1259"/>
      <c r="AB90" s="1259"/>
      <c r="AC90" s="1259"/>
      <c r="AD90" s="1259"/>
      <c r="AE90" s="1237"/>
    </row>
    <row r="91" spans="2:31">
      <c r="B91" s="1278"/>
      <c r="C91" s="1259"/>
      <c r="D91" s="1259"/>
      <c r="E91" s="1259"/>
      <c r="F91" s="1259"/>
      <c r="G91" s="1259"/>
      <c r="H91" s="1259"/>
      <c r="I91" s="1259"/>
      <c r="J91" s="1259"/>
      <c r="K91" s="1259"/>
      <c r="L91" s="1259"/>
      <c r="M91" s="1259"/>
      <c r="N91" s="1279"/>
      <c r="O91" s="1259"/>
      <c r="P91" s="1259"/>
      <c r="Q91" s="1259"/>
      <c r="R91" s="1259"/>
      <c r="S91" s="1259"/>
      <c r="T91" s="1259"/>
      <c r="U91" s="1259"/>
      <c r="V91" s="1259"/>
      <c r="W91" s="1259"/>
      <c r="X91" s="1259"/>
      <c r="Y91" s="1259"/>
      <c r="Z91" s="1259"/>
      <c r="AA91" s="1259"/>
      <c r="AB91" s="1259"/>
      <c r="AC91" s="1259"/>
      <c r="AD91" s="1259"/>
      <c r="AE91" s="1237"/>
    </row>
    <row r="92" spans="2:31">
      <c r="B92" s="1278"/>
      <c r="C92" s="1259"/>
      <c r="D92" s="1259"/>
      <c r="E92" s="1259"/>
      <c r="F92" s="1259"/>
      <c r="G92" s="1259"/>
      <c r="H92" s="1259"/>
      <c r="I92" s="1259"/>
      <c r="J92" s="1259"/>
      <c r="K92" s="1259"/>
      <c r="L92" s="1259"/>
      <c r="M92" s="1259"/>
      <c r="N92" s="1279"/>
      <c r="O92" s="1259"/>
      <c r="P92" s="1259"/>
      <c r="Q92" s="1259"/>
      <c r="R92" s="1259"/>
      <c r="S92" s="1259"/>
      <c r="T92" s="1259"/>
      <c r="U92" s="1259"/>
      <c r="V92" s="1259"/>
      <c r="W92" s="1259"/>
      <c r="X92" s="1259"/>
      <c r="Y92" s="1259"/>
      <c r="Z92" s="1259"/>
      <c r="AA92" s="1259"/>
      <c r="AB92" s="1259"/>
      <c r="AC92" s="1259"/>
      <c r="AD92" s="1259"/>
      <c r="AE92" s="1237"/>
    </row>
    <row r="93" spans="2:31">
      <c r="B93" s="1278"/>
      <c r="C93" s="1259"/>
      <c r="D93" s="1259"/>
      <c r="E93" s="1259"/>
      <c r="F93" s="1259"/>
      <c r="G93" s="1259"/>
      <c r="H93" s="1259"/>
      <c r="I93" s="1259"/>
      <c r="J93" s="1259"/>
      <c r="K93" s="1259"/>
      <c r="L93" s="1259"/>
      <c r="M93" s="1259"/>
      <c r="N93" s="1279"/>
      <c r="O93" s="1259"/>
      <c r="P93" s="1259"/>
      <c r="Q93" s="1259"/>
      <c r="R93" s="1259"/>
      <c r="S93" s="1259"/>
      <c r="T93" s="1259"/>
      <c r="U93" s="1259"/>
      <c r="V93" s="1259"/>
      <c r="W93" s="1259"/>
      <c r="X93" s="1259"/>
      <c r="Y93" s="1259"/>
      <c r="Z93" s="1259"/>
      <c r="AA93" s="1259"/>
      <c r="AB93" s="1259"/>
      <c r="AC93" s="1259"/>
      <c r="AD93" s="1259"/>
      <c r="AE93" s="1237"/>
    </row>
    <row r="94" spans="2:31">
      <c r="B94" s="1278"/>
      <c r="C94" s="1259"/>
      <c r="D94" s="1259"/>
      <c r="E94" s="1259"/>
      <c r="F94" s="1259"/>
      <c r="G94" s="1259"/>
      <c r="H94" s="1259"/>
      <c r="I94" s="1259"/>
      <c r="J94" s="1259"/>
      <c r="K94" s="1259"/>
      <c r="L94" s="1259"/>
      <c r="M94" s="1259"/>
      <c r="N94" s="1279"/>
      <c r="O94" s="1259"/>
      <c r="P94" s="1259"/>
      <c r="Q94" s="1259"/>
      <c r="R94" s="1259"/>
      <c r="S94" s="1259"/>
      <c r="T94" s="1259"/>
      <c r="U94" s="1259"/>
      <c r="V94" s="1259"/>
      <c r="W94" s="1259"/>
      <c r="X94" s="1259"/>
      <c r="Y94" s="1259"/>
      <c r="Z94" s="1259"/>
      <c r="AA94" s="1259"/>
      <c r="AB94" s="1259"/>
      <c r="AC94" s="1259"/>
      <c r="AD94" s="1259"/>
      <c r="AE94" s="1237"/>
    </row>
    <row r="95" spans="2:31">
      <c r="B95" s="1278"/>
      <c r="C95" s="1259"/>
      <c r="D95" s="1259"/>
      <c r="E95" s="1259"/>
      <c r="F95" s="1259"/>
      <c r="G95" s="1259"/>
      <c r="H95" s="1259"/>
      <c r="I95" s="1259"/>
      <c r="J95" s="1259"/>
      <c r="K95" s="1259"/>
      <c r="L95" s="1259"/>
      <c r="M95" s="1259"/>
      <c r="N95" s="1279"/>
      <c r="O95" s="1259"/>
      <c r="P95" s="1259"/>
      <c r="Q95" s="1259"/>
      <c r="R95" s="1259"/>
      <c r="S95" s="1259"/>
      <c r="T95" s="1259"/>
      <c r="U95" s="1259"/>
      <c r="V95" s="1259"/>
      <c r="W95" s="1259"/>
      <c r="X95" s="1259"/>
      <c r="Y95" s="1259"/>
      <c r="Z95" s="1259"/>
      <c r="AA95" s="1259"/>
      <c r="AB95" s="1259"/>
      <c r="AC95" s="1259"/>
      <c r="AD95" s="1259"/>
      <c r="AE95" s="1237"/>
    </row>
    <row r="96" spans="2:31">
      <c r="B96" s="1278"/>
      <c r="C96" s="1259"/>
      <c r="D96" s="1259"/>
      <c r="E96" s="1259"/>
      <c r="F96" s="1259"/>
      <c r="G96" s="1259"/>
      <c r="H96" s="1259"/>
      <c r="I96" s="1259"/>
      <c r="J96" s="1259"/>
      <c r="K96" s="1259"/>
      <c r="L96" s="1259"/>
      <c r="M96" s="1259"/>
      <c r="N96" s="1279"/>
      <c r="O96" s="1259"/>
      <c r="P96" s="1259"/>
      <c r="Q96" s="1259"/>
      <c r="R96" s="1259"/>
      <c r="S96" s="1259"/>
      <c r="T96" s="1259"/>
      <c r="U96" s="1259"/>
      <c r="V96" s="1259"/>
      <c r="W96" s="1259"/>
      <c r="X96" s="1259"/>
      <c r="Y96" s="1259"/>
      <c r="Z96" s="1259"/>
      <c r="AA96" s="1259"/>
      <c r="AB96" s="1259"/>
      <c r="AC96" s="1259"/>
      <c r="AD96" s="1259"/>
      <c r="AE96" s="1237"/>
    </row>
    <row r="97" spans="2:31">
      <c r="B97" s="1278"/>
      <c r="C97" s="1259"/>
      <c r="D97" s="1259"/>
      <c r="E97" s="1259"/>
      <c r="F97" s="1259"/>
      <c r="G97" s="1259"/>
      <c r="H97" s="1259"/>
      <c r="I97" s="1259"/>
      <c r="J97" s="1259"/>
      <c r="K97" s="1259"/>
      <c r="L97" s="1259"/>
      <c r="M97" s="1259"/>
      <c r="N97" s="1279"/>
      <c r="O97" s="1259"/>
      <c r="P97" s="1259"/>
      <c r="Q97" s="1259"/>
      <c r="R97" s="1259"/>
      <c r="S97" s="1259"/>
      <c r="T97" s="1259"/>
      <c r="U97" s="1259"/>
      <c r="V97" s="1259"/>
      <c r="W97" s="1259"/>
      <c r="X97" s="1259"/>
      <c r="Y97" s="1259"/>
      <c r="Z97" s="1259"/>
      <c r="AA97" s="1259"/>
      <c r="AB97" s="1259"/>
      <c r="AC97" s="1259"/>
      <c r="AD97" s="1259"/>
      <c r="AE97" s="1237"/>
    </row>
    <row r="98" spans="2:31">
      <c r="B98" s="1278"/>
      <c r="C98" s="1259"/>
      <c r="D98" s="1259"/>
      <c r="E98" s="1259"/>
      <c r="F98" s="1259"/>
      <c r="G98" s="1259"/>
      <c r="H98" s="1259"/>
      <c r="I98" s="1259"/>
      <c r="J98" s="1259"/>
      <c r="K98" s="1259"/>
      <c r="L98" s="1259"/>
      <c r="M98" s="1259"/>
      <c r="N98" s="1279"/>
      <c r="O98" s="1259"/>
      <c r="P98" s="1259"/>
      <c r="Q98" s="1259"/>
      <c r="R98" s="1259"/>
      <c r="S98" s="1259"/>
      <c r="T98" s="1259"/>
      <c r="U98" s="1259"/>
      <c r="V98" s="1259"/>
      <c r="W98" s="1259"/>
      <c r="X98" s="1259"/>
      <c r="Y98" s="1259"/>
      <c r="Z98" s="1259"/>
      <c r="AA98" s="1259"/>
      <c r="AB98" s="1259"/>
      <c r="AC98" s="1259"/>
      <c r="AD98" s="1259"/>
      <c r="AE98" s="1237"/>
    </row>
    <row r="99" spans="2:31">
      <c r="B99" s="1278"/>
      <c r="C99" s="1259"/>
      <c r="D99" s="1259"/>
      <c r="E99" s="1259"/>
      <c r="F99" s="1259"/>
      <c r="G99" s="1259"/>
      <c r="H99" s="1259"/>
      <c r="I99" s="1259"/>
      <c r="J99" s="1259"/>
      <c r="K99" s="1259"/>
      <c r="L99" s="1259"/>
      <c r="M99" s="1259"/>
      <c r="N99" s="1279"/>
      <c r="O99" s="1259"/>
      <c r="P99" s="1259"/>
      <c r="Q99" s="1259"/>
      <c r="R99" s="1259"/>
      <c r="S99" s="1259"/>
      <c r="T99" s="1259"/>
      <c r="U99" s="1259"/>
      <c r="V99" s="1259"/>
      <c r="W99" s="1259"/>
      <c r="X99" s="1259"/>
      <c r="Y99" s="1259"/>
      <c r="Z99" s="1259"/>
      <c r="AA99" s="1259"/>
      <c r="AB99" s="1259"/>
      <c r="AC99" s="1259"/>
      <c r="AD99" s="1259"/>
      <c r="AE99" s="1237"/>
    </row>
    <row r="100" spans="2:31">
      <c r="B100" s="1278"/>
      <c r="C100" s="1259"/>
      <c r="D100" s="1259"/>
      <c r="E100" s="1259"/>
      <c r="F100" s="1259"/>
      <c r="G100" s="1259"/>
      <c r="H100" s="1259"/>
      <c r="I100" s="1259"/>
      <c r="J100" s="1259"/>
      <c r="K100" s="1259"/>
      <c r="L100" s="1259"/>
      <c r="M100" s="1259"/>
      <c r="N100" s="1279"/>
      <c r="O100" s="1259"/>
      <c r="P100" s="1259"/>
      <c r="Q100" s="1259"/>
      <c r="R100" s="1259"/>
      <c r="S100" s="1259"/>
      <c r="T100" s="1259"/>
      <c r="U100" s="1259"/>
      <c r="V100" s="1259"/>
      <c r="W100" s="1259"/>
      <c r="X100" s="1259"/>
      <c r="Y100" s="1259"/>
      <c r="Z100" s="1259"/>
      <c r="AA100" s="1259"/>
      <c r="AB100" s="1259"/>
      <c r="AC100" s="1259"/>
      <c r="AD100" s="1259"/>
      <c r="AE100" s="1237"/>
    </row>
    <row r="101" spans="2:31">
      <c r="B101" s="1278"/>
      <c r="C101" s="1259"/>
      <c r="D101" s="1259"/>
      <c r="E101" s="1259"/>
      <c r="F101" s="1259"/>
      <c r="G101" s="1259"/>
      <c r="H101" s="1259"/>
      <c r="I101" s="1259"/>
      <c r="J101" s="1259"/>
      <c r="K101" s="1259"/>
      <c r="L101" s="1259"/>
      <c r="M101" s="1259"/>
      <c r="N101" s="1279"/>
      <c r="O101" s="1259"/>
      <c r="P101" s="1259"/>
      <c r="Q101" s="1259"/>
      <c r="R101" s="1259"/>
      <c r="S101" s="1259"/>
      <c r="T101" s="1259"/>
      <c r="U101" s="1259"/>
      <c r="V101" s="1259"/>
      <c r="W101" s="1259"/>
      <c r="X101" s="1259"/>
      <c r="Y101" s="1259"/>
      <c r="Z101" s="1259"/>
      <c r="AA101" s="1259"/>
      <c r="AB101" s="1259"/>
      <c r="AC101" s="1259"/>
      <c r="AD101" s="1259"/>
      <c r="AE101" s="1237"/>
    </row>
    <row r="102" spans="2:31">
      <c r="B102" s="1278"/>
      <c r="C102" s="1259"/>
      <c r="D102" s="1259"/>
      <c r="E102" s="1259"/>
      <c r="F102" s="1259"/>
      <c r="G102" s="1259"/>
      <c r="H102" s="1259"/>
      <c r="I102" s="1259"/>
      <c r="J102" s="1259"/>
      <c r="K102" s="1259"/>
      <c r="L102" s="1259"/>
      <c r="M102" s="1259"/>
      <c r="N102" s="1279"/>
      <c r="O102" s="1259"/>
      <c r="P102" s="1259"/>
      <c r="Q102" s="1259"/>
      <c r="R102" s="1259"/>
      <c r="S102" s="1259"/>
      <c r="T102" s="1259"/>
      <c r="U102" s="1259"/>
      <c r="V102" s="1259"/>
      <c r="W102" s="1259"/>
      <c r="X102" s="1259"/>
      <c r="Y102" s="1259"/>
      <c r="Z102" s="1259"/>
      <c r="AA102" s="1259"/>
      <c r="AB102" s="1259"/>
      <c r="AC102" s="1259"/>
      <c r="AD102" s="1259"/>
      <c r="AE102" s="1237"/>
    </row>
    <row r="103" spans="2:31">
      <c r="B103" s="1278"/>
      <c r="C103" s="1259"/>
      <c r="D103" s="1259"/>
      <c r="E103" s="1259"/>
      <c r="F103" s="1259"/>
      <c r="G103" s="1259"/>
      <c r="H103" s="1259"/>
      <c r="I103" s="1259"/>
      <c r="J103" s="1259"/>
      <c r="K103" s="1259"/>
      <c r="L103" s="1259"/>
      <c r="M103" s="1259"/>
      <c r="N103" s="1279"/>
      <c r="O103" s="1259"/>
      <c r="P103" s="1259"/>
      <c r="Q103" s="1259"/>
      <c r="R103" s="1259"/>
      <c r="S103" s="1259"/>
      <c r="T103" s="1259"/>
      <c r="U103" s="1259"/>
      <c r="V103" s="1259"/>
      <c r="W103" s="1259"/>
      <c r="X103" s="1259"/>
      <c r="Y103" s="1259"/>
      <c r="Z103" s="1259"/>
      <c r="AA103" s="1259"/>
      <c r="AB103" s="1259"/>
      <c r="AC103" s="1259"/>
      <c r="AD103" s="1259"/>
      <c r="AE103" s="1237"/>
    </row>
    <row r="104" spans="2:31">
      <c r="B104" s="1278"/>
      <c r="C104" s="1259"/>
      <c r="D104" s="1259"/>
      <c r="E104" s="1259"/>
      <c r="F104" s="1259"/>
      <c r="G104" s="1259"/>
      <c r="H104" s="1259"/>
      <c r="I104" s="1259"/>
      <c r="J104" s="1259"/>
      <c r="K104" s="1259"/>
      <c r="L104" s="1259"/>
      <c r="M104" s="1259"/>
      <c r="N104" s="1279"/>
      <c r="O104" s="1259"/>
      <c r="P104" s="1259"/>
      <c r="Q104" s="1259"/>
      <c r="R104" s="1259"/>
      <c r="S104" s="1259"/>
      <c r="T104" s="1259"/>
      <c r="U104" s="1259"/>
      <c r="V104" s="1259"/>
      <c r="W104" s="1259"/>
      <c r="X104" s="1259"/>
      <c r="Y104" s="1259"/>
      <c r="Z104" s="1259"/>
      <c r="AA104" s="1259"/>
      <c r="AB104" s="1259"/>
      <c r="AC104" s="1259"/>
      <c r="AD104" s="1259"/>
      <c r="AE104" s="1237"/>
    </row>
    <row r="105" spans="2:31">
      <c r="B105" s="1278"/>
      <c r="C105" s="1259"/>
      <c r="D105" s="1259"/>
      <c r="E105" s="1259"/>
      <c r="F105" s="1259"/>
      <c r="G105" s="1259"/>
      <c r="H105" s="1259"/>
      <c r="I105" s="1259"/>
      <c r="J105" s="1259"/>
      <c r="K105" s="1259"/>
      <c r="L105" s="1259"/>
      <c r="M105" s="1259"/>
      <c r="N105" s="1279"/>
      <c r="O105" s="1259"/>
      <c r="P105" s="1259"/>
      <c r="Q105" s="1259"/>
      <c r="R105" s="1259"/>
      <c r="S105" s="1259"/>
      <c r="T105" s="1259"/>
      <c r="U105" s="1259"/>
      <c r="V105" s="1259"/>
      <c r="W105" s="1259"/>
      <c r="X105" s="1259"/>
      <c r="Y105" s="1259"/>
      <c r="Z105" s="1259"/>
      <c r="AA105" s="1259"/>
      <c r="AB105" s="1259"/>
      <c r="AC105" s="1259"/>
      <c r="AD105" s="1259"/>
      <c r="AE105" s="1237"/>
    </row>
    <row r="106" spans="2:31">
      <c r="B106" s="1278"/>
      <c r="C106" s="1259"/>
      <c r="D106" s="1259"/>
      <c r="E106" s="1259"/>
      <c r="F106" s="1259"/>
      <c r="G106" s="1259"/>
      <c r="H106" s="1259"/>
      <c r="I106" s="1259"/>
      <c r="J106" s="1259"/>
      <c r="K106" s="1259"/>
      <c r="L106" s="1259"/>
      <c r="M106" s="1259"/>
      <c r="N106" s="1279"/>
      <c r="O106" s="1259"/>
      <c r="P106" s="1259"/>
      <c r="Q106" s="1259"/>
      <c r="R106" s="1259"/>
      <c r="S106" s="1259"/>
      <c r="T106" s="1259"/>
      <c r="U106" s="1259"/>
      <c r="V106" s="1259"/>
      <c r="W106" s="1259"/>
      <c r="X106" s="1259"/>
      <c r="Y106" s="1259"/>
      <c r="Z106" s="1259"/>
      <c r="AA106" s="1259"/>
      <c r="AB106" s="1259"/>
      <c r="AC106" s="1259"/>
      <c r="AD106" s="1259"/>
      <c r="AE106" s="1237"/>
    </row>
    <row r="107" spans="2:31">
      <c r="B107" s="1278"/>
      <c r="C107" s="1259"/>
      <c r="D107" s="1259"/>
      <c r="E107" s="1259"/>
      <c r="F107" s="1259"/>
      <c r="G107" s="1259"/>
      <c r="H107" s="1259"/>
      <c r="I107" s="1259"/>
      <c r="J107" s="1259"/>
      <c r="K107" s="1259"/>
      <c r="L107" s="1259"/>
      <c r="M107" s="1259"/>
      <c r="N107" s="1279"/>
      <c r="O107" s="1259"/>
      <c r="P107" s="1259"/>
      <c r="Q107" s="1259"/>
      <c r="R107" s="1259"/>
      <c r="S107" s="1259"/>
      <c r="T107" s="1259"/>
      <c r="U107" s="1259"/>
      <c r="V107" s="1259"/>
      <c r="W107" s="1259"/>
      <c r="X107" s="1259"/>
      <c r="Y107" s="1259"/>
      <c r="Z107" s="1259"/>
      <c r="AA107" s="1259"/>
      <c r="AB107" s="1259"/>
      <c r="AC107" s="1259"/>
      <c r="AD107" s="1259"/>
      <c r="AE107" s="1237"/>
    </row>
    <row r="108" spans="2:31">
      <c r="B108" s="1278"/>
      <c r="C108" s="1259"/>
      <c r="D108" s="1259"/>
      <c r="E108" s="1259"/>
      <c r="F108" s="1259"/>
      <c r="G108" s="1259"/>
      <c r="H108" s="1259"/>
      <c r="I108" s="1259"/>
      <c r="J108" s="1259"/>
      <c r="K108" s="1259"/>
      <c r="L108" s="1259"/>
      <c r="M108" s="1259"/>
      <c r="N108" s="1279"/>
      <c r="O108" s="1259"/>
      <c r="P108" s="1259"/>
      <c r="Q108" s="1259"/>
      <c r="R108" s="1259"/>
      <c r="S108" s="1259"/>
      <c r="T108" s="1259"/>
      <c r="U108" s="1259"/>
      <c r="V108" s="1259"/>
      <c r="W108" s="1259"/>
      <c r="X108" s="1259"/>
      <c r="Y108" s="1259"/>
      <c r="Z108" s="1259"/>
      <c r="AA108" s="1259"/>
      <c r="AB108" s="1259"/>
      <c r="AC108" s="1259"/>
      <c r="AD108" s="1259"/>
      <c r="AE108" s="1237"/>
    </row>
    <row r="109" spans="2:31">
      <c r="B109" s="1278"/>
      <c r="C109" s="1259"/>
      <c r="D109" s="1259"/>
      <c r="E109" s="1259"/>
      <c r="F109" s="1259"/>
      <c r="G109" s="1259"/>
      <c r="H109" s="1259"/>
      <c r="I109" s="1259"/>
      <c r="J109" s="1259"/>
      <c r="K109" s="1259"/>
      <c r="L109" s="1259"/>
      <c r="M109" s="1259"/>
      <c r="N109" s="1279"/>
      <c r="O109" s="1259"/>
      <c r="P109" s="1259"/>
      <c r="Q109" s="1259"/>
      <c r="R109" s="1259"/>
      <c r="S109" s="1259"/>
      <c r="T109" s="1259"/>
      <c r="U109" s="1259"/>
      <c r="V109" s="1259"/>
      <c r="W109" s="1259"/>
      <c r="X109" s="1259"/>
      <c r="Y109" s="1259"/>
      <c r="Z109" s="1259"/>
      <c r="AA109" s="1259"/>
      <c r="AB109" s="1259"/>
      <c r="AC109" s="1259"/>
      <c r="AD109" s="1259"/>
      <c r="AE109" s="1237"/>
    </row>
    <row r="110" spans="2:31">
      <c r="B110" s="1278"/>
      <c r="C110" s="1259"/>
      <c r="D110" s="1259"/>
      <c r="E110" s="1259"/>
      <c r="F110" s="1259"/>
      <c r="G110" s="1259"/>
      <c r="H110" s="1259"/>
      <c r="I110" s="1259"/>
      <c r="J110" s="1259"/>
      <c r="K110" s="1259"/>
      <c r="L110" s="1259"/>
      <c r="M110" s="1259"/>
      <c r="N110" s="1279"/>
      <c r="O110" s="1259"/>
      <c r="P110" s="1259"/>
      <c r="Q110" s="1259"/>
      <c r="R110" s="1259"/>
      <c r="S110" s="1259"/>
      <c r="T110" s="1259"/>
      <c r="U110" s="1259"/>
      <c r="V110" s="1259"/>
      <c r="W110" s="1259"/>
      <c r="X110" s="1259"/>
      <c r="Y110" s="1259"/>
      <c r="Z110" s="1259"/>
      <c r="AA110" s="1259"/>
      <c r="AB110" s="1259"/>
      <c r="AC110" s="1259"/>
      <c r="AD110" s="1259"/>
      <c r="AE110" s="1237"/>
    </row>
    <row r="111" spans="2:31">
      <c r="B111" s="1278"/>
      <c r="C111" s="1259"/>
      <c r="D111" s="1259"/>
      <c r="E111" s="1259"/>
      <c r="F111" s="1259"/>
      <c r="G111" s="1259"/>
      <c r="H111" s="1259"/>
      <c r="I111" s="1259"/>
      <c r="J111" s="1259"/>
      <c r="K111" s="1259"/>
      <c r="L111" s="1259"/>
      <c r="M111" s="1259"/>
      <c r="N111" s="1279"/>
      <c r="O111" s="1259"/>
      <c r="P111" s="1259"/>
      <c r="Q111" s="1259"/>
      <c r="R111" s="1259"/>
      <c r="S111" s="1259"/>
      <c r="T111" s="1259"/>
      <c r="U111" s="1259"/>
      <c r="V111" s="1259"/>
      <c r="W111" s="1259"/>
      <c r="X111" s="1259"/>
      <c r="Y111" s="1259"/>
      <c r="Z111" s="1259"/>
      <c r="AA111" s="1259"/>
      <c r="AB111" s="1259"/>
      <c r="AC111" s="1259"/>
      <c r="AD111" s="1259"/>
      <c r="AE111" s="1237"/>
    </row>
    <row r="112" spans="2:31">
      <c r="B112" s="1278"/>
      <c r="C112" s="1259"/>
      <c r="D112" s="1259"/>
      <c r="E112" s="1259"/>
      <c r="F112" s="1259"/>
      <c r="G112" s="1259"/>
      <c r="H112" s="1259"/>
      <c r="I112" s="1259"/>
      <c r="J112" s="1259"/>
      <c r="K112" s="1259"/>
      <c r="L112" s="1259"/>
      <c r="M112" s="1259"/>
      <c r="N112" s="1279"/>
      <c r="O112" s="1259"/>
      <c r="P112" s="1259"/>
      <c r="Q112" s="1259"/>
      <c r="R112" s="1259"/>
      <c r="S112" s="1259"/>
      <c r="T112" s="1259"/>
      <c r="U112" s="1259"/>
      <c r="V112" s="1259"/>
      <c r="W112" s="1259"/>
      <c r="X112" s="1259"/>
      <c r="Y112" s="1259"/>
      <c r="Z112" s="1259"/>
      <c r="AA112" s="1259"/>
      <c r="AB112" s="1259"/>
      <c r="AC112" s="1259"/>
      <c r="AD112" s="1259"/>
      <c r="AE112" s="1237"/>
    </row>
    <row r="113" spans="2:31">
      <c r="B113" s="1278"/>
      <c r="C113" s="1259"/>
      <c r="D113" s="1259"/>
      <c r="E113" s="1259"/>
      <c r="F113" s="1259"/>
      <c r="G113" s="1259"/>
      <c r="H113" s="1259"/>
      <c r="I113" s="1259"/>
      <c r="J113" s="1259"/>
      <c r="K113" s="1259"/>
      <c r="L113" s="1259"/>
      <c r="M113" s="1259"/>
      <c r="N113" s="1279"/>
      <c r="O113" s="1259"/>
      <c r="P113" s="1259"/>
      <c r="Q113" s="1259"/>
      <c r="R113" s="1259"/>
      <c r="S113" s="1259"/>
      <c r="T113" s="1259"/>
      <c r="U113" s="1259"/>
      <c r="V113" s="1259"/>
      <c r="W113" s="1259"/>
      <c r="X113" s="1259"/>
      <c r="Y113" s="1259"/>
      <c r="Z113" s="1259"/>
      <c r="AA113" s="1259"/>
      <c r="AB113" s="1259"/>
      <c r="AC113" s="1259"/>
      <c r="AD113" s="1259"/>
      <c r="AE113" s="1237"/>
    </row>
    <row r="114" spans="2:31">
      <c r="B114" s="1278"/>
      <c r="C114" s="1259"/>
      <c r="D114" s="1259"/>
      <c r="E114" s="1259"/>
      <c r="F114" s="1259"/>
      <c r="G114" s="1259"/>
      <c r="H114" s="1259"/>
      <c r="I114" s="1259"/>
      <c r="J114" s="1259"/>
      <c r="K114" s="1259"/>
      <c r="L114" s="1259"/>
      <c r="M114" s="1259"/>
      <c r="N114" s="1279"/>
      <c r="O114" s="1259"/>
      <c r="P114" s="1259"/>
      <c r="Q114" s="1259"/>
      <c r="R114" s="1259"/>
      <c r="S114" s="1259"/>
      <c r="T114" s="1259"/>
      <c r="U114" s="1259"/>
      <c r="V114" s="1259"/>
      <c r="W114" s="1259"/>
      <c r="X114" s="1259"/>
      <c r="Y114" s="1259"/>
      <c r="Z114" s="1259"/>
      <c r="AA114" s="1259"/>
      <c r="AB114" s="1259"/>
      <c r="AC114" s="1259"/>
      <c r="AD114" s="1259"/>
      <c r="AE114" s="1237"/>
    </row>
    <row r="115" spans="2:31">
      <c r="B115" s="1278"/>
      <c r="C115" s="1259"/>
      <c r="D115" s="1259"/>
      <c r="E115" s="1259"/>
      <c r="F115" s="1259"/>
      <c r="G115" s="1259"/>
      <c r="H115" s="1259"/>
      <c r="I115" s="1259"/>
      <c r="J115" s="1259"/>
      <c r="K115" s="1259"/>
      <c r="L115" s="1259"/>
      <c r="M115" s="1259"/>
      <c r="N115" s="1279"/>
      <c r="O115" s="1259"/>
      <c r="P115" s="1259"/>
      <c r="Q115" s="1259"/>
      <c r="R115" s="1259"/>
      <c r="S115" s="1259"/>
      <c r="T115" s="1259"/>
      <c r="U115" s="1259"/>
      <c r="V115" s="1259"/>
      <c r="W115" s="1259"/>
      <c r="X115" s="1259"/>
      <c r="Y115" s="1259"/>
      <c r="Z115" s="1259"/>
      <c r="AA115" s="1259"/>
      <c r="AB115" s="1259"/>
      <c r="AC115" s="1259"/>
      <c r="AD115" s="1259"/>
      <c r="AE115" s="1237"/>
    </row>
    <row r="116" spans="2:31">
      <c r="B116" s="1278"/>
      <c r="C116" s="1259"/>
      <c r="D116" s="1259"/>
      <c r="E116" s="1259"/>
      <c r="F116" s="1259"/>
      <c r="G116" s="1259"/>
      <c r="H116" s="1259"/>
      <c r="I116" s="1259"/>
      <c r="J116" s="1259"/>
      <c r="K116" s="1259"/>
      <c r="L116" s="1259"/>
      <c r="M116" s="1259"/>
      <c r="N116" s="1279"/>
      <c r="O116" s="1259"/>
      <c r="P116" s="1259"/>
      <c r="Q116" s="1259"/>
      <c r="R116" s="1259"/>
      <c r="S116" s="1259"/>
      <c r="T116" s="1259"/>
      <c r="U116" s="1259"/>
      <c r="V116" s="1259"/>
      <c r="W116" s="1259"/>
      <c r="X116" s="1259"/>
      <c r="Y116" s="1259"/>
      <c r="Z116" s="1259"/>
      <c r="AA116" s="1259"/>
      <c r="AB116" s="1259"/>
      <c r="AC116" s="1259"/>
      <c r="AD116" s="1259"/>
      <c r="AE116" s="1237"/>
    </row>
    <row r="117" spans="2:31">
      <c r="B117" s="1278"/>
      <c r="C117" s="1259"/>
      <c r="D117" s="1259"/>
      <c r="E117" s="1259"/>
      <c r="F117" s="1259"/>
      <c r="G117" s="1259"/>
      <c r="H117" s="1259"/>
      <c r="I117" s="1259"/>
      <c r="J117" s="1259"/>
      <c r="K117" s="1259"/>
      <c r="L117" s="1259"/>
      <c r="M117" s="1259"/>
      <c r="N117" s="1279"/>
      <c r="O117" s="1259"/>
      <c r="P117" s="1259"/>
      <c r="Q117" s="1259"/>
      <c r="R117" s="1259"/>
      <c r="S117" s="1259"/>
      <c r="T117" s="1259"/>
      <c r="U117" s="1259"/>
      <c r="V117" s="1259"/>
      <c r="W117" s="1259"/>
      <c r="X117" s="1259"/>
      <c r="Y117" s="1259"/>
      <c r="Z117" s="1259"/>
      <c r="AA117" s="1259"/>
      <c r="AB117" s="1259"/>
      <c r="AC117" s="1259"/>
      <c r="AD117" s="1259"/>
      <c r="AE117" s="1237"/>
    </row>
    <row r="118" spans="2:31">
      <c r="B118" s="1278"/>
      <c r="C118" s="1259"/>
      <c r="D118" s="1259"/>
      <c r="E118" s="1259"/>
      <c r="F118" s="1259"/>
      <c r="G118" s="1259"/>
      <c r="H118" s="1259"/>
      <c r="I118" s="1259"/>
      <c r="J118" s="1259"/>
      <c r="K118" s="1259"/>
      <c r="L118" s="1259"/>
      <c r="M118" s="1259"/>
      <c r="N118" s="1279"/>
      <c r="O118" s="1259"/>
      <c r="P118" s="1259"/>
      <c r="Q118" s="1259"/>
      <c r="R118" s="1259"/>
      <c r="S118" s="1259"/>
      <c r="T118" s="1259"/>
      <c r="U118" s="1259"/>
      <c r="V118" s="1259"/>
      <c r="W118" s="1259"/>
      <c r="X118" s="1259"/>
      <c r="Y118" s="1259"/>
      <c r="Z118" s="1259"/>
      <c r="AA118" s="1259"/>
      <c r="AB118" s="1259"/>
      <c r="AC118" s="1259"/>
      <c r="AD118" s="1259"/>
      <c r="AE118" s="1237"/>
    </row>
    <row r="119" spans="2:31">
      <c r="B119" s="1278"/>
      <c r="C119" s="1259"/>
      <c r="D119" s="1259"/>
      <c r="E119" s="1259"/>
      <c r="F119" s="1259"/>
      <c r="G119" s="1259"/>
      <c r="H119" s="1259"/>
      <c r="I119" s="1259"/>
      <c r="J119" s="1259"/>
      <c r="K119" s="1259"/>
      <c r="L119" s="1259"/>
      <c r="M119" s="1259"/>
      <c r="N119" s="1279"/>
      <c r="O119" s="1259"/>
      <c r="P119" s="1259"/>
      <c r="Q119" s="1259"/>
      <c r="R119" s="1259"/>
      <c r="S119" s="1259"/>
      <c r="T119" s="1259"/>
      <c r="U119" s="1259"/>
      <c r="V119" s="1259"/>
      <c r="W119" s="1259"/>
      <c r="X119" s="1259"/>
      <c r="Y119" s="1259"/>
      <c r="Z119" s="1259"/>
      <c r="AA119" s="1259"/>
      <c r="AB119" s="1259"/>
      <c r="AC119" s="1259"/>
      <c r="AD119" s="1259"/>
      <c r="AE119" s="1237"/>
    </row>
    <row r="120" spans="2:31">
      <c r="B120" s="1278"/>
      <c r="C120" s="1259"/>
      <c r="D120" s="1259"/>
      <c r="E120" s="1259"/>
      <c r="F120" s="1259"/>
      <c r="G120" s="1259"/>
      <c r="H120" s="1259"/>
      <c r="I120" s="1259"/>
      <c r="J120" s="1259"/>
      <c r="K120" s="1259"/>
      <c r="L120" s="1259"/>
      <c r="M120" s="1259"/>
      <c r="N120" s="1279"/>
      <c r="O120" s="1259"/>
      <c r="P120" s="1259"/>
      <c r="Q120" s="1259"/>
      <c r="R120" s="1259"/>
      <c r="S120" s="1259"/>
      <c r="T120" s="1259"/>
      <c r="U120" s="1259"/>
      <c r="V120" s="1259"/>
      <c r="W120" s="1259"/>
      <c r="X120" s="1259"/>
      <c r="Y120" s="1259"/>
      <c r="Z120" s="1259"/>
      <c r="AA120" s="1259"/>
      <c r="AB120" s="1259"/>
      <c r="AC120" s="1259"/>
      <c r="AD120" s="1259"/>
      <c r="AE120" s="1237"/>
    </row>
    <row r="121" spans="2:31">
      <c r="B121" s="1278"/>
      <c r="C121" s="1259"/>
      <c r="D121" s="1259"/>
      <c r="E121" s="1259"/>
      <c r="F121" s="1259"/>
      <c r="G121" s="1259"/>
      <c r="H121" s="1259"/>
      <c r="I121" s="1259"/>
      <c r="J121" s="1259"/>
      <c r="K121" s="1259"/>
      <c r="L121" s="1259"/>
      <c r="M121" s="1259"/>
      <c r="N121" s="1279"/>
      <c r="O121" s="1259"/>
      <c r="P121" s="1259"/>
      <c r="Q121" s="1259"/>
      <c r="R121" s="1259"/>
      <c r="S121" s="1259"/>
      <c r="T121" s="1259"/>
      <c r="U121" s="1259"/>
      <c r="V121" s="1259"/>
      <c r="W121" s="1259"/>
      <c r="X121" s="1259"/>
      <c r="Y121" s="1259"/>
      <c r="Z121" s="1259"/>
      <c r="AA121" s="1259"/>
      <c r="AB121" s="1259"/>
      <c r="AC121" s="1259"/>
      <c r="AD121" s="1259"/>
      <c r="AE121" s="1237"/>
    </row>
    <row r="122" spans="2:31">
      <c r="B122" s="1278"/>
      <c r="C122" s="1259"/>
      <c r="D122" s="1259"/>
      <c r="E122" s="1259"/>
      <c r="F122" s="1259"/>
      <c r="G122" s="1259"/>
      <c r="H122" s="1259"/>
      <c r="I122" s="1259"/>
      <c r="J122" s="1259"/>
      <c r="K122" s="1259"/>
      <c r="L122" s="1259"/>
      <c r="M122" s="1259"/>
      <c r="N122" s="1279"/>
      <c r="O122" s="1259"/>
      <c r="P122" s="1259"/>
      <c r="Q122" s="1259"/>
      <c r="R122" s="1259"/>
      <c r="S122" s="1259"/>
      <c r="T122" s="1259"/>
      <c r="U122" s="1259"/>
      <c r="V122" s="1259"/>
      <c r="W122" s="1259"/>
      <c r="X122" s="1259"/>
      <c r="Y122" s="1259"/>
      <c r="Z122" s="1259"/>
      <c r="AA122" s="1259"/>
      <c r="AB122" s="1259"/>
      <c r="AC122" s="1259"/>
      <c r="AD122" s="1259"/>
      <c r="AE122" s="1237"/>
    </row>
    <row r="123" spans="2:31">
      <c r="B123" s="1278"/>
      <c r="C123" s="1259"/>
      <c r="D123" s="1259"/>
      <c r="E123" s="1259"/>
      <c r="F123" s="1259"/>
      <c r="G123" s="1259"/>
      <c r="H123" s="1259"/>
      <c r="I123" s="1259"/>
      <c r="J123" s="1259"/>
      <c r="K123" s="1259"/>
      <c r="L123" s="1259"/>
      <c r="M123" s="1259"/>
      <c r="N123" s="1279"/>
      <c r="O123" s="1259"/>
      <c r="P123" s="1259"/>
      <c r="Q123" s="1259"/>
      <c r="R123" s="1259"/>
      <c r="S123" s="1259"/>
      <c r="T123" s="1259"/>
      <c r="U123" s="1259"/>
      <c r="V123" s="1259"/>
      <c r="W123" s="1259"/>
      <c r="X123" s="1259"/>
      <c r="Y123" s="1259"/>
      <c r="Z123" s="1259"/>
      <c r="AA123" s="1259"/>
      <c r="AB123" s="1259"/>
      <c r="AC123" s="1259"/>
      <c r="AD123" s="1259"/>
      <c r="AE123" s="1237"/>
    </row>
    <row r="124" spans="2:31">
      <c r="B124" s="1278"/>
      <c r="C124" s="1259"/>
      <c r="D124" s="1259"/>
      <c r="E124" s="1259"/>
      <c r="F124" s="1259"/>
      <c r="G124" s="1259"/>
      <c r="H124" s="1259"/>
      <c r="I124" s="1259"/>
      <c r="J124" s="1259"/>
      <c r="K124" s="1259"/>
      <c r="L124" s="1259"/>
      <c r="M124" s="1259"/>
      <c r="N124" s="1279"/>
      <c r="O124" s="1259"/>
      <c r="P124" s="1259"/>
      <c r="Q124" s="1259"/>
      <c r="R124" s="1259"/>
      <c r="S124" s="1259"/>
      <c r="T124" s="1259"/>
      <c r="U124" s="1259"/>
      <c r="V124" s="1259"/>
      <c r="W124" s="1259"/>
      <c r="X124" s="1259"/>
      <c r="Y124" s="1259"/>
      <c r="Z124" s="1259"/>
      <c r="AA124" s="1259"/>
      <c r="AB124" s="1259"/>
      <c r="AC124" s="1259"/>
      <c r="AD124" s="1259"/>
      <c r="AE124" s="1237"/>
    </row>
    <row r="125" spans="2:31">
      <c r="B125" s="1278"/>
      <c r="C125" s="1259"/>
      <c r="D125" s="1259"/>
      <c r="E125" s="1259"/>
      <c r="F125" s="1259"/>
      <c r="G125" s="1259"/>
      <c r="H125" s="1259"/>
      <c r="I125" s="1259"/>
      <c r="J125" s="1259"/>
      <c r="K125" s="1259"/>
      <c r="L125" s="1259"/>
      <c r="M125" s="1259"/>
      <c r="N125" s="1279"/>
      <c r="O125" s="1259"/>
      <c r="P125" s="1259"/>
      <c r="Q125" s="1259"/>
      <c r="R125" s="1259"/>
      <c r="S125" s="1259"/>
      <c r="T125" s="1259"/>
      <c r="U125" s="1259"/>
      <c r="V125" s="1259"/>
      <c r="W125" s="1259"/>
      <c r="X125" s="1259"/>
      <c r="Y125" s="1259"/>
      <c r="Z125" s="1259"/>
      <c r="AA125" s="1259"/>
      <c r="AB125" s="1259"/>
      <c r="AC125" s="1259"/>
      <c r="AD125" s="1259"/>
      <c r="AE125" s="1237"/>
    </row>
    <row r="126" spans="2:31">
      <c r="B126" s="1278"/>
      <c r="C126" s="1259"/>
      <c r="D126" s="1259"/>
      <c r="E126" s="1259"/>
      <c r="F126" s="1259"/>
      <c r="G126" s="1259"/>
      <c r="H126" s="1259"/>
      <c r="I126" s="1259"/>
      <c r="J126" s="1259"/>
      <c r="K126" s="1259"/>
      <c r="L126" s="1259"/>
      <c r="M126" s="1259"/>
      <c r="N126" s="1279"/>
      <c r="O126" s="1259"/>
      <c r="P126" s="1259"/>
      <c r="Q126" s="1259"/>
      <c r="R126" s="1259"/>
      <c r="S126" s="1259"/>
      <c r="T126" s="1259"/>
      <c r="U126" s="1259"/>
      <c r="V126" s="1259"/>
      <c r="W126" s="1259"/>
      <c r="X126" s="1259"/>
      <c r="Y126" s="1259"/>
      <c r="Z126" s="1259"/>
      <c r="AA126" s="1259"/>
      <c r="AB126" s="1259"/>
      <c r="AC126" s="1259"/>
      <c r="AD126" s="1259"/>
      <c r="AE126" s="1237"/>
    </row>
    <row r="127" spans="2:31">
      <c r="B127" s="1278"/>
      <c r="C127" s="1259"/>
      <c r="D127" s="1259"/>
      <c r="E127" s="1259"/>
      <c r="F127" s="1259"/>
      <c r="G127" s="1259"/>
      <c r="H127" s="1259"/>
      <c r="I127" s="1259"/>
      <c r="J127" s="1259"/>
      <c r="K127" s="1259"/>
      <c r="L127" s="1259"/>
      <c r="M127" s="1259"/>
      <c r="N127" s="1279"/>
      <c r="O127" s="1259"/>
      <c r="P127" s="1259"/>
      <c r="Q127" s="1259"/>
      <c r="R127" s="1259"/>
      <c r="S127" s="1259"/>
      <c r="T127" s="1259"/>
      <c r="U127" s="1259"/>
      <c r="V127" s="1259"/>
      <c r="W127" s="1259"/>
      <c r="X127" s="1259"/>
      <c r="Y127" s="1259"/>
      <c r="Z127" s="1259"/>
      <c r="AA127" s="1259"/>
      <c r="AB127" s="1259"/>
      <c r="AC127" s="1259"/>
      <c r="AD127" s="1259"/>
      <c r="AE127" s="1237"/>
    </row>
    <row r="128" spans="2:31">
      <c r="B128" s="1278"/>
      <c r="C128" s="1259"/>
      <c r="D128" s="1259"/>
      <c r="E128" s="1259"/>
      <c r="F128" s="1259"/>
      <c r="G128" s="1259"/>
      <c r="H128" s="1259"/>
      <c r="I128" s="1259"/>
      <c r="J128" s="1259"/>
      <c r="K128" s="1259"/>
      <c r="L128" s="1259"/>
      <c r="M128" s="1259"/>
      <c r="N128" s="1279"/>
      <c r="O128" s="1259"/>
      <c r="P128" s="1259"/>
      <c r="Q128" s="1259"/>
      <c r="R128" s="1259"/>
      <c r="S128" s="1259"/>
      <c r="T128" s="1259"/>
      <c r="U128" s="1259"/>
      <c r="V128" s="1259"/>
      <c r="W128" s="1259"/>
      <c r="X128" s="1259"/>
      <c r="Y128" s="1259"/>
      <c r="Z128" s="1259"/>
      <c r="AA128" s="1259"/>
      <c r="AB128" s="1259"/>
      <c r="AC128" s="1259"/>
      <c r="AD128" s="1259"/>
      <c r="AE128" s="1237"/>
    </row>
    <row r="129" spans="2:31">
      <c r="B129" s="1278"/>
      <c r="C129" s="1259"/>
      <c r="D129" s="1259"/>
      <c r="E129" s="1259"/>
      <c r="F129" s="1259"/>
      <c r="G129" s="1259"/>
      <c r="H129" s="1259"/>
      <c r="I129" s="1259"/>
      <c r="J129" s="1259"/>
      <c r="K129" s="1259"/>
      <c r="L129" s="1259"/>
      <c r="M129" s="1259"/>
      <c r="N129" s="1279"/>
      <c r="O129" s="1259"/>
      <c r="P129" s="1259"/>
      <c r="Q129" s="1259"/>
      <c r="R129" s="1259"/>
      <c r="S129" s="1259"/>
      <c r="T129" s="1259"/>
      <c r="U129" s="1259"/>
      <c r="V129" s="1259"/>
      <c r="W129" s="1259"/>
      <c r="X129" s="1259"/>
      <c r="Y129" s="1259"/>
      <c r="Z129" s="1259"/>
      <c r="AA129" s="1259"/>
      <c r="AB129" s="1259"/>
      <c r="AC129" s="1259"/>
      <c r="AD129" s="1259"/>
      <c r="AE129" s="1237"/>
    </row>
    <row r="130" spans="2:31">
      <c r="B130" s="1278"/>
      <c r="C130" s="1259"/>
      <c r="D130" s="1259"/>
      <c r="E130" s="1259"/>
      <c r="F130" s="1259"/>
      <c r="G130" s="1259"/>
      <c r="H130" s="1259"/>
      <c r="I130" s="1259"/>
      <c r="J130" s="1259"/>
      <c r="K130" s="1259"/>
      <c r="L130" s="1259"/>
      <c r="M130" s="1259"/>
      <c r="N130" s="1279"/>
      <c r="O130" s="1259"/>
      <c r="P130" s="1259"/>
      <c r="Q130" s="1259"/>
      <c r="R130" s="1259"/>
      <c r="S130" s="1259"/>
      <c r="T130" s="1259"/>
      <c r="U130" s="1259"/>
      <c r="V130" s="1259"/>
      <c r="W130" s="1259"/>
      <c r="X130" s="1259"/>
      <c r="Y130" s="1259"/>
      <c r="Z130" s="1259"/>
      <c r="AA130" s="1259"/>
      <c r="AB130" s="1259"/>
      <c r="AC130" s="1259"/>
      <c r="AD130" s="1259"/>
      <c r="AE130" s="1237"/>
    </row>
    <row r="131" spans="2:31">
      <c r="B131" s="1278"/>
      <c r="C131" s="1259"/>
      <c r="D131" s="1259"/>
      <c r="E131" s="1259"/>
      <c r="F131" s="1259"/>
      <c r="G131" s="1259"/>
      <c r="H131" s="1259"/>
      <c r="I131" s="1259"/>
      <c r="J131" s="1259"/>
      <c r="K131" s="1259"/>
      <c r="L131" s="1259"/>
      <c r="M131" s="1259"/>
      <c r="N131" s="1279"/>
      <c r="O131" s="1259"/>
      <c r="P131" s="1259"/>
      <c r="Q131" s="1259"/>
      <c r="R131" s="1259"/>
      <c r="S131" s="1259"/>
      <c r="T131" s="1259"/>
      <c r="U131" s="1259"/>
      <c r="V131" s="1259"/>
      <c r="W131" s="1259"/>
      <c r="X131" s="1259"/>
      <c r="Y131" s="1259"/>
      <c r="Z131" s="1259"/>
      <c r="AA131" s="1259"/>
      <c r="AB131" s="1259"/>
      <c r="AC131" s="1259"/>
      <c r="AD131" s="1259"/>
      <c r="AE131" s="1237"/>
    </row>
    <row r="132" spans="2:31">
      <c r="B132" s="1278"/>
      <c r="C132" s="1259"/>
      <c r="D132" s="1259"/>
      <c r="E132" s="1259"/>
      <c r="F132" s="1259"/>
      <c r="G132" s="1259"/>
      <c r="H132" s="1259"/>
      <c r="I132" s="1259"/>
      <c r="J132" s="1259"/>
      <c r="K132" s="1259"/>
      <c r="L132" s="1259"/>
      <c r="M132" s="1259"/>
      <c r="N132" s="1279"/>
      <c r="O132" s="1259"/>
      <c r="P132" s="1259"/>
      <c r="Q132" s="1259"/>
      <c r="R132" s="1259"/>
      <c r="S132" s="1259"/>
      <c r="T132" s="1259"/>
      <c r="U132" s="1259"/>
      <c r="V132" s="1259"/>
      <c r="W132" s="1259"/>
      <c r="X132" s="1259"/>
      <c r="Y132" s="1259"/>
      <c r="Z132" s="1259"/>
      <c r="AA132" s="1259"/>
      <c r="AB132" s="1259"/>
      <c r="AC132" s="1259"/>
      <c r="AD132" s="1259"/>
      <c r="AE132" s="1237"/>
    </row>
    <row r="133" spans="2:31">
      <c r="B133" s="1278"/>
      <c r="C133" s="1259"/>
      <c r="D133" s="1259"/>
      <c r="E133" s="1259"/>
      <c r="F133" s="1259"/>
      <c r="G133" s="1259"/>
      <c r="H133" s="1259"/>
      <c r="I133" s="1259"/>
      <c r="J133" s="1259"/>
      <c r="K133" s="1259"/>
      <c r="L133" s="1259"/>
      <c r="M133" s="1259"/>
      <c r="N133" s="1279"/>
      <c r="O133" s="1259"/>
      <c r="P133" s="1259"/>
      <c r="Q133" s="1259"/>
      <c r="R133" s="1259"/>
      <c r="S133" s="1259"/>
      <c r="T133" s="1259"/>
      <c r="U133" s="1259"/>
      <c r="V133" s="1259"/>
      <c r="W133" s="1259"/>
      <c r="X133" s="1259"/>
      <c r="Y133" s="1259"/>
      <c r="Z133" s="1259"/>
      <c r="AA133" s="1259"/>
      <c r="AB133" s="1259"/>
      <c r="AC133" s="1259"/>
      <c r="AD133" s="1259"/>
      <c r="AE133" s="1237"/>
    </row>
    <row r="134" spans="2:31">
      <c r="B134" s="1278"/>
      <c r="C134" s="1259"/>
      <c r="D134" s="1259"/>
      <c r="E134" s="1259"/>
      <c r="F134" s="1259"/>
      <c r="G134" s="1259"/>
      <c r="H134" s="1259"/>
      <c r="I134" s="1259"/>
      <c r="J134" s="1259"/>
      <c r="K134" s="1259"/>
      <c r="L134" s="1259"/>
      <c r="M134" s="1259"/>
      <c r="N134" s="1279"/>
      <c r="O134" s="1259"/>
      <c r="P134" s="1259"/>
      <c r="Q134" s="1259"/>
      <c r="R134" s="1259"/>
      <c r="S134" s="1259"/>
      <c r="T134" s="1259"/>
      <c r="U134" s="1259"/>
      <c r="V134" s="1259"/>
      <c r="W134" s="1259"/>
      <c r="X134" s="1259"/>
      <c r="Y134" s="1259"/>
      <c r="Z134" s="1259"/>
      <c r="AA134" s="1259"/>
      <c r="AB134" s="1259"/>
      <c r="AC134" s="1259"/>
      <c r="AD134" s="1259"/>
      <c r="AE134" s="1237"/>
    </row>
    <row r="135" spans="2:31">
      <c r="B135" s="1278"/>
      <c r="C135" s="1259"/>
      <c r="D135" s="1259"/>
      <c r="E135" s="1259"/>
      <c r="F135" s="1259"/>
      <c r="G135" s="1259"/>
      <c r="H135" s="1259"/>
      <c r="I135" s="1259"/>
      <c r="J135" s="1259"/>
      <c r="K135" s="1259"/>
      <c r="L135" s="1259"/>
      <c r="M135" s="1259"/>
      <c r="N135" s="1279"/>
      <c r="O135" s="1259"/>
      <c r="P135" s="1259"/>
      <c r="Q135" s="1259"/>
      <c r="R135" s="1259"/>
      <c r="S135" s="1259"/>
      <c r="T135" s="1259"/>
      <c r="U135" s="1259"/>
      <c r="V135" s="1259"/>
      <c r="W135" s="1259"/>
      <c r="X135" s="1259"/>
      <c r="Y135" s="1259"/>
      <c r="Z135" s="1259"/>
      <c r="AA135" s="1259"/>
      <c r="AB135" s="1259"/>
      <c r="AC135" s="1259"/>
      <c r="AD135" s="1259"/>
      <c r="AE135" s="1237"/>
    </row>
    <row r="136" spans="2:31">
      <c r="B136" s="1278"/>
      <c r="C136" s="1259"/>
      <c r="D136" s="1259"/>
      <c r="E136" s="1259"/>
      <c r="F136" s="1259"/>
      <c r="G136" s="1259"/>
      <c r="H136" s="1259"/>
      <c r="I136" s="1259"/>
      <c r="J136" s="1259"/>
      <c r="K136" s="1259"/>
      <c r="L136" s="1259"/>
      <c r="M136" s="1259"/>
      <c r="N136" s="1279"/>
      <c r="O136" s="1259"/>
      <c r="P136" s="1259"/>
      <c r="Q136" s="1259"/>
      <c r="R136" s="1259"/>
      <c r="S136" s="1259"/>
      <c r="T136" s="1259"/>
      <c r="U136" s="1259"/>
      <c r="V136" s="1259"/>
      <c r="W136" s="1259"/>
      <c r="X136" s="1259"/>
      <c r="Y136" s="1259"/>
      <c r="Z136" s="1259"/>
      <c r="AA136" s="1259"/>
      <c r="AB136" s="1259"/>
      <c r="AC136" s="1259"/>
      <c r="AD136" s="1259"/>
      <c r="AE136" s="1237"/>
    </row>
    <row r="137" spans="2:31">
      <c r="B137" s="1278"/>
      <c r="C137" s="1259"/>
      <c r="D137" s="1259"/>
      <c r="E137" s="1259"/>
      <c r="F137" s="1259"/>
      <c r="G137" s="1259"/>
      <c r="H137" s="1259"/>
      <c r="I137" s="1259"/>
      <c r="J137" s="1259"/>
      <c r="K137" s="1259"/>
      <c r="L137" s="1259"/>
      <c r="M137" s="1259"/>
      <c r="N137" s="1279"/>
      <c r="O137" s="1259"/>
      <c r="P137" s="1259"/>
      <c r="Q137" s="1259"/>
      <c r="R137" s="1259"/>
      <c r="S137" s="1259"/>
      <c r="T137" s="1259"/>
      <c r="U137" s="1259"/>
      <c r="V137" s="1259"/>
      <c r="W137" s="1259"/>
      <c r="X137" s="1259"/>
      <c r="Y137" s="1259"/>
      <c r="Z137" s="1259"/>
      <c r="AA137" s="1259"/>
      <c r="AB137" s="1259"/>
      <c r="AC137" s="1259"/>
      <c r="AD137" s="1259"/>
      <c r="AE137" s="1237"/>
    </row>
    <row r="138" spans="2:31">
      <c r="B138" s="1278"/>
      <c r="C138" s="1259"/>
      <c r="D138" s="1259"/>
      <c r="E138" s="1259"/>
      <c r="F138" s="1259"/>
      <c r="G138" s="1259"/>
      <c r="H138" s="1259"/>
      <c r="I138" s="1259"/>
      <c r="J138" s="1259"/>
      <c r="K138" s="1259"/>
      <c r="L138" s="1259"/>
      <c r="M138" s="1259"/>
      <c r="N138" s="1279"/>
      <c r="O138" s="1259"/>
      <c r="P138" s="1259"/>
      <c r="Q138" s="1259"/>
      <c r="R138" s="1259"/>
      <c r="S138" s="1259"/>
      <c r="T138" s="1259"/>
      <c r="U138" s="1259"/>
      <c r="V138" s="1259"/>
      <c r="W138" s="1259"/>
      <c r="X138" s="1259"/>
      <c r="Y138" s="1259"/>
      <c r="Z138" s="1259"/>
      <c r="AA138" s="1259"/>
      <c r="AB138" s="1259"/>
      <c r="AC138" s="1259"/>
      <c r="AD138" s="1259"/>
      <c r="AE138" s="1237"/>
    </row>
    <row r="139" spans="2:31">
      <c r="B139" s="1278"/>
      <c r="C139" s="1259"/>
      <c r="D139" s="1259"/>
      <c r="E139" s="1259"/>
      <c r="F139" s="1259"/>
      <c r="G139" s="1259"/>
      <c r="H139" s="1259"/>
      <c r="I139" s="1259"/>
      <c r="J139" s="1259"/>
      <c r="K139" s="1259"/>
      <c r="L139" s="1259"/>
      <c r="M139" s="1259"/>
      <c r="N139" s="1279"/>
      <c r="O139" s="1259"/>
      <c r="P139" s="1259"/>
      <c r="Q139" s="1259"/>
      <c r="R139" s="1259"/>
      <c r="S139" s="1259"/>
      <c r="T139" s="1259"/>
      <c r="U139" s="1259"/>
      <c r="V139" s="1259"/>
      <c r="W139" s="1259"/>
      <c r="X139" s="1259"/>
      <c r="Y139" s="1259"/>
      <c r="Z139" s="1259"/>
      <c r="AA139" s="1259"/>
      <c r="AB139" s="1259"/>
      <c r="AC139" s="1259"/>
      <c r="AD139" s="1259"/>
      <c r="AE139" s="1237"/>
    </row>
    <row r="140" spans="2:31">
      <c r="B140" s="1278"/>
      <c r="C140" s="1259"/>
      <c r="D140" s="1259"/>
      <c r="E140" s="1259"/>
      <c r="F140" s="1259"/>
      <c r="G140" s="1259"/>
      <c r="H140" s="1259"/>
      <c r="I140" s="1259"/>
      <c r="J140" s="1259"/>
      <c r="K140" s="1259"/>
      <c r="L140" s="1259"/>
      <c r="M140" s="1259"/>
      <c r="N140" s="1279"/>
      <c r="O140" s="1259"/>
      <c r="P140" s="1259"/>
      <c r="Q140" s="1259"/>
      <c r="R140" s="1259"/>
      <c r="S140" s="1259"/>
      <c r="T140" s="1259"/>
      <c r="U140" s="1259"/>
      <c r="V140" s="1259"/>
      <c r="W140" s="1259"/>
      <c r="X140" s="1259"/>
      <c r="Y140" s="1259"/>
      <c r="Z140" s="1259"/>
      <c r="AA140" s="1259"/>
      <c r="AB140" s="1259"/>
      <c r="AC140" s="1259"/>
      <c r="AD140" s="1259"/>
      <c r="AE140" s="1237"/>
    </row>
    <row r="141" spans="2:31">
      <c r="B141" s="1278"/>
      <c r="C141" s="1259"/>
      <c r="D141" s="1259"/>
      <c r="E141" s="1259"/>
      <c r="F141" s="1259"/>
      <c r="G141" s="1259"/>
      <c r="H141" s="1259"/>
      <c r="I141" s="1259"/>
      <c r="J141" s="1259"/>
      <c r="K141" s="1259"/>
      <c r="L141" s="1259"/>
      <c r="M141" s="1259"/>
      <c r="N141" s="1279"/>
      <c r="O141" s="1259"/>
      <c r="P141" s="1259"/>
      <c r="Q141" s="1259"/>
      <c r="R141" s="1259"/>
      <c r="S141" s="1259"/>
      <c r="T141" s="1259"/>
      <c r="U141" s="1259"/>
      <c r="V141" s="1259"/>
      <c r="W141" s="1259"/>
      <c r="X141" s="1259"/>
      <c r="Y141" s="1259"/>
      <c r="Z141" s="1259"/>
      <c r="AA141" s="1259"/>
      <c r="AB141" s="1259"/>
      <c r="AC141" s="1259"/>
      <c r="AD141" s="1259"/>
      <c r="AE141" s="1237"/>
    </row>
    <row r="142" spans="2:31">
      <c r="B142" s="1278"/>
      <c r="C142" s="1259"/>
      <c r="D142" s="1259"/>
      <c r="E142" s="1259"/>
      <c r="F142" s="1259"/>
      <c r="G142" s="1259"/>
      <c r="H142" s="1259"/>
      <c r="I142" s="1259"/>
      <c r="J142" s="1259"/>
      <c r="K142" s="1259"/>
      <c r="L142" s="1259"/>
      <c r="M142" s="1259"/>
      <c r="N142" s="1279"/>
      <c r="O142" s="1259"/>
      <c r="P142" s="1259"/>
      <c r="Q142" s="1259"/>
      <c r="R142" s="1259"/>
      <c r="S142" s="1259"/>
      <c r="T142" s="1259"/>
      <c r="U142" s="1259"/>
      <c r="V142" s="1259"/>
      <c r="W142" s="1259"/>
      <c r="X142" s="1259"/>
      <c r="Y142" s="1259"/>
      <c r="Z142" s="1259"/>
      <c r="AA142" s="1259"/>
      <c r="AB142" s="1259"/>
      <c r="AC142" s="1259"/>
      <c r="AD142" s="1259"/>
      <c r="AE142" s="1237"/>
    </row>
    <row r="143" spans="2:31">
      <c r="B143" s="1278"/>
      <c r="C143" s="1259"/>
      <c r="D143" s="1259"/>
      <c r="E143" s="1259"/>
      <c r="F143" s="1259"/>
      <c r="G143" s="1259"/>
      <c r="H143" s="1259"/>
      <c r="I143" s="1259"/>
      <c r="J143" s="1259"/>
      <c r="K143" s="1259"/>
      <c r="L143" s="1259"/>
      <c r="M143" s="1259"/>
      <c r="N143" s="1279"/>
      <c r="O143" s="1259"/>
      <c r="P143" s="1259"/>
      <c r="Q143" s="1259"/>
      <c r="R143" s="1259"/>
      <c r="S143" s="1259"/>
      <c r="T143" s="1259"/>
      <c r="U143" s="1259"/>
      <c r="V143" s="1259"/>
      <c r="W143" s="1259"/>
      <c r="X143" s="1259"/>
      <c r="Y143" s="1259"/>
      <c r="Z143" s="1259"/>
      <c r="AA143" s="1259"/>
      <c r="AB143" s="1259"/>
      <c r="AC143" s="1259"/>
      <c r="AD143" s="1259"/>
      <c r="AE143" s="1237"/>
    </row>
    <row r="144" spans="2:31">
      <c r="B144" s="1278"/>
      <c r="C144" s="1259"/>
      <c r="D144" s="1259"/>
      <c r="E144" s="1259"/>
      <c r="F144" s="1259"/>
      <c r="G144" s="1259"/>
      <c r="H144" s="1259"/>
      <c r="I144" s="1259"/>
      <c r="J144" s="1259"/>
      <c r="K144" s="1259"/>
      <c r="L144" s="1259"/>
      <c r="M144" s="1259"/>
      <c r="N144" s="1279"/>
      <c r="O144" s="1259"/>
      <c r="P144" s="1259"/>
      <c r="Q144" s="1259"/>
      <c r="R144" s="1259"/>
      <c r="S144" s="1259"/>
      <c r="T144" s="1259"/>
      <c r="U144" s="1259"/>
      <c r="V144" s="1259"/>
      <c r="W144" s="1259"/>
      <c r="X144" s="1259"/>
      <c r="Y144" s="1259"/>
      <c r="Z144" s="1259"/>
      <c r="AA144" s="1259"/>
      <c r="AB144" s="1259"/>
      <c r="AC144" s="1259"/>
      <c r="AD144" s="1259"/>
      <c r="AE144" s="1237"/>
    </row>
    <row r="145" spans="2:31">
      <c r="B145" s="1278"/>
      <c r="C145" s="1259"/>
      <c r="D145" s="1259"/>
      <c r="E145" s="1259"/>
      <c r="F145" s="1259"/>
      <c r="G145" s="1259"/>
      <c r="H145" s="1259"/>
      <c r="I145" s="1259"/>
      <c r="J145" s="1259"/>
      <c r="K145" s="1259"/>
      <c r="L145" s="1259"/>
      <c r="M145" s="1259"/>
      <c r="N145" s="1279"/>
      <c r="O145" s="1259"/>
      <c r="P145" s="1259"/>
      <c r="Q145" s="1259"/>
      <c r="R145" s="1259"/>
      <c r="S145" s="1259"/>
      <c r="T145" s="1259"/>
      <c r="U145" s="1259"/>
      <c r="V145" s="1259"/>
      <c r="W145" s="1259"/>
      <c r="X145" s="1259"/>
      <c r="Y145" s="1259"/>
      <c r="Z145" s="1259"/>
      <c r="AA145" s="1259"/>
      <c r="AB145" s="1259"/>
      <c r="AC145" s="1259"/>
      <c r="AD145" s="1259"/>
      <c r="AE145" s="1237"/>
    </row>
    <row r="146" spans="2:31">
      <c r="B146" s="1278"/>
      <c r="C146" s="1259"/>
      <c r="D146" s="1259"/>
      <c r="E146" s="1259"/>
      <c r="F146" s="1259"/>
      <c r="G146" s="1259"/>
      <c r="H146" s="1259"/>
      <c r="I146" s="1259"/>
      <c r="J146" s="1259"/>
      <c r="K146" s="1259"/>
      <c r="L146" s="1259"/>
      <c r="M146" s="1259"/>
      <c r="N146" s="1279"/>
      <c r="O146" s="1259"/>
      <c r="P146" s="1259"/>
      <c r="Q146" s="1259"/>
      <c r="R146" s="1259"/>
      <c r="S146" s="1259"/>
      <c r="T146" s="1259"/>
      <c r="U146" s="1259"/>
      <c r="V146" s="1259"/>
      <c r="W146" s="1259"/>
      <c r="X146" s="1259"/>
      <c r="Y146" s="1259"/>
      <c r="Z146" s="1259"/>
      <c r="AA146" s="1259"/>
      <c r="AB146" s="1259"/>
      <c r="AC146" s="1259"/>
      <c r="AD146" s="1259"/>
      <c r="AE146" s="1237"/>
    </row>
    <row r="147" spans="2:31">
      <c r="B147" s="1278"/>
      <c r="C147" s="1259"/>
      <c r="D147" s="1259"/>
      <c r="E147" s="1259"/>
      <c r="F147" s="1259"/>
      <c r="G147" s="1259"/>
      <c r="H147" s="1259"/>
      <c r="I147" s="1259"/>
      <c r="J147" s="1259"/>
      <c r="K147" s="1259"/>
      <c r="L147" s="1259"/>
      <c r="M147" s="1259"/>
      <c r="N147" s="1279"/>
      <c r="O147" s="1259"/>
      <c r="P147" s="1259"/>
      <c r="Q147" s="1259"/>
      <c r="R147" s="1259"/>
      <c r="S147" s="1259"/>
      <c r="T147" s="1259"/>
      <c r="U147" s="1259"/>
      <c r="V147" s="1259"/>
      <c r="W147" s="1259"/>
      <c r="X147" s="1259"/>
      <c r="Y147" s="1259"/>
      <c r="Z147" s="1259"/>
      <c r="AA147" s="1259"/>
      <c r="AB147" s="1259"/>
      <c r="AC147" s="1259"/>
      <c r="AD147" s="1259"/>
      <c r="AE147" s="1237"/>
    </row>
    <row r="148" spans="2:31">
      <c r="B148" s="1278"/>
      <c r="C148" s="1259"/>
      <c r="D148" s="1259"/>
      <c r="E148" s="1259"/>
      <c r="F148" s="1259"/>
      <c r="G148" s="1259"/>
      <c r="H148" s="1259"/>
      <c r="I148" s="1259"/>
      <c r="J148" s="1259"/>
      <c r="K148" s="1259"/>
      <c r="L148" s="1259"/>
      <c r="M148" s="1259"/>
      <c r="N148" s="1279"/>
      <c r="O148" s="1259"/>
      <c r="P148" s="1259"/>
      <c r="Q148" s="1259"/>
      <c r="R148" s="1259"/>
      <c r="S148" s="1259"/>
      <c r="T148" s="1259"/>
      <c r="U148" s="1259"/>
      <c r="V148" s="1259"/>
      <c r="W148" s="1259"/>
      <c r="X148" s="1259"/>
      <c r="Y148" s="1259"/>
      <c r="Z148" s="1259"/>
      <c r="AA148" s="1259"/>
      <c r="AB148" s="1259"/>
      <c r="AC148" s="1259"/>
      <c r="AD148" s="1259"/>
      <c r="AE148" s="1237"/>
    </row>
    <row r="149" spans="2:31">
      <c r="B149" s="1278"/>
      <c r="C149" s="1259"/>
      <c r="D149" s="1259"/>
      <c r="E149" s="1259"/>
      <c r="F149" s="1259"/>
      <c r="G149" s="1259"/>
      <c r="H149" s="1259"/>
      <c r="I149" s="1259"/>
      <c r="J149" s="1259"/>
      <c r="K149" s="1259"/>
      <c r="L149" s="1259"/>
      <c r="M149" s="1259"/>
      <c r="N149" s="1279"/>
      <c r="O149" s="1259"/>
      <c r="P149" s="1259"/>
      <c r="Q149" s="1259"/>
      <c r="R149" s="1259"/>
      <c r="S149" s="1259"/>
      <c r="T149" s="1259"/>
      <c r="U149" s="1259"/>
      <c r="V149" s="1259"/>
      <c r="W149" s="1259"/>
      <c r="X149" s="1259"/>
      <c r="Y149" s="1259"/>
      <c r="Z149" s="1259"/>
      <c r="AA149" s="1259"/>
      <c r="AB149" s="1259"/>
      <c r="AC149" s="1259"/>
      <c r="AD149" s="1259"/>
      <c r="AE149" s="1237"/>
    </row>
    <row r="150" spans="2:31">
      <c r="B150" s="1278"/>
      <c r="C150" s="1259"/>
      <c r="D150" s="1259"/>
      <c r="E150" s="1259"/>
      <c r="F150" s="1259"/>
      <c r="G150" s="1259"/>
      <c r="H150" s="1259"/>
      <c r="I150" s="1259"/>
      <c r="J150" s="1259"/>
      <c r="K150" s="1259"/>
      <c r="L150" s="1259"/>
      <c r="M150" s="1259"/>
      <c r="N150" s="1279"/>
      <c r="O150" s="1259"/>
      <c r="P150" s="1259"/>
      <c r="Q150" s="1259"/>
      <c r="R150" s="1259"/>
      <c r="S150" s="1259"/>
      <c r="T150" s="1259"/>
      <c r="U150" s="1259"/>
      <c r="V150" s="1259"/>
      <c r="W150" s="1259"/>
      <c r="X150" s="1259"/>
      <c r="Y150" s="1259"/>
      <c r="Z150" s="1259"/>
      <c r="AA150" s="1259"/>
      <c r="AB150" s="1259"/>
      <c r="AC150" s="1259"/>
      <c r="AD150" s="1259"/>
      <c r="AE150" s="1237"/>
    </row>
    <row r="151" spans="2:31">
      <c r="B151" s="1278"/>
      <c r="C151" s="1259"/>
      <c r="D151" s="1259"/>
      <c r="E151" s="1259"/>
      <c r="F151" s="1259"/>
      <c r="G151" s="1259"/>
      <c r="H151" s="1259"/>
      <c r="I151" s="1259"/>
      <c r="J151" s="1259"/>
      <c r="K151" s="1259"/>
      <c r="L151" s="1259"/>
      <c r="M151" s="1259"/>
      <c r="N151" s="1279"/>
      <c r="O151" s="1259"/>
      <c r="P151" s="1259"/>
      <c r="Q151" s="1259"/>
      <c r="R151" s="1259"/>
      <c r="S151" s="1259"/>
      <c r="T151" s="1259"/>
      <c r="U151" s="1259"/>
      <c r="V151" s="1259"/>
      <c r="W151" s="1259"/>
      <c r="X151" s="1259"/>
      <c r="Y151" s="1259"/>
      <c r="Z151" s="1259"/>
      <c r="AA151" s="1259"/>
      <c r="AB151" s="1259"/>
      <c r="AC151" s="1259"/>
      <c r="AD151" s="1259"/>
      <c r="AE151" s="1237"/>
    </row>
    <row r="152" spans="2:31">
      <c r="B152" s="1278"/>
      <c r="C152" s="1259"/>
      <c r="D152" s="1259"/>
      <c r="E152" s="1259"/>
      <c r="F152" s="1259"/>
      <c r="G152" s="1259"/>
      <c r="H152" s="1259"/>
      <c r="I152" s="1259"/>
      <c r="J152" s="1259"/>
      <c r="K152" s="1259"/>
      <c r="L152" s="1259"/>
      <c r="M152" s="1259"/>
      <c r="N152" s="1279"/>
      <c r="O152" s="1259"/>
      <c r="P152" s="1259"/>
      <c r="Q152" s="1259"/>
      <c r="R152" s="1259"/>
      <c r="S152" s="1259"/>
      <c r="T152" s="1259"/>
      <c r="U152" s="1259"/>
      <c r="V152" s="1259"/>
      <c r="W152" s="1259"/>
      <c r="X152" s="1259"/>
      <c r="Y152" s="1259"/>
      <c r="Z152" s="1259"/>
      <c r="AA152" s="1259"/>
      <c r="AB152" s="1259"/>
      <c r="AC152" s="1259"/>
      <c r="AD152" s="1259"/>
      <c r="AE152" s="1237"/>
    </row>
    <row r="153" spans="2:31">
      <c r="B153" s="1278"/>
      <c r="C153" s="1259"/>
      <c r="D153" s="1259"/>
      <c r="E153" s="1259"/>
      <c r="F153" s="1259"/>
      <c r="G153" s="1259"/>
      <c r="H153" s="1259"/>
      <c r="I153" s="1259"/>
      <c r="J153" s="1259"/>
      <c r="K153" s="1259"/>
      <c r="L153" s="1259"/>
      <c r="M153" s="1259"/>
      <c r="N153" s="1279"/>
      <c r="O153" s="1259"/>
      <c r="P153" s="1259"/>
      <c r="Q153" s="1259"/>
      <c r="R153" s="1259"/>
      <c r="S153" s="1259"/>
      <c r="T153" s="1259"/>
      <c r="U153" s="1259"/>
      <c r="V153" s="1259"/>
      <c r="W153" s="1259"/>
      <c r="X153" s="1259"/>
      <c r="Y153" s="1259"/>
      <c r="Z153" s="1259"/>
      <c r="AA153" s="1259"/>
      <c r="AB153" s="1259"/>
      <c r="AC153" s="1259"/>
      <c r="AD153" s="1259"/>
      <c r="AE153" s="1237"/>
    </row>
    <row r="154" spans="2:31">
      <c r="B154" s="1278"/>
      <c r="C154" s="1259"/>
      <c r="D154" s="1259"/>
      <c r="E154" s="1259"/>
      <c r="F154" s="1259"/>
      <c r="G154" s="1259"/>
      <c r="H154" s="1259"/>
      <c r="I154" s="1259"/>
      <c r="J154" s="1259"/>
      <c r="K154" s="1259"/>
      <c r="L154" s="1259"/>
      <c r="M154" s="1259"/>
      <c r="N154" s="1279"/>
      <c r="O154" s="1259"/>
      <c r="P154" s="1259"/>
      <c r="Q154" s="1259"/>
      <c r="R154" s="1259"/>
      <c r="S154" s="1259"/>
      <c r="T154" s="1259"/>
      <c r="U154" s="1259"/>
      <c r="V154" s="1259"/>
      <c r="W154" s="1259"/>
      <c r="X154" s="1259"/>
      <c r="Y154" s="1259"/>
      <c r="Z154" s="1259"/>
      <c r="AA154" s="1259"/>
      <c r="AB154" s="1259"/>
      <c r="AC154" s="1259"/>
      <c r="AD154" s="1259"/>
      <c r="AE154" s="1237"/>
    </row>
    <row r="155" spans="2:31">
      <c r="B155" s="1278"/>
      <c r="C155" s="1259"/>
      <c r="D155" s="1259"/>
      <c r="E155" s="1259"/>
      <c r="F155" s="1259"/>
      <c r="G155" s="1259"/>
      <c r="H155" s="1259"/>
      <c r="I155" s="1259"/>
      <c r="J155" s="1259"/>
      <c r="K155" s="1259"/>
      <c r="L155" s="1259"/>
      <c r="M155" s="1259"/>
      <c r="N155" s="1279"/>
      <c r="O155" s="1259"/>
      <c r="P155" s="1259"/>
      <c r="Q155" s="1259"/>
      <c r="R155" s="1259"/>
      <c r="S155" s="1259"/>
      <c r="T155" s="1259"/>
      <c r="U155" s="1259"/>
      <c r="V155" s="1259"/>
      <c r="W155" s="1259"/>
      <c r="X155" s="1259"/>
      <c r="Y155" s="1259"/>
      <c r="Z155" s="1259"/>
      <c r="AA155" s="1259"/>
      <c r="AB155" s="1259"/>
      <c r="AC155" s="1259"/>
      <c r="AD155" s="1259"/>
      <c r="AE155" s="1237"/>
    </row>
    <row r="156" spans="2:31">
      <c r="B156" s="1278"/>
      <c r="C156" s="1259"/>
      <c r="D156" s="1259"/>
      <c r="E156" s="1259"/>
      <c r="F156" s="1259"/>
      <c r="G156" s="1259"/>
      <c r="H156" s="1259"/>
      <c r="I156" s="1259"/>
      <c r="J156" s="1259"/>
      <c r="K156" s="1259"/>
      <c r="L156" s="1259"/>
      <c r="M156" s="1259"/>
      <c r="N156" s="1279"/>
      <c r="O156" s="1259"/>
      <c r="P156" s="1259"/>
      <c r="Q156" s="1259"/>
      <c r="R156" s="1259"/>
      <c r="S156" s="1259"/>
      <c r="T156" s="1259"/>
      <c r="U156" s="1259"/>
      <c r="V156" s="1259"/>
      <c r="W156" s="1259"/>
      <c r="X156" s="1259"/>
      <c r="Y156" s="1259"/>
      <c r="Z156" s="1259"/>
      <c r="AA156" s="1259"/>
      <c r="AB156" s="1259"/>
      <c r="AC156" s="1259"/>
      <c r="AD156" s="1259"/>
      <c r="AE156" s="1237"/>
    </row>
    <row r="157" spans="2:31">
      <c r="B157" s="1278"/>
      <c r="C157" s="1259"/>
      <c r="D157" s="1259"/>
      <c r="E157" s="1259"/>
      <c r="F157" s="1259"/>
      <c r="G157" s="1259"/>
      <c r="H157" s="1259"/>
      <c r="I157" s="1259"/>
      <c r="J157" s="1259"/>
      <c r="K157" s="1259"/>
      <c r="L157" s="1259"/>
      <c r="M157" s="1259"/>
      <c r="N157" s="1279"/>
      <c r="O157" s="1259"/>
      <c r="P157" s="1259"/>
      <c r="Q157" s="1259"/>
      <c r="R157" s="1259"/>
      <c r="S157" s="1259"/>
      <c r="T157" s="1259"/>
      <c r="U157" s="1259"/>
      <c r="V157" s="1259"/>
      <c r="W157" s="1259"/>
      <c r="X157" s="1259"/>
      <c r="Y157" s="1259"/>
      <c r="Z157" s="1259"/>
      <c r="AA157" s="1259"/>
      <c r="AB157" s="1259"/>
      <c r="AC157" s="1259"/>
      <c r="AD157" s="1259"/>
      <c r="AE157" s="1237"/>
    </row>
    <row r="158" spans="2:31">
      <c r="B158" s="1278"/>
      <c r="C158" s="1259"/>
      <c r="D158" s="1259"/>
      <c r="E158" s="1259"/>
      <c r="F158" s="1259"/>
      <c r="G158" s="1259"/>
      <c r="H158" s="1259"/>
      <c r="I158" s="1259"/>
      <c r="J158" s="1259"/>
      <c r="K158" s="1259"/>
      <c r="L158" s="1259"/>
      <c r="M158" s="1259"/>
      <c r="N158" s="1279"/>
      <c r="O158" s="1259"/>
      <c r="P158" s="1259"/>
      <c r="Q158" s="1259"/>
      <c r="R158" s="1259"/>
      <c r="S158" s="1259"/>
      <c r="T158" s="1259"/>
      <c r="U158" s="1259"/>
      <c r="V158" s="1259"/>
      <c r="W158" s="1259"/>
      <c r="X158" s="1259"/>
      <c r="Y158" s="1259"/>
      <c r="Z158" s="1259"/>
      <c r="AA158" s="1259"/>
      <c r="AB158" s="1259"/>
      <c r="AC158" s="1259"/>
      <c r="AD158" s="1259"/>
      <c r="AE158" s="1237"/>
    </row>
    <row r="159" spans="2:31">
      <c r="B159" s="1278"/>
      <c r="C159" s="1259"/>
      <c r="D159" s="1259"/>
      <c r="E159" s="1259"/>
      <c r="F159" s="1259"/>
      <c r="G159" s="1259"/>
      <c r="H159" s="1259"/>
      <c r="I159" s="1259"/>
      <c r="J159" s="1259"/>
      <c r="K159" s="1259"/>
      <c r="L159" s="1259"/>
      <c r="M159" s="1259"/>
      <c r="N159" s="1279"/>
      <c r="O159" s="1259"/>
      <c r="P159" s="1259"/>
      <c r="Q159" s="1259"/>
      <c r="R159" s="1259"/>
      <c r="S159" s="1259"/>
      <c r="T159" s="1259"/>
      <c r="U159" s="1259"/>
      <c r="V159" s="1259"/>
      <c r="W159" s="1259"/>
      <c r="X159" s="1259"/>
      <c r="Y159" s="1259"/>
      <c r="Z159" s="1259"/>
      <c r="AA159" s="1259"/>
      <c r="AB159" s="1259"/>
      <c r="AC159" s="1259"/>
      <c r="AD159" s="1259"/>
      <c r="AE159" s="1237"/>
    </row>
    <row r="160" spans="2:31">
      <c r="B160" s="1278"/>
      <c r="C160" s="1259"/>
      <c r="D160" s="1259"/>
      <c r="E160" s="1259"/>
      <c r="F160" s="1259"/>
      <c r="G160" s="1259"/>
      <c r="H160" s="1259"/>
      <c r="I160" s="1259"/>
      <c r="J160" s="1259"/>
      <c r="K160" s="1259"/>
      <c r="L160" s="1259"/>
      <c r="M160" s="1259"/>
      <c r="N160" s="1279"/>
      <c r="O160" s="1259"/>
      <c r="P160" s="1259"/>
      <c r="Q160" s="1259"/>
      <c r="R160" s="1259"/>
      <c r="S160" s="1259"/>
      <c r="T160" s="1259"/>
      <c r="U160" s="1259"/>
      <c r="V160" s="1259"/>
      <c r="W160" s="1259"/>
      <c r="X160" s="1259"/>
      <c r="Y160" s="1259"/>
      <c r="Z160" s="1259"/>
      <c r="AA160" s="1259"/>
      <c r="AB160" s="1259"/>
      <c r="AC160" s="1259"/>
      <c r="AD160" s="1259"/>
      <c r="AE160" s="1237"/>
    </row>
    <row r="161" spans="2:31">
      <c r="B161" s="1278"/>
      <c r="C161" s="1259"/>
      <c r="D161" s="1259"/>
      <c r="E161" s="1259"/>
      <c r="F161" s="1259"/>
      <c r="G161" s="1259"/>
      <c r="H161" s="1259"/>
      <c r="I161" s="1259"/>
      <c r="J161" s="1259"/>
      <c r="K161" s="1259"/>
      <c r="L161" s="1259"/>
      <c r="M161" s="1259"/>
      <c r="N161" s="1279"/>
      <c r="O161" s="1259"/>
      <c r="P161" s="1259"/>
      <c r="Q161" s="1259"/>
      <c r="R161" s="1259"/>
      <c r="S161" s="1259"/>
      <c r="T161" s="1259"/>
      <c r="U161" s="1259"/>
      <c r="V161" s="1259"/>
      <c r="W161" s="1259"/>
      <c r="X161" s="1259"/>
      <c r="Y161" s="1259"/>
      <c r="Z161" s="1259"/>
      <c r="AA161" s="1259"/>
      <c r="AB161" s="1259"/>
      <c r="AC161" s="1259"/>
      <c r="AD161" s="1259"/>
      <c r="AE161" s="1237"/>
    </row>
    <row r="162" spans="2:31">
      <c r="B162" s="1278"/>
      <c r="C162" s="1259"/>
      <c r="D162" s="1259"/>
      <c r="E162" s="1259"/>
      <c r="F162" s="1259"/>
      <c r="G162" s="1259"/>
      <c r="H162" s="1259"/>
      <c r="I162" s="1259"/>
      <c r="J162" s="1259"/>
      <c r="K162" s="1259"/>
      <c r="L162" s="1259"/>
      <c r="M162" s="1259"/>
      <c r="N162" s="1279"/>
      <c r="O162" s="1259"/>
      <c r="P162" s="1259"/>
      <c r="Q162" s="1259"/>
      <c r="R162" s="1259"/>
      <c r="S162" s="1259"/>
      <c r="T162" s="1259"/>
      <c r="U162" s="1259"/>
      <c r="V162" s="1259"/>
      <c r="W162" s="1259"/>
      <c r="X162" s="1259"/>
      <c r="Y162" s="1259"/>
      <c r="Z162" s="1259"/>
      <c r="AA162" s="1259"/>
      <c r="AB162" s="1259"/>
      <c r="AC162" s="1259"/>
      <c r="AD162" s="1259"/>
      <c r="AE162" s="1237"/>
    </row>
    <row r="163" spans="2:31">
      <c r="B163" s="1278"/>
      <c r="C163" s="1259"/>
      <c r="D163" s="1259"/>
      <c r="E163" s="1259"/>
      <c r="F163" s="1259"/>
      <c r="G163" s="1259"/>
      <c r="H163" s="1259"/>
      <c r="I163" s="1259"/>
      <c r="J163" s="1259"/>
      <c r="K163" s="1259"/>
      <c r="L163" s="1259"/>
      <c r="M163" s="1259"/>
      <c r="N163" s="1279"/>
      <c r="O163" s="1259"/>
      <c r="P163" s="1259"/>
      <c r="Q163" s="1259"/>
      <c r="R163" s="1259"/>
      <c r="S163" s="1259"/>
      <c r="T163" s="1259"/>
      <c r="U163" s="1259"/>
      <c r="V163" s="1259"/>
      <c r="W163" s="1259"/>
      <c r="X163" s="1259"/>
      <c r="Y163" s="1259"/>
      <c r="Z163" s="1259"/>
      <c r="AA163" s="1259"/>
      <c r="AB163" s="1259"/>
      <c r="AC163" s="1259"/>
      <c r="AD163" s="1259"/>
      <c r="AE163" s="1237"/>
    </row>
    <row r="164" spans="2:31">
      <c r="B164" s="1278"/>
      <c r="C164" s="1259"/>
      <c r="D164" s="1259"/>
      <c r="E164" s="1259"/>
      <c r="F164" s="1259"/>
      <c r="G164" s="1259"/>
      <c r="H164" s="1259"/>
      <c r="I164" s="1259"/>
      <c r="J164" s="1259"/>
      <c r="K164" s="1259"/>
      <c r="L164" s="1259"/>
      <c r="M164" s="1259"/>
      <c r="N164" s="1279"/>
      <c r="O164" s="1259"/>
      <c r="P164" s="1259"/>
      <c r="Q164" s="1259"/>
      <c r="R164" s="1259"/>
      <c r="S164" s="1259"/>
      <c r="T164" s="1259"/>
      <c r="U164" s="1259"/>
      <c r="V164" s="1259"/>
      <c r="W164" s="1259"/>
      <c r="X164" s="1259"/>
      <c r="Y164" s="1259"/>
      <c r="Z164" s="1259"/>
      <c r="AA164" s="1259"/>
      <c r="AB164" s="1259"/>
      <c r="AC164" s="1259"/>
      <c r="AD164" s="1259"/>
      <c r="AE164" s="1237"/>
    </row>
    <row r="165" spans="2:31">
      <c r="B165" s="1278"/>
      <c r="C165" s="1259"/>
      <c r="D165" s="1259"/>
      <c r="E165" s="1259"/>
      <c r="F165" s="1259"/>
      <c r="G165" s="1259"/>
      <c r="H165" s="1259"/>
      <c r="I165" s="1259"/>
      <c r="J165" s="1259"/>
      <c r="K165" s="1259"/>
      <c r="L165" s="1259"/>
      <c r="M165" s="1259"/>
      <c r="N165" s="1279"/>
      <c r="O165" s="1259"/>
      <c r="P165" s="1259"/>
      <c r="Q165" s="1259"/>
      <c r="R165" s="1259"/>
      <c r="S165" s="1259"/>
      <c r="T165" s="1259"/>
      <c r="U165" s="1259"/>
      <c r="V165" s="1259"/>
      <c r="W165" s="1259"/>
      <c r="X165" s="1259"/>
      <c r="Y165" s="1259"/>
      <c r="Z165" s="1259"/>
      <c r="AA165" s="1259"/>
      <c r="AB165" s="1259"/>
      <c r="AC165" s="1259"/>
      <c r="AD165" s="1259"/>
      <c r="AE165" s="1237"/>
    </row>
    <row r="166" spans="2:31">
      <c r="B166" s="1278"/>
      <c r="C166" s="1259"/>
      <c r="D166" s="1259"/>
      <c r="E166" s="1259"/>
      <c r="F166" s="1259"/>
      <c r="G166" s="1259"/>
      <c r="H166" s="1259"/>
      <c r="I166" s="1259"/>
      <c r="J166" s="1259"/>
      <c r="K166" s="1259"/>
      <c r="L166" s="1259"/>
      <c r="M166" s="1259"/>
      <c r="N166" s="1279"/>
      <c r="O166" s="1259"/>
      <c r="P166" s="1259"/>
      <c r="Q166" s="1259"/>
      <c r="R166" s="1259"/>
      <c r="S166" s="1259"/>
      <c r="T166" s="1259"/>
      <c r="U166" s="1259"/>
      <c r="V166" s="1259"/>
      <c r="W166" s="1259"/>
      <c r="X166" s="1259"/>
      <c r="Y166" s="1259"/>
      <c r="Z166" s="1259"/>
      <c r="AA166" s="1259"/>
      <c r="AB166" s="1259"/>
      <c r="AC166" s="1259"/>
      <c r="AD166" s="1259"/>
      <c r="AE166" s="1237"/>
    </row>
    <row r="167" spans="2:31">
      <c r="B167" s="1278"/>
      <c r="C167" s="1259"/>
      <c r="D167" s="1259"/>
      <c r="E167" s="1259"/>
      <c r="F167" s="1259"/>
      <c r="G167" s="1259"/>
      <c r="H167" s="1259"/>
      <c r="I167" s="1259"/>
      <c r="J167" s="1259"/>
      <c r="K167" s="1259"/>
      <c r="L167" s="1259"/>
      <c r="M167" s="1259"/>
      <c r="N167" s="1279"/>
      <c r="O167" s="1259"/>
      <c r="P167" s="1259"/>
      <c r="Q167" s="1259"/>
      <c r="R167" s="1259"/>
      <c r="S167" s="1259"/>
      <c r="T167" s="1259"/>
      <c r="U167" s="1259"/>
      <c r="V167" s="1259"/>
      <c r="W167" s="1259"/>
      <c r="X167" s="1259"/>
      <c r="Y167" s="1259"/>
      <c r="Z167" s="1259"/>
      <c r="AA167" s="1259"/>
      <c r="AB167" s="1259"/>
      <c r="AC167" s="1259"/>
      <c r="AD167" s="1259"/>
      <c r="AE167" s="1237"/>
    </row>
    <row r="168" spans="2:31">
      <c r="B168" s="1278"/>
      <c r="C168" s="1259"/>
      <c r="D168" s="1259"/>
      <c r="E168" s="1259"/>
      <c r="F168" s="1259"/>
      <c r="G168" s="1259"/>
      <c r="H168" s="1259"/>
      <c r="I168" s="1259"/>
      <c r="J168" s="1259"/>
      <c r="K168" s="1259"/>
      <c r="L168" s="1259"/>
      <c r="M168" s="1259"/>
      <c r="N168" s="1279"/>
      <c r="O168" s="1259"/>
      <c r="P168" s="1259"/>
      <c r="Q168" s="1259"/>
      <c r="R168" s="1259"/>
      <c r="S168" s="1259"/>
      <c r="T168" s="1259"/>
      <c r="U168" s="1259"/>
      <c r="V168" s="1259"/>
      <c r="W168" s="1259"/>
      <c r="X168" s="1259"/>
      <c r="Y168" s="1259"/>
      <c r="Z168" s="1259"/>
      <c r="AA168" s="1259"/>
      <c r="AB168" s="1259"/>
      <c r="AC168" s="1259"/>
      <c r="AD168" s="1259"/>
      <c r="AE168" s="1237"/>
    </row>
    <row r="169" spans="2:31">
      <c r="B169" s="1278"/>
      <c r="C169" s="1259"/>
      <c r="D169" s="1259"/>
      <c r="E169" s="1259"/>
      <c r="F169" s="1259"/>
      <c r="G169" s="1259"/>
      <c r="H169" s="1259"/>
      <c r="I169" s="1259"/>
      <c r="J169" s="1259"/>
      <c r="K169" s="1259"/>
      <c r="L169" s="1259"/>
      <c r="M169" s="1259"/>
      <c r="N169" s="1279"/>
      <c r="O169" s="1259"/>
      <c r="P169" s="1259"/>
      <c r="Q169" s="1259"/>
      <c r="R169" s="1259"/>
      <c r="S169" s="1259"/>
      <c r="T169" s="1259"/>
      <c r="U169" s="1259"/>
      <c r="V169" s="1259"/>
      <c r="W169" s="1259"/>
      <c r="X169" s="1259"/>
      <c r="Y169" s="1259"/>
      <c r="Z169" s="1259"/>
      <c r="AA169" s="1259"/>
      <c r="AB169" s="1259"/>
      <c r="AC169" s="1259"/>
      <c r="AD169" s="1259"/>
      <c r="AE169" s="1237"/>
    </row>
    <row r="170" spans="2:31">
      <c r="B170" s="1278"/>
      <c r="C170" s="1259"/>
      <c r="D170" s="1259"/>
      <c r="E170" s="1259"/>
      <c r="F170" s="1259"/>
      <c r="G170" s="1259"/>
      <c r="H170" s="1259"/>
      <c r="I170" s="1259"/>
      <c r="J170" s="1259"/>
      <c r="K170" s="1259"/>
      <c r="L170" s="1259"/>
      <c r="M170" s="1259"/>
      <c r="N170" s="1279"/>
      <c r="O170" s="1259"/>
      <c r="P170" s="1259"/>
      <c r="Q170" s="1259"/>
      <c r="R170" s="1259"/>
      <c r="S170" s="1259"/>
      <c r="T170" s="1259"/>
      <c r="U170" s="1259"/>
      <c r="V170" s="1259"/>
      <c r="W170" s="1259"/>
      <c r="X170" s="1259"/>
      <c r="Y170" s="1259"/>
      <c r="Z170" s="1259"/>
      <c r="AA170" s="1259"/>
      <c r="AB170" s="1259"/>
      <c r="AC170" s="1259"/>
      <c r="AD170" s="1259"/>
      <c r="AE170" s="1237"/>
    </row>
    <row r="171" spans="2:31">
      <c r="B171" s="1278"/>
      <c r="C171" s="1259"/>
      <c r="D171" s="1259"/>
      <c r="E171" s="1259"/>
      <c r="F171" s="1259"/>
      <c r="G171" s="1259"/>
      <c r="H171" s="1259"/>
      <c r="I171" s="1259"/>
      <c r="J171" s="1259"/>
      <c r="K171" s="1259"/>
      <c r="L171" s="1259"/>
      <c r="M171" s="1259"/>
      <c r="N171" s="1279"/>
      <c r="O171" s="1259"/>
      <c r="P171" s="1259"/>
      <c r="Q171" s="1259"/>
      <c r="R171" s="1259"/>
      <c r="S171" s="1259"/>
      <c r="T171" s="1259"/>
      <c r="U171" s="1259"/>
      <c r="V171" s="1259"/>
      <c r="W171" s="1259"/>
      <c r="X171" s="1259"/>
      <c r="Y171" s="1259"/>
      <c r="Z171" s="1259"/>
      <c r="AA171" s="1259"/>
      <c r="AB171" s="1259"/>
      <c r="AC171" s="1259"/>
      <c r="AD171" s="1259"/>
      <c r="AE171" s="1237"/>
    </row>
    <row r="172" spans="2:31">
      <c r="B172" s="1278"/>
      <c r="C172" s="1259"/>
      <c r="D172" s="1259"/>
      <c r="E172" s="1259"/>
      <c r="F172" s="1259"/>
      <c r="G172" s="1259"/>
      <c r="H172" s="1259"/>
      <c r="I172" s="1259"/>
      <c r="J172" s="1259"/>
      <c r="K172" s="1259"/>
      <c r="L172" s="1259"/>
      <c r="M172" s="1259"/>
      <c r="N172" s="1279"/>
      <c r="O172" s="1259"/>
      <c r="P172" s="1259"/>
      <c r="Q172" s="1259"/>
      <c r="R172" s="1259"/>
      <c r="S172" s="1259"/>
      <c r="T172" s="1259"/>
      <c r="U172" s="1259"/>
      <c r="V172" s="1259"/>
      <c r="W172" s="1259"/>
      <c r="X172" s="1259"/>
      <c r="Y172" s="1259"/>
      <c r="Z172" s="1259"/>
      <c r="AA172" s="1259"/>
      <c r="AB172" s="1259"/>
      <c r="AC172" s="1259"/>
      <c r="AD172" s="1259"/>
      <c r="AE172" s="1237"/>
    </row>
    <row r="173" spans="2:31">
      <c r="B173" s="1278"/>
      <c r="C173" s="1259"/>
      <c r="D173" s="1259"/>
      <c r="E173" s="1259"/>
      <c r="F173" s="1259"/>
      <c r="G173" s="1259"/>
      <c r="H173" s="1259"/>
      <c r="I173" s="1259"/>
      <c r="J173" s="1259"/>
      <c r="K173" s="1259"/>
      <c r="L173" s="1259"/>
      <c r="M173" s="1259"/>
      <c r="N173" s="1279"/>
      <c r="O173" s="1259"/>
      <c r="P173" s="1259"/>
      <c r="Q173" s="1259"/>
      <c r="R173" s="1259"/>
      <c r="S173" s="1259"/>
      <c r="T173" s="1259"/>
      <c r="U173" s="1259"/>
      <c r="V173" s="1259"/>
      <c r="W173" s="1259"/>
      <c r="X173" s="1259"/>
      <c r="Y173" s="1259"/>
      <c r="Z173" s="1259"/>
      <c r="AA173" s="1259"/>
      <c r="AB173" s="1259"/>
      <c r="AC173" s="1259"/>
      <c r="AD173" s="1259"/>
      <c r="AE173" s="1237"/>
    </row>
    <row r="174" spans="2:31">
      <c r="B174" s="1278"/>
      <c r="C174" s="1259"/>
      <c r="D174" s="1259"/>
      <c r="E174" s="1259"/>
      <c r="F174" s="1259"/>
      <c r="G174" s="1259"/>
      <c r="H174" s="1259"/>
      <c r="I174" s="1259"/>
      <c r="J174" s="1259"/>
      <c r="K174" s="1259"/>
      <c r="L174" s="1259"/>
      <c r="M174" s="1259"/>
      <c r="N174" s="1279"/>
      <c r="O174" s="1259"/>
      <c r="P174" s="1259"/>
      <c r="Q174" s="1259"/>
      <c r="R174" s="1259"/>
      <c r="S174" s="1259"/>
      <c r="T174" s="1259"/>
      <c r="U174" s="1259"/>
      <c r="V174" s="1259"/>
      <c r="W174" s="1259"/>
      <c r="X174" s="1259"/>
      <c r="Y174" s="1259"/>
      <c r="Z174" s="1259"/>
      <c r="AA174" s="1259"/>
      <c r="AB174" s="1259"/>
      <c r="AC174" s="1259"/>
      <c r="AD174" s="1259"/>
      <c r="AE174" s="1237"/>
    </row>
    <row r="175" spans="2:31">
      <c r="B175" s="1278"/>
      <c r="C175" s="1259"/>
      <c r="D175" s="1259"/>
      <c r="E175" s="1259"/>
      <c r="F175" s="1259"/>
      <c r="G175" s="1259"/>
      <c r="H175" s="1259"/>
      <c r="I175" s="1259"/>
      <c r="J175" s="1259"/>
      <c r="K175" s="1259"/>
      <c r="L175" s="1259"/>
      <c r="M175" s="1259"/>
      <c r="N175" s="1279"/>
      <c r="O175" s="1259"/>
      <c r="P175" s="1259"/>
      <c r="Q175" s="1259"/>
      <c r="R175" s="1259"/>
      <c r="S175" s="1259"/>
      <c r="T175" s="1259"/>
      <c r="U175" s="1259"/>
      <c r="V175" s="1259"/>
      <c r="W175" s="1259"/>
      <c r="X175" s="1259"/>
      <c r="Y175" s="1259"/>
      <c r="Z175" s="1259"/>
      <c r="AA175" s="1259"/>
      <c r="AB175" s="1259"/>
      <c r="AC175" s="1259"/>
      <c r="AD175" s="1259"/>
      <c r="AE175" s="1237"/>
    </row>
    <row r="176" spans="2:31">
      <c r="B176" s="1278"/>
      <c r="C176" s="1259"/>
      <c r="D176" s="1259"/>
      <c r="E176" s="1259"/>
      <c r="F176" s="1259"/>
      <c r="G176" s="1259"/>
      <c r="H176" s="1259"/>
      <c r="I176" s="1259"/>
      <c r="J176" s="1259"/>
      <c r="K176" s="1259"/>
      <c r="L176" s="1259"/>
      <c r="M176" s="1259"/>
      <c r="N176" s="1279"/>
      <c r="O176" s="1259"/>
      <c r="P176" s="1259"/>
      <c r="Q176" s="1259"/>
      <c r="R176" s="1259"/>
      <c r="S176" s="1259"/>
      <c r="T176" s="1259"/>
      <c r="U176" s="1259"/>
      <c r="V176" s="1259"/>
      <c r="W176" s="1259"/>
      <c r="X176" s="1259"/>
      <c r="Y176" s="1259"/>
      <c r="Z176" s="1259"/>
      <c r="AA176" s="1259"/>
      <c r="AB176" s="1259"/>
      <c r="AC176" s="1259"/>
      <c r="AD176" s="1259"/>
      <c r="AE176" s="1237"/>
    </row>
    <row r="177" spans="2:31">
      <c r="B177" s="1278"/>
      <c r="C177" s="1259"/>
      <c r="D177" s="1259"/>
      <c r="E177" s="1259"/>
      <c r="F177" s="1259"/>
      <c r="G177" s="1259"/>
      <c r="H177" s="1259"/>
      <c r="I177" s="1259"/>
      <c r="J177" s="1259"/>
      <c r="K177" s="1259"/>
      <c r="L177" s="1259"/>
      <c r="M177" s="1259"/>
      <c r="N177" s="1279"/>
      <c r="O177" s="1259"/>
      <c r="P177" s="1259"/>
      <c r="Q177" s="1259"/>
      <c r="R177" s="1259"/>
      <c r="S177" s="1259"/>
      <c r="T177" s="1259"/>
      <c r="U177" s="1259"/>
      <c r="V177" s="1259"/>
      <c r="W177" s="1259"/>
      <c r="X177" s="1259"/>
      <c r="Y177" s="1259"/>
      <c r="Z177" s="1259"/>
      <c r="AA177" s="1259"/>
      <c r="AB177" s="1259"/>
      <c r="AC177" s="1259"/>
      <c r="AD177" s="1259"/>
      <c r="AE177" s="1237"/>
    </row>
    <row r="178" spans="2:31">
      <c r="B178" s="1278"/>
      <c r="C178" s="1259"/>
      <c r="D178" s="1259"/>
      <c r="E178" s="1259"/>
      <c r="F178" s="1259"/>
      <c r="G178" s="1259"/>
      <c r="H178" s="1259"/>
      <c r="I178" s="1259"/>
      <c r="J178" s="1259"/>
      <c r="K178" s="1259"/>
      <c r="L178" s="1259"/>
      <c r="M178" s="1259"/>
      <c r="N178" s="1279"/>
      <c r="O178" s="1259"/>
      <c r="P178" s="1259"/>
      <c r="Q178" s="1259"/>
      <c r="R178" s="1259"/>
      <c r="S178" s="1259"/>
      <c r="T178" s="1259"/>
      <c r="U178" s="1259"/>
      <c r="V178" s="1259"/>
      <c r="W178" s="1259"/>
      <c r="X178" s="1259"/>
      <c r="Y178" s="1259"/>
      <c r="Z178" s="1259"/>
      <c r="AA178" s="1259"/>
      <c r="AB178" s="1259"/>
      <c r="AC178" s="1259"/>
      <c r="AD178" s="1259"/>
      <c r="AE178" s="1237"/>
    </row>
    <row r="179" spans="2:31">
      <c r="B179" s="1278"/>
      <c r="C179" s="1259"/>
      <c r="D179" s="1259"/>
      <c r="E179" s="1259"/>
      <c r="F179" s="1259"/>
      <c r="G179" s="1259"/>
      <c r="H179" s="1259"/>
      <c r="I179" s="1259"/>
      <c r="J179" s="1259"/>
      <c r="K179" s="1259"/>
      <c r="L179" s="1259"/>
      <c r="M179" s="1259"/>
      <c r="N179" s="1279"/>
      <c r="O179" s="1259"/>
      <c r="P179" s="1259"/>
      <c r="Q179" s="1259"/>
      <c r="R179" s="1259"/>
      <c r="S179" s="1259"/>
      <c r="T179" s="1259"/>
      <c r="U179" s="1259"/>
      <c r="V179" s="1259"/>
      <c r="W179" s="1259"/>
      <c r="X179" s="1259"/>
      <c r="Y179" s="1259"/>
      <c r="Z179" s="1259"/>
      <c r="AA179" s="1259"/>
      <c r="AB179" s="1259"/>
      <c r="AC179" s="1259"/>
      <c r="AD179" s="1259"/>
      <c r="AE179" s="1237"/>
    </row>
    <row r="180" spans="2:31">
      <c r="B180" s="1278"/>
      <c r="C180" s="1259"/>
      <c r="D180" s="1259"/>
      <c r="E180" s="1259"/>
      <c r="F180" s="1259"/>
      <c r="G180" s="1259"/>
      <c r="H180" s="1259"/>
      <c r="I180" s="1259"/>
      <c r="J180" s="1259"/>
      <c r="K180" s="1259"/>
      <c r="L180" s="1259"/>
      <c r="M180" s="1259"/>
      <c r="N180" s="1279"/>
      <c r="O180" s="1259"/>
      <c r="P180" s="1259"/>
      <c r="Q180" s="1259"/>
      <c r="R180" s="1259"/>
      <c r="S180" s="1259"/>
      <c r="T180" s="1259"/>
      <c r="U180" s="1259"/>
      <c r="V180" s="1259"/>
      <c r="W180" s="1259"/>
      <c r="X180" s="1259"/>
      <c r="Y180" s="1259"/>
      <c r="Z180" s="1259"/>
      <c r="AA180" s="1259"/>
      <c r="AB180" s="1259"/>
      <c r="AC180" s="1259"/>
      <c r="AD180" s="1259"/>
      <c r="AE180" s="1237"/>
    </row>
    <row r="181" spans="2:31">
      <c r="B181" s="1278"/>
      <c r="C181" s="1259"/>
      <c r="D181" s="1259"/>
      <c r="E181" s="1259"/>
      <c r="F181" s="1259"/>
      <c r="G181" s="1259"/>
      <c r="H181" s="1259"/>
      <c r="I181" s="1259"/>
      <c r="J181" s="1259"/>
      <c r="K181" s="1259"/>
      <c r="L181" s="1259"/>
      <c r="M181" s="1259"/>
      <c r="N181" s="1279"/>
      <c r="O181" s="1259"/>
      <c r="P181" s="1259"/>
      <c r="Q181" s="1259"/>
      <c r="R181" s="1259"/>
      <c r="S181" s="1259"/>
      <c r="T181" s="1259"/>
      <c r="U181" s="1259"/>
      <c r="V181" s="1259"/>
      <c r="W181" s="1259"/>
      <c r="X181" s="1259"/>
      <c r="Y181" s="1259"/>
      <c r="Z181" s="1259"/>
      <c r="AA181" s="1259"/>
      <c r="AB181" s="1259"/>
      <c r="AC181" s="1259"/>
      <c r="AD181" s="1259"/>
      <c r="AE181" s="1237"/>
    </row>
    <row r="182" spans="2:31">
      <c r="B182" s="1278"/>
      <c r="C182" s="1259"/>
      <c r="D182" s="1259"/>
      <c r="E182" s="1259"/>
      <c r="F182" s="1259"/>
      <c r="G182" s="1259"/>
      <c r="H182" s="1259"/>
      <c r="I182" s="1259"/>
      <c r="J182" s="1259"/>
      <c r="K182" s="1259"/>
      <c r="L182" s="1259"/>
      <c r="M182" s="1259"/>
      <c r="N182" s="1279"/>
      <c r="O182" s="1259"/>
      <c r="P182" s="1259"/>
      <c r="Q182" s="1259"/>
      <c r="R182" s="1259"/>
      <c r="S182" s="1259"/>
      <c r="T182" s="1259"/>
      <c r="U182" s="1259"/>
      <c r="V182" s="1259"/>
      <c r="W182" s="1259"/>
      <c r="X182" s="1259"/>
      <c r="Y182" s="1259"/>
      <c r="Z182" s="1259"/>
      <c r="AA182" s="1259"/>
      <c r="AB182" s="1259"/>
      <c r="AC182" s="1259"/>
      <c r="AD182" s="1259"/>
      <c r="AE182" s="1237"/>
    </row>
    <row r="183" spans="2:31">
      <c r="B183" s="1278"/>
      <c r="C183" s="1259"/>
      <c r="D183" s="1259"/>
      <c r="E183" s="1259"/>
      <c r="F183" s="1259"/>
      <c r="G183" s="1259"/>
      <c r="H183" s="1259"/>
      <c r="I183" s="1259"/>
      <c r="J183" s="1259"/>
      <c r="K183" s="1259"/>
      <c r="L183" s="1259"/>
      <c r="M183" s="1259"/>
      <c r="N183" s="1279"/>
      <c r="O183" s="1259"/>
      <c r="P183" s="1259"/>
      <c r="Q183" s="1259"/>
      <c r="R183" s="1259"/>
      <c r="S183" s="1259"/>
      <c r="T183" s="1259"/>
      <c r="U183" s="1259"/>
      <c r="V183" s="1259"/>
      <c r="W183" s="1259"/>
      <c r="X183" s="1259"/>
      <c r="Y183" s="1259"/>
      <c r="Z183" s="1259"/>
      <c r="AA183" s="1259"/>
      <c r="AB183" s="1259"/>
      <c r="AC183" s="1259"/>
      <c r="AD183" s="1259"/>
      <c r="AE183" s="1237"/>
    </row>
    <row r="184" spans="2:31">
      <c r="B184" s="1278"/>
      <c r="C184" s="1259"/>
      <c r="D184" s="1259"/>
      <c r="E184" s="1259"/>
      <c r="F184" s="1259"/>
      <c r="G184" s="1259"/>
      <c r="H184" s="1259"/>
      <c r="I184" s="1259"/>
      <c r="J184" s="1259"/>
      <c r="K184" s="1259"/>
      <c r="L184" s="1259"/>
      <c r="M184" s="1259"/>
      <c r="N184" s="1279"/>
      <c r="O184" s="1259"/>
      <c r="P184" s="1259"/>
      <c r="Q184" s="1259"/>
      <c r="R184" s="1259"/>
      <c r="S184" s="1259"/>
      <c r="T184" s="1259"/>
      <c r="U184" s="1259"/>
      <c r="V184" s="1259"/>
      <c r="W184" s="1259"/>
      <c r="X184" s="1259"/>
      <c r="Y184" s="1259"/>
      <c r="Z184" s="1259"/>
      <c r="AA184" s="1259"/>
      <c r="AB184" s="1259"/>
      <c r="AC184" s="1259"/>
      <c r="AD184" s="1259"/>
      <c r="AE184" s="1237"/>
    </row>
    <row r="185" spans="2:31">
      <c r="B185" s="1278"/>
      <c r="C185" s="1259"/>
      <c r="D185" s="1259"/>
      <c r="E185" s="1259"/>
      <c r="F185" s="1259"/>
      <c r="G185" s="1259"/>
      <c r="H185" s="1259"/>
      <c r="I185" s="1259"/>
      <c r="J185" s="1259"/>
      <c r="K185" s="1259"/>
      <c r="L185" s="1259"/>
      <c r="M185" s="1259"/>
      <c r="N185" s="1279"/>
      <c r="O185" s="1259"/>
      <c r="P185" s="1259"/>
      <c r="Q185" s="1259"/>
      <c r="R185" s="1259"/>
      <c r="S185" s="1259"/>
      <c r="T185" s="1259"/>
      <c r="U185" s="1259"/>
      <c r="V185" s="1259"/>
      <c r="W185" s="1259"/>
      <c r="X185" s="1259"/>
      <c r="Y185" s="1259"/>
      <c r="Z185" s="1259"/>
      <c r="AA185" s="1259"/>
      <c r="AB185" s="1259"/>
      <c r="AC185" s="1259"/>
      <c r="AD185" s="1259"/>
      <c r="AE185" s="1237"/>
    </row>
    <row r="186" spans="2:31">
      <c r="B186" s="1278"/>
      <c r="C186" s="1259"/>
      <c r="D186" s="1259"/>
      <c r="E186" s="1259"/>
      <c r="F186" s="1259"/>
      <c r="G186" s="1259"/>
      <c r="H186" s="1259"/>
      <c r="I186" s="1259"/>
      <c r="J186" s="1259"/>
      <c r="K186" s="1259"/>
      <c r="L186" s="1259"/>
      <c r="M186" s="1259"/>
      <c r="N186" s="1279"/>
      <c r="O186" s="1259"/>
      <c r="P186" s="1259"/>
      <c r="Q186" s="1259"/>
      <c r="R186" s="1259"/>
      <c r="S186" s="1259"/>
      <c r="T186" s="1259"/>
      <c r="U186" s="1259"/>
      <c r="V186" s="1259"/>
      <c r="W186" s="1259"/>
      <c r="X186" s="1259"/>
      <c r="Y186" s="1259"/>
      <c r="Z186" s="1259"/>
      <c r="AA186" s="1259"/>
      <c r="AB186" s="1259"/>
      <c r="AC186" s="1259"/>
      <c r="AD186" s="1259"/>
      <c r="AE186" s="1237"/>
    </row>
    <row r="187" spans="2:31">
      <c r="B187" s="1278"/>
      <c r="C187" s="1259"/>
      <c r="D187" s="1259"/>
      <c r="E187" s="1259"/>
      <c r="F187" s="1259"/>
      <c r="G187" s="1259"/>
      <c r="H187" s="1259"/>
      <c r="I187" s="1259"/>
      <c r="J187" s="1259"/>
      <c r="K187" s="1259"/>
      <c r="L187" s="1259"/>
      <c r="M187" s="1259"/>
      <c r="N187" s="1279"/>
      <c r="O187" s="1259"/>
      <c r="P187" s="1259"/>
      <c r="Q187" s="1259"/>
      <c r="R187" s="1259"/>
      <c r="S187" s="1259"/>
      <c r="T187" s="1259"/>
      <c r="U187" s="1259"/>
      <c r="V187" s="1259"/>
      <c r="W187" s="1259"/>
      <c r="X187" s="1259"/>
      <c r="Y187" s="1259"/>
      <c r="Z187" s="1259"/>
      <c r="AA187" s="1259"/>
      <c r="AB187" s="1259"/>
      <c r="AC187" s="1259"/>
      <c r="AD187" s="1259"/>
      <c r="AE187" s="1237"/>
    </row>
    <row r="188" spans="2:31">
      <c r="B188" s="1278"/>
      <c r="C188" s="1259"/>
      <c r="D188" s="1259"/>
      <c r="E188" s="1259"/>
      <c r="F188" s="1259"/>
      <c r="G188" s="1259"/>
      <c r="H188" s="1259"/>
      <c r="I188" s="1259"/>
      <c r="J188" s="1259"/>
      <c r="K188" s="1259"/>
      <c r="L188" s="1259"/>
      <c r="M188" s="1259"/>
      <c r="N188" s="1279"/>
      <c r="O188" s="1259"/>
      <c r="P188" s="1259"/>
      <c r="Q188" s="1259"/>
      <c r="R188" s="1259"/>
      <c r="S188" s="1259"/>
      <c r="T188" s="1259"/>
      <c r="U188" s="1259"/>
      <c r="V188" s="1259"/>
      <c r="W188" s="1259"/>
      <c r="X188" s="1259"/>
      <c r="Y188" s="1259"/>
      <c r="Z188" s="1259"/>
      <c r="AA188" s="1259"/>
      <c r="AB188" s="1259"/>
      <c r="AC188" s="1259"/>
      <c r="AD188" s="1259"/>
      <c r="AE188" s="1237"/>
    </row>
    <row r="189" spans="2:31">
      <c r="B189" s="1278"/>
      <c r="C189" s="1259"/>
      <c r="D189" s="1259"/>
      <c r="E189" s="1259"/>
      <c r="F189" s="1259"/>
      <c r="G189" s="1259"/>
      <c r="H189" s="1259"/>
      <c r="I189" s="1259"/>
      <c r="J189" s="1259"/>
      <c r="K189" s="1259"/>
      <c r="L189" s="1259"/>
      <c r="M189" s="1259"/>
      <c r="N189" s="1279"/>
      <c r="O189" s="1259"/>
      <c r="P189" s="1259"/>
      <c r="Q189" s="1259"/>
      <c r="R189" s="1259"/>
      <c r="S189" s="1259"/>
      <c r="T189" s="1259"/>
      <c r="U189" s="1259"/>
      <c r="V189" s="1259"/>
      <c r="W189" s="1259"/>
      <c r="X189" s="1259"/>
      <c r="Y189" s="1259"/>
      <c r="Z189" s="1259"/>
      <c r="AA189" s="1259"/>
      <c r="AB189" s="1259"/>
      <c r="AC189" s="1259"/>
      <c r="AD189" s="1259"/>
      <c r="AE189" s="1237"/>
    </row>
    <row r="190" spans="2:31">
      <c r="B190" s="1278"/>
      <c r="C190" s="1259"/>
      <c r="D190" s="1259"/>
      <c r="E190" s="1259"/>
      <c r="F190" s="1259"/>
      <c r="G190" s="1259"/>
      <c r="H190" s="1259"/>
      <c r="I190" s="1259"/>
      <c r="J190" s="1259"/>
      <c r="K190" s="1259"/>
      <c r="L190" s="1259"/>
      <c r="M190" s="1259"/>
      <c r="N190" s="1279"/>
      <c r="O190" s="1259"/>
      <c r="P190" s="1259"/>
      <c r="Q190" s="1259"/>
      <c r="R190" s="1259"/>
      <c r="S190" s="1259"/>
      <c r="T190" s="1259"/>
      <c r="U190" s="1259"/>
      <c r="V190" s="1259"/>
      <c r="W190" s="1259"/>
      <c r="X190" s="1259"/>
      <c r="Y190" s="1259"/>
      <c r="Z190" s="1259"/>
      <c r="AA190" s="1259"/>
      <c r="AB190" s="1259"/>
      <c r="AC190" s="1259"/>
      <c r="AD190" s="1259"/>
      <c r="AE190" s="1237"/>
    </row>
    <row r="191" spans="2:31">
      <c r="B191" s="1278"/>
      <c r="C191" s="1259"/>
      <c r="D191" s="1259"/>
      <c r="E191" s="1259"/>
      <c r="F191" s="1259"/>
      <c r="G191" s="1259"/>
      <c r="H191" s="1259"/>
      <c r="I191" s="1259"/>
      <c r="J191" s="1259"/>
      <c r="K191" s="1259"/>
      <c r="L191" s="1259"/>
      <c r="M191" s="1259"/>
      <c r="N191" s="1279"/>
      <c r="O191" s="1259"/>
      <c r="P191" s="1259"/>
      <c r="Q191" s="1259"/>
      <c r="R191" s="1259"/>
      <c r="S191" s="1259"/>
      <c r="T191" s="1259"/>
      <c r="U191" s="1259"/>
      <c r="V191" s="1259"/>
      <c r="W191" s="1259"/>
      <c r="X191" s="1259"/>
      <c r="Y191" s="1259"/>
      <c r="Z191" s="1259"/>
      <c r="AA191" s="1259"/>
      <c r="AB191" s="1259"/>
      <c r="AC191" s="1259"/>
      <c r="AD191" s="1259"/>
      <c r="AE191" s="1237"/>
    </row>
    <row r="192" spans="2:31">
      <c r="B192" s="1278"/>
      <c r="C192" s="1259"/>
      <c r="D192" s="1259"/>
      <c r="E192" s="1259"/>
      <c r="F192" s="1259"/>
      <c r="G192" s="1259"/>
      <c r="H192" s="1259"/>
      <c r="I192" s="1259"/>
      <c r="J192" s="1259"/>
      <c r="K192" s="1259"/>
      <c r="L192" s="1259"/>
      <c r="M192" s="1259"/>
      <c r="N192" s="1279"/>
      <c r="O192" s="1259"/>
      <c r="P192" s="1259"/>
      <c r="Q192" s="1259"/>
      <c r="R192" s="1259"/>
      <c r="S192" s="1259"/>
      <c r="T192" s="1259"/>
      <c r="U192" s="1259"/>
      <c r="V192" s="1259"/>
      <c r="W192" s="1259"/>
      <c r="X192" s="1259"/>
      <c r="Y192" s="1259"/>
      <c r="Z192" s="1259"/>
      <c r="AA192" s="1259"/>
      <c r="AB192" s="1259"/>
      <c r="AC192" s="1259"/>
      <c r="AD192" s="1259"/>
      <c r="AE192" s="1237"/>
    </row>
    <row r="193" spans="2:31">
      <c r="B193" s="1278"/>
      <c r="C193" s="1259"/>
      <c r="D193" s="1259"/>
      <c r="E193" s="1259"/>
      <c r="F193" s="1259"/>
      <c r="G193" s="1259"/>
      <c r="H193" s="1259"/>
      <c r="I193" s="1259"/>
      <c r="J193" s="1259"/>
      <c r="K193" s="1259"/>
      <c r="L193" s="1259"/>
      <c r="M193" s="1259"/>
      <c r="N193" s="1279"/>
      <c r="O193" s="1259"/>
      <c r="P193" s="1259"/>
      <c r="Q193" s="1259"/>
      <c r="R193" s="1259"/>
      <c r="S193" s="1259"/>
      <c r="T193" s="1259"/>
      <c r="U193" s="1259"/>
      <c r="V193" s="1259"/>
      <c r="W193" s="1259"/>
      <c r="X193" s="1259"/>
      <c r="Y193" s="1259"/>
      <c r="Z193" s="1259"/>
      <c r="AA193" s="1259"/>
      <c r="AB193" s="1259"/>
      <c r="AC193" s="1259"/>
      <c r="AD193" s="1259"/>
      <c r="AE193" s="1237"/>
    </row>
    <row r="194" spans="2:31">
      <c r="B194" s="1278"/>
      <c r="C194" s="1259"/>
      <c r="D194" s="1259"/>
      <c r="E194" s="1259"/>
      <c r="F194" s="1259"/>
      <c r="G194" s="1259"/>
      <c r="H194" s="1259"/>
      <c r="I194" s="1259"/>
      <c r="J194" s="1259"/>
      <c r="K194" s="1259"/>
      <c r="L194" s="1259"/>
      <c r="M194" s="1259"/>
      <c r="N194" s="1279"/>
      <c r="O194" s="1259"/>
      <c r="P194" s="1259"/>
      <c r="Q194" s="1259"/>
      <c r="R194" s="1259"/>
      <c r="S194" s="1259"/>
      <c r="T194" s="1259"/>
      <c r="U194" s="1259"/>
      <c r="V194" s="1259"/>
      <c r="W194" s="1259"/>
      <c r="X194" s="1259"/>
      <c r="Y194" s="1259"/>
      <c r="Z194" s="1259"/>
      <c r="AA194" s="1259"/>
      <c r="AB194" s="1259"/>
      <c r="AC194" s="1259"/>
      <c r="AD194" s="1259"/>
      <c r="AE194" s="1237"/>
    </row>
    <row r="195" spans="2:31">
      <c r="B195" s="1278"/>
      <c r="C195" s="1259"/>
      <c r="D195" s="1259"/>
      <c r="E195" s="1259"/>
      <c r="F195" s="1259"/>
      <c r="G195" s="1259"/>
      <c r="H195" s="1259"/>
      <c r="I195" s="1259"/>
      <c r="J195" s="1259"/>
      <c r="K195" s="1259"/>
      <c r="L195" s="1259"/>
      <c r="M195" s="1259"/>
      <c r="N195" s="1279"/>
      <c r="O195" s="1259"/>
      <c r="P195" s="1259"/>
      <c r="Q195" s="1259"/>
      <c r="R195" s="1259"/>
      <c r="S195" s="1259"/>
      <c r="T195" s="1259"/>
      <c r="U195" s="1259"/>
      <c r="V195" s="1259"/>
      <c r="W195" s="1259"/>
      <c r="X195" s="1259"/>
      <c r="Y195" s="1259"/>
      <c r="Z195" s="1259"/>
      <c r="AA195" s="1259"/>
      <c r="AB195" s="1259"/>
      <c r="AC195" s="1259"/>
      <c r="AD195" s="1259"/>
      <c r="AE195" s="1237"/>
    </row>
    <row r="196" spans="2:31">
      <c r="B196" s="1278"/>
      <c r="C196" s="1259"/>
      <c r="D196" s="1259"/>
      <c r="E196" s="1259"/>
      <c r="F196" s="1259"/>
      <c r="G196" s="1259"/>
      <c r="H196" s="1259"/>
      <c r="I196" s="1259"/>
      <c r="J196" s="1259"/>
      <c r="K196" s="1259"/>
      <c r="L196" s="1259"/>
      <c r="M196" s="1259"/>
      <c r="N196" s="1279"/>
      <c r="O196" s="1259"/>
      <c r="P196" s="1259"/>
      <c r="Q196" s="1259"/>
      <c r="R196" s="1259"/>
      <c r="S196" s="1259"/>
      <c r="T196" s="1259"/>
      <c r="U196" s="1259"/>
      <c r="V196" s="1259"/>
      <c r="W196" s="1259"/>
      <c r="X196" s="1259"/>
      <c r="Y196" s="1259"/>
      <c r="Z196" s="1259"/>
      <c r="AA196" s="1259"/>
      <c r="AB196" s="1259"/>
      <c r="AC196" s="1259"/>
      <c r="AD196" s="1259"/>
      <c r="AE196" s="1237"/>
    </row>
    <row r="197" spans="2:31">
      <c r="B197" s="1278"/>
      <c r="C197" s="1259"/>
      <c r="D197" s="1259"/>
      <c r="E197" s="1259"/>
      <c r="F197" s="1259"/>
      <c r="G197" s="1259"/>
      <c r="H197" s="1259"/>
      <c r="I197" s="1259"/>
      <c r="J197" s="1259"/>
      <c r="K197" s="1259"/>
      <c r="L197" s="1259"/>
      <c r="M197" s="1259"/>
      <c r="N197" s="1279"/>
      <c r="O197" s="1259"/>
      <c r="P197" s="1259"/>
      <c r="Q197" s="1259"/>
      <c r="R197" s="1259"/>
      <c r="S197" s="1259"/>
      <c r="T197" s="1259"/>
      <c r="U197" s="1259"/>
      <c r="V197" s="1259"/>
      <c r="W197" s="1259"/>
      <c r="X197" s="1259"/>
      <c r="Y197" s="1259"/>
      <c r="Z197" s="1259"/>
      <c r="AA197" s="1259"/>
      <c r="AB197" s="1259"/>
      <c r="AC197" s="1259"/>
      <c r="AD197" s="1259"/>
      <c r="AE197" s="1237"/>
    </row>
    <row r="198" spans="2:31">
      <c r="B198" s="1278"/>
      <c r="C198" s="1259"/>
      <c r="D198" s="1259"/>
      <c r="E198" s="1259"/>
      <c r="F198" s="1259"/>
      <c r="G198" s="1259"/>
      <c r="H198" s="1259"/>
      <c r="I198" s="1259"/>
      <c r="J198" s="1259"/>
      <c r="K198" s="1259"/>
      <c r="L198" s="1259"/>
      <c r="M198" s="1259"/>
      <c r="N198" s="1279"/>
      <c r="O198" s="1259"/>
      <c r="P198" s="1259"/>
      <c r="Q198" s="1259"/>
      <c r="R198" s="1259"/>
      <c r="S198" s="1259"/>
      <c r="T198" s="1259"/>
      <c r="U198" s="1259"/>
      <c r="V198" s="1259"/>
      <c r="W198" s="1259"/>
      <c r="X198" s="1259"/>
      <c r="Y198" s="1259"/>
      <c r="Z198" s="1259"/>
      <c r="AA198" s="1259"/>
      <c r="AB198" s="1259"/>
      <c r="AC198" s="1259"/>
      <c r="AD198" s="1259"/>
      <c r="AE198" s="1237"/>
    </row>
    <row r="199" spans="2:31">
      <c r="B199" s="1278"/>
      <c r="C199" s="1259"/>
      <c r="D199" s="1259"/>
      <c r="E199" s="1259"/>
      <c r="F199" s="1259"/>
      <c r="G199" s="1259"/>
      <c r="H199" s="1259"/>
      <c r="I199" s="1259"/>
      <c r="J199" s="1259"/>
      <c r="K199" s="1259"/>
      <c r="L199" s="1259"/>
      <c r="M199" s="1259"/>
      <c r="N199" s="1279"/>
      <c r="O199" s="1259"/>
      <c r="P199" s="1259"/>
      <c r="Q199" s="1259"/>
      <c r="R199" s="1259"/>
      <c r="S199" s="1259"/>
      <c r="T199" s="1259"/>
      <c r="U199" s="1259"/>
      <c r="V199" s="1259"/>
      <c r="W199" s="1259"/>
      <c r="X199" s="1259"/>
      <c r="Y199" s="1259"/>
      <c r="Z199" s="1259"/>
      <c r="AA199" s="1259"/>
      <c r="AB199" s="1259"/>
      <c r="AC199" s="1259"/>
      <c r="AD199" s="1259"/>
      <c r="AE199" s="1237"/>
    </row>
    <row r="200" spans="2:31">
      <c r="B200" s="1278"/>
      <c r="C200" s="1259"/>
      <c r="D200" s="1259"/>
      <c r="E200" s="1259"/>
      <c r="F200" s="1259"/>
      <c r="G200" s="1259"/>
      <c r="H200" s="1259"/>
      <c r="I200" s="1259"/>
      <c r="J200" s="1259"/>
      <c r="K200" s="1259"/>
      <c r="L200" s="1259"/>
      <c r="M200" s="1259"/>
      <c r="N200" s="1279"/>
      <c r="O200" s="1259"/>
      <c r="P200" s="1259"/>
      <c r="Q200" s="1259"/>
      <c r="R200" s="1259"/>
      <c r="S200" s="1259"/>
      <c r="T200" s="1259"/>
      <c r="U200" s="1259"/>
      <c r="V200" s="1259"/>
      <c r="W200" s="1259"/>
      <c r="X200" s="1259"/>
      <c r="Y200" s="1259"/>
      <c r="Z200" s="1259"/>
      <c r="AA200" s="1259"/>
      <c r="AB200" s="1259"/>
      <c r="AC200" s="1259"/>
      <c r="AD200" s="1259"/>
      <c r="AE200" s="1237"/>
    </row>
    <row r="201" spans="2:31">
      <c r="B201" s="1278"/>
      <c r="C201" s="1259"/>
      <c r="D201" s="1259"/>
      <c r="E201" s="1259"/>
      <c r="F201" s="1259"/>
      <c r="G201" s="1259"/>
      <c r="H201" s="1259"/>
      <c r="I201" s="1259"/>
      <c r="J201" s="1259"/>
      <c r="K201" s="1259"/>
      <c r="L201" s="1259"/>
      <c r="M201" s="1259"/>
      <c r="N201" s="1279"/>
      <c r="O201" s="1259"/>
      <c r="P201" s="1259"/>
      <c r="Q201" s="1259"/>
      <c r="R201" s="1259"/>
      <c r="S201" s="1259"/>
      <c r="T201" s="1259"/>
      <c r="U201" s="1259"/>
      <c r="V201" s="1259"/>
      <c r="W201" s="1259"/>
      <c r="X201" s="1259"/>
      <c r="Y201" s="1259"/>
      <c r="Z201" s="1259"/>
      <c r="AA201" s="1259"/>
      <c r="AB201" s="1259"/>
      <c r="AC201" s="1259"/>
      <c r="AD201" s="1259"/>
      <c r="AE201" s="1237"/>
    </row>
    <row r="202" spans="2:31">
      <c r="B202" s="1278"/>
      <c r="C202" s="1259"/>
      <c r="D202" s="1259"/>
      <c r="E202" s="1259"/>
      <c r="F202" s="1259"/>
      <c r="G202" s="1259"/>
      <c r="H202" s="1259"/>
      <c r="I202" s="1259"/>
      <c r="J202" s="1259"/>
      <c r="K202" s="1259"/>
      <c r="L202" s="1259"/>
      <c r="M202" s="1259"/>
      <c r="N202" s="1279"/>
      <c r="O202" s="1259"/>
      <c r="P202" s="1259"/>
      <c r="Q202" s="1259"/>
      <c r="R202" s="1259"/>
      <c r="S202" s="1259"/>
      <c r="T202" s="1259"/>
      <c r="U202" s="1259"/>
      <c r="V202" s="1259"/>
      <c r="W202" s="1259"/>
      <c r="X202" s="1259"/>
      <c r="Y202" s="1259"/>
      <c r="Z202" s="1259"/>
      <c r="AA202" s="1259"/>
      <c r="AB202" s="1259"/>
      <c r="AC202" s="1259"/>
      <c r="AD202" s="1259"/>
      <c r="AE202" s="1237"/>
    </row>
    <row r="203" spans="2:31">
      <c r="B203" s="1278"/>
      <c r="C203" s="1259"/>
      <c r="D203" s="1259"/>
      <c r="E203" s="1259"/>
      <c r="F203" s="1259"/>
      <c r="G203" s="1259"/>
      <c r="H203" s="1259"/>
      <c r="I203" s="1259"/>
      <c r="J203" s="1259"/>
      <c r="K203" s="1259"/>
      <c r="L203" s="1259"/>
      <c r="M203" s="1259"/>
      <c r="N203" s="1279"/>
      <c r="O203" s="1259"/>
      <c r="P203" s="1259"/>
      <c r="Q203" s="1259"/>
      <c r="R203" s="1259"/>
      <c r="S203" s="1259"/>
      <c r="T203" s="1259"/>
      <c r="U203" s="1259"/>
      <c r="V203" s="1259"/>
      <c r="W203" s="1259"/>
      <c r="X203" s="1259"/>
      <c r="Y203" s="1259"/>
      <c r="Z203" s="1259"/>
      <c r="AA203" s="1259"/>
      <c r="AB203" s="1259"/>
      <c r="AC203" s="1259"/>
      <c r="AD203" s="1259"/>
      <c r="AE203" s="1237"/>
    </row>
    <row r="204" spans="2:31">
      <c r="B204" s="1278"/>
      <c r="C204" s="1259"/>
      <c r="D204" s="1259"/>
      <c r="E204" s="1259"/>
      <c r="F204" s="1259"/>
      <c r="G204" s="1259"/>
      <c r="H204" s="1259"/>
      <c r="I204" s="1259"/>
      <c r="J204" s="1259"/>
      <c r="K204" s="1259"/>
      <c r="L204" s="1259"/>
      <c r="M204" s="1259"/>
      <c r="N204" s="1279"/>
      <c r="O204" s="1259"/>
      <c r="P204" s="1259"/>
      <c r="Q204" s="1259"/>
      <c r="R204" s="1259"/>
      <c r="S204" s="1259"/>
      <c r="T204" s="1259"/>
      <c r="U204" s="1259"/>
      <c r="V204" s="1259"/>
      <c r="W204" s="1259"/>
      <c r="X204" s="1259"/>
      <c r="Y204" s="1259"/>
      <c r="Z204" s="1259"/>
      <c r="AA204" s="1259"/>
      <c r="AB204" s="1259"/>
      <c r="AC204" s="1259"/>
      <c r="AD204" s="1259"/>
      <c r="AE204" s="1237"/>
    </row>
    <row r="205" spans="2:31">
      <c r="B205" s="1278"/>
      <c r="C205" s="1259"/>
      <c r="D205" s="1259"/>
      <c r="E205" s="1259"/>
      <c r="F205" s="1259"/>
      <c r="G205" s="1259"/>
      <c r="H205" s="1259"/>
      <c r="I205" s="1259"/>
      <c r="J205" s="1259"/>
      <c r="K205" s="1259"/>
      <c r="L205" s="1259"/>
      <c r="M205" s="1259"/>
      <c r="N205" s="1279"/>
      <c r="O205" s="1259"/>
      <c r="P205" s="1259"/>
      <c r="Q205" s="1259"/>
      <c r="R205" s="1259"/>
      <c r="S205" s="1259"/>
      <c r="T205" s="1259"/>
      <c r="U205" s="1259"/>
      <c r="V205" s="1259"/>
      <c r="W205" s="1259"/>
      <c r="X205" s="1259"/>
      <c r="Y205" s="1259"/>
      <c r="Z205" s="1259"/>
      <c r="AA205" s="1259"/>
      <c r="AB205" s="1259"/>
      <c r="AC205" s="1259"/>
      <c r="AD205" s="1259"/>
      <c r="AE205" s="1237"/>
    </row>
    <row r="206" spans="2:31">
      <c r="B206" s="1278"/>
      <c r="C206" s="1259"/>
      <c r="D206" s="1259"/>
      <c r="E206" s="1259"/>
      <c r="F206" s="1259"/>
      <c r="G206" s="1259"/>
      <c r="H206" s="1259"/>
      <c r="I206" s="1259"/>
      <c r="J206" s="1259"/>
      <c r="K206" s="1259"/>
      <c r="L206" s="1259"/>
      <c r="M206" s="1259"/>
      <c r="N206" s="1279"/>
      <c r="O206" s="1259"/>
      <c r="P206" s="1259"/>
      <c r="Q206" s="1259"/>
      <c r="R206" s="1259"/>
      <c r="S206" s="1259"/>
      <c r="T206" s="1259"/>
      <c r="U206" s="1259"/>
      <c r="V206" s="1259"/>
      <c r="W206" s="1259"/>
      <c r="X206" s="1259"/>
      <c r="Y206" s="1259"/>
      <c r="Z206" s="1259"/>
      <c r="AA206" s="1259"/>
      <c r="AB206" s="1259"/>
      <c r="AC206" s="1259"/>
      <c r="AD206" s="1259"/>
      <c r="AE206" s="1237"/>
    </row>
    <row r="207" spans="2:31">
      <c r="B207" s="1278"/>
      <c r="C207" s="1259"/>
      <c r="D207" s="1259"/>
      <c r="E207" s="1259"/>
      <c r="F207" s="1259"/>
      <c r="G207" s="1259"/>
      <c r="H207" s="1259"/>
      <c r="I207" s="1259"/>
      <c r="J207" s="1259"/>
      <c r="K207" s="1259"/>
      <c r="L207" s="1259"/>
      <c r="M207" s="1259"/>
      <c r="N207" s="1279"/>
      <c r="O207" s="1259"/>
      <c r="P207" s="1259"/>
      <c r="Q207" s="1259"/>
      <c r="R207" s="1259"/>
      <c r="S207" s="1259"/>
      <c r="T207" s="1259"/>
      <c r="U207" s="1259"/>
      <c r="V207" s="1259"/>
      <c r="W207" s="1259"/>
      <c r="X207" s="1259"/>
      <c r="Y207" s="1259"/>
      <c r="Z207" s="1259"/>
      <c r="AA207" s="1259"/>
      <c r="AB207" s="1259"/>
      <c r="AC207" s="1259"/>
      <c r="AD207" s="1259"/>
      <c r="AE207" s="1237"/>
    </row>
    <row r="208" spans="2:31">
      <c r="B208" s="1278"/>
      <c r="C208" s="1259"/>
      <c r="D208" s="1259"/>
      <c r="E208" s="1259"/>
      <c r="F208" s="1259"/>
      <c r="G208" s="1259"/>
      <c r="H208" s="1259"/>
      <c r="I208" s="1259"/>
      <c r="J208" s="1259"/>
      <c r="K208" s="1259"/>
      <c r="L208" s="1259"/>
      <c r="M208" s="1259"/>
      <c r="N208" s="1279"/>
      <c r="O208" s="1259"/>
      <c r="P208" s="1259"/>
      <c r="Q208" s="1259"/>
      <c r="R208" s="1259"/>
      <c r="S208" s="1259"/>
      <c r="T208" s="1259"/>
      <c r="U208" s="1259"/>
      <c r="V208" s="1259"/>
      <c r="W208" s="1259"/>
      <c r="X208" s="1259"/>
      <c r="Y208" s="1259"/>
      <c r="Z208" s="1259"/>
      <c r="AA208" s="1259"/>
      <c r="AB208" s="1259"/>
      <c r="AC208" s="1259"/>
      <c r="AD208" s="1259"/>
      <c r="AE208" s="1237"/>
    </row>
    <row r="209" spans="2:31">
      <c r="B209" s="1278"/>
      <c r="C209" s="1259"/>
      <c r="D209" s="1259"/>
      <c r="E209" s="1259"/>
      <c r="F209" s="1259"/>
      <c r="G209" s="1259"/>
      <c r="H209" s="1259"/>
      <c r="I209" s="1259"/>
      <c r="J209" s="1259"/>
      <c r="K209" s="1259"/>
      <c r="L209" s="1259"/>
      <c r="M209" s="1259"/>
      <c r="N209" s="1279"/>
      <c r="O209" s="1259"/>
      <c r="P209" s="1259"/>
      <c r="Q209" s="1259"/>
      <c r="R209" s="1259"/>
      <c r="S209" s="1259"/>
      <c r="T209" s="1259"/>
      <c r="U209" s="1259"/>
      <c r="V209" s="1259"/>
      <c r="W209" s="1259"/>
      <c r="X209" s="1259"/>
      <c r="Y209" s="1259"/>
      <c r="Z209" s="1259"/>
      <c r="AA209" s="1259"/>
      <c r="AB209" s="1259"/>
      <c r="AC209" s="1259"/>
      <c r="AD209" s="1259"/>
      <c r="AE209" s="1237"/>
    </row>
    <row r="210" spans="2:31">
      <c r="B210" s="1278"/>
      <c r="C210" s="1259"/>
      <c r="D210" s="1259"/>
      <c r="E210" s="1259"/>
      <c r="F210" s="1259"/>
      <c r="G210" s="1259"/>
      <c r="H210" s="1259"/>
      <c r="I210" s="1259"/>
      <c r="J210" s="1259"/>
      <c r="K210" s="1259"/>
      <c r="L210" s="1259"/>
      <c r="M210" s="1259"/>
      <c r="N210" s="1279"/>
      <c r="O210" s="1259"/>
      <c r="P210" s="1259"/>
      <c r="Q210" s="1259"/>
      <c r="R210" s="1259"/>
      <c r="S210" s="1259"/>
      <c r="T210" s="1259"/>
      <c r="U210" s="1259"/>
      <c r="V210" s="1259"/>
      <c r="W210" s="1259"/>
      <c r="X210" s="1259"/>
      <c r="Y210" s="1259"/>
      <c r="Z210" s="1259"/>
      <c r="AA210" s="1259"/>
      <c r="AB210" s="1259"/>
      <c r="AC210" s="1259"/>
      <c r="AD210" s="1259"/>
      <c r="AE210" s="1237"/>
    </row>
    <row r="211" spans="2:31">
      <c r="B211" s="1278"/>
      <c r="C211" s="1259"/>
      <c r="D211" s="1259"/>
      <c r="E211" s="1259"/>
      <c r="F211" s="1259"/>
      <c r="G211" s="1259"/>
      <c r="H211" s="1259"/>
      <c r="I211" s="1259"/>
      <c r="J211" s="1259"/>
      <c r="K211" s="1259"/>
      <c r="L211" s="1259"/>
      <c r="M211" s="1259"/>
      <c r="N211" s="1279"/>
      <c r="O211" s="1259"/>
      <c r="P211" s="1259"/>
      <c r="Q211" s="1259"/>
      <c r="R211" s="1259"/>
      <c r="S211" s="1259"/>
      <c r="T211" s="1259"/>
      <c r="U211" s="1259"/>
      <c r="V211" s="1259"/>
      <c r="W211" s="1259"/>
      <c r="X211" s="1259"/>
      <c r="Y211" s="1259"/>
      <c r="Z211" s="1259"/>
      <c r="AA211" s="1259"/>
      <c r="AB211" s="1259"/>
      <c r="AC211" s="1259"/>
      <c r="AD211" s="1259"/>
      <c r="AE211" s="1237"/>
    </row>
    <row r="212" spans="2:31">
      <c r="B212" s="1278"/>
      <c r="C212" s="1259"/>
      <c r="D212" s="1259"/>
      <c r="E212" s="1259"/>
      <c r="F212" s="1259"/>
      <c r="G212" s="1259"/>
      <c r="H212" s="1259"/>
      <c r="I212" s="1259"/>
      <c r="J212" s="1259"/>
      <c r="K212" s="1259"/>
      <c r="L212" s="1259"/>
      <c r="M212" s="1259"/>
      <c r="N212" s="1279"/>
      <c r="O212" s="1259"/>
      <c r="P212" s="1259"/>
      <c r="Q212" s="1259"/>
      <c r="R212" s="1259"/>
      <c r="S212" s="1259"/>
      <c r="T212" s="1259"/>
      <c r="U212" s="1259"/>
      <c r="V212" s="1259"/>
      <c r="W212" s="1259"/>
      <c r="X212" s="1259"/>
      <c r="Y212" s="1259"/>
      <c r="Z212" s="1259"/>
      <c r="AA212" s="1259"/>
      <c r="AB212" s="1259"/>
      <c r="AC212" s="1259"/>
      <c r="AD212" s="1259"/>
      <c r="AE212" s="1237"/>
    </row>
    <row r="213" spans="2:31">
      <c r="B213" s="1278"/>
      <c r="C213" s="1259"/>
      <c r="D213" s="1259"/>
      <c r="E213" s="1259"/>
      <c r="F213" s="1259"/>
      <c r="G213" s="1259"/>
      <c r="H213" s="1259"/>
      <c r="I213" s="1259"/>
      <c r="J213" s="1259"/>
      <c r="K213" s="1259"/>
      <c r="L213" s="1259"/>
      <c r="M213" s="1259"/>
      <c r="N213" s="1279"/>
      <c r="O213" s="1259"/>
      <c r="P213" s="1259"/>
      <c r="Q213" s="1259"/>
      <c r="R213" s="1259"/>
      <c r="S213" s="1259"/>
      <c r="T213" s="1259"/>
      <c r="U213" s="1259"/>
      <c r="V213" s="1259"/>
      <c r="W213" s="1259"/>
      <c r="X213" s="1259"/>
      <c r="Y213" s="1259"/>
      <c r="Z213" s="1259"/>
      <c r="AA213" s="1259"/>
      <c r="AB213" s="1259"/>
      <c r="AC213" s="1259"/>
      <c r="AD213" s="1259"/>
      <c r="AE213" s="1237"/>
    </row>
    <row r="214" spans="2:31">
      <c r="B214" s="1278"/>
      <c r="C214" s="1259"/>
      <c r="D214" s="1259"/>
      <c r="E214" s="1259"/>
      <c r="F214" s="1259"/>
      <c r="G214" s="1259"/>
      <c r="H214" s="1259"/>
      <c r="I214" s="1259"/>
      <c r="J214" s="1259"/>
      <c r="K214" s="1259"/>
      <c r="L214" s="1259"/>
      <c r="M214" s="1259"/>
      <c r="N214" s="1279"/>
      <c r="O214" s="1259"/>
      <c r="P214" s="1259"/>
      <c r="Q214" s="1259"/>
      <c r="R214" s="1259"/>
      <c r="S214" s="1259"/>
      <c r="T214" s="1259"/>
      <c r="U214" s="1259"/>
      <c r="V214" s="1259"/>
      <c r="W214" s="1259"/>
      <c r="X214" s="1259"/>
      <c r="Y214" s="1259"/>
      <c r="Z214" s="1259"/>
      <c r="AA214" s="1259"/>
      <c r="AB214" s="1259"/>
      <c r="AC214" s="1259"/>
      <c r="AD214" s="1259"/>
      <c r="AE214" s="1237"/>
    </row>
    <row r="215" spans="2:31">
      <c r="B215" s="1278"/>
      <c r="C215" s="1259"/>
      <c r="D215" s="1259"/>
      <c r="E215" s="1259"/>
      <c r="F215" s="1259"/>
      <c r="G215" s="1259"/>
      <c r="H215" s="1259"/>
      <c r="I215" s="1259"/>
      <c r="J215" s="1259"/>
      <c r="K215" s="1259"/>
      <c r="L215" s="1259"/>
      <c r="M215" s="1259"/>
      <c r="N215" s="1279"/>
      <c r="O215" s="1259"/>
      <c r="P215" s="1259"/>
      <c r="Q215" s="1259"/>
      <c r="R215" s="1259"/>
      <c r="S215" s="1259"/>
      <c r="T215" s="1259"/>
      <c r="U215" s="1259"/>
      <c r="V215" s="1259"/>
      <c r="W215" s="1259"/>
      <c r="X215" s="1259"/>
      <c r="Y215" s="1259"/>
      <c r="Z215" s="1259"/>
      <c r="AA215" s="1259"/>
      <c r="AB215" s="1259"/>
      <c r="AC215" s="1259"/>
      <c r="AD215" s="1259"/>
      <c r="AE215" s="1237"/>
    </row>
    <row r="216" spans="2:31">
      <c r="B216" s="1278"/>
      <c r="C216" s="1259"/>
      <c r="D216" s="1259"/>
      <c r="E216" s="1259"/>
      <c r="F216" s="1259"/>
      <c r="G216" s="1259"/>
      <c r="H216" s="1259"/>
      <c r="I216" s="1259"/>
      <c r="J216" s="1259"/>
      <c r="K216" s="1259"/>
      <c r="L216" s="1259"/>
      <c r="M216" s="1259"/>
      <c r="N216" s="1279"/>
      <c r="O216" s="1259"/>
      <c r="P216" s="1259"/>
      <c r="Q216" s="1259"/>
      <c r="R216" s="1259"/>
      <c r="S216" s="1259"/>
      <c r="T216" s="1259"/>
      <c r="U216" s="1259"/>
      <c r="V216" s="1259"/>
      <c r="W216" s="1259"/>
      <c r="X216" s="1259"/>
      <c r="Y216" s="1259"/>
      <c r="Z216" s="1259"/>
      <c r="AA216" s="1259"/>
      <c r="AB216" s="1259"/>
      <c r="AC216" s="1259"/>
      <c r="AD216" s="1259"/>
      <c r="AE216" s="1237"/>
    </row>
    <row r="217" spans="2:31">
      <c r="B217" s="1278"/>
      <c r="C217" s="1259"/>
      <c r="D217" s="1259"/>
      <c r="E217" s="1259"/>
      <c r="F217" s="1259"/>
      <c r="G217" s="1259"/>
      <c r="H217" s="1259"/>
      <c r="I217" s="1259"/>
      <c r="J217" s="1259"/>
      <c r="K217" s="1259"/>
      <c r="L217" s="1259"/>
      <c r="M217" s="1259"/>
      <c r="N217" s="1279"/>
      <c r="O217" s="1259"/>
      <c r="P217" s="1259"/>
      <c r="Q217" s="1259"/>
      <c r="R217" s="1259"/>
      <c r="S217" s="1259"/>
      <c r="T217" s="1259"/>
      <c r="U217" s="1259"/>
      <c r="V217" s="1259"/>
      <c r="W217" s="1259"/>
      <c r="X217" s="1259"/>
      <c r="Y217" s="1259"/>
      <c r="Z217" s="1259"/>
      <c r="AA217" s="1259"/>
      <c r="AB217" s="1259"/>
      <c r="AC217" s="1259"/>
      <c r="AD217" s="1259"/>
      <c r="AE217" s="1237"/>
    </row>
    <row r="218" spans="2:31">
      <c r="B218" s="1278"/>
      <c r="C218" s="1259"/>
      <c r="D218" s="1259"/>
      <c r="E218" s="1259"/>
      <c r="F218" s="1259"/>
      <c r="G218" s="1259"/>
      <c r="H218" s="1259"/>
      <c r="I218" s="1259"/>
      <c r="J218" s="1259"/>
      <c r="K218" s="1259"/>
      <c r="L218" s="1259"/>
      <c r="M218" s="1259"/>
      <c r="N218" s="1279"/>
      <c r="O218" s="1259"/>
      <c r="P218" s="1259"/>
      <c r="Q218" s="1259"/>
      <c r="R218" s="1259"/>
      <c r="S218" s="1259"/>
      <c r="T218" s="1259"/>
      <c r="U218" s="1259"/>
      <c r="V218" s="1259"/>
      <c r="W218" s="1259"/>
      <c r="X218" s="1259"/>
      <c r="Y218" s="1259"/>
      <c r="Z218" s="1259"/>
      <c r="AA218" s="1259"/>
      <c r="AB218" s="1259"/>
      <c r="AC218" s="1259"/>
      <c r="AD218" s="1259"/>
      <c r="AE218" s="1237"/>
    </row>
    <row r="219" spans="2:31">
      <c r="B219" s="1278"/>
      <c r="C219" s="1259"/>
      <c r="D219" s="1259"/>
      <c r="E219" s="1259"/>
      <c r="F219" s="1259"/>
      <c r="G219" s="1259"/>
      <c r="H219" s="1259"/>
      <c r="I219" s="1259"/>
      <c r="J219" s="1259"/>
      <c r="K219" s="1259"/>
      <c r="L219" s="1259"/>
      <c r="M219" s="1259"/>
      <c r="N219" s="1279"/>
      <c r="O219" s="1259"/>
      <c r="P219" s="1259"/>
      <c r="Q219" s="1259"/>
      <c r="R219" s="1259"/>
      <c r="S219" s="1259"/>
      <c r="T219" s="1259"/>
      <c r="U219" s="1259"/>
      <c r="V219" s="1259"/>
      <c r="W219" s="1259"/>
      <c r="X219" s="1259"/>
      <c r="Y219" s="1259"/>
      <c r="Z219" s="1259"/>
      <c r="AA219" s="1259"/>
      <c r="AB219" s="1259"/>
      <c r="AC219" s="1259"/>
      <c r="AD219" s="1259"/>
      <c r="AE219" s="1237"/>
    </row>
    <row r="220" spans="2:31">
      <c r="B220" s="1278"/>
      <c r="C220" s="1259"/>
      <c r="D220" s="1259"/>
      <c r="E220" s="1259"/>
      <c r="F220" s="1259"/>
      <c r="G220" s="1259"/>
      <c r="H220" s="1259"/>
      <c r="I220" s="1259"/>
      <c r="J220" s="1259"/>
      <c r="K220" s="1259"/>
      <c r="L220" s="1259"/>
      <c r="M220" s="1259"/>
      <c r="N220" s="1279"/>
      <c r="O220" s="1259"/>
      <c r="P220" s="1259"/>
      <c r="Q220" s="1259"/>
      <c r="R220" s="1259"/>
      <c r="S220" s="1259"/>
      <c r="T220" s="1259"/>
      <c r="U220" s="1259"/>
      <c r="V220" s="1259"/>
      <c r="W220" s="1259"/>
      <c r="X220" s="1259"/>
      <c r="Y220" s="1259"/>
      <c r="Z220" s="1259"/>
      <c r="AA220" s="1259"/>
      <c r="AB220" s="1259"/>
      <c r="AC220" s="1259"/>
      <c r="AD220" s="1259"/>
      <c r="AE220" s="1237"/>
    </row>
    <row r="221" spans="2:31">
      <c r="B221" s="1278"/>
      <c r="C221" s="1259"/>
      <c r="D221" s="1259"/>
      <c r="E221" s="1259"/>
      <c r="F221" s="1259"/>
      <c r="G221" s="1259"/>
      <c r="H221" s="1259"/>
      <c r="I221" s="1259"/>
      <c r="J221" s="1259"/>
      <c r="K221" s="1259"/>
      <c r="L221" s="1259"/>
      <c r="M221" s="1259"/>
      <c r="N221" s="1279"/>
      <c r="O221" s="1259"/>
      <c r="P221" s="1259"/>
      <c r="Q221" s="1259"/>
      <c r="R221" s="1259"/>
      <c r="S221" s="1259"/>
      <c r="T221" s="1259"/>
      <c r="U221" s="1259"/>
      <c r="V221" s="1259"/>
      <c r="W221" s="1259"/>
      <c r="X221" s="1259"/>
      <c r="Y221" s="1259"/>
      <c r="Z221" s="1259"/>
      <c r="AA221" s="1259"/>
      <c r="AB221" s="1259"/>
      <c r="AC221" s="1259"/>
      <c r="AD221" s="1259"/>
      <c r="AE221" s="1237"/>
    </row>
    <row r="222" spans="2:31">
      <c r="B222" s="1278"/>
      <c r="C222" s="1259"/>
      <c r="D222" s="1259"/>
      <c r="E222" s="1259"/>
      <c r="F222" s="1259"/>
      <c r="G222" s="1259"/>
      <c r="H222" s="1259"/>
      <c r="I222" s="1259"/>
      <c r="J222" s="1259"/>
      <c r="K222" s="1259"/>
      <c r="L222" s="1259"/>
      <c r="M222" s="1259"/>
      <c r="N222" s="1279"/>
      <c r="O222" s="1259"/>
      <c r="P222" s="1259"/>
      <c r="Q222" s="1259"/>
      <c r="R222" s="1259"/>
      <c r="S222" s="1259"/>
      <c r="T222" s="1259"/>
      <c r="U222" s="1259"/>
      <c r="V222" s="1259"/>
      <c r="W222" s="1259"/>
      <c r="X222" s="1259"/>
      <c r="Y222" s="1259"/>
      <c r="Z222" s="1259"/>
      <c r="AA222" s="1259"/>
      <c r="AB222" s="1259"/>
      <c r="AC222" s="1259"/>
      <c r="AD222" s="1259"/>
      <c r="AE222" s="1237"/>
    </row>
    <row r="223" spans="2:31">
      <c r="B223" s="1278"/>
      <c r="C223" s="1259"/>
      <c r="D223" s="1259"/>
      <c r="E223" s="1259"/>
      <c r="F223" s="1259"/>
      <c r="G223" s="1259"/>
      <c r="H223" s="1259"/>
      <c r="I223" s="1259"/>
      <c r="J223" s="1259"/>
      <c r="K223" s="1259"/>
      <c r="L223" s="1259"/>
      <c r="M223" s="1259"/>
      <c r="N223" s="1279"/>
      <c r="O223" s="1259"/>
      <c r="P223" s="1259"/>
      <c r="Q223" s="1259"/>
      <c r="R223" s="1259"/>
      <c r="S223" s="1259"/>
      <c r="T223" s="1259"/>
      <c r="U223" s="1259"/>
      <c r="V223" s="1259"/>
      <c r="W223" s="1259"/>
      <c r="X223" s="1259"/>
      <c r="Y223" s="1259"/>
      <c r="Z223" s="1259"/>
      <c r="AA223" s="1259"/>
      <c r="AB223" s="1259"/>
      <c r="AC223" s="1259"/>
      <c r="AD223" s="1259"/>
      <c r="AE223" s="1237"/>
    </row>
    <row r="224" spans="2:31">
      <c r="B224" s="1278"/>
      <c r="C224" s="1259"/>
      <c r="D224" s="1259"/>
      <c r="E224" s="1259"/>
      <c r="F224" s="1259"/>
      <c r="G224" s="1259"/>
      <c r="H224" s="1259"/>
      <c r="I224" s="1259"/>
      <c r="J224" s="1259"/>
      <c r="K224" s="1259"/>
      <c r="L224" s="1259"/>
      <c r="M224" s="1259"/>
      <c r="N224" s="1279"/>
      <c r="O224" s="1259"/>
      <c r="P224" s="1259"/>
      <c r="Q224" s="1259"/>
      <c r="R224" s="1259"/>
      <c r="S224" s="1259"/>
      <c r="T224" s="1259"/>
      <c r="U224" s="1259"/>
      <c r="V224" s="1259"/>
      <c r="W224" s="1259"/>
      <c r="X224" s="1259"/>
      <c r="Y224" s="1259"/>
      <c r="Z224" s="1259"/>
      <c r="AA224" s="1259"/>
      <c r="AB224" s="1259"/>
      <c r="AC224" s="1259"/>
      <c r="AD224" s="1259"/>
      <c r="AE224" s="1237"/>
    </row>
    <row r="225" spans="2:31">
      <c r="B225" s="1278"/>
      <c r="C225" s="1259"/>
      <c r="D225" s="1259"/>
      <c r="E225" s="1259"/>
      <c r="F225" s="1259"/>
      <c r="G225" s="1259"/>
      <c r="H225" s="1259"/>
      <c r="I225" s="1259"/>
      <c r="J225" s="1259"/>
      <c r="K225" s="1259"/>
      <c r="L225" s="1259"/>
      <c r="M225" s="1259"/>
      <c r="N225" s="1279"/>
      <c r="O225" s="1259"/>
      <c r="P225" s="1259"/>
      <c r="Q225" s="1259"/>
      <c r="R225" s="1259"/>
      <c r="S225" s="1259"/>
      <c r="T225" s="1259"/>
      <c r="U225" s="1259"/>
      <c r="V225" s="1259"/>
      <c r="W225" s="1259"/>
      <c r="X225" s="1259"/>
      <c r="Y225" s="1259"/>
      <c r="Z225" s="1259"/>
      <c r="AA225" s="1259"/>
      <c r="AB225" s="1259"/>
      <c r="AC225" s="1259"/>
      <c r="AD225" s="1259"/>
      <c r="AE225" s="1237"/>
    </row>
    <row r="226" spans="2:31">
      <c r="B226" s="1278"/>
      <c r="C226" s="1259"/>
      <c r="D226" s="1259"/>
      <c r="E226" s="1259"/>
      <c r="F226" s="1259"/>
      <c r="G226" s="1259"/>
      <c r="H226" s="1259"/>
      <c r="I226" s="1259"/>
      <c r="J226" s="1259"/>
      <c r="K226" s="1259"/>
      <c r="L226" s="1259"/>
      <c r="M226" s="1259"/>
      <c r="N226" s="1279"/>
      <c r="O226" s="1259"/>
      <c r="P226" s="1259"/>
      <c r="Q226" s="1259"/>
      <c r="R226" s="1259"/>
      <c r="S226" s="1259"/>
      <c r="T226" s="1259"/>
      <c r="U226" s="1259"/>
      <c r="V226" s="1259"/>
      <c r="W226" s="1259"/>
      <c r="X226" s="1259"/>
      <c r="Y226" s="1259"/>
      <c r="Z226" s="1259"/>
      <c r="AA226" s="1259"/>
      <c r="AB226" s="1259"/>
      <c r="AC226" s="1259"/>
      <c r="AD226" s="1259"/>
      <c r="AE226" s="1237"/>
    </row>
    <row r="227" spans="2:31">
      <c r="B227" s="1278"/>
      <c r="C227" s="1259"/>
      <c r="D227" s="1259"/>
      <c r="E227" s="1259"/>
      <c r="F227" s="1259"/>
      <c r="G227" s="1259"/>
      <c r="H227" s="1259"/>
      <c r="I227" s="1259"/>
      <c r="J227" s="1259"/>
      <c r="K227" s="1259"/>
      <c r="L227" s="1259"/>
      <c r="M227" s="1259"/>
      <c r="N227" s="1279"/>
      <c r="O227" s="1259"/>
      <c r="P227" s="1259"/>
      <c r="Q227" s="1259"/>
      <c r="R227" s="1259"/>
      <c r="S227" s="1259"/>
      <c r="T227" s="1259"/>
      <c r="U227" s="1259"/>
      <c r="V227" s="1259"/>
      <c r="W227" s="1259"/>
      <c r="X227" s="1259"/>
      <c r="Y227" s="1259"/>
      <c r="Z227" s="1259"/>
      <c r="AA227" s="1259"/>
      <c r="AB227" s="1259"/>
      <c r="AC227" s="1259"/>
      <c r="AD227" s="1259"/>
      <c r="AE227" s="1237"/>
    </row>
    <row r="228" spans="2:31">
      <c r="B228" s="1278"/>
      <c r="C228" s="1259"/>
      <c r="D228" s="1259"/>
      <c r="E228" s="1259"/>
      <c r="F228" s="1259"/>
      <c r="G228" s="1259"/>
      <c r="H228" s="1259"/>
      <c r="I228" s="1259"/>
      <c r="J228" s="1259"/>
      <c r="K228" s="1259"/>
      <c r="L228" s="1259"/>
      <c r="M228" s="1259"/>
      <c r="N228" s="1279"/>
      <c r="O228" s="1259"/>
      <c r="P228" s="1259"/>
      <c r="Q228" s="1259"/>
      <c r="R228" s="1259"/>
      <c r="S228" s="1259"/>
      <c r="T228" s="1259"/>
      <c r="U228" s="1259"/>
      <c r="V228" s="1259"/>
      <c r="W228" s="1259"/>
      <c r="X228" s="1259"/>
      <c r="Y228" s="1259"/>
      <c r="Z228" s="1259"/>
      <c r="AA228" s="1259"/>
      <c r="AB228" s="1259"/>
      <c r="AC228" s="1259"/>
      <c r="AD228" s="1259"/>
      <c r="AE228" s="1237"/>
    </row>
    <row r="229" spans="2:31">
      <c r="B229" s="1278"/>
      <c r="C229" s="1259"/>
      <c r="D229" s="1259"/>
      <c r="E229" s="1259"/>
      <c r="F229" s="1259"/>
      <c r="G229" s="1259"/>
      <c r="H229" s="1259"/>
      <c r="I229" s="1259"/>
      <c r="J229" s="1259"/>
      <c r="K229" s="1259"/>
      <c r="L229" s="1259"/>
      <c r="M229" s="1259"/>
      <c r="N229" s="1279"/>
      <c r="O229" s="1259"/>
      <c r="P229" s="1259"/>
      <c r="Q229" s="1259"/>
      <c r="R229" s="1259"/>
      <c r="S229" s="1259"/>
      <c r="T229" s="1259"/>
      <c r="U229" s="1259"/>
      <c r="V229" s="1259"/>
      <c r="W229" s="1259"/>
      <c r="X229" s="1259"/>
      <c r="Y229" s="1259"/>
      <c r="Z229" s="1259"/>
      <c r="AA229" s="1259"/>
      <c r="AB229" s="1259"/>
      <c r="AC229" s="1259"/>
      <c r="AD229" s="1259"/>
      <c r="AE229" s="1237"/>
    </row>
    <row r="230" spans="2:31">
      <c r="B230" s="1278"/>
      <c r="C230" s="1259"/>
      <c r="D230" s="1259"/>
      <c r="E230" s="1259"/>
      <c r="F230" s="1259"/>
      <c r="G230" s="1259"/>
      <c r="H230" s="1259"/>
      <c r="I230" s="1259"/>
      <c r="J230" s="1259"/>
      <c r="K230" s="1259"/>
      <c r="L230" s="1259"/>
      <c r="M230" s="1259"/>
      <c r="N230" s="1279"/>
      <c r="O230" s="1259"/>
      <c r="P230" s="1259"/>
      <c r="Q230" s="1259"/>
      <c r="R230" s="1259"/>
      <c r="S230" s="1259"/>
      <c r="T230" s="1259"/>
      <c r="U230" s="1259"/>
      <c r="V230" s="1259"/>
      <c r="W230" s="1259"/>
      <c r="X230" s="1259"/>
      <c r="Y230" s="1259"/>
      <c r="Z230" s="1259"/>
      <c r="AA230" s="1259"/>
      <c r="AB230" s="1259"/>
      <c r="AC230" s="1259"/>
      <c r="AD230" s="1259"/>
      <c r="AE230" s="1237"/>
    </row>
    <row r="231" spans="2:31">
      <c r="B231" s="1278"/>
      <c r="C231" s="1259"/>
      <c r="D231" s="1259"/>
      <c r="E231" s="1259"/>
      <c r="F231" s="1259"/>
      <c r="G231" s="1259"/>
      <c r="H231" s="1259"/>
      <c r="I231" s="1259"/>
      <c r="J231" s="1259"/>
      <c r="K231" s="1259"/>
      <c r="L231" s="1259"/>
      <c r="M231" s="1259"/>
      <c r="N231" s="1279"/>
      <c r="O231" s="1259"/>
      <c r="P231" s="1259"/>
      <c r="Q231" s="1259"/>
      <c r="R231" s="1259"/>
      <c r="S231" s="1259"/>
      <c r="T231" s="1259"/>
      <c r="U231" s="1259"/>
      <c r="V231" s="1259"/>
      <c r="W231" s="1259"/>
      <c r="X231" s="1259"/>
      <c r="Y231" s="1259"/>
      <c r="Z231" s="1259"/>
      <c r="AA231" s="1259"/>
      <c r="AB231" s="1259"/>
      <c r="AC231" s="1259"/>
      <c r="AD231" s="1259"/>
      <c r="AE231" s="1237"/>
    </row>
    <row r="232" spans="2:31">
      <c r="B232" s="1278"/>
      <c r="C232" s="1259"/>
      <c r="D232" s="1259"/>
      <c r="E232" s="1259"/>
      <c r="F232" s="1259"/>
      <c r="G232" s="1259"/>
      <c r="H232" s="1259"/>
      <c r="I232" s="1259"/>
      <c r="J232" s="1259"/>
      <c r="K232" s="1259"/>
      <c r="L232" s="1259"/>
      <c r="M232" s="1259"/>
      <c r="N232" s="1279"/>
      <c r="O232" s="1259"/>
      <c r="P232" s="1259"/>
      <c r="Q232" s="1259"/>
      <c r="R232" s="1259"/>
      <c r="S232" s="1259"/>
      <c r="T232" s="1259"/>
      <c r="U232" s="1259"/>
      <c r="V232" s="1259"/>
      <c r="W232" s="1259"/>
      <c r="X232" s="1259"/>
      <c r="Y232" s="1259"/>
      <c r="Z232" s="1259"/>
      <c r="AA232" s="1259"/>
      <c r="AB232" s="1259"/>
      <c r="AC232" s="1259"/>
      <c r="AD232" s="1259"/>
      <c r="AE232" s="1237"/>
    </row>
    <row r="233" spans="2:31">
      <c r="B233" s="1278"/>
      <c r="C233" s="1259"/>
      <c r="D233" s="1259"/>
      <c r="E233" s="1259"/>
      <c r="F233" s="1259"/>
      <c r="G233" s="1259"/>
      <c r="H233" s="1259"/>
      <c r="I233" s="1259"/>
      <c r="J233" s="1259"/>
      <c r="K233" s="1259"/>
      <c r="L233" s="1259"/>
      <c r="M233" s="1259"/>
      <c r="N233" s="1279"/>
      <c r="O233" s="1259"/>
      <c r="P233" s="1259"/>
      <c r="Q233" s="1259"/>
      <c r="R233" s="1259"/>
      <c r="S233" s="1259"/>
      <c r="T233" s="1259"/>
      <c r="U233" s="1259"/>
      <c r="V233" s="1259"/>
      <c r="W233" s="1259"/>
      <c r="X233" s="1259"/>
      <c r="Y233" s="1259"/>
      <c r="Z233" s="1259"/>
      <c r="AA233" s="1259"/>
      <c r="AB233" s="1259"/>
      <c r="AC233" s="1259"/>
      <c r="AD233" s="1259"/>
      <c r="AE233" s="1237"/>
    </row>
    <row r="234" spans="2:31">
      <c r="B234" s="1278"/>
      <c r="C234" s="1259"/>
      <c r="D234" s="1259"/>
      <c r="E234" s="1259"/>
      <c r="F234" s="1259"/>
      <c r="G234" s="1259"/>
      <c r="H234" s="1259"/>
      <c r="I234" s="1259"/>
      <c r="J234" s="1259"/>
      <c r="K234" s="1259"/>
      <c r="L234" s="1259"/>
      <c r="M234" s="1259"/>
      <c r="N234" s="1279"/>
      <c r="O234" s="1259"/>
      <c r="P234" s="1259"/>
      <c r="Q234" s="1259"/>
      <c r="R234" s="1259"/>
      <c r="S234" s="1259"/>
      <c r="T234" s="1259"/>
      <c r="U234" s="1259"/>
      <c r="V234" s="1259"/>
      <c r="W234" s="1259"/>
      <c r="X234" s="1259"/>
      <c r="Y234" s="1259"/>
      <c r="Z234" s="1259"/>
      <c r="AA234" s="1259"/>
      <c r="AB234" s="1259"/>
      <c r="AC234" s="1259"/>
      <c r="AD234" s="1259"/>
      <c r="AE234" s="1237"/>
    </row>
    <row r="235" spans="2:31">
      <c r="B235" s="1278"/>
      <c r="C235" s="1259"/>
      <c r="D235" s="1259"/>
      <c r="E235" s="1259"/>
      <c r="F235" s="1259"/>
      <c r="G235" s="1259"/>
      <c r="H235" s="1259"/>
      <c r="I235" s="1259"/>
      <c r="J235" s="1259"/>
      <c r="K235" s="1259"/>
      <c r="L235" s="1259"/>
      <c r="M235" s="1259"/>
      <c r="N235" s="1279"/>
      <c r="O235" s="1259"/>
      <c r="P235" s="1259"/>
      <c r="Q235" s="1259"/>
      <c r="R235" s="1259"/>
      <c r="S235" s="1259"/>
      <c r="T235" s="1259"/>
      <c r="U235" s="1259"/>
      <c r="V235" s="1259"/>
      <c r="W235" s="1259"/>
      <c r="X235" s="1259"/>
      <c r="Y235" s="1259"/>
      <c r="Z235" s="1259"/>
      <c r="AA235" s="1259"/>
      <c r="AB235" s="1259"/>
      <c r="AC235" s="1259"/>
      <c r="AD235" s="1259"/>
      <c r="AE235" s="1237"/>
    </row>
    <row r="236" spans="2:31">
      <c r="B236" s="1278"/>
      <c r="C236" s="1259"/>
      <c r="D236" s="1259"/>
      <c r="E236" s="1259"/>
      <c r="F236" s="1259"/>
      <c r="G236" s="1259"/>
      <c r="H236" s="1259"/>
      <c r="I236" s="1259"/>
      <c r="J236" s="1259"/>
      <c r="K236" s="1259"/>
      <c r="L236" s="1259"/>
      <c r="M236" s="1259"/>
      <c r="N236" s="1279"/>
      <c r="O236" s="1259"/>
      <c r="P236" s="1259"/>
      <c r="Q236" s="1259"/>
      <c r="R236" s="1259"/>
      <c r="S236" s="1259"/>
      <c r="T236" s="1259"/>
      <c r="U236" s="1259"/>
      <c r="V236" s="1259"/>
      <c r="W236" s="1259"/>
      <c r="X236" s="1259"/>
      <c r="Y236" s="1259"/>
      <c r="Z236" s="1259"/>
      <c r="AA236" s="1259"/>
      <c r="AB236" s="1259"/>
      <c r="AC236" s="1259"/>
      <c r="AD236" s="1259"/>
      <c r="AE236" s="1237"/>
    </row>
    <row r="237" spans="2:31">
      <c r="B237" s="1278"/>
      <c r="C237" s="1259"/>
      <c r="D237" s="1259"/>
      <c r="E237" s="1259"/>
      <c r="F237" s="1259"/>
      <c r="G237" s="1259"/>
      <c r="H237" s="1259"/>
      <c r="I237" s="1259"/>
      <c r="J237" s="1259"/>
      <c r="K237" s="1259"/>
      <c r="L237" s="1259"/>
      <c r="M237" s="1259"/>
      <c r="N237" s="1279"/>
      <c r="O237" s="1259"/>
      <c r="P237" s="1259"/>
      <c r="Q237" s="1259"/>
      <c r="R237" s="1259"/>
      <c r="S237" s="1259"/>
      <c r="T237" s="1259"/>
      <c r="U237" s="1259"/>
      <c r="V237" s="1259"/>
      <c r="W237" s="1259"/>
      <c r="X237" s="1259"/>
      <c r="Y237" s="1259"/>
      <c r="Z237" s="1259"/>
      <c r="AA237" s="1259"/>
      <c r="AB237" s="1259"/>
      <c r="AC237" s="1259"/>
      <c r="AD237" s="1259"/>
      <c r="AE237" s="1237"/>
    </row>
    <row r="238" spans="2:31">
      <c r="B238" s="1278"/>
      <c r="C238" s="1259"/>
      <c r="D238" s="1259"/>
      <c r="E238" s="1259"/>
      <c r="F238" s="1259"/>
      <c r="G238" s="1259"/>
      <c r="H238" s="1259"/>
      <c r="I238" s="1259"/>
      <c r="J238" s="1259"/>
      <c r="K238" s="1259"/>
      <c r="L238" s="1259"/>
      <c r="M238" s="1259"/>
      <c r="N238" s="1279"/>
      <c r="O238" s="1259"/>
      <c r="P238" s="1259"/>
      <c r="Q238" s="1259"/>
      <c r="R238" s="1259"/>
      <c r="S238" s="1259"/>
      <c r="T238" s="1259"/>
      <c r="U238" s="1259"/>
      <c r="V238" s="1259"/>
      <c r="W238" s="1259"/>
      <c r="X238" s="1259"/>
      <c r="Y238" s="1259"/>
      <c r="Z238" s="1259"/>
      <c r="AA238" s="1259"/>
      <c r="AB238" s="1259"/>
      <c r="AC238" s="1259"/>
      <c r="AD238" s="1259"/>
      <c r="AE238" s="1237"/>
    </row>
    <row r="239" spans="2:31">
      <c r="B239" s="1278"/>
      <c r="C239" s="1259"/>
      <c r="D239" s="1259"/>
      <c r="E239" s="1259"/>
      <c r="F239" s="1259"/>
      <c r="G239" s="1259"/>
      <c r="H239" s="1259"/>
      <c r="I239" s="1259"/>
      <c r="J239" s="1259"/>
      <c r="K239" s="1259"/>
      <c r="L239" s="1259"/>
      <c r="M239" s="1259"/>
      <c r="N239" s="1279"/>
      <c r="O239" s="1259"/>
      <c r="P239" s="1259"/>
      <c r="Q239" s="1259"/>
      <c r="R239" s="1259"/>
      <c r="S239" s="1259"/>
      <c r="T239" s="1259"/>
      <c r="U239" s="1259"/>
      <c r="V239" s="1259"/>
      <c r="W239" s="1259"/>
      <c r="X239" s="1259"/>
      <c r="Y239" s="1259"/>
      <c r="Z239" s="1259"/>
      <c r="AA239" s="1259"/>
      <c r="AB239" s="1259"/>
      <c r="AC239" s="1259"/>
      <c r="AD239" s="1259"/>
      <c r="AE239" s="1237"/>
    </row>
    <row r="240" spans="2:31">
      <c r="B240" s="1278"/>
      <c r="C240" s="1259"/>
      <c r="D240" s="1259"/>
      <c r="E240" s="1259"/>
      <c r="F240" s="1259"/>
      <c r="G240" s="1259"/>
      <c r="H240" s="1259"/>
      <c r="I240" s="1259"/>
      <c r="J240" s="1259"/>
      <c r="K240" s="1259"/>
      <c r="L240" s="1259"/>
      <c r="M240" s="1259"/>
      <c r="N240" s="1279"/>
      <c r="O240" s="1259"/>
      <c r="P240" s="1259"/>
      <c r="Q240" s="1259"/>
      <c r="R240" s="1259"/>
      <c r="S240" s="1259"/>
      <c r="T240" s="1259"/>
      <c r="U240" s="1259"/>
      <c r="V240" s="1259"/>
      <c r="W240" s="1259"/>
      <c r="X240" s="1259"/>
      <c r="Y240" s="1259"/>
      <c r="Z240" s="1259"/>
      <c r="AA240" s="1259"/>
      <c r="AB240" s="1259"/>
      <c r="AC240" s="1259"/>
      <c r="AD240" s="1259"/>
      <c r="AE240" s="1237"/>
    </row>
    <row r="241" spans="2:31">
      <c r="B241" s="1278"/>
      <c r="C241" s="1259"/>
      <c r="D241" s="1259"/>
      <c r="E241" s="1259"/>
      <c r="F241" s="1259"/>
      <c r="G241" s="1259"/>
      <c r="H241" s="1259"/>
      <c r="I241" s="1259"/>
      <c r="J241" s="1259"/>
      <c r="K241" s="1259"/>
      <c r="L241" s="1259"/>
      <c r="M241" s="1259"/>
      <c r="N241" s="1279"/>
      <c r="O241" s="1259"/>
      <c r="P241" s="1259"/>
      <c r="Q241" s="1259"/>
      <c r="R241" s="1259"/>
      <c r="S241" s="1259"/>
      <c r="T241" s="1259"/>
      <c r="U241" s="1259"/>
      <c r="V241" s="1259"/>
      <c r="W241" s="1259"/>
      <c r="X241" s="1259"/>
      <c r="Y241" s="1259"/>
      <c r="Z241" s="1259"/>
      <c r="AA241" s="1259"/>
      <c r="AB241" s="1259"/>
      <c r="AC241" s="1259"/>
      <c r="AD241" s="1259"/>
      <c r="AE241" s="1237"/>
    </row>
    <row r="242" spans="2:31">
      <c r="B242" s="1278"/>
      <c r="C242" s="1259"/>
      <c r="D242" s="1259"/>
      <c r="E242" s="1259"/>
      <c r="F242" s="1259"/>
      <c r="G242" s="1259"/>
      <c r="H242" s="1259"/>
      <c r="I242" s="1259"/>
      <c r="J242" s="1259"/>
      <c r="K242" s="1259"/>
      <c r="L242" s="1259"/>
      <c r="M242" s="1259"/>
      <c r="N242" s="1279"/>
      <c r="O242" s="1259"/>
      <c r="P242" s="1259"/>
      <c r="Q242" s="1259"/>
      <c r="R242" s="1259"/>
      <c r="S242" s="1259"/>
      <c r="T242" s="1259"/>
      <c r="U242" s="1259"/>
      <c r="V242" s="1259"/>
      <c r="W242" s="1259"/>
      <c r="X242" s="1259"/>
      <c r="Y242" s="1259"/>
      <c r="Z242" s="1259"/>
      <c r="AA242" s="1259"/>
      <c r="AB242" s="1259"/>
      <c r="AC242" s="1259"/>
      <c r="AD242" s="1259"/>
      <c r="AE242" s="1237"/>
    </row>
    <row r="243" spans="2:31">
      <c r="B243" s="1278"/>
      <c r="C243" s="1259"/>
      <c r="D243" s="1259"/>
      <c r="E243" s="1259"/>
      <c r="F243" s="1259"/>
      <c r="G243" s="1259"/>
      <c r="H243" s="1259"/>
      <c r="I243" s="1259"/>
      <c r="J243" s="1259"/>
      <c r="K243" s="1259"/>
      <c r="L243" s="1259"/>
      <c r="M243" s="1259"/>
      <c r="N243" s="1279"/>
      <c r="O243" s="1259"/>
      <c r="P243" s="1259"/>
      <c r="Q243" s="1259"/>
      <c r="R243" s="1259"/>
      <c r="S243" s="1259"/>
      <c r="T243" s="1259"/>
      <c r="U243" s="1259"/>
      <c r="V243" s="1259"/>
      <c r="W243" s="1259"/>
      <c r="X243" s="1259"/>
      <c r="Y243" s="1259"/>
      <c r="Z243" s="1259"/>
      <c r="AA243" s="1259"/>
      <c r="AB243" s="1259"/>
      <c r="AC243" s="1259"/>
      <c r="AD243" s="1259"/>
      <c r="AE243" s="1237"/>
    </row>
    <row r="244" spans="2:31">
      <c r="B244" s="1278"/>
      <c r="C244" s="1259"/>
      <c r="D244" s="1259"/>
      <c r="E244" s="1259"/>
      <c r="F244" s="1259"/>
      <c r="G244" s="1259"/>
      <c r="H244" s="1259"/>
      <c r="I244" s="1259"/>
      <c r="J244" s="1259"/>
      <c r="K244" s="1259"/>
      <c r="L244" s="1259"/>
      <c r="M244" s="1259"/>
      <c r="N244" s="1279"/>
      <c r="O244" s="1259"/>
      <c r="P244" s="1259"/>
      <c r="Q244" s="1259"/>
      <c r="R244" s="1259"/>
      <c r="S244" s="1259"/>
      <c r="T244" s="1259"/>
      <c r="U244" s="1259"/>
      <c r="V244" s="1259"/>
      <c r="W244" s="1259"/>
      <c r="X244" s="1259"/>
      <c r="Y244" s="1259"/>
      <c r="Z244" s="1259"/>
      <c r="AA244" s="1259"/>
      <c r="AB244" s="1259"/>
      <c r="AC244" s="1259"/>
      <c r="AD244" s="1259"/>
      <c r="AE244" s="1237"/>
    </row>
    <row r="245" spans="2:31">
      <c r="B245" s="1278"/>
      <c r="C245" s="1259"/>
      <c r="D245" s="1259"/>
      <c r="E245" s="1259"/>
      <c r="F245" s="1259"/>
      <c r="G245" s="1259"/>
      <c r="H245" s="1259"/>
      <c r="I245" s="1259"/>
      <c r="J245" s="1259"/>
      <c r="K245" s="1259"/>
      <c r="L245" s="1259"/>
      <c r="M245" s="1259"/>
      <c r="N245" s="1279"/>
      <c r="O245" s="1259"/>
      <c r="P245" s="1259"/>
      <c r="Q245" s="1259"/>
      <c r="R245" s="1259"/>
      <c r="S245" s="1259"/>
      <c r="T245" s="1259"/>
      <c r="U245" s="1259"/>
      <c r="V245" s="1259"/>
      <c r="W245" s="1259"/>
      <c r="X245" s="1259"/>
      <c r="Y245" s="1259"/>
      <c r="Z245" s="1259"/>
      <c r="AA245" s="1259"/>
      <c r="AB245" s="1259"/>
      <c r="AC245" s="1259"/>
      <c r="AD245" s="1259"/>
      <c r="AE245" s="1237"/>
    </row>
    <row r="246" spans="2:31">
      <c r="B246" s="1278"/>
      <c r="C246" s="1259"/>
      <c r="D246" s="1259"/>
      <c r="E246" s="1259"/>
      <c r="F246" s="1259"/>
      <c r="G246" s="1259"/>
      <c r="H246" s="1259"/>
      <c r="I246" s="1259"/>
      <c r="J246" s="1259"/>
      <c r="K246" s="1259"/>
      <c r="L246" s="1259"/>
      <c r="M246" s="1259"/>
      <c r="N246" s="1279"/>
      <c r="O246" s="1259"/>
      <c r="P246" s="1259"/>
      <c r="Q246" s="1259"/>
      <c r="R246" s="1259"/>
      <c r="S246" s="1259"/>
      <c r="T246" s="1259"/>
      <c r="U246" s="1259"/>
      <c r="V246" s="1259"/>
      <c r="W246" s="1259"/>
      <c r="X246" s="1259"/>
      <c r="Y246" s="1259"/>
      <c r="Z246" s="1259"/>
      <c r="AA246" s="1259"/>
      <c r="AB246" s="1259"/>
      <c r="AC246" s="1259"/>
      <c r="AD246" s="1259"/>
      <c r="AE246" s="1237"/>
    </row>
    <row r="247" spans="2:31">
      <c r="B247" s="1278"/>
      <c r="C247" s="1259"/>
      <c r="D247" s="1259"/>
      <c r="E247" s="1259"/>
      <c r="F247" s="1259"/>
      <c r="G247" s="1259"/>
      <c r="H247" s="1259"/>
      <c r="I247" s="1259"/>
      <c r="J247" s="1259"/>
      <c r="K247" s="1259"/>
      <c r="L247" s="1259"/>
      <c r="M247" s="1259"/>
      <c r="N247" s="1279"/>
      <c r="O247" s="1259"/>
      <c r="P247" s="1259"/>
      <c r="Q247" s="1259"/>
      <c r="R247" s="1259"/>
      <c r="S247" s="1259"/>
      <c r="T247" s="1259"/>
      <c r="U247" s="1259"/>
      <c r="V247" s="1259"/>
      <c r="W247" s="1259"/>
      <c r="X247" s="1259"/>
      <c r="Y247" s="1259"/>
      <c r="Z247" s="1259"/>
      <c r="AA247" s="1259"/>
      <c r="AB247" s="1259"/>
      <c r="AC247" s="1259"/>
      <c r="AD247" s="1259"/>
      <c r="AE247" s="1237"/>
    </row>
    <row r="248" spans="2:31">
      <c r="B248" s="1278"/>
      <c r="C248" s="1259"/>
      <c r="D248" s="1259"/>
      <c r="E248" s="1259"/>
      <c r="F248" s="1259"/>
      <c r="G248" s="1259"/>
      <c r="H248" s="1259"/>
      <c r="I248" s="1259"/>
      <c r="J248" s="1259"/>
      <c r="K248" s="1259"/>
      <c r="L248" s="1259"/>
      <c r="M248" s="1259"/>
      <c r="N248" s="1279"/>
      <c r="O248" s="1259"/>
      <c r="P248" s="1259"/>
      <c r="Q248" s="1259"/>
      <c r="R248" s="1259"/>
      <c r="S248" s="1259"/>
      <c r="T248" s="1259"/>
      <c r="U248" s="1259"/>
      <c r="V248" s="1259"/>
      <c r="W248" s="1259"/>
      <c r="X248" s="1259"/>
      <c r="Y248" s="1259"/>
      <c r="Z248" s="1259"/>
      <c r="AA248" s="1259"/>
      <c r="AB248" s="1259"/>
      <c r="AC248" s="1259"/>
      <c r="AD248" s="1259"/>
      <c r="AE248" s="1237"/>
    </row>
    <row r="249" spans="2:31">
      <c r="B249" s="1278"/>
      <c r="C249" s="1259"/>
      <c r="D249" s="1259"/>
      <c r="E249" s="1259"/>
      <c r="F249" s="1259"/>
      <c r="G249" s="1259"/>
      <c r="H249" s="1259"/>
      <c r="I249" s="1259"/>
      <c r="J249" s="1259"/>
      <c r="K249" s="1259"/>
      <c r="L249" s="1259"/>
      <c r="M249" s="1259"/>
      <c r="N249" s="1279"/>
      <c r="O249" s="1259"/>
      <c r="P249" s="1259"/>
      <c r="Q249" s="1259"/>
      <c r="R249" s="1259"/>
      <c r="S249" s="1259"/>
      <c r="T249" s="1259"/>
      <c r="U249" s="1259"/>
      <c r="V249" s="1259"/>
      <c r="W249" s="1259"/>
      <c r="X249" s="1259"/>
      <c r="Y249" s="1259"/>
      <c r="Z249" s="1259"/>
      <c r="AA249" s="1259"/>
      <c r="AB249" s="1259"/>
      <c r="AC249" s="1259"/>
      <c r="AD249" s="1259"/>
      <c r="AE249" s="1237"/>
    </row>
    <row r="250" spans="2:31">
      <c r="B250" s="1278"/>
      <c r="C250" s="1259"/>
      <c r="D250" s="1259"/>
      <c r="E250" s="1259"/>
      <c r="F250" s="1259"/>
      <c r="G250" s="1259"/>
      <c r="H250" s="1259"/>
      <c r="I250" s="1259"/>
      <c r="J250" s="1259"/>
      <c r="K250" s="1259"/>
      <c r="L250" s="1259"/>
      <c r="M250" s="1259"/>
      <c r="N250" s="1279"/>
      <c r="O250" s="1259"/>
      <c r="P250" s="1259"/>
      <c r="Q250" s="1259"/>
      <c r="R250" s="1259"/>
      <c r="S250" s="1259"/>
      <c r="T250" s="1259"/>
      <c r="U250" s="1259"/>
      <c r="V250" s="1259"/>
      <c r="W250" s="1259"/>
      <c r="X250" s="1259"/>
      <c r="Y250" s="1259"/>
      <c r="Z250" s="1259"/>
      <c r="AA250" s="1259"/>
      <c r="AB250" s="1259"/>
      <c r="AC250" s="1259"/>
      <c r="AD250" s="1259"/>
      <c r="AE250" s="1237"/>
    </row>
    <row r="251" spans="2:31">
      <c r="B251" s="1278"/>
      <c r="C251" s="1259"/>
      <c r="D251" s="1259"/>
      <c r="E251" s="1259"/>
      <c r="F251" s="1259"/>
      <c r="G251" s="1259"/>
      <c r="H251" s="1259"/>
      <c r="I251" s="1259"/>
      <c r="J251" s="1259"/>
      <c r="K251" s="1259"/>
      <c r="L251" s="1259"/>
      <c r="M251" s="1259"/>
      <c r="N251" s="1279"/>
      <c r="O251" s="1259"/>
      <c r="P251" s="1259"/>
      <c r="Q251" s="1259"/>
      <c r="R251" s="1259"/>
      <c r="S251" s="1259"/>
      <c r="T251" s="1259"/>
      <c r="U251" s="1259"/>
      <c r="V251" s="1259"/>
      <c r="W251" s="1259"/>
      <c r="X251" s="1259"/>
      <c r="Y251" s="1259"/>
      <c r="Z251" s="1259"/>
      <c r="AA251" s="1259"/>
      <c r="AB251" s="1259"/>
      <c r="AC251" s="1259"/>
      <c r="AD251" s="1259"/>
      <c r="AE251" s="1237"/>
    </row>
    <row r="252" spans="2:31">
      <c r="B252" s="1278"/>
      <c r="C252" s="1259"/>
      <c r="D252" s="1259"/>
      <c r="E252" s="1259"/>
      <c r="F252" s="1259"/>
      <c r="G252" s="1259"/>
      <c r="H252" s="1259"/>
      <c r="I252" s="1259"/>
      <c r="J252" s="1259"/>
      <c r="K252" s="1259"/>
      <c r="L252" s="1259"/>
      <c r="M252" s="1259"/>
      <c r="N252" s="1279"/>
      <c r="O252" s="1259"/>
      <c r="P252" s="1259"/>
      <c r="Q252" s="1259"/>
      <c r="R252" s="1259"/>
      <c r="S252" s="1259"/>
      <c r="T252" s="1259"/>
      <c r="U252" s="1259"/>
      <c r="V252" s="1259"/>
      <c r="W252" s="1259"/>
      <c r="X252" s="1259"/>
      <c r="Y252" s="1259"/>
      <c r="Z252" s="1259"/>
      <c r="AA252" s="1259"/>
      <c r="AB252" s="1259"/>
      <c r="AC252" s="1259"/>
      <c r="AD252" s="1259"/>
      <c r="AE252" s="1237"/>
    </row>
    <row r="253" spans="2:31">
      <c r="B253" s="1278"/>
      <c r="C253" s="1259"/>
      <c r="D253" s="1259"/>
      <c r="E253" s="1259"/>
      <c r="F253" s="1259"/>
      <c r="G253" s="1259"/>
      <c r="H253" s="1259"/>
      <c r="I253" s="1259"/>
      <c r="J253" s="1259"/>
      <c r="K253" s="1259"/>
      <c r="L253" s="1259"/>
      <c r="M253" s="1259"/>
      <c r="N253" s="1279"/>
      <c r="O253" s="1259"/>
      <c r="P253" s="1259"/>
      <c r="Q253" s="1259"/>
      <c r="R253" s="1259"/>
      <c r="S253" s="1259"/>
      <c r="T253" s="1259"/>
      <c r="U253" s="1259"/>
      <c r="V253" s="1259"/>
      <c r="W253" s="1259"/>
      <c r="X253" s="1259"/>
      <c r="Y253" s="1259"/>
      <c r="Z253" s="1259"/>
      <c r="AA253" s="1259"/>
      <c r="AB253" s="1259"/>
      <c r="AC253" s="1259"/>
      <c r="AD253" s="1259"/>
      <c r="AE253" s="1237"/>
    </row>
    <row r="254" spans="2:31">
      <c r="B254" s="1278"/>
      <c r="C254" s="1259"/>
      <c r="D254" s="1259"/>
      <c r="E254" s="1259"/>
      <c r="F254" s="1259"/>
      <c r="G254" s="1259"/>
      <c r="H254" s="1259"/>
      <c r="I254" s="1259"/>
      <c r="J254" s="1259"/>
      <c r="K254" s="1259"/>
      <c r="L254" s="1259"/>
      <c r="M254" s="1259"/>
      <c r="N254" s="1279"/>
      <c r="O254" s="1259"/>
      <c r="P254" s="1259"/>
      <c r="Q254" s="1259"/>
      <c r="R254" s="1259"/>
      <c r="S254" s="1259"/>
      <c r="T254" s="1259"/>
      <c r="U254" s="1259"/>
      <c r="V254" s="1259"/>
      <c r="W254" s="1259"/>
      <c r="X254" s="1259"/>
      <c r="Y254" s="1259"/>
      <c r="Z254" s="1259"/>
      <c r="AA254" s="1259"/>
      <c r="AB254" s="1259"/>
      <c r="AC254" s="1259"/>
      <c r="AD254" s="1259"/>
      <c r="AE254" s="1237"/>
    </row>
    <row r="255" spans="2:31">
      <c r="B255" s="1278"/>
      <c r="C255" s="1259"/>
      <c r="D255" s="1259"/>
      <c r="E255" s="1259"/>
      <c r="F255" s="1259"/>
      <c r="G255" s="1259"/>
      <c r="H255" s="1259"/>
      <c r="I255" s="1259"/>
      <c r="J255" s="1259"/>
      <c r="K255" s="1259"/>
      <c r="L255" s="1259"/>
      <c r="M255" s="1259"/>
      <c r="N255" s="1279"/>
      <c r="O255" s="1259"/>
      <c r="P255" s="1259"/>
      <c r="Q255" s="1259"/>
      <c r="R255" s="1259"/>
      <c r="S255" s="1259"/>
      <c r="T255" s="1259"/>
      <c r="U255" s="1259"/>
      <c r="V255" s="1259"/>
      <c r="W255" s="1259"/>
      <c r="X255" s="1259"/>
      <c r="Y255" s="1259"/>
      <c r="Z255" s="1259"/>
      <c r="AA255" s="1259"/>
      <c r="AB255" s="1259"/>
      <c r="AC255" s="1259"/>
      <c r="AD255" s="1259"/>
      <c r="AE255" s="1237"/>
    </row>
    <row r="256" spans="2:31">
      <c r="B256" s="1278"/>
      <c r="C256" s="1259"/>
      <c r="D256" s="1259"/>
      <c r="E256" s="1259"/>
      <c r="F256" s="1259"/>
      <c r="G256" s="1259"/>
      <c r="H256" s="1259"/>
      <c r="I256" s="1259"/>
      <c r="J256" s="1259"/>
      <c r="K256" s="1259"/>
      <c r="L256" s="1259"/>
      <c r="M256" s="1259"/>
      <c r="N256" s="1279"/>
      <c r="O256" s="1259"/>
      <c r="P256" s="1259"/>
      <c r="Q256" s="1259"/>
      <c r="R256" s="1259"/>
      <c r="S256" s="1259"/>
      <c r="T256" s="1259"/>
      <c r="U256" s="1259"/>
      <c r="V256" s="1259"/>
      <c r="W256" s="1259"/>
      <c r="X256" s="1259"/>
      <c r="Y256" s="1259"/>
      <c r="Z256" s="1259"/>
      <c r="AA256" s="1259"/>
      <c r="AB256" s="1259"/>
      <c r="AC256" s="1259"/>
      <c r="AD256" s="1259"/>
      <c r="AE256" s="1237"/>
    </row>
    <row r="257" spans="2:31">
      <c r="B257" s="1278"/>
      <c r="C257" s="1259"/>
      <c r="D257" s="1259"/>
      <c r="E257" s="1259"/>
      <c r="F257" s="1259"/>
      <c r="G257" s="1259"/>
      <c r="H257" s="1259"/>
      <c r="I257" s="1259"/>
      <c r="J257" s="1259"/>
      <c r="K257" s="1259"/>
      <c r="L257" s="1259"/>
      <c r="M257" s="1259"/>
      <c r="N257" s="1279"/>
      <c r="O257" s="1259"/>
      <c r="P257" s="1259"/>
      <c r="Q257" s="1259"/>
      <c r="R257" s="1259"/>
      <c r="S257" s="1259"/>
      <c r="T257" s="1259"/>
      <c r="U257" s="1259"/>
      <c r="V257" s="1259"/>
      <c r="W257" s="1259"/>
      <c r="X257" s="1259"/>
      <c r="Y257" s="1259"/>
      <c r="Z257" s="1259"/>
      <c r="AA257" s="1259"/>
      <c r="AB257" s="1259"/>
      <c r="AC257" s="1259"/>
      <c r="AD257" s="1259"/>
      <c r="AE257" s="1237"/>
    </row>
    <row r="258" spans="2:31">
      <c r="B258" s="1278"/>
      <c r="C258" s="1259"/>
      <c r="D258" s="1259"/>
      <c r="E258" s="1259"/>
      <c r="F258" s="1259"/>
      <c r="G258" s="1259"/>
      <c r="H258" s="1259"/>
      <c r="I258" s="1259"/>
      <c r="J258" s="1259"/>
      <c r="K258" s="1259"/>
      <c r="L258" s="1259"/>
      <c r="M258" s="1259"/>
      <c r="N258" s="1279"/>
      <c r="O258" s="1259"/>
      <c r="P258" s="1259"/>
      <c r="Q258" s="1259"/>
      <c r="R258" s="1259"/>
      <c r="S258" s="1259"/>
      <c r="T258" s="1259"/>
      <c r="U258" s="1259"/>
      <c r="V258" s="1259"/>
      <c r="W258" s="1259"/>
      <c r="X258" s="1259"/>
      <c r="Y258" s="1259"/>
      <c r="Z258" s="1259"/>
      <c r="AA258" s="1259"/>
      <c r="AB258" s="1259"/>
      <c r="AC258" s="1259"/>
      <c r="AD258" s="1259"/>
      <c r="AE258" s="1237"/>
    </row>
    <row r="259" spans="2:31">
      <c r="B259" s="1278"/>
      <c r="C259" s="1259"/>
      <c r="D259" s="1259"/>
      <c r="E259" s="1259"/>
      <c r="F259" s="1259"/>
      <c r="G259" s="1259"/>
      <c r="H259" s="1259"/>
      <c r="I259" s="1259"/>
      <c r="J259" s="1259"/>
      <c r="K259" s="1259"/>
      <c r="L259" s="1259"/>
      <c r="M259" s="1259"/>
      <c r="N259" s="1279"/>
      <c r="O259" s="1259"/>
      <c r="P259" s="1259"/>
      <c r="Q259" s="1259"/>
      <c r="R259" s="1259"/>
      <c r="S259" s="1259"/>
      <c r="T259" s="1259"/>
      <c r="U259" s="1259"/>
      <c r="V259" s="1259"/>
      <c r="W259" s="1259"/>
      <c r="X259" s="1259"/>
      <c r="Y259" s="1259"/>
      <c r="Z259" s="1259"/>
      <c r="AA259" s="1259"/>
      <c r="AB259" s="1259"/>
      <c r="AC259" s="1259"/>
      <c r="AD259" s="1259"/>
      <c r="AE259" s="1237"/>
    </row>
    <row r="260" spans="2:31">
      <c r="B260" s="1278"/>
      <c r="C260" s="1259"/>
      <c r="D260" s="1259"/>
      <c r="E260" s="1259"/>
      <c r="F260" s="1259"/>
      <c r="G260" s="1259"/>
      <c r="H260" s="1259"/>
      <c r="I260" s="1259"/>
      <c r="J260" s="1259"/>
      <c r="K260" s="1259"/>
      <c r="L260" s="1259"/>
      <c r="M260" s="1259"/>
      <c r="N260" s="1279"/>
      <c r="O260" s="1259"/>
      <c r="P260" s="1259"/>
      <c r="Q260" s="1259"/>
      <c r="R260" s="1259"/>
      <c r="S260" s="1259"/>
      <c r="T260" s="1259"/>
      <c r="U260" s="1259"/>
      <c r="V260" s="1259"/>
      <c r="W260" s="1259"/>
      <c r="X260" s="1259"/>
      <c r="Y260" s="1259"/>
      <c r="Z260" s="1259"/>
      <c r="AA260" s="1259"/>
      <c r="AB260" s="1259"/>
      <c r="AC260" s="1259"/>
      <c r="AD260" s="1259"/>
      <c r="AE260" s="1237"/>
    </row>
    <row r="261" spans="2:31">
      <c r="B261" s="1278"/>
      <c r="C261" s="1259"/>
      <c r="D261" s="1259"/>
      <c r="E261" s="1259"/>
      <c r="F261" s="1259"/>
      <c r="G261" s="1259"/>
      <c r="H261" s="1259"/>
      <c r="I261" s="1259"/>
      <c r="J261" s="1259"/>
      <c r="K261" s="1259"/>
      <c r="L261" s="1259"/>
      <c r="M261" s="1259"/>
      <c r="N261" s="1279"/>
      <c r="O261" s="1259"/>
      <c r="P261" s="1259"/>
      <c r="Q261" s="1259"/>
      <c r="R261" s="1259"/>
      <c r="S261" s="1259"/>
      <c r="T261" s="1259"/>
      <c r="U261" s="1259"/>
      <c r="V261" s="1259"/>
      <c r="W261" s="1259"/>
      <c r="X261" s="1259"/>
      <c r="Y261" s="1259"/>
      <c r="Z261" s="1259"/>
      <c r="AA261" s="1259"/>
      <c r="AB261" s="1259"/>
      <c r="AC261" s="1259"/>
      <c r="AD261" s="1259"/>
      <c r="AE261" s="1237"/>
    </row>
    <row r="262" spans="2:31">
      <c r="B262" s="1278"/>
      <c r="C262" s="1259"/>
      <c r="D262" s="1259"/>
      <c r="E262" s="1259"/>
      <c r="F262" s="1259"/>
      <c r="G262" s="1259"/>
      <c r="H262" s="1259"/>
      <c r="I262" s="1259"/>
      <c r="J262" s="1259"/>
      <c r="K262" s="1259"/>
      <c r="L262" s="1259"/>
      <c r="M262" s="1259"/>
      <c r="N262" s="1279"/>
      <c r="O262" s="1259"/>
      <c r="P262" s="1259"/>
      <c r="Q262" s="1259"/>
      <c r="R262" s="1259"/>
      <c r="S262" s="1259"/>
      <c r="T262" s="1259"/>
      <c r="U262" s="1259"/>
      <c r="V262" s="1259"/>
      <c r="W262" s="1259"/>
      <c r="X262" s="1259"/>
      <c r="Y262" s="1259"/>
      <c r="Z262" s="1259"/>
      <c r="AA262" s="1259"/>
      <c r="AB262" s="1259"/>
      <c r="AC262" s="1259"/>
      <c r="AD262" s="1259"/>
      <c r="AE262" s="1237"/>
    </row>
    <row r="263" spans="2:31">
      <c r="B263" s="1278"/>
      <c r="C263" s="1259"/>
      <c r="D263" s="1259"/>
      <c r="E263" s="1259"/>
      <c r="F263" s="1259"/>
      <c r="G263" s="1259"/>
      <c r="H263" s="1259"/>
      <c r="I263" s="1259"/>
      <c r="J263" s="1259"/>
      <c r="K263" s="1259"/>
      <c r="L263" s="1259"/>
      <c r="M263" s="1259"/>
      <c r="N263" s="1279"/>
      <c r="O263" s="1259"/>
      <c r="P263" s="1259"/>
      <c r="Q263" s="1259"/>
      <c r="R263" s="1259"/>
      <c r="S263" s="1259"/>
      <c r="T263" s="1259"/>
      <c r="U263" s="1259"/>
      <c r="V263" s="1259"/>
      <c r="W263" s="1259"/>
      <c r="X263" s="1259"/>
      <c r="Y263" s="1259"/>
      <c r="Z263" s="1259"/>
      <c r="AA263" s="1259"/>
      <c r="AB263" s="1259"/>
      <c r="AC263" s="1259"/>
      <c r="AD263" s="1259"/>
      <c r="AE263" s="1237"/>
    </row>
    <row r="264" spans="2:31">
      <c r="B264" s="1278"/>
      <c r="C264" s="1259"/>
      <c r="D264" s="1259"/>
      <c r="E264" s="1259"/>
      <c r="F264" s="1259"/>
      <c r="G264" s="1259"/>
      <c r="H264" s="1259"/>
      <c r="I264" s="1259"/>
      <c r="J264" s="1259"/>
      <c r="K264" s="1259"/>
      <c r="L264" s="1259"/>
      <c r="M264" s="1259"/>
      <c r="N264" s="1279"/>
      <c r="O264" s="1259"/>
      <c r="P264" s="1259"/>
      <c r="Q264" s="1259"/>
      <c r="R264" s="1259"/>
      <c r="S264" s="1259"/>
      <c r="T264" s="1259"/>
      <c r="U264" s="1259"/>
      <c r="V264" s="1259"/>
      <c r="W264" s="1259"/>
      <c r="X264" s="1259"/>
      <c r="Y264" s="1259"/>
      <c r="Z264" s="1259"/>
      <c r="AA264" s="1259"/>
      <c r="AB264" s="1259"/>
      <c r="AC264" s="1259"/>
      <c r="AD264" s="1259"/>
      <c r="AE264" s="1237"/>
    </row>
    <row r="265" spans="2:31">
      <c r="B265" s="1278"/>
      <c r="C265" s="1259"/>
      <c r="D265" s="1259"/>
      <c r="E265" s="1259"/>
      <c r="F265" s="1259"/>
      <c r="G265" s="1259"/>
      <c r="H265" s="1259"/>
      <c r="I265" s="1259"/>
      <c r="J265" s="1259"/>
      <c r="K265" s="1259"/>
      <c r="L265" s="1259"/>
      <c r="M265" s="1259"/>
      <c r="N265" s="1279"/>
      <c r="O265" s="1259"/>
      <c r="P265" s="1259"/>
      <c r="Q265" s="1259"/>
      <c r="R265" s="1259"/>
      <c r="S265" s="1259"/>
      <c r="T265" s="1259"/>
      <c r="U265" s="1259"/>
      <c r="V265" s="1259"/>
      <c r="W265" s="1259"/>
      <c r="X265" s="1259"/>
      <c r="Y265" s="1259"/>
      <c r="Z265" s="1259"/>
      <c r="AA265" s="1259"/>
      <c r="AB265" s="1259"/>
      <c r="AC265" s="1259"/>
      <c r="AD265" s="1259"/>
      <c r="AE265" s="1237"/>
    </row>
    <row r="266" spans="2:31">
      <c r="B266" s="1278"/>
      <c r="C266" s="1259"/>
      <c r="D266" s="1259"/>
      <c r="E266" s="1259"/>
      <c r="F266" s="1259"/>
      <c r="G266" s="1259"/>
      <c r="H266" s="1259"/>
      <c r="I266" s="1259"/>
      <c r="J266" s="1259"/>
      <c r="K266" s="1259"/>
      <c r="L266" s="1259"/>
      <c r="M266" s="1259"/>
      <c r="N266" s="1279"/>
      <c r="O266" s="1259"/>
      <c r="P266" s="1259"/>
      <c r="Q266" s="1259"/>
      <c r="R266" s="1259"/>
      <c r="S266" s="1259"/>
      <c r="T266" s="1259"/>
      <c r="U266" s="1259"/>
      <c r="V266" s="1259"/>
      <c r="W266" s="1259"/>
      <c r="X266" s="1259"/>
      <c r="Y266" s="1259"/>
      <c r="Z266" s="1259"/>
      <c r="AA266" s="1259"/>
      <c r="AB266" s="1259"/>
      <c r="AC266" s="1259"/>
      <c r="AD266" s="1259"/>
      <c r="AE266" s="1237"/>
    </row>
    <row r="267" spans="2:31">
      <c r="B267" s="1278"/>
      <c r="C267" s="1259"/>
      <c r="D267" s="1259"/>
      <c r="E267" s="1259"/>
      <c r="F267" s="1259"/>
      <c r="G267" s="1259"/>
      <c r="H267" s="1259"/>
      <c r="I267" s="1259"/>
      <c r="J267" s="1259"/>
      <c r="K267" s="1259"/>
      <c r="L267" s="1259"/>
      <c r="M267" s="1259"/>
      <c r="N267" s="1279"/>
      <c r="O267" s="1259"/>
      <c r="P267" s="1259"/>
      <c r="Q267" s="1259"/>
      <c r="R267" s="1259"/>
      <c r="S267" s="1259"/>
      <c r="T267" s="1259"/>
      <c r="U267" s="1259"/>
      <c r="V267" s="1259"/>
      <c r="W267" s="1259"/>
      <c r="X267" s="1259"/>
      <c r="Y267" s="1259"/>
      <c r="Z267" s="1259"/>
      <c r="AA267" s="1259"/>
      <c r="AB267" s="1259"/>
      <c r="AC267" s="1259"/>
      <c r="AD267" s="1259"/>
      <c r="AE267" s="1237"/>
    </row>
    <row r="268" spans="2:31">
      <c r="B268" s="1278"/>
      <c r="C268" s="1259"/>
      <c r="D268" s="1259"/>
      <c r="E268" s="1259"/>
      <c r="F268" s="1259"/>
      <c r="G268" s="1259"/>
      <c r="H268" s="1259"/>
      <c r="I268" s="1259"/>
      <c r="J268" s="1259"/>
      <c r="K268" s="1259"/>
      <c r="L268" s="1259"/>
      <c r="M268" s="1259"/>
      <c r="N268" s="1279"/>
      <c r="O268" s="1259"/>
      <c r="P268" s="1259"/>
      <c r="Q268" s="1259"/>
      <c r="R268" s="1259"/>
      <c r="S268" s="1259"/>
      <c r="T268" s="1259"/>
      <c r="U268" s="1259"/>
      <c r="V268" s="1259"/>
      <c r="W268" s="1259"/>
      <c r="X268" s="1259"/>
      <c r="Y268" s="1259"/>
      <c r="Z268" s="1259"/>
      <c r="AA268" s="1259"/>
      <c r="AB268" s="1259"/>
      <c r="AC268" s="1259"/>
      <c r="AD268" s="1259"/>
      <c r="AE268" s="1237"/>
    </row>
  </sheetData>
  <sheetProtection algorithmName="SHA-512" hashValue="Y0urVny4TVB9RVBUVOdIot8atpG4ovNabHuuvoK3k8vWp0wNjt+4g/3/7PZ0unrHloa/7c/2frEMCOqsICiLfw==" saltValue="c/I/sWOWHWKI16w3JXo18w==" spinCount="100000" sheet="1" objects="1" scenarios="1"/>
  <mergeCells count="13">
    <mergeCell ref="B56:U56"/>
    <mergeCell ref="B47:C47"/>
    <mergeCell ref="B51:U51"/>
    <mergeCell ref="B52:U52"/>
    <mergeCell ref="B53:U53"/>
    <mergeCell ref="B54:U54"/>
    <mergeCell ref="B55:U55"/>
    <mergeCell ref="B44:C44"/>
    <mergeCell ref="B10:M10"/>
    <mergeCell ref="O10:U10"/>
    <mergeCell ref="B11:B12"/>
    <mergeCell ref="C11:C12"/>
    <mergeCell ref="D11:D12"/>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C5B8-8B23-4560-97BE-2D78CE6AE453}">
  <sheetPr>
    <tabColor theme="5" tint="0.39997558519241921"/>
  </sheetPr>
  <dimension ref="A1:BS268"/>
  <sheetViews>
    <sheetView workbookViewId="0">
      <selection activeCell="B11" sqref="B11:B12"/>
    </sheetView>
  </sheetViews>
  <sheetFormatPr defaultColWidth="10.796875" defaultRowHeight="14.25"/>
  <cols>
    <col min="1" max="1" width="3.59765625" style="1259" customWidth="1"/>
    <col min="2" max="2" width="27.53125" style="1273" customWidth="1"/>
    <col min="3" max="3" width="10.53125" style="691" customWidth="1"/>
    <col min="4" max="5" width="11.53125" style="691" bestFit="1" customWidth="1"/>
    <col min="6" max="7" width="11.46484375" style="691" bestFit="1" customWidth="1"/>
    <col min="8" max="9" width="9" style="691" bestFit="1" customWidth="1"/>
    <col min="10" max="10" width="11.46484375" style="691" bestFit="1" customWidth="1"/>
    <col min="11" max="11" width="10.46484375" style="691" bestFit="1" customWidth="1"/>
    <col min="12" max="13" width="9" style="691" bestFit="1" customWidth="1"/>
    <col min="14" max="14" width="1.53125" style="695" customWidth="1"/>
    <col min="15" max="15" width="11.53125" style="691" bestFit="1" customWidth="1"/>
    <col min="16" max="17" width="9" style="691" bestFit="1" customWidth="1"/>
    <col min="18" max="19" width="11.46484375" style="691" bestFit="1" customWidth="1"/>
    <col min="20" max="21" width="9" style="691" bestFit="1" customWidth="1"/>
    <col min="22" max="16384" width="10.796875" style="691"/>
  </cols>
  <sheetData>
    <row r="1" spans="1:71">
      <c r="B1" s="1240"/>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c r="AC1" s="1241"/>
      <c r="AD1" s="1241"/>
      <c r="AE1" s="1241"/>
      <c r="AF1" s="1241"/>
      <c r="AG1" s="1241"/>
      <c r="AH1" s="1241"/>
      <c r="AI1" s="1241"/>
      <c r="AJ1" s="1241"/>
      <c r="AK1" s="1241"/>
      <c r="AL1" s="1241"/>
      <c r="AM1" s="1241"/>
      <c r="AN1" s="1241"/>
      <c r="AO1" s="1237"/>
    </row>
    <row r="2" spans="1:71">
      <c r="B2" s="1240"/>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c r="AB2" s="1241"/>
      <c r="AC2" s="1241"/>
      <c r="AD2" s="1241"/>
      <c r="AE2" s="1241"/>
      <c r="AF2" s="1241"/>
      <c r="AG2" s="1241"/>
      <c r="AH2" s="1241"/>
      <c r="AI2" s="1241"/>
      <c r="AJ2" s="1241"/>
      <c r="AK2" s="1241"/>
      <c r="AL2" s="1241"/>
      <c r="AM2" s="1241"/>
      <c r="AN2" s="1241"/>
      <c r="AO2" s="1237"/>
    </row>
    <row r="3" spans="1:71">
      <c r="B3" s="1240"/>
      <c r="C3" s="1241"/>
      <c r="D3" s="1241"/>
      <c r="E3" s="1241"/>
      <c r="F3" s="1241"/>
      <c r="G3" s="1241"/>
      <c r="H3" s="1241"/>
      <c r="I3" s="1241"/>
      <c r="J3" s="1241"/>
      <c r="K3" s="1241"/>
      <c r="L3" s="1241"/>
      <c r="M3" s="1241"/>
      <c r="N3" s="1241"/>
      <c r="O3" s="1241"/>
      <c r="P3" s="1241"/>
      <c r="Q3" s="1241"/>
      <c r="R3" s="1241"/>
      <c r="S3" s="1241"/>
      <c r="T3" s="1241"/>
      <c r="U3" s="1241"/>
      <c r="V3" s="1241"/>
      <c r="W3" s="1241"/>
      <c r="X3" s="1241"/>
      <c r="Y3" s="1241"/>
      <c r="Z3" s="1241"/>
      <c r="AA3" s="1241"/>
      <c r="AB3" s="1241"/>
      <c r="AC3" s="1241"/>
      <c r="AD3" s="1241"/>
      <c r="AE3" s="1241"/>
      <c r="AF3" s="1241"/>
      <c r="AG3" s="1241"/>
      <c r="AH3" s="1241"/>
      <c r="AI3" s="1241"/>
      <c r="AJ3" s="1241"/>
      <c r="AK3" s="1241"/>
      <c r="AL3" s="1241"/>
      <c r="AM3" s="1241"/>
      <c r="AN3" s="1241"/>
      <c r="AO3" s="1237"/>
    </row>
    <row r="4" spans="1:71">
      <c r="B4" s="1240"/>
      <c r="C4" s="1241"/>
      <c r="D4" s="1241"/>
      <c r="E4" s="1241"/>
      <c r="F4" s="1241"/>
      <c r="G4" s="1241"/>
      <c r="H4" s="1241"/>
      <c r="I4" s="1241"/>
      <c r="J4" s="1241"/>
      <c r="K4" s="1241"/>
      <c r="L4" s="1241"/>
      <c r="M4" s="1241"/>
      <c r="N4" s="1241"/>
      <c r="O4" s="1241"/>
      <c r="P4" s="1241"/>
      <c r="Q4" s="1241"/>
      <c r="R4" s="1241"/>
      <c r="S4" s="1241"/>
      <c r="T4" s="1241"/>
      <c r="U4" s="1241"/>
      <c r="V4" s="1241"/>
      <c r="W4" s="1241"/>
      <c r="X4" s="1241"/>
      <c r="Y4" s="1241"/>
      <c r="Z4" s="1241"/>
      <c r="AA4" s="1241"/>
      <c r="AB4" s="1241"/>
      <c r="AC4" s="1241"/>
      <c r="AD4" s="1241"/>
      <c r="AE4" s="1241"/>
      <c r="AF4" s="1241"/>
      <c r="AG4" s="1241"/>
      <c r="AH4" s="1241"/>
      <c r="AI4" s="1241"/>
      <c r="AJ4" s="1241"/>
      <c r="AK4" s="1241"/>
      <c r="AL4" s="1241"/>
      <c r="AM4" s="1241"/>
      <c r="AN4" s="1241"/>
      <c r="AO4" s="1237"/>
    </row>
    <row r="5" spans="1:71">
      <c r="B5" s="1240"/>
      <c r="C5" s="1241"/>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241"/>
      <c r="AL5" s="1241"/>
      <c r="AM5" s="1241"/>
      <c r="AN5" s="1241"/>
      <c r="AO5" s="1237"/>
    </row>
    <row r="6" spans="1:71">
      <c r="B6" s="1240"/>
      <c r="C6" s="1241"/>
      <c r="D6" s="1241"/>
      <c r="E6" s="1241"/>
      <c r="F6" s="1241"/>
      <c r="G6" s="1241"/>
      <c r="H6" s="1241"/>
      <c r="I6" s="1241"/>
      <c r="J6" s="1241"/>
      <c r="K6" s="1241"/>
      <c r="L6" s="1241"/>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41"/>
      <c r="AK6" s="1241"/>
      <c r="AL6" s="1241"/>
      <c r="AM6" s="1241"/>
      <c r="AN6" s="1241"/>
      <c r="AO6" s="1237"/>
    </row>
    <row r="7" spans="1:71" ht="14.65" thickBot="1">
      <c r="B7" s="1240"/>
      <c r="C7" s="1241"/>
      <c r="D7" s="1241"/>
      <c r="E7" s="1241"/>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241"/>
      <c r="AO7" s="1237"/>
    </row>
    <row r="8" spans="1:71" ht="22.9" customHeight="1" thickTop="1" thickBot="1">
      <c r="B8" s="1262" t="s">
        <v>912</v>
      </c>
      <c r="C8" s="664"/>
      <c r="D8" s="664"/>
      <c r="E8" s="664"/>
      <c r="F8" s="664"/>
      <c r="G8" s="664"/>
      <c r="H8" s="664"/>
      <c r="I8" s="664"/>
      <c r="J8" s="664"/>
      <c r="K8" s="664"/>
      <c r="L8" s="664"/>
      <c r="M8" s="664"/>
      <c r="N8" s="664"/>
      <c r="O8" s="664"/>
      <c r="P8" s="664"/>
      <c r="Q8" s="664"/>
      <c r="R8" s="664"/>
      <c r="S8" s="664"/>
      <c r="T8" s="664"/>
      <c r="U8" s="664"/>
      <c r="V8" s="1241"/>
      <c r="W8" s="1241"/>
      <c r="X8" s="1241"/>
      <c r="Y8" s="1241"/>
      <c r="Z8" s="1241"/>
      <c r="AA8" s="1241"/>
      <c r="AB8" s="1241"/>
      <c r="AC8" s="1241"/>
      <c r="AD8" s="1241"/>
      <c r="AE8" s="1241"/>
      <c r="AF8" s="1241"/>
      <c r="AG8" s="1241"/>
      <c r="AH8" s="1241"/>
      <c r="AI8" s="1241"/>
      <c r="AJ8" s="1241"/>
      <c r="AK8" s="1241"/>
      <c r="AL8" s="1241"/>
      <c r="AM8" s="1241"/>
      <c r="AN8" s="1241"/>
      <c r="AO8" s="1237"/>
    </row>
    <row r="9" spans="1:71" ht="14.65" thickTop="1">
      <c r="B9" s="1240"/>
      <c r="C9" s="1241"/>
      <c r="D9" s="1241"/>
      <c r="E9" s="1241"/>
      <c r="F9" s="1241"/>
      <c r="G9" s="1241"/>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57"/>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row>
    <row r="10" spans="1:71">
      <c r="A10" s="1265"/>
      <c r="B10" s="1330" t="s">
        <v>581</v>
      </c>
      <c r="C10" s="1331"/>
      <c r="D10" s="1331"/>
      <c r="E10" s="1331"/>
      <c r="F10" s="1331"/>
      <c r="G10" s="1331"/>
      <c r="H10" s="1331"/>
      <c r="I10" s="1331"/>
      <c r="J10" s="1331"/>
      <c r="K10" s="1331"/>
      <c r="L10" s="1331"/>
      <c r="M10" s="1331"/>
      <c r="N10" s="1238"/>
      <c r="O10" s="1331" t="s">
        <v>582</v>
      </c>
      <c r="P10" s="1331"/>
      <c r="Q10" s="1331"/>
      <c r="R10" s="1331"/>
      <c r="S10" s="1331"/>
      <c r="T10" s="1331"/>
      <c r="U10" s="1332"/>
      <c r="V10" s="1259"/>
      <c r="W10" s="1259"/>
      <c r="X10" s="1259"/>
      <c r="Y10" s="1259"/>
      <c r="Z10" s="1259"/>
      <c r="AA10" s="1259"/>
      <c r="AB10" s="1259"/>
      <c r="AC10" s="1259"/>
      <c r="AD10" s="1259"/>
      <c r="AE10" s="1259"/>
      <c r="AF10" s="1259"/>
      <c r="AG10" s="1259"/>
      <c r="AH10" s="1259"/>
      <c r="AI10" s="1259"/>
      <c r="AJ10" s="1259"/>
      <c r="AK10" s="1259"/>
      <c r="AL10" s="1259"/>
      <c r="AM10" s="1259"/>
      <c r="AN10" s="1259"/>
      <c r="AO10" s="1259"/>
      <c r="AP10" s="1259"/>
      <c r="AQ10" s="1259"/>
      <c r="AR10" s="1259"/>
      <c r="AS10" s="1259"/>
      <c r="AT10" s="1259"/>
      <c r="AU10" s="1259"/>
      <c r="AV10" s="1259"/>
      <c r="AW10" s="1259"/>
      <c r="AX10" s="1259"/>
      <c r="AY10" s="1259"/>
      <c r="AZ10" s="1259"/>
      <c r="BA10" s="1259"/>
      <c r="BB10" s="1259"/>
      <c r="BC10" s="1259"/>
      <c r="BD10" s="1259"/>
      <c r="BE10" s="1259"/>
      <c r="BF10" s="1259"/>
      <c r="BG10" s="1259"/>
      <c r="BH10" s="1259"/>
      <c r="BI10" s="1259"/>
      <c r="BJ10" s="1259"/>
      <c r="BK10" s="1259"/>
      <c r="BL10" s="1259"/>
      <c r="BM10" s="1259"/>
      <c r="BN10" s="1259"/>
      <c r="BO10" s="1259"/>
      <c r="BP10" s="1259"/>
      <c r="BQ10" s="1259"/>
      <c r="BR10" s="1259"/>
      <c r="BS10" s="1259"/>
    </row>
    <row r="11" spans="1:71">
      <c r="A11" s="1265"/>
      <c r="B11" s="1333" t="s">
        <v>583</v>
      </c>
      <c r="C11" s="1334" t="s">
        <v>584</v>
      </c>
      <c r="D11" s="1334" t="s">
        <v>585</v>
      </c>
      <c r="E11" s="1067" t="s">
        <v>586</v>
      </c>
      <c r="F11" s="1067" t="s">
        <v>587</v>
      </c>
      <c r="G11" s="1067" t="s">
        <v>588</v>
      </c>
      <c r="H11" s="1067" t="s">
        <v>589</v>
      </c>
      <c r="I11" s="1067" t="s">
        <v>590</v>
      </c>
      <c r="J11" s="1067" t="s">
        <v>591</v>
      </c>
      <c r="K11" s="1067" t="s">
        <v>592</v>
      </c>
      <c r="L11" s="1067" t="s">
        <v>593</v>
      </c>
      <c r="M11" s="1067" t="s">
        <v>594</v>
      </c>
      <c r="N11" s="1067"/>
      <c r="O11" s="1067" t="s">
        <v>595</v>
      </c>
      <c r="P11" s="1067" t="s">
        <v>596</v>
      </c>
      <c r="Q11" s="1067" t="s">
        <v>597</v>
      </c>
      <c r="R11" s="1067" t="s">
        <v>591</v>
      </c>
      <c r="S11" s="1067" t="s">
        <v>598</v>
      </c>
      <c r="T11" s="1067" t="s">
        <v>599</v>
      </c>
      <c r="U11" s="1242" t="s">
        <v>600</v>
      </c>
      <c r="V11" s="1259"/>
      <c r="W11" s="1259"/>
      <c r="X11" s="1259"/>
      <c r="Y11" s="1259"/>
      <c r="Z11" s="1259"/>
      <c r="AA11" s="1259"/>
      <c r="AB11" s="1259"/>
      <c r="AC11" s="1259"/>
      <c r="AD11" s="1259"/>
      <c r="AE11" s="1259"/>
      <c r="AF11" s="1259"/>
      <c r="AG11" s="1259"/>
      <c r="AH11" s="1259"/>
      <c r="AI11" s="1259"/>
      <c r="AJ11" s="1259"/>
      <c r="AK11" s="1259"/>
      <c r="AL11" s="1259"/>
      <c r="AM11" s="1259"/>
      <c r="AN11" s="1259"/>
      <c r="AO11" s="1259"/>
      <c r="AP11" s="1259"/>
      <c r="AQ11" s="1259"/>
      <c r="AR11" s="1259"/>
      <c r="AS11" s="1259"/>
      <c r="AT11" s="1259"/>
      <c r="AU11" s="1259"/>
      <c r="AV11" s="1259"/>
      <c r="AW11" s="1259"/>
      <c r="AX11" s="1259"/>
      <c r="AY11" s="1259"/>
      <c r="AZ11" s="1259"/>
      <c r="BA11" s="1259"/>
      <c r="BB11" s="1259"/>
      <c r="BC11" s="1259"/>
      <c r="BD11" s="1259"/>
      <c r="BE11" s="1259"/>
      <c r="BF11" s="1259"/>
      <c r="BG11" s="1259"/>
      <c r="BH11" s="1259"/>
      <c r="BI11" s="1259"/>
      <c r="BJ11" s="1259"/>
      <c r="BK11" s="1259"/>
      <c r="BL11" s="1259"/>
      <c r="BM11" s="1259"/>
      <c r="BN11" s="1259"/>
      <c r="BO11" s="1259"/>
      <c r="BP11" s="1259"/>
      <c r="BQ11" s="1259"/>
      <c r="BR11" s="1259"/>
      <c r="BS11" s="1259"/>
    </row>
    <row r="12" spans="1:71">
      <c r="A12" s="1265"/>
      <c r="B12" s="1333"/>
      <c r="C12" s="1334"/>
      <c r="D12" s="1334"/>
      <c r="E12" s="1067" t="s">
        <v>601</v>
      </c>
      <c r="F12" s="1067" t="s">
        <v>601</v>
      </c>
      <c r="G12" s="1067" t="s">
        <v>601</v>
      </c>
      <c r="H12" s="1067" t="s">
        <v>601</v>
      </c>
      <c r="I12" s="1067" t="s">
        <v>601</v>
      </c>
      <c r="J12" s="1067" t="s">
        <v>601</v>
      </c>
      <c r="K12" s="1067" t="s">
        <v>602</v>
      </c>
      <c r="L12" s="1067" t="s">
        <v>602</v>
      </c>
      <c r="M12" s="1067" t="s">
        <v>601</v>
      </c>
      <c r="N12" s="1067"/>
      <c r="O12" s="1067" t="s">
        <v>585</v>
      </c>
      <c r="P12" s="1067" t="s">
        <v>585</v>
      </c>
      <c r="Q12" s="1067" t="s">
        <v>585</v>
      </c>
      <c r="R12" s="1067" t="s">
        <v>585</v>
      </c>
      <c r="S12" s="1067" t="s">
        <v>603</v>
      </c>
      <c r="T12" s="1067" t="s">
        <v>604</v>
      </c>
      <c r="U12" s="1242" t="s">
        <v>605</v>
      </c>
      <c r="V12" s="1259"/>
      <c r="W12" s="1259"/>
      <c r="X12" s="1259"/>
      <c r="Y12" s="1259"/>
      <c r="Z12" s="1259"/>
      <c r="AA12" s="1259"/>
      <c r="AB12" s="1259"/>
      <c r="AC12" s="1259"/>
      <c r="AD12" s="1259"/>
      <c r="AE12" s="1259"/>
      <c r="AF12" s="1259"/>
      <c r="AG12" s="1259"/>
      <c r="AH12" s="1259"/>
      <c r="AI12" s="1259"/>
      <c r="AJ12" s="1259"/>
      <c r="AK12" s="1259"/>
      <c r="AL12" s="1259"/>
      <c r="AM12" s="1259"/>
      <c r="AN12" s="1259"/>
      <c r="AO12" s="1259"/>
      <c r="AP12" s="1259"/>
      <c r="AQ12" s="1259"/>
      <c r="AR12" s="1259"/>
      <c r="AS12" s="1259"/>
      <c r="AT12" s="1259"/>
      <c r="AU12" s="1259"/>
      <c r="AV12" s="1259"/>
      <c r="AW12" s="1259"/>
      <c r="AX12" s="1259"/>
      <c r="AY12" s="1259"/>
      <c r="AZ12" s="1259"/>
      <c r="BA12" s="1259"/>
      <c r="BB12" s="1259"/>
      <c r="BC12" s="1259"/>
      <c r="BD12" s="1259"/>
      <c r="BE12" s="1259"/>
      <c r="BF12" s="1259"/>
      <c r="BG12" s="1259"/>
      <c r="BH12" s="1259"/>
      <c r="BI12" s="1259"/>
      <c r="BJ12" s="1259"/>
      <c r="BK12" s="1259"/>
      <c r="BL12" s="1259"/>
      <c r="BM12" s="1259"/>
      <c r="BN12" s="1259"/>
      <c r="BO12" s="1259"/>
      <c r="BP12" s="1259"/>
      <c r="BQ12" s="1259"/>
      <c r="BR12" s="1259"/>
      <c r="BS12" s="1259"/>
    </row>
    <row r="13" spans="1:71" s="692" customFormat="1">
      <c r="A13" s="1274"/>
      <c r="B13" s="1264" t="s">
        <v>606</v>
      </c>
      <c r="C13" s="697"/>
      <c r="D13" s="697"/>
      <c r="E13" s="697"/>
      <c r="F13" s="697"/>
      <c r="G13" s="697"/>
      <c r="H13" s="697"/>
      <c r="I13" s="697"/>
      <c r="J13" s="697"/>
      <c r="K13" s="697"/>
      <c r="L13" s="697"/>
      <c r="M13" s="697"/>
      <c r="N13" s="697"/>
      <c r="O13" s="697"/>
      <c r="P13" s="697"/>
      <c r="Q13" s="697"/>
      <c r="R13" s="697"/>
      <c r="S13" s="697"/>
      <c r="T13" s="697"/>
      <c r="U13" s="1243"/>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1241"/>
      <c r="AS13" s="1241"/>
      <c r="AT13" s="1241"/>
      <c r="AU13" s="1241"/>
      <c r="AV13" s="1241"/>
      <c r="AW13" s="1241"/>
      <c r="AX13" s="1241"/>
      <c r="AY13" s="1241"/>
      <c r="AZ13" s="1241"/>
      <c r="BA13" s="1241"/>
      <c r="BB13" s="1241"/>
      <c r="BC13" s="1241"/>
      <c r="BD13" s="1241"/>
      <c r="BE13" s="1241"/>
      <c r="BF13" s="1241"/>
      <c r="BG13" s="1241"/>
      <c r="BH13" s="1241"/>
      <c r="BI13" s="1241"/>
      <c r="BJ13" s="1241"/>
      <c r="BK13" s="1241"/>
      <c r="BL13" s="1241"/>
      <c r="BM13" s="1241"/>
      <c r="BN13" s="1241"/>
      <c r="BO13" s="1241"/>
      <c r="BP13" s="1241"/>
      <c r="BQ13" s="1241"/>
      <c r="BR13" s="1241"/>
      <c r="BS13" s="1241"/>
    </row>
    <row r="14" spans="1:71">
      <c r="A14" s="1265"/>
      <c r="B14" s="1265"/>
      <c r="C14" s="694" t="s">
        <v>607</v>
      </c>
      <c r="D14" s="698">
        <v>249491.29654421043</v>
      </c>
      <c r="E14" s="699">
        <v>0.32193855880364569</v>
      </c>
      <c r="F14" s="748" t="s">
        <v>34</v>
      </c>
      <c r="G14" s="748" t="s">
        <v>34</v>
      </c>
      <c r="H14" s="748" t="s">
        <v>34</v>
      </c>
      <c r="I14" s="748" t="s">
        <v>34</v>
      </c>
      <c r="J14" s="700">
        <v>6.5753793846877445E-3</v>
      </c>
      <c r="K14" s="748" t="s">
        <v>34</v>
      </c>
      <c r="L14" s="748" t="s">
        <v>34</v>
      </c>
      <c r="M14" s="748" t="s">
        <v>34</v>
      </c>
      <c r="N14" s="701"/>
      <c r="O14" s="702">
        <v>803.2086844349609</v>
      </c>
      <c r="P14" s="748" t="s">
        <v>34</v>
      </c>
      <c r="Q14" s="748" t="s">
        <v>34</v>
      </c>
      <c r="R14" s="702">
        <v>16.404999279558179</v>
      </c>
      <c r="S14" s="748" t="s">
        <v>34</v>
      </c>
      <c r="T14" s="748" t="s">
        <v>34</v>
      </c>
      <c r="U14" s="1244" t="s">
        <v>34</v>
      </c>
      <c r="V14" s="1259"/>
      <c r="W14" s="1259"/>
      <c r="X14" s="1259"/>
      <c r="Y14" s="1259"/>
      <c r="Z14" s="1259"/>
      <c r="AA14" s="1259"/>
      <c r="AB14" s="1259"/>
      <c r="AC14" s="1259"/>
      <c r="AD14" s="1259"/>
      <c r="AE14" s="1259"/>
      <c r="AF14" s="1259"/>
      <c r="AG14" s="1259"/>
      <c r="AH14" s="1259"/>
      <c r="AI14" s="1259"/>
      <c r="AJ14" s="1259"/>
      <c r="AK14" s="1259"/>
      <c r="AL14" s="1259"/>
      <c r="AM14" s="1259"/>
      <c r="AN14" s="1259"/>
      <c r="AO14" s="1259"/>
      <c r="AP14" s="1259"/>
      <c r="AQ14" s="1259"/>
      <c r="AR14" s="1259"/>
      <c r="AS14" s="1259"/>
      <c r="AT14" s="1259"/>
      <c r="AU14" s="1259"/>
      <c r="AV14" s="1259"/>
      <c r="AW14" s="1259"/>
      <c r="AX14" s="1259"/>
      <c r="AY14" s="1259"/>
      <c r="AZ14" s="1259"/>
      <c r="BA14" s="1259"/>
      <c r="BB14" s="1259"/>
      <c r="BC14" s="1259"/>
      <c r="BD14" s="1259"/>
      <c r="BE14" s="1259"/>
      <c r="BF14" s="1259"/>
      <c r="BG14" s="1259"/>
      <c r="BH14" s="1259"/>
      <c r="BI14" s="1259"/>
      <c r="BJ14" s="1259"/>
      <c r="BK14" s="1259"/>
      <c r="BL14" s="1259"/>
      <c r="BM14" s="1259"/>
      <c r="BN14" s="1259"/>
      <c r="BO14" s="1259"/>
      <c r="BP14" s="1259"/>
      <c r="BQ14" s="1259"/>
      <c r="BR14" s="1259"/>
      <c r="BS14" s="1259"/>
    </row>
    <row r="15" spans="1:71">
      <c r="A15" s="1265"/>
      <c r="B15" s="1266"/>
      <c r="C15" s="694" t="s">
        <v>608</v>
      </c>
      <c r="D15" s="698">
        <v>50723.801500589994</v>
      </c>
      <c r="E15" s="699">
        <v>0.29638817464944872</v>
      </c>
      <c r="F15" s="748" t="s">
        <v>34</v>
      </c>
      <c r="G15" s="748" t="s">
        <v>34</v>
      </c>
      <c r="H15" s="748" t="s">
        <v>34</v>
      </c>
      <c r="I15" s="748" t="s">
        <v>34</v>
      </c>
      <c r="J15" s="700">
        <v>5.127054811781869E-3</v>
      </c>
      <c r="K15" s="748" t="s">
        <v>34</v>
      </c>
      <c r="L15" s="748" t="s">
        <v>34</v>
      </c>
      <c r="M15" s="748" t="s">
        <v>34</v>
      </c>
      <c r="N15" s="701"/>
      <c r="O15" s="702">
        <v>150.33934938040838</v>
      </c>
      <c r="P15" s="748" t="s">
        <v>34</v>
      </c>
      <c r="Q15" s="748" t="s">
        <v>34</v>
      </c>
      <c r="R15" s="702">
        <v>2.6006371055546835</v>
      </c>
      <c r="S15" s="748" t="s">
        <v>34</v>
      </c>
      <c r="T15" s="748" t="s">
        <v>34</v>
      </c>
      <c r="U15" s="1244" t="s">
        <v>34</v>
      </c>
      <c r="V15" s="1259"/>
      <c r="W15" s="1259"/>
      <c r="X15" s="1259"/>
      <c r="Y15" s="1259"/>
      <c r="Z15" s="1259"/>
      <c r="AA15" s="1259"/>
      <c r="AB15" s="1259"/>
      <c r="AC15" s="1259"/>
      <c r="AD15" s="1259"/>
      <c r="AE15" s="1259"/>
      <c r="AF15" s="1259"/>
      <c r="AG15" s="1259"/>
      <c r="AH15" s="1259"/>
      <c r="AI15" s="1259"/>
      <c r="AJ15" s="1259"/>
      <c r="AK15" s="1259"/>
      <c r="AL15" s="1259"/>
      <c r="AM15" s="1259"/>
      <c r="AN15" s="1259"/>
      <c r="AO15" s="1259"/>
      <c r="AP15" s="1259"/>
      <c r="AQ15" s="1259"/>
      <c r="AR15" s="1259"/>
      <c r="AS15" s="1259"/>
      <c r="AT15" s="1259"/>
      <c r="AU15" s="1259"/>
      <c r="AV15" s="1259"/>
      <c r="AW15" s="1259"/>
      <c r="AX15" s="1259"/>
      <c r="AY15" s="1259"/>
      <c r="AZ15" s="1259"/>
      <c r="BA15" s="1259"/>
      <c r="BB15" s="1259"/>
      <c r="BC15" s="1259"/>
      <c r="BD15" s="1259"/>
      <c r="BE15" s="1259"/>
      <c r="BF15" s="1259"/>
      <c r="BG15" s="1259"/>
      <c r="BH15" s="1259"/>
      <c r="BI15" s="1259"/>
      <c r="BJ15" s="1259"/>
      <c r="BK15" s="1259"/>
      <c r="BL15" s="1259"/>
      <c r="BM15" s="1259"/>
      <c r="BN15" s="1259"/>
      <c r="BO15" s="1259"/>
      <c r="BP15" s="1259"/>
      <c r="BQ15" s="1259"/>
      <c r="BR15" s="1259"/>
      <c r="BS15" s="1259"/>
    </row>
    <row r="16" spans="1:71" s="692" customFormat="1">
      <c r="A16" s="1274"/>
      <c r="B16" s="1265"/>
      <c r="C16" s="703" t="s">
        <v>609</v>
      </c>
      <c r="D16" s="704">
        <v>300215.09804480046</v>
      </c>
      <c r="E16" s="705">
        <v>0.31762161197937933</v>
      </c>
      <c r="F16" s="748" t="s">
        <v>34</v>
      </c>
      <c r="G16" s="748" t="s">
        <v>34</v>
      </c>
      <c r="H16" s="748" t="s">
        <v>34</v>
      </c>
      <c r="I16" s="748" t="s">
        <v>34</v>
      </c>
      <c r="J16" s="706">
        <v>6.3306730770338188E-3</v>
      </c>
      <c r="K16" s="748" t="s">
        <v>34</v>
      </c>
      <c r="L16" s="748" t="s">
        <v>34</v>
      </c>
      <c r="M16" s="748" t="s">
        <v>34</v>
      </c>
      <c r="N16" s="707"/>
      <c r="O16" s="708">
        <v>953.54803381536931</v>
      </c>
      <c r="P16" s="748" t="s">
        <v>34</v>
      </c>
      <c r="Q16" s="748" t="s">
        <v>34</v>
      </c>
      <c r="R16" s="708">
        <v>19.005636385112865</v>
      </c>
      <c r="S16" s="748" t="s">
        <v>34</v>
      </c>
      <c r="T16" s="748" t="s">
        <v>34</v>
      </c>
      <c r="U16" s="1244" t="s">
        <v>34</v>
      </c>
      <c r="V16" s="1241"/>
      <c r="W16" s="1241"/>
      <c r="X16" s="1241"/>
      <c r="Y16" s="1241"/>
      <c r="Z16" s="1241"/>
      <c r="AA16" s="1241"/>
      <c r="AB16" s="1241"/>
      <c r="AC16" s="1241"/>
      <c r="AD16" s="1241"/>
      <c r="AE16" s="1241"/>
      <c r="AF16" s="1241"/>
      <c r="AG16" s="1241"/>
      <c r="AH16" s="1241"/>
      <c r="AI16" s="1241"/>
      <c r="AJ16" s="1241"/>
      <c r="AK16" s="1241"/>
      <c r="AL16" s="1241"/>
      <c r="AM16" s="1241"/>
      <c r="AN16" s="1241"/>
      <c r="AO16" s="1241"/>
      <c r="AP16" s="1241"/>
      <c r="AQ16" s="1241"/>
      <c r="AR16" s="1241"/>
      <c r="AS16" s="1241"/>
      <c r="AT16" s="1241"/>
      <c r="AU16" s="1241"/>
      <c r="AV16" s="1241"/>
      <c r="AW16" s="1241"/>
      <c r="AX16" s="1241"/>
      <c r="AY16" s="1241"/>
      <c r="AZ16" s="1241"/>
      <c r="BA16" s="1241"/>
      <c r="BB16" s="1241"/>
      <c r="BC16" s="1241"/>
      <c r="BD16" s="1241"/>
      <c r="BE16" s="1241"/>
      <c r="BF16" s="1241"/>
      <c r="BG16" s="1241"/>
      <c r="BH16" s="1241"/>
      <c r="BI16" s="1241"/>
      <c r="BJ16" s="1241"/>
      <c r="BK16" s="1241"/>
      <c r="BL16" s="1241"/>
      <c r="BM16" s="1241"/>
      <c r="BN16" s="1241"/>
      <c r="BO16" s="1241"/>
      <c r="BP16" s="1241"/>
      <c r="BQ16" s="1241"/>
      <c r="BR16" s="1241"/>
      <c r="BS16" s="1241"/>
    </row>
    <row r="17" spans="1:71">
      <c r="A17" s="1265"/>
      <c r="B17" s="1267" t="s">
        <v>610</v>
      </c>
      <c r="C17" s="709"/>
      <c r="D17" s="710">
        <f>D16</f>
        <v>300215.09804480046</v>
      </c>
      <c r="E17" s="711">
        <f>E16</f>
        <v>0.31762161197937933</v>
      </c>
      <c r="F17" s="749" t="s">
        <v>34</v>
      </c>
      <c r="G17" s="749" t="s">
        <v>34</v>
      </c>
      <c r="H17" s="749" t="s">
        <v>34</v>
      </c>
      <c r="I17" s="749" t="s">
        <v>34</v>
      </c>
      <c r="J17" s="712">
        <f>J16</f>
        <v>6.3306730770338188E-3</v>
      </c>
      <c r="K17" s="749" t="s">
        <v>34</v>
      </c>
      <c r="L17" s="749" t="s">
        <v>34</v>
      </c>
      <c r="M17" s="749" t="s">
        <v>34</v>
      </c>
      <c r="N17" s="707"/>
      <c r="O17" s="713">
        <f>O16</f>
        <v>953.54803381536931</v>
      </c>
      <c r="P17" s="749" t="s">
        <v>34</v>
      </c>
      <c r="Q17" s="749" t="s">
        <v>34</v>
      </c>
      <c r="R17" s="714">
        <f>R16</f>
        <v>19.005636385112865</v>
      </c>
      <c r="S17" s="749" t="s">
        <v>34</v>
      </c>
      <c r="T17" s="749" t="s">
        <v>34</v>
      </c>
      <c r="U17" s="1245" t="s">
        <v>34</v>
      </c>
      <c r="V17" s="1259"/>
      <c r="W17" s="1259"/>
      <c r="X17" s="1259"/>
      <c r="Y17" s="1259"/>
      <c r="Z17" s="1259"/>
      <c r="AA17" s="1259"/>
      <c r="AB17" s="1259"/>
      <c r="AC17" s="1259"/>
      <c r="AD17" s="1259"/>
      <c r="AE17" s="1259"/>
      <c r="AF17" s="1259"/>
      <c r="AG17" s="1259"/>
      <c r="AH17" s="1259"/>
      <c r="AI17" s="1259"/>
      <c r="AJ17" s="1259"/>
      <c r="AK17" s="1259"/>
      <c r="AL17" s="1259"/>
      <c r="AM17" s="1259"/>
      <c r="AN17" s="1259"/>
      <c r="AO17" s="1259"/>
      <c r="AP17" s="1259"/>
      <c r="AQ17" s="1259"/>
      <c r="AR17" s="1259"/>
      <c r="AS17" s="1259"/>
      <c r="AT17" s="1259"/>
      <c r="AU17" s="1259"/>
      <c r="AV17" s="1259"/>
      <c r="AW17" s="1259"/>
      <c r="AX17" s="1259"/>
      <c r="AY17" s="1259"/>
      <c r="AZ17" s="1259"/>
      <c r="BA17" s="1259"/>
      <c r="BB17" s="1259"/>
      <c r="BC17" s="1259"/>
      <c r="BD17" s="1259"/>
      <c r="BE17" s="1259"/>
      <c r="BF17" s="1259"/>
      <c r="BG17" s="1259"/>
      <c r="BH17" s="1259"/>
      <c r="BI17" s="1259"/>
      <c r="BJ17" s="1259"/>
      <c r="BK17" s="1259"/>
      <c r="BL17" s="1259"/>
      <c r="BM17" s="1259"/>
      <c r="BN17" s="1259"/>
      <c r="BO17" s="1259"/>
      <c r="BP17" s="1259"/>
      <c r="BQ17" s="1259"/>
      <c r="BR17" s="1259"/>
      <c r="BS17" s="1259"/>
    </row>
    <row r="18" spans="1:71">
      <c r="A18" s="1265"/>
      <c r="B18" s="1264" t="s">
        <v>611</v>
      </c>
      <c r="C18" s="715"/>
      <c r="D18" s="716"/>
      <c r="E18" s="717"/>
      <c r="F18" s="717"/>
      <c r="G18" s="717"/>
      <c r="H18" s="717"/>
      <c r="I18" s="717"/>
      <c r="J18" s="717"/>
      <c r="K18" s="718"/>
      <c r="L18" s="717"/>
      <c r="M18" s="717"/>
      <c r="N18" s="717"/>
      <c r="O18" s="719"/>
      <c r="P18" s="719"/>
      <c r="Q18" s="719"/>
      <c r="R18" s="719"/>
      <c r="S18" s="717"/>
      <c r="T18" s="717"/>
      <c r="U18" s="1246"/>
      <c r="V18" s="1259"/>
      <c r="W18" s="1259"/>
      <c r="X18" s="1259"/>
      <c r="Y18" s="1259"/>
      <c r="Z18" s="1259"/>
      <c r="AA18" s="1259"/>
      <c r="AB18" s="1259"/>
      <c r="AC18" s="1259"/>
      <c r="AD18" s="1259"/>
      <c r="AE18" s="1259"/>
      <c r="AF18" s="1259"/>
      <c r="AG18" s="1259"/>
      <c r="AH18" s="1259"/>
      <c r="AI18" s="1259"/>
      <c r="AJ18" s="1259"/>
      <c r="AK18" s="1259"/>
      <c r="AL18" s="1259"/>
      <c r="AM18" s="1259"/>
      <c r="AN18" s="1259"/>
      <c r="AO18" s="1259"/>
      <c r="AP18" s="1259"/>
      <c r="AQ18" s="1259"/>
      <c r="AR18" s="1259"/>
      <c r="AS18" s="1259"/>
      <c r="AT18" s="1259"/>
      <c r="AU18" s="1259"/>
      <c r="AV18" s="1259"/>
      <c r="AW18" s="1259"/>
      <c r="AX18" s="1259"/>
      <c r="AY18" s="1259"/>
      <c r="AZ18" s="1259"/>
      <c r="BA18" s="1259"/>
      <c r="BB18" s="1259"/>
      <c r="BC18" s="1259"/>
      <c r="BD18" s="1259"/>
      <c r="BE18" s="1259"/>
      <c r="BF18" s="1259"/>
      <c r="BG18" s="1259"/>
      <c r="BH18" s="1259"/>
      <c r="BI18" s="1259"/>
      <c r="BJ18" s="1259"/>
      <c r="BK18" s="1259"/>
      <c r="BL18" s="1259"/>
      <c r="BM18" s="1259"/>
      <c r="BN18" s="1259"/>
      <c r="BO18" s="1259"/>
      <c r="BP18" s="1259"/>
      <c r="BQ18" s="1259"/>
      <c r="BR18" s="1259"/>
      <c r="BS18" s="1259"/>
    </row>
    <row r="19" spans="1:71">
      <c r="A19" s="1265"/>
      <c r="B19" s="1259"/>
      <c r="C19" s="694" t="s">
        <v>607</v>
      </c>
      <c r="D19" s="698">
        <v>53047.693029614908</v>
      </c>
      <c r="E19" s="699">
        <v>0.70434714412209654</v>
      </c>
      <c r="F19" s="699">
        <v>8.9362376223310641E-2</v>
      </c>
      <c r="G19" s="699">
        <v>0.61498476789878587</v>
      </c>
      <c r="H19" s="748" t="s">
        <v>34</v>
      </c>
      <c r="I19" s="748" t="s">
        <v>34</v>
      </c>
      <c r="J19" s="748" t="s">
        <v>34</v>
      </c>
      <c r="K19" s="720">
        <v>5.592889060626737</v>
      </c>
      <c r="L19" s="748" t="s">
        <v>34</v>
      </c>
      <c r="M19" s="748" t="s">
        <v>34</v>
      </c>
      <c r="N19" s="717"/>
      <c r="O19" s="702">
        <v>373.63991087674907</v>
      </c>
      <c r="P19" s="748" t="s">
        <v>34</v>
      </c>
      <c r="Q19" s="748" t="s">
        <v>34</v>
      </c>
      <c r="R19" s="748" t="s">
        <v>34</v>
      </c>
      <c r="S19" s="698">
        <v>9538.7934488664741</v>
      </c>
      <c r="T19" s="748" t="s">
        <v>34</v>
      </c>
      <c r="U19" s="1244" t="s">
        <v>34</v>
      </c>
      <c r="V19" s="1259"/>
      <c r="W19" s="1259"/>
      <c r="X19" s="1259"/>
      <c r="Y19" s="1259"/>
      <c r="Z19" s="1259"/>
      <c r="AA19" s="1259"/>
      <c r="AB19" s="1259"/>
      <c r="AC19" s="1259"/>
      <c r="AD19" s="1259"/>
      <c r="AE19" s="1259"/>
      <c r="AF19" s="1259"/>
      <c r="AG19" s="1259"/>
      <c r="AH19" s="1259"/>
      <c r="AI19" s="1259"/>
      <c r="AJ19" s="1259"/>
      <c r="AK19" s="1259"/>
      <c r="AL19" s="1259"/>
      <c r="AM19" s="1259"/>
      <c r="AN19" s="1259"/>
      <c r="AO19" s="1259"/>
      <c r="AP19" s="1259"/>
      <c r="AQ19" s="1259"/>
      <c r="AR19" s="1259"/>
      <c r="AS19" s="1259"/>
      <c r="AT19" s="1259"/>
      <c r="AU19" s="1259"/>
      <c r="AV19" s="1259"/>
      <c r="AW19" s="1259"/>
      <c r="AX19" s="1259"/>
      <c r="AY19" s="1259"/>
      <c r="AZ19" s="1259"/>
      <c r="BA19" s="1259"/>
      <c r="BB19" s="1259"/>
      <c r="BC19" s="1259"/>
      <c r="BD19" s="1259"/>
      <c r="BE19" s="1259"/>
      <c r="BF19" s="1259"/>
      <c r="BG19" s="1259"/>
      <c r="BH19" s="1259"/>
      <c r="BI19" s="1259"/>
      <c r="BJ19" s="1259"/>
      <c r="BK19" s="1259"/>
      <c r="BL19" s="1259"/>
      <c r="BM19" s="1259"/>
      <c r="BN19" s="1259"/>
      <c r="BO19" s="1259"/>
      <c r="BP19" s="1259"/>
      <c r="BQ19" s="1259"/>
      <c r="BR19" s="1259"/>
      <c r="BS19" s="1259"/>
    </row>
    <row r="20" spans="1:71">
      <c r="A20" s="1265"/>
      <c r="B20" s="721"/>
      <c r="C20" s="694" t="s">
        <v>608</v>
      </c>
      <c r="D20" s="698">
        <v>47097.882673902146</v>
      </c>
      <c r="E20" s="699">
        <v>0.50775019527771881</v>
      </c>
      <c r="F20" s="699">
        <v>6.8266181279621072E-2</v>
      </c>
      <c r="G20" s="699">
        <v>0.43948401399809772</v>
      </c>
      <c r="H20" s="748" t="s">
        <v>34</v>
      </c>
      <c r="I20" s="748" t="s">
        <v>34</v>
      </c>
      <c r="J20" s="748" t="s">
        <v>34</v>
      </c>
      <c r="K20" s="720">
        <v>3.8620000000000001</v>
      </c>
      <c r="L20" s="748" t="s">
        <v>34</v>
      </c>
      <c r="M20" s="748" t="s">
        <v>34</v>
      </c>
      <c r="N20" s="717"/>
      <c r="O20" s="702">
        <v>239.13959124840906</v>
      </c>
      <c r="P20" s="748" t="s">
        <v>34</v>
      </c>
      <c r="Q20" s="748" t="s">
        <v>34</v>
      </c>
      <c r="R20" s="748" t="s">
        <v>34</v>
      </c>
      <c r="S20" s="698">
        <v>5848</v>
      </c>
      <c r="T20" s="748" t="s">
        <v>34</v>
      </c>
      <c r="U20" s="1244" t="s">
        <v>34</v>
      </c>
      <c r="V20" s="1259"/>
      <c r="W20" s="1259"/>
      <c r="X20" s="1259"/>
      <c r="Y20" s="1259"/>
      <c r="Z20" s="1259"/>
      <c r="AA20" s="1259"/>
      <c r="AB20" s="1259"/>
      <c r="AC20" s="1259"/>
      <c r="AD20" s="1259"/>
      <c r="AE20" s="1259"/>
      <c r="AF20" s="1259"/>
      <c r="AG20" s="1259"/>
      <c r="AH20" s="1259"/>
      <c r="AI20" s="1259"/>
      <c r="AJ20" s="1259"/>
      <c r="AK20" s="1259"/>
      <c r="AL20" s="1259"/>
      <c r="AM20" s="1259"/>
      <c r="AN20" s="1259"/>
      <c r="AO20" s="1259"/>
      <c r="AP20" s="1259"/>
      <c r="AQ20" s="1259"/>
      <c r="AR20" s="1259"/>
      <c r="AS20" s="1259"/>
      <c r="AT20" s="1259"/>
      <c r="AU20" s="1259"/>
      <c r="AV20" s="1259"/>
      <c r="AW20" s="1259"/>
      <c r="AX20" s="1259"/>
      <c r="AY20" s="1259"/>
      <c r="AZ20" s="1259"/>
      <c r="BA20" s="1259"/>
      <c r="BB20" s="1259"/>
      <c r="BC20" s="1259"/>
      <c r="BD20" s="1259"/>
      <c r="BE20" s="1259"/>
      <c r="BF20" s="1259"/>
      <c r="BG20" s="1259"/>
      <c r="BH20" s="1259"/>
      <c r="BI20" s="1259"/>
      <c r="BJ20" s="1259"/>
      <c r="BK20" s="1259"/>
      <c r="BL20" s="1259"/>
      <c r="BM20" s="1259"/>
      <c r="BN20" s="1259"/>
      <c r="BO20" s="1259"/>
      <c r="BP20" s="1259"/>
      <c r="BQ20" s="1259"/>
      <c r="BR20" s="1259"/>
      <c r="BS20" s="1259"/>
    </row>
    <row r="21" spans="1:71">
      <c r="A21" s="1265"/>
      <c r="B21" s="722" t="s">
        <v>612</v>
      </c>
      <c r="C21" s="694" t="s">
        <v>609</v>
      </c>
      <c r="D21" s="723">
        <v>100145.57570351705</v>
      </c>
      <c r="E21" s="724">
        <v>0.61188874078601718</v>
      </c>
      <c r="F21" s="724">
        <v>0.09</v>
      </c>
      <c r="G21" s="724">
        <v>0.52</v>
      </c>
      <c r="H21" s="748" t="s">
        <v>34</v>
      </c>
      <c r="I21" s="748" t="s">
        <v>34</v>
      </c>
      <c r="J21" s="748" t="s">
        <v>34</v>
      </c>
      <c r="K21" s="725">
        <v>4.8440000000000003</v>
      </c>
      <c r="L21" s="748" t="s">
        <v>34</v>
      </c>
      <c r="M21" s="748" t="s">
        <v>34</v>
      </c>
      <c r="N21" s="717"/>
      <c r="O21" s="708">
        <v>612.77950212515816</v>
      </c>
      <c r="P21" s="748" t="s">
        <v>34</v>
      </c>
      <c r="Q21" s="748" t="s">
        <v>34</v>
      </c>
      <c r="R21" s="748" t="s">
        <v>34</v>
      </c>
      <c r="S21" s="723">
        <v>15386.793448866474</v>
      </c>
      <c r="T21" s="748" t="s">
        <v>34</v>
      </c>
      <c r="U21" s="1244" t="s">
        <v>34</v>
      </c>
      <c r="V21" s="1259"/>
      <c r="W21" s="1259"/>
      <c r="X21" s="1259"/>
      <c r="Y21" s="1259"/>
      <c r="Z21" s="1259"/>
      <c r="AA21" s="1259"/>
      <c r="AB21" s="1259"/>
      <c r="AC21" s="1259"/>
      <c r="AD21" s="1259"/>
      <c r="AE21" s="1259"/>
      <c r="AF21" s="1259"/>
      <c r="AG21" s="1259"/>
      <c r="AH21" s="1259"/>
      <c r="AI21" s="1259"/>
      <c r="AJ21" s="1259"/>
      <c r="AK21" s="1259"/>
      <c r="AL21" s="1259"/>
      <c r="AM21" s="1259"/>
      <c r="AN21" s="1259"/>
      <c r="AO21" s="1259"/>
      <c r="AP21" s="1259"/>
      <c r="AQ21" s="1259"/>
      <c r="AR21" s="1259"/>
      <c r="AS21" s="1259"/>
      <c r="AT21" s="1259"/>
      <c r="AU21" s="1259"/>
      <c r="AV21" s="1259"/>
      <c r="AW21" s="1259"/>
      <c r="AX21" s="1259"/>
      <c r="AY21" s="1259"/>
      <c r="AZ21" s="1259"/>
      <c r="BA21" s="1259"/>
      <c r="BB21" s="1259"/>
      <c r="BC21" s="1259"/>
      <c r="BD21" s="1259"/>
      <c r="BE21" s="1259"/>
      <c r="BF21" s="1259"/>
      <c r="BG21" s="1259"/>
      <c r="BH21" s="1259"/>
      <c r="BI21" s="1259"/>
      <c r="BJ21" s="1259"/>
      <c r="BK21" s="1259"/>
      <c r="BL21" s="1259"/>
      <c r="BM21" s="1259"/>
      <c r="BN21" s="1259"/>
      <c r="BO21" s="1259"/>
      <c r="BP21" s="1259"/>
      <c r="BQ21" s="1259"/>
      <c r="BR21" s="1259"/>
      <c r="BS21" s="1259"/>
    </row>
    <row r="22" spans="1:71">
      <c r="A22" s="1265"/>
      <c r="B22" s="722" t="s">
        <v>583</v>
      </c>
      <c r="C22" s="694" t="s">
        <v>613</v>
      </c>
      <c r="D22" s="726" t="s">
        <v>583</v>
      </c>
      <c r="E22" s="727" t="s">
        <v>583</v>
      </c>
      <c r="F22" s="727" t="s">
        <v>583</v>
      </c>
      <c r="G22" s="727" t="s">
        <v>583</v>
      </c>
      <c r="H22" s="727" t="s">
        <v>583</v>
      </c>
      <c r="I22" s="727" t="s">
        <v>583</v>
      </c>
      <c r="J22" s="727" t="s">
        <v>583</v>
      </c>
      <c r="K22" s="728" t="s">
        <v>583</v>
      </c>
      <c r="L22" s="727" t="s">
        <v>583</v>
      </c>
      <c r="M22" s="727" t="s">
        <v>583</v>
      </c>
      <c r="N22" s="717"/>
      <c r="O22" s="729" t="s">
        <v>583</v>
      </c>
      <c r="P22" s="729" t="s">
        <v>583</v>
      </c>
      <c r="Q22" s="729" t="s">
        <v>583</v>
      </c>
      <c r="R22" s="729" t="s">
        <v>583</v>
      </c>
      <c r="S22" s="727" t="s">
        <v>583</v>
      </c>
      <c r="T22" s="729" t="s">
        <v>583</v>
      </c>
      <c r="U22" s="1247" t="s">
        <v>583</v>
      </c>
      <c r="V22" s="1259"/>
      <c r="W22" s="1259"/>
      <c r="X22" s="1259"/>
      <c r="Y22" s="1259"/>
      <c r="Z22" s="1259"/>
      <c r="AA22" s="1259"/>
      <c r="AB22" s="1259"/>
      <c r="AC22" s="1259"/>
      <c r="AD22" s="1259"/>
      <c r="AE22" s="1259"/>
      <c r="AF22" s="1259"/>
      <c r="AG22" s="1259"/>
      <c r="AH22" s="1259"/>
      <c r="AI22" s="1259"/>
      <c r="AJ22" s="1259"/>
      <c r="AK22" s="1259"/>
      <c r="AL22" s="1259"/>
      <c r="AM22" s="1259"/>
      <c r="AN22" s="1259"/>
      <c r="AO22" s="1259"/>
      <c r="AP22" s="1259"/>
      <c r="AQ22" s="1259"/>
      <c r="AR22" s="1259"/>
      <c r="AS22" s="1259"/>
      <c r="AT22" s="1259"/>
      <c r="AU22" s="1259"/>
      <c r="AV22" s="1259"/>
      <c r="AW22" s="1259"/>
      <c r="AX22" s="1259"/>
      <c r="AY22" s="1259"/>
      <c r="AZ22" s="1259"/>
      <c r="BA22" s="1259"/>
      <c r="BB22" s="1259"/>
      <c r="BC22" s="1259"/>
      <c r="BD22" s="1259"/>
      <c r="BE22" s="1259"/>
      <c r="BF22" s="1259"/>
      <c r="BG22" s="1259"/>
      <c r="BH22" s="1259"/>
      <c r="BI22" s="1259"/>
      <c r="BJ22" s="1259"/>
      <c r="BK22" s="1259"/>
      <c r="BL22" s="1259"/>
      <c r="BM22" s="1259"/>
      <c r="BN22" s="1259"/>
      <c r="BO22" s="1259"/>
      <c r="BP22" s="1259"/>
      <c r="BQ22" s="1259"/>
      <c r="BR22" s="1259"/>
      <c r="BS22" s="1259"/>
    </row>
    <row r="23" spans="1:71">
      <c r="A23" s="1265"/>
      <c r="B23" s="721"/>
      <c r="C23" s="694" t="s">
        <v>607</v>
      </c>
      <c r="D23" s="698">
        <v>1147</v>
      </c>
      <c r="E23" s="699">
        <v>0.51</v>
      </c>
      <c r="F23" s="699">
        <v>0.32</v>
      </c>
      <c r="G23" s="748" t="s">
        <v>34</v>
      </c>
      <c r="H23" s="748" t="s">
        <v>34</v>
      </c>
      <c r="I23" s="748" t="s">
        <v>34</v>
      </c>
      <c r="J23" s="748" t="s">
        <v>34</v>
      </c>
      <c r="K23" s="748" t="s">
        <v>34</v>
      </c>
      <c r="L23" s="748" t="s">
        <v>34</v>
      </c>
      <c r="M23" s="748" t="s">
        <v>34</v>
      </c>
      <c r="N23" s="717"/>
      <c r="O23" s="702">
        <v>3.6704000000000003</v>
      </c>
      <c r="P23" s="748" t="s">
        <v>34</v>
      </c>
      <c r="Q23" s="748" t="s">
        <v>34</v>
      </c>
      <c r="R23" s="748" t="s">
        <v>34</v>
      </c>
      <c r="S23" s="748" t="s">
        <v>34</v>
      </c>
      <c r="T23" s="748" t="s">
        <v>34</v>
      </c>
      <c r="U23" s="1244" t="s">
        <v>34</v>
      </c>
      <c r="V23" s="1259"/>
      <c r="W23" s="1259"/>
      <c r="X23" s="1259"/>
      <c r="Y23" s="1259"/>
      <c r="Z23" s="1259"/>
      <c r="AA23" s="1259"/>
      <c r="AB23" s="1259"/>
      <c r="AC23" s="1259"/>
      <c r="AD23" s="1259"/>
      <c r="AE23" s="1259"/>
      <c r="AF23" s="1259"/>
      <c r="AG23" s="1259"/>
      <c r="AH23" s="1259"/>
      <c r="AI23" s="1259"/>
      <c r="AJ23" s="1259"/>
      <c r="AK23" s="1259"/>
      <c r="AL23" s="1259"/>
      <c r="AM23" s="1259"/>
      <c r="AN23" s="1259"/>
      <c r="AO23" s="1259"/>
      <c r="AP23" s="1259"/>
      <c r="AQ23" s="1259"/>
      <c r="AR23" s="1259"/>
      <c r="AS23" s="1259"/>
      <c r="AT23" s="1259"/>
      <c r="AU23" s="1259"/>
      <c r="AV23" s="1259"/>
      <c r="AW23" s="1259"/>
      <c r="AX23" s="1259"/>
      <c r="AY23" s="1259"/>
      <c r="AZ23" s="1259"/>
      <c r="BA23" s="1259"/>
      <c r="BB23" s="1259"/>
      <c r="BC23" s="1259"/>
      <c r="BD23" s="1259"/>
      <c r="BE23" s="1259"/>
      <c r="BF23" s="1259"/>
      <c r="BG23" s="1259"/>
      <c r="BH23" s="1259"/>
      <c r="BI23" s="1259"/>
      <c r="BJ23" s="1259"/>
      <c r="BK23" s="1259"/>
      <c r="BL23" s="1259"/>
      <c r="BM23" s="1259"/>
      <c r="BN23" s="1259"/>
      <c r="BO23" s="1259"/>
      <c r="BP23" s="1259"/>
      <c r="BQ23" s="1259"/>
      <c r="BR23" s="1259"/>
      <c r="BS23" s="1259"/>
    </row>
    <row r="24" spans="1:71">
      <c r="A24" s="1265"/>
      <c r="B24" s="722"/>
      <c r="C24" s="694" t="s">
        <v>608</v>
      </c>
      <c r="D24" s="698">
        <v>987</v>
      </c>
      <c r="E24" s="699">
        <v>0.36</v>
      </c>
      <c r="F24" s="699">
        <v>0.21</v>
      </c>
      <c r="G24" s="748" t="s">
        <v>34</v>
      </c>
      <c r="H24" s="748" t="s">
        <v>34</v>
      </c>
      <c r="I24" s="748" t="s">
        <v>34</v>
      </c>
      <c r="J24" s="748" t="s">
        <v>34</v>
      </c>
      <c r="K24" s="748" t="s">
        <v>34</v>
      </c>
      <c r="L24" s="748" t="s">
        <v>34</v>
      </c>
      <c r="M24" s="748" t="s">
        <v>34</v>
      </c>
      <c r="N24" s="717"/>
      <c r="O24" s="702">
        <v>2.0726999999999998</v>
      </c>
      <c r="P24" s="748" t="s">
        <v>34</v>
      </c>
      <c r="Q24" s="748" t="s">
        <v>34</v>
      </c>
      <c r="R24" s="748" t="s">
        <v>34</v>
      </c>
      <c r="S24" s="748" t="s">
        <v>34</v>
      </c>
      <c r="T24" s="748" t="s">
        <v>34</v>
      </c>
      <c r="U24" s="1244" t="s">
        <v>34</v>
      </c>
      <c r="V24" s="1259"/>
      <c r="W24" s="1259"/>
      <c r="X24" s="1259"/>
      <c r="Y24" s="1259"/>
      <c r="Z24" s="1259"/>
      <c r="AA24" s="1259"/>
      <c r="AB24" s="1259"/>
      <c r="AC24" s="1259"/>
      <c r="AD24" s="1259"/>
      <c r="AE24" s="1259"/>
      <c r="AF24" s="1259"/>
      <c r="AG24" s="1259"/>
      <c r="AH24" s="1259"/>
      <c r="AI24" s="1259"/>
      <c r="AJ24" s="1259"/>
      <c r="AK24" s="1259"/>
      <c r="AL24" s="1259"/>
      <c r="AM24" s="1259"/>
      <c r="AN24" s="1259"/>
      <c r="AO24" s="1259"/>
      <c r="AP24" s="1259"/>
      <c r="AQ24" s="1259"/>
      <c r="AR24" s="1259"/>
      <c r="AS24" s="1259"/>
      <c r="AT24" s="1259"/>
      <c r="AU24" s="1259"/>
      <c r="AV24" s="1259"/>
      <c r="AW24" s="1259"/>
      <c r="AX24" s="1259"/>
      <c r="AY24" s="1259"/>
      <c r="AZ24" s="1259"/>
      <c r="BA24" s="1259"/>
      <c r="BB24" s="1259"/>
      <c r="BC24" s="1259"/>
      <c r="BD24" s="1259"/>
      <c r="BE24" s="1259"/>
      <c r="BF24" s="1259"/>
      <c r="BG24" s="1259"/>
      <c r="BH24" s="1259"/>
      <c r="BI24" s="1259"/>
      <c r="BJ24" s="1259"/>
      <c r="BK24" s="1259"/>
      <c r="BL24" s="1259"/>
      <c r="BM24" s="1259"/>
      <c r="BN24" s="1259"/>
      <c r="BO24" s="1259"/>
      <c r="BP24" s="1259"/>
      <c r="BQ24" s="1259"/>
      <c r="BR24" s="1259"/>
      <c r="BS24" s="1259"/>
    </row>
    <row r="25" spans="1:71">
      <c r="A25" s="1265"/>
      <c r="B25" s="722" t="s">
        <v>614</v>
      </c>
      <c r="C25" s="694" t="s">
        <v>609</v>
      </c>
      <c r="D25" s="723">
        <v>2134</v>
      </c>
      <c r="E25" s="724">
        <v>0.44062324273664477</v>
      </c>
      <c r="F25" s="724">
        <v>0.26912371134020618</v>
      </c>
      <c r="G25" s="748" t="s">
        <v>34</v>
      </c>
      <c r="H25" s="748" t="s">
        <v>34</v>
      </c>
      <c r="I25" s="748" t="s">
        <v>34</v>
      </c>
      <c r="J25" s="748" t="s">
        <v>34</v>
      </c>
      <c r="K25" s="748" t="s">
        <v>34</v>
      </c>
      <c r="L25" s="748" t="s">
        <v>34</v>
      </c>
      <c r="M25" s="748" t="s">
        <v>34</v>
      </c>
      <c r="N25" s="697"/>
      <c r="O25" s="708">
        <v>5.7430999999999992</v>
      </c>
      <c r="P25" s="748" t="s">
        <v>34</v>
      </c>
      <c r="Q25" s="748" t="s">
        <v>34</v>
      </c>
      <c r="R25" s="748" t="s">
        <v>34</v>
      </c>
      <c r="S25" s="748" t="s">
        <v>34</v>
      </c>
      <c r="T25" s="748" t="s">
        <v>34</v>
      </c>
      <c r="U25" s="1244" t="s">
        <v>34</v>
      </c>
      <c r="V25" s="1259"/>
      <c r="W25" s="1259"/>
      <c r="X25" s="1259"/>
      <c r="Y25" s="1259"/>
      <c r="Z25" s="1259"/>
      <c r="AA25" s="1259"/>
      <c r="AB25" s="1259"/>
      <c r="AC25" s="1259"/>
      <c r="AD25" s="1259"/>
      <c r="AE25" s="1259"/>
      <c r="AF25" s="1259"/>
      <c r="AG25" s="1259"/>
      <c r="AH25" s="1259"/>
      <c r="AI25" s="1259"/>
      <c r="AJ25" s="1259"/>
      <c r="AK25" s="1259"/>
      <c r="AL25" s="1259"/>
      <c r="AM25" s="1259"/>
      <c r="AN25" s="1259"/>
      <c r="AO25" s="1259"/>
      <c r="AP25" s="1259"/>
      <c r="AQ25" s="1259"/>
      <c r="AR25" s="1259"/>
      <c r="AS25" s="1259"/>
      <c r="AT25" s="1259"/>
      <c r="AU25" s="1259"/>
      <c r="AV25" s="1259"/>
      <c r="AW25" s="1259"/>
      <c r="AX25" s="1259"/>
      <c r="AY25" s="1259"/>
      <c r="AZ25" s="1259"/>
      <c r="BA25" s="1259"/>
      <c r="BB25" s="1259"/>
      <c r="BC25" s="1259"/>
      <c r="BD25" s="1259"/>
      <c r="BE25" s="1259"/>
      <c r="BF25" s="1259"/>
      <c r="BG25" s="1259"/>
      <c r="BH25" s="1259"/>
      <c r="BI25" s="1259"/>
      <c r="BJ25" s="1259"/>
      <c r="BK25" s="1259"/>
      <c r="BL25" s="1259"/>
      <c r="BM25" s="1259"/>
      <c r="BN25" s="1259"/>
      <c r="BO25" s="1259"/>
      <c r="BP25" s="1259"/>
      <c r="BQ25" s="1259"/>
      <c r="BR25" s="1259"/>
      <c r="BS25" s="1259"/>
    </row>
    <row r="26" spans="1:71">
      <c r="A26" s="1265"/>
      <c r="B26" s="1264" t="s">
        <v>615</v>
      </c>
      <c r="C26" s="715"/>
      <c r="D26" s="716"/>
      <c r="E26" s="717"/>
      <c r="F26" s="717"/>
      <c r="G26" s="717"/>
      <c r="H26" s="717"/>
      <c r="I26" s="717"/>
      <c r="J26" s="717"/>
      <c r="K26" s="718"/>
      <c r="L26" s="717"/>
      <c r="M26" s="717"/>
      <c r="N26" s="701"/>
      <c r="O26" s="719"/>
      <c r="P26" s="719"/>
      <c r="Q26" s="719"/>
      <c r="R26" s="719"/>
      <c r="S26" s="717"/>
      <c r="T26" s="717"/>
      <c r="U26" s="1246"/>
      <c r="V26" s="1259"/>
      <c r="W26" s="1259"/>
      <c r="X26" s="1259"/>
      <c r="Y26" s="1259"/>
      <c r="Z26" s="1259"/>
      <c r="AA26" s="1259"/>
      <c r="AB26" s="1259"/>
      <c r="AC26" s="1259"/>
      <c r="AD26" s="1259"/>
      <c r="AE26" s="1259"/>
      <c r="AF26" s="1259"/>
      <c r="AG26" s="1259"/>
      <c r="AH26" s="1259"/>
      <c r="AI26" s="1259"/>
      <c r="AJ26" s="1259"/>
      <c r="AK26" s="1259"/>
      <c r="AL26" s="1259"/>
      <c r="AM26" s="1259"/>
      <c r="AN26" s="1259"/>
      <c r="AO26" s="1259"/>
      <c r="AP26" s="1259"/>
      <c r="AQ26" s="1259"/>
      <c r="AR26" s="1259"/>
      <c r="AS26" s="1259"/>
      <c r="AT26" s="1259"/>
      <c r="AU26" s="1259"/>
      <c r="AV26" s="1259"/>
      <c r="AW26" s="1259"/>
      <c r="AX26" s="1259"/>
      <c r="AY26" s="1259"/>
      <c r="AZ26" s="1259"/>
      <c r="BA26" s="1259"/>
      <c r="BB26" s="1259"/>
      <c r="BC26" s="1259"/>
      <c r="BD26" s="1259"/>
      <c r="BE26" s="1259"/>
      <c r="BF26" s="1259"/>
      <c r="BG26" s="1259"/>
      <c r="BH26" s="1259"/>
      <c r="BI26" s="1259"/>
      <c r="BJ26" s="1259"/>
      <c r="BK26" s="1259"/>
      <c r="BL26" s="1259"/>
      <c r="BM26" s="1259"/>
      <c r="BN26" s="1259"/>
      <c r="BO26" s="1259"/>
      <c r="BP26" s="1259"/>
      <c r="BQ26" s="1259"/>
      <c r="BR26" s="1259"/>
      <c r="BS26" s="1259"/>
    </row>
    <row r="27" spans="1:71">
      <c r="A27" s="1265"/>
      <c r="B27" s="721"/>
      <c r="C27" s="694" t="s">
        <v>607</v>
      </c>
      <c r="D27" s="698">
        <v>209871.35</v>
      </c>
      <c r="E27" s="699">
        <v>0.54627275233136863</v>
      </c>
      <c r="F27" s="748" t="s">
        <v>34</v>
      </c>
      <c r="G27" s="748" t="s">
        <v>34</v>
      </c>
      <c r="H27" s="748" t="s">
        <v>34</v>
      </c>
      <c r="I27" s="748" t="s">
        <v>34</v>
      </c>
      <c r="J27" s="748" t="s">
        <v>34</v>
      </c>
      <c r="K27" s="748" t="s">
        <v>34</v>
      </c>
      <c r="L27" s="699">
        <v>0.1033669644158393</v>
      </c>
      <c r="M27" s="748" t="s">
        <v>34</v>
      </c>
      <c r="N27" s="701"/>
      <c r="O27" s="702">
        <v>1146.4699999999998</v>
      </c>
      <c r="P27" s="748" t="s">
        <v>34</v>
      </c>
      <c r="Q27" s="748" t="s">
        <v>34</v>
      </c>
      <c r="R27" s="748" t="s">
        <v>34</v>
      </c>
      <c r="S27" s="748" t="s">
        <v>34</v>
      </c>
      <c r="T27" s="730">
        <v>674.75199999999995</v>
      </c>
      <c r="U27" s="1244" t="s">
        <v>34</v>
      </c>
      <c r="V27" s="1259"/>
      <c r="W27" s="1259"/>
      <c r="X27" s="1259"/>
      <c r="Y27" s="1259"/>
      <c r="Z27" s="1259"/>
      <c r="AA27" s="1259"/>
      <c r="AB27" s="1259"/>
      <c r="AC27" s="1259"/>
      <c r="AD27" s="1259"/>
      <c r="AE27" s="1259"/>
      <c r="AF27" s="1259"/>
      <c r="AG27" s="1259"/>
      <c r="AH27" s="1259"/>
      <c r="AI27" s="1259"/>
      <c r="AJ27" s="1259"/>
      <c r="AK27" s="1259"/>
      <c r="AL27" s="1259"/>
      <c r="AM27" s="1259"/>
      <c r="AN27" s="1259"/>
      <c r="AO27" s="1259"/>
      <c r="AP27" s="1259"/>
      <c r="AQ27" s="1259"/>
      <c r="AR27" s="1259"/>
      <c r="AS27" s="1259"/>
      <c r="AT27" s="1259"/>
      <c r="AU27" s="1259"/>
      <c r="AV27" s="1259"/>
      <c r="AW27" s="1259"/>
      <c r="AX27" s="1259"/>
      <c r="AY27" s="1259"/>
      <c r="AZ27" s="1259"/>
      <c r="BA27" s="1259"/>
      <c r="BB27" s="1259"/>
      <c r="BC27" s="1259"/>
      <c r="BD27" s="1259"/>
      <c r="BE27" s="1259"/>
      <c r="BF27" s="1259"/>
      <c r="BG27" s="1259"/>
      <c r="BH27" s="1259"/>
      <c r="BI27" s="1259"/>
      <c r="BJ27" s="1259"/>
      <c r="BK27" s="1259"/>
      <c r="BL27" s="1259"/>
      <c r="BM27" s="1259"/>
      <c r="BN27" s="1259"/>
      <c r="BO27" s="1259"/>
      <c r="BP27" s="1259"/>
      <c r="BQ27" s="1259"/>
      <c r="BR27" s="1259"/>
      <c r="BS27" s="1259"/>
    </row>
    <row r="28" spans="1:71">
      <c r="A28" s="1265"/>
      <c r="B28" s="721"/>
      <c r="C28" s="694" t="s">
        <v>608</v>
      </c>
      <c r="D28" s="698">
        <v>174347.46000000002</v>
      </c>
      <c r="E28" s="699">
        <v>0.39352451707641734</v>
      </c>
      <c r="F28" s="748" t="s">
        <v>34</v>
      </c>
      <c r="G28" s="748" t="s">
        <v>34</v>
      </c>
      <c r="H28" s="748" t="s">
        <v>34</v>
      </c>
      <c r="I28" s="748" t="s">
        <v>34</v>
      </c>
      <c r="J28" s="748" t="s">
        <v>34</v>
      </c>
      <c r="K28" s="748" t="s">
        <v>34</v>
      </c>
      <c r="L28" s="699">
        <v>9.3030259432930973E-2</v>
      </c>
      <c r="M28" s="748" t="s">
        <v>34</v>
      </c>
      <c r="N28" s="701"/>
      <c r="O28" s="702">
        <v>686.1</v>
      </c>
      <c r="P28" s="748" t="s">
        <v>34</v>
      </c>
      <c r="Q28" s="748" t="s">
        <v>34</v>
      </c>
      <c r="R28" s="748" t="s">
        <v>34</v>
      </c>
      <c r="S28" s="748" t="s">
        <v>34</v>
      </c>
      <c r="T28" s="730">
        <v>504.48599999999999</v>
      </c>
      <c r="U28" s="1244" t="s">
        <v>34</v>
      </c>
      <c r="V28" s="1259"/>
      <c r="W28" s="1259"/>
      <c r="X28" s="1259"/>
      <c r="Y28" s="1259"/>
      <c r="Z28" s="1259"/>
      <c r="AA28" s="1259"/>
      <c r="AB28" s="1259"/>
      <c r="AC28" s="1259"/>
      <c r="AD28" s="1259"/>
      <c r="AE28" s="1259"/>
      <c r="AF28" s="1259"/>
      <c r="AG28" s="1259"/>
      <c r="AH28" s="1259"/>
      <c r="AI28" s="1259"/>
      <c r="AJ28" s="1259"/>
      <c r="AK28" s="1259"/>
      <c r="AL28" s="1259"/>
      <c r="AM28" s="1259"/>
      <c r="AN28" s="1259"/>
      <c r="AO28" s="1259"/>
      <c r="AP28" s="1259"/>
      <c r="AQ28" s="1259"/>
      <c r="AR28" s="1259"/>
      <c r="AS28" s="1259"/>
      <c r="AT28" s="1259"/>
      <c r="AU28" s="1259"/>
      <c r="AV28" s="1259"/>
      <c r="AW28" s="1259"/>
      <c r="AX28" s="1259"/>
      <c r="AY28" s="1259"/>
      <c r="AZ28" s="1259"/>
      <c r="BA28" s="1259"/>
      <c r="BB28" s="1259"/>
      <c r="BC28" s="1259"/>
      <c r="BD28" s="1259"/>
      <c r="BE28" s="1259"/>
      <c r="BF28" s="1259"/>
      <c r="BG28" s="1259"/>
      <c r="BH28" s="1259"/>
      <c r="BI28" s="1259"/>
      <c r="BJ28" s="1259"/>
      <c r="BK28" s="1259"/>
      <c r="BL28" s="1259"/>
      <c r="BM28" s="1259"/>
      <c r="BN28" s="1259"/>
      <c r="BO28" s="1259"/>
      <c r="BP28" s="1259"/>
      <c r="BQ28" s="1259"/>
      <c r="BR28" s="1259"/>
      <c r="BS28" s="1259"/>
    </row>
    <row r="29" spans="1:71">
      <c r="A29" s="1265"/>
      <c r="B29" s="722" t="s">
        <v>612</v>
      </c>
      <c r="C29" s="694" t="s">
        <v>609</v>
      </c>
      <c r="D29" s="723">
        <v>384218.81000000006</v>
      </c>
      <c r="E29" s="724">
        <v>0.4769599905845317</v>
      </c>
      <c r="F29" s="748" t="s">
        <v>34</v>
      </c>
      <c r="G29" s="748" t="s">
        <v>34</v>
      </c>
      <c r="H29" s="748" t="s">
        <v>34</v>
      </c>
      <c r="I29" s="748" t="s">
        <v>34</v>
      </c>
      <c r="J29" s="748" t="s">
        <v>34</v>
      </c>
      <c r="K29" s="748" t="s">
        <v>34</v>
      </c>
      <c r="L29" s="724">
        <v>9.8676464597417052E-2</v>
      </c>
      <c r="M29" s="748" t="s">
        <v>34</v>
      </c>
      <c r="N29" s="707"/>
      <c r="O29" s="708">
        <v>1832.57</v>
      </c>
      <c r="P29" s="748" t="s">
        <v>34</v>
      </c>
      <c r="Q29" s="748" t="s">
        <v>34</v>
      </c>
      <c r="R29" s="748" t="s">
        <v>34</v>
      </c>
      <c r="S29" s="748" t="s">
        <v>34</v>
      </c>
      <c r="T29" s="731">
        <v>1179.2379999999998</v>
      </c>
      <c r="U29" s="1244" t="s">
        <v>34</v>
      </c>
      <c r="V29" s="1259"/>
      <c r="W29" s="1259"/>
      <c r="X29" s="1259"/>
      <c r="Y29" s="1259"/>
      <c r="Z29" s="1259"/>
      <c r="AA29" s="1259"/>
      <c r="AB29" s="1259"/>
      <c r="AC29" s="1259"/>
      <c r="AD29" s="1259"/>
      <c r="AE29" s="1259"/>
      <c r="AF29" s="1259"/>
      <c r="AG29" s="1259"/>
      <c r="AH29" s="1259"/>
      <c r="AI29" s="1259"/>
      <c r="AJ29" s="1259"/>
      <c r="AK29" s="1259"/>
      <c r="AL29" s="1259"/>
      <c r="AM29" s="1259"/>
      <c r="AN29" s="1259"/>
      <c r="AO29" s="1259"/>
      <c r="AP29" s="1259"/>
      <c r="AQ29" s="1259"/>
      <c r="AR29" s="1259"/>
      <c r="AS29" s="1259"/>
      <c r="AT29" s="1259"/>
      <c r="AU29" s="1259"/>
      <c r="AV29" s="1259"/>
      <c r="AW29" s="1259"/>
      <c r="AX29" s="1259"/>
      <c r="AY29" s="1259"/>
      <c r="AZ29" s="1259"/>
      <c r="BA29" s="1259"/>
      <c r="BB29" s="1259"/>
      <c r="BC29" s="1259"/>
      <c r="BD29" s="1259"/>
      <c r="BE29" s="1259"/>
      <c r="BF29" s="1259"/>
      <c r="BG29" s="1259"/>
      <c r="BH29" s="1259"/>
      <c r="BI29" s="1259"/>
      <c r="BJ29" s="1259"/>
      <c r="BK29" s="1259"/>
      <c r="BL29" s="1259"/>
      <c r="BM29" s="1259"/>
      <c r="BN29" s="1259"/>
      <c r="BO29" s="1259"/>
      <c r="BP29" s="1259"/>
      <c r="BQ29" s="1259"/>
      <c r="BR29" s="1259"/>
      <c r="BS29" s="1259"/>
    </row>
    <row r="30" spans="1:71">
      <c r="A30" s="1265"/>
      <c r="B30" s="722" t="s">
        <v>583</v>
      </c>
      <c r="C30" s="694" t="s">
        <v>613</v>
      </c>
      <c r="D30" s="726" t="s">
        <v>583</v>
      </c>
      <c r="E30" s="727" t="s">
        <v>583</v>
      </c>
      <c r="F30" s="727" t="s">
        <v>583</v>
      </c>
      <c r="G30" s="727" t="s">
        <v>583</v>
      </c>
      <c r="H30" s="727" t="s">
        <v>583</v>
      </c>
      <c r="I30" s="727" t="s">
        <v>583</v>
      </c>
      <c r="J30" s="727" t="s">
        <v>583</v>
      </c>
      <c r="K30" s="727" t="s">
        <v>583</v>
      </c>
      <c r="L30" s="727" t="s">
        <v>583</v>
      </c>
      <c r="M30" s="727" t="s">
        <v>583</v>
      </c>
      <c r="N30" s="707"/>
      <c r="O30" s="729" t="s">
        <v>583</v>
      </c>
      <c r="P30" s="727" t="s">
        <v>583</v>
      </c>
      <c r="Q30" s="727" t="s">
        <v>583</v>
      </c>
      <c r="R30" s="727" t="s">
        <v>583</v>
      </c>
      <c r="S30" s="727" t="s">
        <v>583</v>
      </c>
      <c r="T30" s="727" t="s">
        <v>583</v>
      </c>
      <c r="U30" s="1248" t="s">
        <v>583</v>
      </c>
      <c r="V30" s="1259"/>
      <c r="W30" s="1259"/>
      <c r="X30" s="1259"/>
      <c r="Y30" s="1259"/>
      <c r="Z30" s="1259"/>
      <c r="AA30" s="1259"/>
      <c r="AB30" s="1259"/>
      <c r="AC30" s="1259"/>
      <c r="AD30" s="1259"/>
      <c r="AE30" s="1259"/>
      <c r="AF30" s="1259"/>
      <c r="AG30" s="1259"/>
      <c r="AH30" s="1259"/>
      <c r="AI30" s="1259"/>
      <c r="AJ30" s="1259"/>
      <c r="AK30" s="1259"/>
      <c r="AL30" s="1259"/>
      <c r="AM30" s="1259"/>
      <c r="AN30" s="1259"/>
      <c r="AO30" s="1259"/>
      <c r="AP30" s="1259"/>
      <c r="AQ30" s="1259"/>
      <c r="AR30" s="1259"/>
      <c r="AS30" s="1259"/>
      <c r="AT30" s="1259"/>
      <c r="AU30" s="1259"/>
      <c r="AV30" s="1259"/>
      <c r="AW30" s="1259"/>
      <c r="AX30" s="1259"/>
      <c r="AY30" s="1259"/>
      <c r="AZ30" s="1259"/>
      <c r="BA30" s="1259"/>
      <c r="BB30" s="1259"/>
      <c r="BC30" s="1259"/>
      <c r="BD30" s="1259"/>
      <c r="BE30" s="1259"/>
      <c r="BF30" s="1259"/>
      <c r="BG30" s="1259"/>
      <c r="BH30" s="1259"/>
      <c r="BI30" s="1259"/>
      <c r="BJ30" s="1259"/>
      <c r="BK30" s="1259"/>
      <c r="BL30" s="1259"/>
      <c r="BM30" s="1259"/>
      <c r="BN30" s="1259"/>
      <c r="BO30" s="1259"/>
      <c r="BP30" s="1259"/>
      <c r="BQ30" s="1259"/>
      <c r="BR30" s="1259"/>
      <c r="BS30" s="1259"/>
    </row>
    <row r="31" spans="1:71">
      <c r="A31" s="1265"/>
      <c r="B31" s="721"/>
      <c r="C31" s="694" t="s">
        <v>607</v>
      </c>
      <c r="D31" s="698">
        <v>125411.25</v>
      </c>
      <c r="E31" s="748" t="s">
        <v>34</v>
      </c>
      <c r="F31" s="699">
        <v>0.20681557675248433</v>
      </c>
      <c r="G31" s="748" t="s">
        <v>34</v>
      </c>
      <c r="H31" s="748" t="s">
        <v>34</v>
      </c>
      <c r="I31" s="748" t="s">
        <v>34</v>
      </c>
      <c r="J31" s="748" t="s">
        <v>34</v>
      </c>
      <c r="K31" s="748" t="s">
        <v>34</v>
      </c>
      <c r="L31" s="699" t="s">
        <v>616</v>
      </c>
      <c r="M31" s="748" t="s">
        <v>34</v>
      </c>
      <c r="N31" s="707"/>
      <c r="O31" s="702">
        <v>259.37</v>
      </c>
      <c r="P31" s="748" t="s">
        <v>34</v>
      </c>
      <c r="Q31" s="748" t="s">
        <v>34</v>
      </c>
      <c r="R31" s="748" t="s">
        <v>34</v>
      </c>
      <c r="S31" s="748" t="s">
        <v>34</v>
      </c>
      <c r="T31" s="748" t="s">
        <v>34</v>
      </c>
      <c r="U31" s="1244" t="s">
        <v>34</v>
      </c>
      <c r="V31" s="1259"/>
      <c r="W31" s="1259"/>
      <c r="X31" s="1259"/>
      <c r="Y31" s="1259"/>
      <c r="Z31" s="1259"/>
      <c r="AA31" s="1259"/>
      <c r="AB31" s="1259"/>
      <c r="AC31" s="1259"/>
      <c r="AD31" s="1259"/>
      <c r="AE31" s="1259"/>
      <c r="AF31" s="1259"/>
      <c r="AG31" s="1259"/>
      <c r="AH31" s="1259"/>
      <c r="AI31" s="1259"/>
      <c r="AJ31" s="1259"/>
      <c r="AK31" s="1259"/>
      <c r="AL31" s="1259"/>
      <c r="AM31" s="1259"/>
      <c r="AN31" s="1259"/>
      <c r="AO31" s="1259"/>
      <c r="AP31" s="1259"/>
      <c r="AQ31" s="1259"/>
      <c r="AR31" s="1259"/>
      <c r="AS31" s="1259"/>
      <c r="AT31" s="1259"/>
      <c r="AU31" s="1259"/>
      <c r="AV31" s="1259"/>
      <c r="AW31" s="1259"/>
      <c r="AX31" s="1259"/>
      <c r="AY31" s="1259"/>
      <c r="AZ31" s="1259"/>
      <c r="BA31" s="1259"/>
      <c r="BB31" s="1259"/>
      <c r="BC31" s="1259"/>
      <c r="BD31" s="1259"/>
      <c r="BE31" s="1259"/>
      <c r="BF31" s="1259"/>
      <c r="BG31" s="1259"/>
      <c r="BH31" s="1259"/>
      <c r="BI31" s="1259"/>
      <c r="BJ31" s="1259"/>
      <c r="BK31" s="1259"/>
      <c r="BL31" s="1259"/>
      <c r="BM31" s="1259"/>
      <c r="BN31" s="1259"/>
      <c r="BO31" s="1259"/>
      <c r="BP31" s="1259"/>
      <c r="BQ31" s="1259"/>
      <c r="BR31" s="1259"/>
      <c r="BS31" s="1259"/>
    </row>
    <row r="32" spans="1:71">
      <c r="A32" s="1265"/>
      <c r="B32" s="722"/>
      <c r="C32" s="694" t="s">
        <v>608</v>
      </c>
      <c r="D32" s="698">
        <v>70356.26999999999</v>
      </c>
      <c r="E32" s="748" t="s">
        <v>34</v>
      </c>
      <c r="F32" s="699">
        <v>0.18608149636130514</v>
      </c>
      <c r="G32" s="748" t="s">
        <v>34</v>
      </c>
      <c r="H32" s="748" t="s">
        <v>34</v>
      </c>
      <c r="I32" s="748" t="s">
        <v>34</v>
      </c>
      <c r="J32" s="748" t="s">
        <v>34</v>
      </c>
      <c r="K32" s="748" t="s">
        <v>34</v>
      </c>
      <c r="L32" s="699" t="s">
        <v>616</v>
      </c>
      <c r="M32" s="748" t="s">
        <v>34</v>
      </c>
      <c r="N32" s="707"/>
      <c r="O32" s="702">
        <v>130.92000000000002</v>
      </c>
      <c r="P32" s="748" t="s">
        <v>34</v>
      </c>
      <c r="Q32" s="748" t="s">
        <v>34</v>
      </c>
      <c r="R32" s="748" t="s">
        <v>34</v>
      </c>
      <c r="S32" s="748" t="s">
        <v>34</v>
      </c>
      <c r="T32" s="748" t="s">
        <v>34</v>
      </c>
      <c r="U32" s="1244" t="s">
        <v>34</v>
      </c>
      <c r="V32" s="1259"/>
      <c r="W32" s="1259"/>
      <c r="X32" s="1259"/>
      <c r="Y32" s="1259"/>
      <c r="Z32" s="1259"/>
      <c r="AA32" s="1259"/>
      <c r="AB32" s="1259"/>
      <c r="AC32" s="1259"/>
      <c r="AD32" s="1259"/>
      <c r="AE32" s="1259"/>
      <c r="AF32" s="1259"/>
      <c r="AG32" s="1259"/>
      <c r="AH32" s="1259"/>
      <c r="AI32" s="1259"/>
      <c r="AJ32" s="1259"/>
      <c r="AK32" s="1259"/>
      <c r="AL32" s="1259"/>
      <c r="AM32" s="1259"/>
      <c r="AN32" s="1259"/>
      <c r="AO32" s="1259"/>
      <c r="AP32" s="1259"/>
      <c r="AQ32" s="1259"/>
      <c r="AR32" s="1259"/>
      <c r="AS32" s="1259"/>
      <c r="AT32" s="1259"/>
      <c r="AU32" s="1259"/>
      <c r="AV32" s="1259"/>
      <c r="AW32" s="1259"/>
      <c r="AX32" s="1259"/>
      <c r="AY32" s="1259"/>
      <c r="AZ32" s="1259"/>
      <c r="BA32" s="1259"/>
      <c r="BB32" s="1259"/>
      <c r="BC32" s="1259"/>
      <c r="BD32" s="1259"/>
      <c r="BE32" s="1259"/>
      <c r="BF32" s="1259"/>
      <c r="BG32" s="1259"/>
      <c r="BH32" s="1259"/>
      <c r="BI32" s="1259"/>
      <c r="BJ32" s="1259"/>
      <c r="BK32" s="1259"/>
      <c r="BL32" s="1259"/>
      <c r="BM32" s="1259"/>
      <c r="BN32" s="1259"/>
      <c r="BO32" s="1259"/>
      <c r="BP32" s="1259"/>
      <c r="BQ32" s="1259"/>
      <c r="BR32" s="1259"/>
      <c r="BS32" s="1259"/>
    </row>
    <row r="33" spans="1:71">
      <c r="A33" s="1265"/>
      <c r="B33" s="722" t="s">
        <v>617</v>
      </c>
      <c r="C33" s="694" t="s">
        <v>609</v>
      </c>
      <c r="D33" s="723">
        <v>195767.52</v>
      </c>
      <c r="E33" s="748" t="s">
        <v>34</v>
      </c>
      <c r="F33" s="724">
        <v>0.1993640211614266</v>
      </c>
      <c r="G33" s="748" t="s">
        <v>34</v>
      </c>
      <c r="H33" s="748" t="s">
        <v>34</v>
      </c>
      <c r="I33" s="748" t="s">
        <v>34</v>
      </c>
      <c r="J33" s="748" t="s">
        <v>34</v>
      </c>
      <c r="K33" s="748" t="s">
        <v>34</v>
      </c>
      <c r="L33" s="724" t="s">
        <v>618</v>
      </c>
      <c r="M33" s="748" t="s">
        <v>34</v>
      </c>
      <c r="N33" s="707"/>
      <c r="O33" s="708">
        <v>390.29</v>
      </c>
      <c r="P33" s="748" t="s">
        <v>34</v>
      </c>
      <c r="Q33" s="748" t="s">
        <v>34</v>
      </c>
      <c r="R33" s="748" t="s">
        <v>34</v>
      </c>
      <c r="S33" s="748" t="s">
        <v>34</v>
      </c>
      <c r="T33" s="748" t="s">
        <v>34</v>
      </c>
      <c r="U33" s="1244" t="s">
        <v>34</v>
      </c>
      <c r="V33" s="1259"/>
      <c r="W33" s="1259"/>
      <c r="X33" s="1259"/>
      <c r="Y33" s="1259"/>
      <c r="Z33" s="1259"/>
      <c r="AA33" s="1259"/>
      <c r="AB33" s="1259"/>
      <c r="AC33" s="1259"/>
      <c r="AD33" s="1259"/>
      <c r="AE33" s="1259"/>
      <c r="AF33" s="1259"/>
      <c r="AG33" s="1259"/>
      <c r="AH33" s="1259"/>
      <c r="AI33" s="1259"/>
      <c r="AJ33" s="1259"/>
      <c r="AK33" s="1259"/>
      <c r="AL33" s="1259"/>
      <c r="AM33" s="1259"/>
      <c r="AN33" s="1259"/>
      <c r="AO33" s="1259"/>
      <c r="AP33" s="1259"/>
      <c r="AQ33" s="1259"/>
      <c r="AR33" s="1259"/>
      <c r="AS33" s="1259"/>
      <c r="AT33" s="1259"/>
      <c r="AU33" s="1259"/>
      <c r="AV33" s="1259"/>
      <c r="AW33" s="1259"/>
      <c r="AX33" s="1259"/>
      <c r="AY33" s="1259"/>
      <c r="AZ33" s="1259"/>
      <c r="BA33" s="1259"/>
      <c r="BB33" s="1259"/>
      <c r="BC33" s="1259"/>
      <c r="BD33" s="1259"/>
      <c r="BE33" s="1259"/>
      <c r="BF33" s="1259"/>
      <c r="BG33" s="1259"/>
      <c r="BH33" s="1259"/>
      <c r="BI33" s="1259"/>
      <c r="BJ33" s="1259"/>
      <c r="BK33" s="1259"/>
      <c r="BL33" s="1259"/>
      <c r="BM33" s="1259"/>
      <c r="BN33" s="1259"/>
      <c r="BO33" s="1259"/>
      <c r="BP33" s="1259"/>
      <c r="BQ33" s="1259"/>
      <c r="BR33" s="1259"/>
      <c r="BS33" s="1259"/>
    </row>
    <row r="34" spans="1:71">
      <c r="A34" s="1265"/>
      <c r="B34" s="1264" t="s">
        <v>619</v>
      </c>
      <c r="C34" s="715"/>
      <c r="D34" s="716"/>
      <c r="E34" s="717"/>
      <c r="F34" s="717"/>
      <c r="G34" s="717"/>
      <c r="H34" s="717"/>
      <c r="I34" s="717"/>
      <c r="J34" s="717"/>
      <c r="K34" s="718"/>
      <c r="L34" s="717"/>
      <c r="M34" s="717"/>
      <c r="N34" s="717"/>
      <c r="O34" s="719"/>
      <c r="P34" s="719"/>
      <c r="Q34" s="719"/>
      <c r="R34" s="719"/>
      <c r="S34" s="717"/>
      <c r="T34" s="717"/>
      <c r="U34" s="1246"/>
      <c r="V34" s="1259"/>
      <c r="W34" s="1259"/>
      <c r="X34" s="1259"/>
      <c r="Y34" s="1259"/>
      <c r="Z34" s="1259"/>
      <c r="AA34" s="1259"/>
      <c r="AB34" s="1259"/>
      <c r="AC34" s="1259"/>
      <c r="AD34" s="1259"/>
      <c r="AE34" s="1259"/>
      <c r="AF34" s="1259"/>
      <c r="AG34" s="1259"/>
      <c r="AH34" s="1259"/>
      <c r="AI34" s="1259"/>
      <c r="AJ34" s="1259"/>
      <c r="AK34" s="1259"/>
      <c r="AL34" s="1259"/>
      <c r="AM34" s="1259"/>
      <c r="AN34" s="1259"/>
      <c r="AO34" s="1259"/>
      <c r="AP34" s="1259"/>
      <c r="AQ34" s="1259"/>
      <c r="AR34" s="1259"/>
      <c r="AS34" s="1259"/>
      <c r="AT34" s="1259"/>
      <c r="AU34" s="1259"/>
      <c r="AV34" s="1259"/>
      <c r="AW34" s="1259"/>
      <c r="AX34" s="1259"/>
      <c r="AY34" s="1259"/>
      <c r="AZ34" s="1259"/>
      <c r="BA34" s="1259"/>
      <c r="BB34" s="1259"/>
      <c r="BC34" s="1259"/>
      <c r="BD34" s="1259"/>
      <c r="BE34" s="1259"/>
      <c r="BF34" s="1259"/>
      <c r="BG34" s="1259"/>
      <c r="BH34" s="1259"/>
      <c r="BI34" s="1259"/>
      <c r="BJ34" s="1259"/>
      <c r="BK34" s="1259"/>
      <c r="BL34" s="1259"/>
      <c r="BM34" s="1259"/>
      <c r="BN34" s="1259"/>
      <c r="BO34" s="1259"/>
      <c r="BP34" s="1259"/>
      <c r="BQ34" s="1259"/>
      <c r="BR34" s="1259"/>
      <c r="BS34" s="1259"/>
    </row>
    <row r="35" spans="1:71">
      <c r="A35" s="1265"/>
      <c r="B35" s="1265"/>
      <c r="C35" s="694" t="s">
        <v>607</v>
      </c>
      <c r="D35" s="698">
        <v>42.456045100775803</v>
      </c>
      <c r="E35" s="699">
        <v>1.82</v>
      </c>
      <c r="F35" s="724" t="s">
        <v>620</v>
      </c>
      <c r="G35" s="724" t="s">
        <v>620</v>
      </c>
      <c r="H35" s="699">
        <v>0.21</v>
      </c>
      <c r="I35" s="699">
        <v>1.9999999999999997E-2</v>
      </c>
      <c r="J35" s="724" t="s">
        <v>620</v>
      </c>
      <c r="K35" s="720">
        <v>38</v>
      </c>
      <c r="L35" s="724" t="s">
        <v>620</v>
      </c>
      <c r="M35" s="724" t="s">
        <v>620</v>
      </c>
      <c r="N35" s="701"/>
      <c r="O35" s="702">
        <v>0.77270002083411971</v>
      </c>
      <c r="P35" s="708" t="s">
        <v>621</v>
      </c>
      <c r="Q35" s="708" t="s">
        <v>621</v>
      </c>
      <c r="R35" s="708" t="s">
        <v>621</v>
      </c>
      <c r="S35" s="732">
        <v>51.869716071486508</v>
      </c>
      <c r="T35" s="724" t="s">
        <v>621</v>
      </c>
      <c r="U35" s="1249" t="s">
        <v>621</v>
      </c>
      <c r="V35" s="1259"/>
      <c r="W35" s="1259"/>
      <c r="X35" s="1259"/>
      <c r="Y35" s="1259"/>
      <c r="Z35" s="1259"/>
      <c r="AA35" s="1259"/>
      <c r="AB35" s="1259"/>
      <c r="AC35" s="1259"/>
      <c r="AD35" s="1259"/>
      <c r="AE35" s="1259"/>
      <c r="AF35" s="1259"/>
      <c r="AG35" s="1259"/>
      <c r="AH35" s="1259"/>
      <c r="AI35" s="1259"/>
      <c r="AJ35" s="1259"/>
      <c r="AK35" s="1259"/>
      <c r="AL35" s="1259"/>
      <c r="AM35" s="1259"/>
      <c r="AN35" s="1259"/>
      <c r="AO35" s="1259"/>
      <c r="AP35" s="1259"/>
      <c r="AQ35" s="1259"/>
      <c r="AR35" s="1259"/>
      <c r="AS35" s="1259"/>
      <c r="AT35" s="1259"/>
      <c r="AU35" s="1259"/>
      <c r="AV35" s="1259"/>
      <c r="AW35" s="1259"/>
      <c r="AX35" s="1259"/>
      <c r="AY35" s="1259"/>
      <c r="AZ35" s="1259"/>
      <c r="BA35" s="1259"/>
      <c r="BB35" s="1259"/>
      <c r="BC35" s="1259"/>
      <c r="BD35" s="1259"/>
      <c r="BE35" s="1259"/>
      <c r="BF35" s="1259"/>
      <c r="BG35" s="1259"/>
      <c r="BH35" s="1259"/>
      <c r="BI35" s="1259"/>
      <c r="BJ35" s="1259"/>
      <c r="BK35" s="1259"/>
      <c r="BL35" s="1259"/>
      <c r="BM35" s="1259"/>
      <c r="BN35" s="1259"/>
      <c r="BO35" s="1259"/>
      <c r="BP35" s="1259"/>
      <c r="BQ35" s="1259"/>
      <c r="BR35" s="1259"/>
      <c r="BS35" s="1259"/>
    </row>
    <row r="36" spans="1:71" s="693" customFormat="1">
      <c r="A36" s="1275"/>
      <c r="B36" s="1268"/>
      <c r="C36" s="694" t="s">
        <v>608</v>
      </c>
      <c r="D36" s="698">
        <v>6614.0461366809395</v>
      </c>
      <c r="E36" s="699">
        <v>1.3934238513407278</v>
      </c>
      <c r="F36" s="724" t="s">
        <v>620</v>
      </c>
      <c r="G36" s="724" t="s">
        <v>620</v>
      </c>
      <c r="H36" s="699">
        <v>0.73379958657150879</v>
      </c>
      <c r="I36" s="699">
        <v>0.4301379963601657</v>
      </c>
      <c r="J36" s="699" t="s">
        <v>620</v>
      </c>
      <c r="K36" s="720">
        <v>42.267541310828811</v>
      </c>
      <c r="L36" s="724" t="s">
        <v>620</v>
      </c>
      <c r="M36" s="724" t="s">
        <v>621</v>
      </c>
      <c r="N36" s="701"/>
      <c r="O36" s="702">
        <v>92.161696407192153</v>
      </c>
      <c r="P36" s="702">
        <v>48.533843206613582</v>
      </c>
      <c r="Q36" s="702">
        <v>28.449525530656338</v>
      </c>
      <c r="R36" s="708" t="s">
        <v>621</v>
      </c>
      <c r="S36" s="698">
        <v>8988.0389124660978</v>
      </c>
      <c r="T36" s="724" t="s">
        <v>621</v>
      </c>
      <c r="U36" s="1249" t="s">
        <v>621</v>
      </c>
      <c r="V36" s="1260"/>
      <c r="W36" s="1260"/>
      <c r="X36" s="1260"/>
      <c r="Y36" s="1260"/>
      <c r="Z36" s="1260"/>
      <c r="AA36" s="1260"/>
      <c r="AB36" s="1260"/>
      <c r="AC36" s="1260"/>
      <c r="AD36" s="1260"/>
      <c r="AE36" s="1260"/>
      <c r="AF36" s="1260"/>
      <c r="AG36" s="1260"/>
      <c r="AH36" s="1260"/>
      <c r="AI36" s="1260"/>
      <c r="AJ36" s="1260"/>
      <c r="AK36" s="1260"/>
      <c r="AL36" s="1260"/>
      <c r="AM36" s="1260"/>
      <c r="AN36" s="1260"/>
      <c r="AO36" s="1260"/>
      <c r="AP36" s="1260"/>
      <c r="AQ36" s="1260"/>
      <c r="AR36" s="1260"/>
      <c r="AS36" s="1260"/>
      <c r="AT36" s="1260"/>
      <c r="AU36" s="1260"/>
      <c r="AV36" s="1260"/>
      <c r="AW36" s="1260"/>
      <c r="AX36" s="1260"/>
      <c r="AY36" s="1260"/>
      <c r="AZ36" s="1260"/>
      <c r="BA36" s="1260"/>
      <c r="BB36" s="1260"/>
      <c r="BC36" s="1260"/>
      <c r="BD36" s="1260"/>
      <c r="BE36" s="1260"/>
      <c r="BF36" s="1260"/>
      <c r="BG36" s="1260"/>
      <c r="BH36" s="1260"/>
      <c r="BI36" s="1260"/>
      <c r="BJ36" s="1260"/>
      <c r="BK36" s="1260"/>
      <c r="BL36" s="1260"/>
      <c r="BM36" s="1260"/>
      <c r="BN36" s="1260"/>
      <c r="BO36" s="1260"/>
      <c r="BP36" s="1260"/>
      <c r="BQ36" s="1260"/>
      <c r="BR36" s="1260"/>
      <c r="BS36" s="1260"/>
    </row>
    <row r="37" spans="1:71" s="692" customFormat="1">
      <c r="A37" s="1274"/>
      <c r="B37" s="1265"/>
      <c r="C37" s="694" t="s">
        <v>609</v>
      </c>
      <c r="D37" s="723">
        <v>6656.5021817817151</v>
      </c>
      <c r="E37" s="724">
        <v>1.3961446100382853</v>
      </c>
      <c r="F37" s="724" t="s">
        <v>620</v>
      </c>
      <c r="G37" s="724" t="s">
        <v>620</v>
      </c>
      <c r="H37" s="724">
        <v>0.73045872401878364</v>
      </c>
      <c r="I37" s="724">
        <v>0.42752208235676209</v>
      </c>
      <c r="J37" s="724" t="s">
        <v>620</v>
      </c>
      <c r="K37" s="720">
        <v>42.240322371900518</v>
      </c>
      <c r="L37" s="724" t="s">
        <v>620</v>
      </c>
      <c r="M37" s="724" t="s">
        <v>621</v>
      </c>
      <c r="N37" s="707"/>
      <c r="O37" s="708">
        <v>92.93439642802629</v>
      </c>
      <c r="P37" s="708">
        <v>48.623000901325213</v>
      </c>
      <c r="Q37" s="708">
        <v>28.458016739676491</v>
      </c>
      <c r="R37" s="702" t="s">
        <v>621</v>
      </c>
      <c r="S37" s="723">
        <v>9039.9086285375852</v>
      </c>
      <c r="T37" s="724" t="s">
        <v>621</v>
      </c>
      <c r="U37" s="1249" t="s">
        <v>621</v>
      </c>
      <c r="V37" s="1241"/>
      <c r="W37" s="1241"/>
      <c r="X37" s="1241"/>
      <c r="Y37" s="1241"/>
      <c r="Z37" s="1241"/>
      <c r="AA37" s="1241"/>
      <c r="AB37" s="1241"/>
      <c r="AC37" s="1241"/>
      <c r="AD37" s="1241"/>
      <c r="AE37" s="1241"/>
      <c r="AF37" s="1241"/>
      <c r="AG37" s="1241"/>
      <c r="AH37" s="1241"/>
      <c r="AI37" s="1241"/>
      <c r="AJ37" s="1241"/>
      <c r="AK37" s="1241"/>
      <c r="AL37" s="1241"/>
      <c r="AM37" s="1241"/>
      <c r="AN37" s="1241"/>
      <c r="AO37" s="1241"/>
      <c r="AP37" s="1241"/>
      <c r="AQ37" s="1241"/>
      <c r="AR37" s="1241"/>
      <c r="AS37" s="1241"/>
      <c r="AT37" s="1241"/>
      <c r="AU37" s="1241"/>
      <c r="AV37" s="1241"/>
      <c r="AW37" s="1241"/>
      <c r="AX37" s="1241"/>
      <c r="AY37" s="1241"/>
      <c r="AZ37" s="1241"/>
      <c r="BA37" s="1241"/>
      <c r="BB37" s="1241"/>
      <c r="BC37" s="1241"/>
      <c r="BD37" s="1241"/>
      <c r="BE37" s="1241"/>
      <c r="BF37" s="1241"/>
      <c r="BG37" s="1241"/>
      <c r="BH37" s="1241"/>
      <c r="BI37" s="1241"/>
      <c r="BJ37" s="1241"/>
      <c r="BK37" s="1241"/>
      <c r="BL37" s="1241"/>
      <c r="BM37" s="1241"/>
      <c r="BN37" s="1241"/>
      <c r="BO37" s="1241"/>
      <c r="BP37" s="1241"/>
      <c r="BQ37" s="1241"/>
      <c r="BR37" s="1241"/>
      <c r="BS37" s="1241"/>
    </row>
    <row r="38" spans="1:71">
      <c r="A38" s="1265"/>
      <c r="B38" s="1269" t="s">
        <v>622</v>
      </c>
      <c r="C38" s="733"/>
      <c r="D38" s="734">
        <f>D37</f>
        <v>6656.5021817817151</v>
      </c>
      <c r="E38" s="735">
        <f>E37</f>
        <v>1.3961446100382853</v>
      </c>
      <c r="F38" s="735" t="s">
        <v>620</v>
      </c>
      <c r="G38" s="735" t="s">
        <v>620</v>
      </c>
      <c r="H38" s="735">
        <f>H37</f>
        <v>0.73045872401878364</v>
      </c>
      <c r="I38" s="735">
        <f>I37</f>
        <v>0.42752208235676209</v>
      </c>
      <c r="J38" s="735" t="s">
        <v>620</v>
      </c>
      <c r="K38" s="736">
        <f>K37</f>
        <v>42.240322371900518</v>
      </c>
      <c r="L38" s="735" t="s">
        <v>620</v>
      </c>
      <c r="M38" s="735" t="s">
        <v>621</v>
      </c>
      <c r="N38" s="707"/>
      <c r="O38" s="737">
        <f>O37</f>
        <v>92.93439642802629</v>
      </c>
      <c r="P38" s="737">
        <f>P37</f>
        <v>48.623000901325213</v>
      </c>
      <c r="Q38" s="737">
        <f>Q37</f>
        <v>28.458016739676491</v>
      </c>
      <c r="R38" s="738"/>
      <c r="S38" s="734">
        <f>S37</f>
        <v>9039.9086285375852</v>
      </c>
      <c r="T38" s="735" t="s">
        <v>621</v>
      </c>
      <c r="U38" s="1250" t="s">
        <v>621</v>
      </c>
      <c r="V38" s="1259"/>
      <c r="W38" s="1259"/>
      <c r="X38" s="1259"/>
      <c r="Y38" s="1259"/>
      <c r="Z38" s="1259"/>
      <c r="AA38" s="1259"/>
      <c r="AB38" s="1259"/>
      <c r="AC38" s="1259"/>
      <c r="AD38" s="1259"/>
      <c r="AE38" s="1259"/>
      <c r="AF38" s="1259"/>
      <c r="AG38" s="1259"/>
      <c r="AH38" s="1259"/>
      <c r="AI38" s="1259"/>
      <c r="AJ38" s="1259"/>
      <c r="AK38" s="1259"/>
      <c r="AL38" s="1259"/>
      <c r="AM38" s="1259"/>
      <c r="AN38" s="1259"/>
      <c r="AO38" s="1259"/>
      <c r="AP38" s="1259"/>
      <c r="AQ38" s="1259"/>
      <c r="AR38" s="1259"/>
      <c r="AS38" s="1259"/>
      <c r="AT38" s="1259"/>
      <c r="AU38" s="1259"/>
      <c r="AV38" s="1259"/>
      <c r="AW38" s="1259"/>
      <c r="AX38" s="1259"/>
      <c r="AY38" s="1259"/>
      <c r="AZ38" s="1259"/>
      <c r="BA38" s="1259"/>
      <c r="BB38" s="1259"/>
      <c r="BC38" s="1259"/>
      <c r="BD38" s="1259"/>
      <c r="BE38" s="1259"/>
      <c r="BF38" s="1259"/>
      <c r="BG38" s="1259"/>
      <c r="BH38" s="1259"/>
      <c r="BI38" s="1259"/>
      <c r="BJ38" s="1259"/>
      <c r="BK38" s="1259"/>
      <c r="BL38" s="1259"/>
      <c r="BM38" s="1259"/>
      <c r="BN38" s="1259"/>
      <c r="BO38" s="1259"/>
      <c r="BP38" s="1259"/>
      <c r="BQ38" s="1259"/>
      <c r="BR38" s="1259"/>
      <c r="BS38" s="1259"/>
    </row>
    <row r="39" spans="1:71">
      <c r="A39" s="1265"/>
      <c r="B39" s="1264" t="s">
        <v>623</v>
      </c>
      <c r="C39" s="715"/>
      <c r="D39" s="716"/>
      <c r="E39" s="717"/>
      <c r="F39" s="717"/>
      <c r="G39" s="717"/>
      <c r="H39" s="717"/>
      <c r="I39" s="717"/>
      <c r="J39" s="717"/>
      <c r="K39" s="718"/>
      <c r="L39" s="717"/>
      <c r="M39" s="717"/>
      <c r="N39" s="717"/>
      <c r="O39" s="719"/>
      <c r="P39" s="719"/>
      <c r="Q39" s="719"/>
      <c r="R39" s="719"/>
      <c r="S39" s="717"/>
      <c r="T39" s="717"/>
      <c r="U39" s="1246"/>
      <c r="V39" s="1259"/>
      <c r="W39" s="1259"/>
      <c r="X39" s="1259"/>
      <c r="Y39" s="1259"/>
      <c r="Z39" s="1259"/>
      <c r="AA39" s="1259"/>
      <c r="AB39" s="1259"/>
      <c r="AC39" s="1259"/>
      <c r="AD39" s="1259"/>
      <c r="AE39" s="1259"/>
      <c r="AF39" s="1259"/>
      <c r="AG39" s="1259"/>
      <c r="AH39" s="1259"/>
      <c r="AI39" s="1259"/>
      <c r="AJ39" s="1259"/>
      <c r="AK39" s="1259"/>
      <c r="AL39" s="1259"/>
      <c r="AM39" s="1259"/>
      <c r="AN39" s="1259"/>
      <c r="AO39" s="1259"/>
      <c r="AP39" s="1259"/>
      <c r="AQ39" s="1259"/>
      <c r="AR39" s="1259"/>
      <c r="AS39" s="1259"/>
      <c r="AT39" s="1259"/>
      <c r="AU39" s="1259"/>
      <c r="AV39" s="1259"/>
      <c r="AW39" s="1259"/>
      <c r="AX39" s="1259"/>
      <c r="AY39" s="1259"/>
      <c r="AZ39" s="1259"/>
      <c r="BA39" s="1259"/>
      <c r="BB39" s="1259"/>
      <c r="BC39" s="1259"/>
      <c r="BD39" s="1259"/>
      <c r="BE39" s="1259"/>
      <c r="BF39" s="1259"/>
      <c r="BG39" s="1259"/>
      <c r="BH39" s="1259"/>
      <c r="BI39" s="1259"/>
      <c r="BJ39" s="1259"/>
      <c r="BK39" s="1259"/>
      <c r="BL39" s="1259"/>
      <c r="BM39" s="1259"/>
      <c r="BN39" s="1259"/>
      <c r="BO39" s="1259"/>
      <c r="BP39" s="1259"/>
      <c r="BQ39" s="1259"/>
      <c r="BR39" s="1259"/>
      <c r="BS39" s="1259"/>
    </row>
    <row r="40" spans="1:71">
      <c r="A40" s="1265"/>
      <c r="B40" s="1265"/>
      <c r="C40" s="694" t="s">
        <v>607</v>
      </c>
      <c r="D40" s="698">
        <v>130945</v>
      </c>
      <c r="E40" s="699">
        <v>0.52</v>
      </c>
      <c r="F40" s="699" t="s">
        <v>620</v>
      </c>
      <c r="G40" s="699" t="s">
        <v>621</v>
      </c>
      <c r="H40" s="699" t="s">
        <v>621</v>
      </c>
      <c r="I40" s="699" t="s">
        <v>621</v>
      </c>
      <c r="J40" s="699" t="s">
        <v>621</v>
      </c>
      <c r="K40" s="720" t="s">
        <v>621</v>
      </c>
      <c r="L40" s="699">
        <v>7.0000000000000007E-2</v>
      </c>
      <c r="M40" s="720">
        <v>27.2</v>
      </c>
      <c r="N40" s="701"/>
      <c r="O40" s="702">
        <v>675</v>
      </c>
      <c r="P40" s="699" t="s">
        <v>624</v>
      </c>
      <c r="Q40" s="699" t="s">
        <v>624</v>
      </c>
      <c r="R40" s="702" t="s">
        <v>621</v>
      </c>
      <c r="S40" s="699" t="s">
        <v>621</v>
      </c>
      <c r="T40" s="702">
        <v>291</v>
      </c>
      <c r="U40" s="1251">
        <v>13</v>
      </c>
      <c r="V40" s="1259"/>
      <c r="W40" s="1259"/>
      <c r="X40" s="1259"/>
      <c r="Y40" s="1259"/>
      <c r="Z40" s="1259"/>
      <c r="AA40" s="1259"/>
      <c r="AB40" s="1259"/>
      <c r="AC40" s="1259"/>
      <c r="AD40" s="1259"/>
      <c r="AE40" s="1259"/>
      <c r="AF40" s="1259"/>
      <c r="AG40" s="1259"/>
      <c r="AH40" s="1259"/>
      <c r="AI40" s="1259"/>
      <c r="AJ40" s="1259"/>
      <c r="AK40" s="1259"/>
      <c r="AL40" s="1259"/>
      <c r="AM40" s="1259"/>
      <c r="AN40" s="1259"/>
      <c r="AO40" s="1259"/>
      <c r="AP40" s="1259"/>
      <c r="AQ40" s="1259"/>
      <c r="AR40" s="1259"/>
      <c r="AS40" s="1259"/>
      <c r="AT40" s="1259"/>
      <c r="AU40" s="1259"/>
      <c r="AV40" s="1259"/>
      <c r="AW40" s="1259"/>
      <c r="AX40" s="1259"/>
      <c r="AY40" s="1259"/>
      <c r="AZ40" s="1259"/>
      <c r="BA40" s="1259"/>
      <c r="BB40" s="1259"/>
      <c r="BC40" s="1259"/>
      <c r="BD40" s="1259"/>
      <c r="BE40" s="1259"/>
      <c r="BF40" s="1259"/>
      <c r="BG40" s="1259"/>
      <c r="BH40" s="1259"/>
      <c r="BI40" s="1259"/>
      <c r="BJ40" s="1259"/>
      <c r="BK40" s="1259"/>
      <c r="BL40" s="1259"/>
      <c r="BM40" s="1259"/>
      <c r="BN40" s="1259"/>
      <c r="BO40" s="1259"/>
      <c r="BP40" s="1259"/>
      <c r="BQ40" s="1259"/>
      <c r="BR40" s="1259"/>
      <c r="BS40" s="1259"/>
    </row>
    <row r="41" spans="1:71">
      <c r="A41" s="1265"/>
      <c r="B41" s="1266"/>
      <c r="C41" s="694" t="s">
        <v>608</v>
      </c>
      <c r="D41" s="698">
        <v>305111</v>
      </c>
      <c r="E41" s="699">
        <v>0.25</v>
      </c>
      <c r="F41" s="699" t="s">
        <v>620</v>
      </c>
      <c r="G41" s="699" t="s">
        <v>621</v>
      </c>
      <c r="H41" s="699" t="s">
        <v>621</v>
      </c>
      <c r="I41" s="699" t="s">
        <v>621</v>
      </c>
      <c r="J41" s="699" t="s">
        <v>621</v>
      </c>
      <c r="K41" s="720" t="s">
        <v>621</v>
      </c>
      <c r="L41" s="699">
        <v>0.04</v>
      </c>
      <c r="M41" s="720">
        <v>26.2</v>
      </c>
      <c r="N41" s="701"/>
      <c r="O41" s="702">
        <v>761</v>
      </c>
      <c r="P41" s="699" t="s">
        <v>624</v>
      </c>
      <c r="Q41" s="699" t="s">
        <v>624</v>
      </c>
      <c r="R41" s="702" t="s">
        <v>620</v>
      </c>
      <c r="S41" s="699" t="s">
        <v>621</v>
      </c>
      <c r="T41" s="702">
        <v>346</v>
      </c>
      <c r="U41" s="1251">
        <v>56</v>
      </c>
      <c r="V41" s="1259"/>
      <c r="W41" s="1259"/>
      <c r="X41" s="1259"/>
      <c r="Y41" s="1259"/>
      <c r="Z41" s="1259"/>
      <c r="AA41" s="1259"/>
      <c r="AB41" s="1259"/>
      <c r="AC41" s="1259"/>
      <c r="AD41" s="1259"/>
      <c r="AE41" s="1259"/>
      <c r="AF41" s="1259"/>
      <c r="AG41" s="1259"/>
      <c r="AH41" s="1259"/>
      <c r="AI41" s="1259"/>
      <c r="AJ41" s="1259"/>
      <c r="AK41" s="1259"/>
      <c r="AL41" s="1259"/>
      <c r="AM41" s="1259"/>
      <c r="AN41" s="1259"/>
      <c r="AO41" s="1259"/>
      <c r="AP41" s="1259"/>
      <c r="AQ41" s="1259"/>
      <c r="AR41" s="1259"/>
      <c r="AS41" s="1259"/>
      <c r="AT41" s="1259"/>
      <c r="AU41" s="1259"/>
      <c r="AV41" s="1259"/>
      <c r="AW41" s="1259"/>
      <c r="AX41" s="1259"/>
      <c r="AY41" s="1259"/>
      <c r="AZ41" s="1259"/>
      <c r="BA41" s="1259"/>
      <c r="BB41" s="1259"/>
      <c r="BC41" s="1259"/>
      <c r="BD41" s="1259"/>
      <c r="BE41" s="1259"/>
      <c r="BF41" s="1259"/>
      <c r="BG41" s="1259"/>
      <c r="BH41" s="1259"/>
      <c r="BI41" s="1259"/>
      <c r="BJ41" s="1259"/>
      <c r="BK41" s="1259"/>
      <c r="BL41" s="1259"/>
      <c r="BM41" s="1259"/>
      <c r="BN41" s="1259"/>
      <c r="BO41" s="1259"/>
      <c r="BP41" s="1259"/>
      <c r="BQ41" s="1259"/>
      <c r="BR41" s="1259"/>
      <c r="BS41" s="1259"/>
    </row>
    <row r="42" spans="1:71">
      <c r="A42" s="1265"/>
      <c r="B42" s="1266"/>
      <c r="C42" s="694" t="s">
        <v>609</v>
      </c>
      <c r="D42" s="723">
        <v>436056</v>
      </c>
      <c r="E42" s="724">
        <v>0.33</v>
      </c>
      <c r="F42" s="724" t="s">
        <v>620</v>
      </c>
      <c r="G42" s="724" t="s">
        <v>621</v>
      </c>
      <c r="H42" s="724" t="s">
        <v>621</v>
      </c>
      <c r="I42" s="724" t="s">
        <v>621</v>
      </c>
      <c r="J42" s="724" t="s">
        <v>621</v>
      </c>
      <c r="K42" s="725" t="s">
        <v>621</v>
      </c>
      <c r="L42" s="724">
        <v>0.05</v>
      </c>
      <c r="M42" s="725">
        <v>26.5</v>
      </c>
      <c r="N42" s="707"/>
      <c r="O42" s="708">
        <v>1435</v>
      </c>
      <c r="P42" s="705" t="s">
        <v>625</v>
      </c>
      <c r="Q42" s="705" t="s">
        <v>625</v>
      </c>
      <c r="R42" s="702" t="s">
        <v>621</v>
      </c>
      <c r="S42" s="724" t="s">
        <v>621</v>
      </c>
      <c r="T42" s="708">
        <v>637</v>
      </c>
      <c r="U42" s="1249">
        <v>68</v>
      </c>
      <c r="V42" s="1259"/>
      <c r="W42" s="1259"/>
      <c r="X42" s="1259"/>
      <c r="Y42" s="1259"/>
      <c r="Z42" s="1259"/>
      <c r="AA42" s="1259"/>
      <c r="AB42" s="1259"/>
      <c r="AC42" s="1259"/>
      <c r="AD42" s="1259"/>
      <c r="AE42" s="1259"/>
      <c r="AF42" s="1259"/>
      <c r="AG42" s="1259"/>
      <c r="AH42" s="1259"/>
      <c r="AI42" s="1259"/>
      <c r="AJ42" s="1259"/>
      <c r="AK42" s="1259"/>
      <c r="AL42" s="1259"/>
      <c r="AM42" s="1259"/>
      <c r="AN42" s="1259"/>
      <c r="AO42" s="1259"/>
      <c r="AP42" s="1259"/>
      <c r="AQ42" s="1259"/>
      <c r="AR42" s="1259"/>
      <c r="AS42" s="1259"/>
      <c r="AT42" s="1259"/>
      <c r="AU42" s="1259"/>
      <c r="AV42" s="1259"/>
      <c r="AW42" s="1259"/>
      <c r="AX42" s="1259"/>
      <c r="AY42" s="1259"/>
      <c r="AZ42" s="1259"/>
      <c r="BA42" s="1259"/>
      <c r="BB42" s="1259"/>
      <c r="BC42" s="1259"/>
      <c r="BD42" s="1259"/>
      <c r="BE42" s="1259"/>
      <c r="BF42" s="1259"/>
      <c r="BG42" s="1259"/>
      <c r="BH42" s="1259"/>
      <c r="BI42" s="1259"/>
      <c r="BJ42" s="1259"/>
      <c r="BK42" s="1259"/>
      <c r="BL42" s="1259"/>
      <c r="BM42" s="1259"/>
      <c r="BN42" s="1259"/>
      <c r="BO42" s="1259"/>
      <c r="BP42" s="1259"/>
      <c r="BQ42" s="1259"/>
      <c r="BR42" s="1259"/>
      <c r="BS42" s="1259"/>
    </row>
    <row r="43" spans="1:71" s="694" customFormat="1" ht="13.15">
      <c r="A43" s="1276"/>
      <c r="B43" s="1264" t="s">
        <v>626</v>
      </c>
      <c r="C43" s="696"/>
      <c r="D43" s="739">
        <f>D16+D21+D25+D29+D33+D37+D42</f>
        <v>1425193.5059300992</v>
      </c>
      <c r="E43" s="740" t="s">
        <v>627</v>
      </c>
      <c r="F43" s="740" t="s">
        <v>627</v>
      </c>
      <c r="G43" s="740" t="s">
        <v>627</v>
      </c>
      <c r="H43" s="740"/>
      <c r="I43" s="740"/>
      <c r="J43" s="740"/>
      <c r="K43" s="740"/>
      <c r="L43" s="740"/>
      <c r="M43" s="740"/>
      <c r="N43" s="740"/>
      <c r="O43" s="741">
        <f>O16+O21+O25+O29+O33+O37+O42</f>
        <v>5322.8650323685542</v>
      </c>
      <c r="P43" s="741">
        <f>P37</f>
        <v>48.623000901325213</v>
      </c>
      <c r="Q43" s="741">
        <f>Q37</f>
        <v>28.458016739676491</v>
      </c>
      <c r="R43" s="741">
        <f>R16</f>
        <v>19.005636385112865</v>
      </c>
      <c r="S43" s="741">
        <f>S21+S37</f>
        <v>24426.702077404057</v>
      </c>
      <c r="T43" s="741">
        <f>T29+T42</f>
        <v>1816.2379999999998</v>
      </c>
      <c r="U43" s="1252">
        <f>U42</f>
        <v>68</v>
      </c>
      <c r="V43" s="1261"/>
      <c r="W43" s="1261"/>
      <c r="X43" s="1261"/>
      <c r="Y43" s="1261"/>
      <c r="Z43" s="1261"/>
      <c r="AA43" s="1261"/>
      <c r="AB43" s="1261"/>
      <c r="AC43" s="1261"/>
      <c r="AD43" s="1261"/>
      <c r="AE43" s="1261"/>
      <c r="AF43" s="1261"/>
      <c r="AG43" s="1261"/>
      <c r="AH43" s="1261"/>
      <c r="AI43" s="1261"/>
      <c r="AJ43" s="1261"/>
      <c r="AK43" s="1261"/>
      <c r="AL43" s="1261"/>
      <c r="AM43" s="1261"/>
      <c r="AN43" s="1261"/>
      <c r="AO43" s="1261"/>
      <c r="AP43" s="1261"/>
      <c r="AQ43" s="1261"/>
      <c r="AR43" s="1261"/>
      <c r="AS43" s="1261"/>
      <c r="AT43" s="1261"/>
      <c r="AU43" s="1261"/>
      <c r="AV43" s="1261"/>
      <c r="AW43" s="1261"/>
      <c r="AX43" s="1261"/>
      <c r="AY43" s="1261"/>
      <c r="AZ43" s="1261"/>
      <c r="BA43" s="1261"/>
      <c r="BB43" s="1261"/>
      <c r="BC43" s="1261"/>
      <c r="BD43" s="1261"/>
      <c r="BE43" s="1261"/>
      <c r="BF43" s="1261"/>
      <c r="BG43" s="1261"/>
      <c r="BH43" s="1261"/>
      <c r="BI43" s="1261"/>
      <c r="BJ43" s="1261"/>
      <c r="BK43" s="1261"/>
      <c r="BL43" s="1261"/>
      <c r="BM43" s="1261"/>
      <c r="BN43" s="1261"/>
      <c r="BO43" s="1261"/>
      <c r="BP43" s="1261"/>
      <c r="BQ43" s="1261"/>
      <c r="BR43" s="1261"/>
      <c r="BS43" s="1261"/>
    </row>
    <row r="44" spans="1:71" s="694" customFormat="1" ht="13.15">
      <c r="A44" s="1276"/>
      <c r="B44" s="1328" t="s">
        <v>628</v>
      </c>
      <c r="C44" s="1329"/>
      <c r="D44" s="742"/>
      <c r="E44" s="742"/>
      <c r="F44" s="742"/>
      <c r="G44" s="742"/>
      <c r="H44" s="742"/>
      <c r="I44" s="742"/>
      <c r="J44" s="742"/>
      <c r="K44" s="742"/>
      <c r="L44" s="742"/>
      <c r="M44" s="742"/>
      <c r="N44" s="740"/>
      <c r="O44" s="742"/>
      <c r="P44" s="742"/>
      <c r="Q44" s="742"/>
      <c r="R44" s="742"/>
      <c r="S44" s="742"/>
      <c r="T44" s="742"/>
      <c r="U44" s="1253"/>
      <c r="V44" s="1261"/>
      <c r="W44" s="1261"/>
      <c r="X44" s="1261"/>
      <c r="Y44" s="1261"/>
      <c r="Z44" s="1261"/>
      <c r="AA44" s="1261"/>
      <c r="AB44" s="1261"/>
      <c r="AC44" s="1261"/>
      <c r="AD44" s="1261"/>
      <c r="AE44" s="1261"/>
      <c r="AF44" s="1261"/>
      <c r="AG44" s="1261"/>
      <c r="AH44" s="1261"/>
      <c r="AI44" s="1261"/>
      <c r="AJ44" s="1261"/>
      <c r="AK44" s="1261"/>
      <c r="AL44" s="1261"/>
      <c r="AM44" s="1261"/>
      <c r="AN44" s="1261"/>
      <c r="AO44" s="1261"/>
      <c r="AP44" s="1261"/>
      <c r="AQ44" s="1261"/>
      <c r="AR44" s="1261"/>
      <c r="AS44" s="1261"/>
      <c r="AT44" s="1261"/>
      <c r="AU44" s="1261"/>
      <c r="AV44" s="1261"/>
      <c r="AW44" s="1261"/>
      <c r="AX44" s="1261"/>
      <c r="AY44" s="1261"/>
      <c r="AZ44" s="1261"/>
      <c r="BA44" s="1261"/>
      <c r="BB44" s="1261"/>
      <c r="BC44" s="1261"/>
      <c r="BD44" s="1261"/>
      <c r="BE44" s="1261"/>
      <c r="BF44" s="1261"/>
      <c r="BG44" s="1261"/>
      <c r="BH44" s="1261"/>
      <c r="BI44" s="1261"/>
      <c r="BJ44" s="1261"/>
      <c r="BK44" s="1261"/>
      <c r="BL44" s="1261"/>
      <c r="BM44" s="1261"/>
      <c r="BN44" s="1261"/>
      <c r="BO44" s="1261"/>
      <c r="BP44" s="1261"/>
      <c r="BQ44" s="1261"/>
      <c r="BR44" s="1261"/>
      <c r="BS44" s="1261"/>
    </row>
    <row r="45" spans="1:71" s="694" customFormat="1" ht="13.15">
      <c r="A45" s="1276"/>
      <c r="B45" s="1270" t="s">
        <v>629</v>
      </c>
      <c r="C45" s="1066" t="s">
        <v>627</v>
      </c>
      <c r="D45" s="743">
        <f>D14/D43</f>
        <v>0.17505783986953355</v>
      </c>
      <c r="E45" s="742"/>
      <c r="F45" s="742" t="s">
        <v>627</v>
      </c>
      <c r="G45" s="742" t="s">
        <v>627</v>
      </c>
      <c r="H45" s="742" t="s">
        <v>627</v>
      </c>
      <c r="I45" s="742" t="s">
        <v>627</v>
      </c>
      <c r="J45" s="742"/>
      <c r="K45" s="742"/>
      <c r="L45" s="742"/>
      <c r="M45" s="742"/>
      <c r="N45" s="740"/>
      <c r="O45" s="743">
        <f>O14/O43</f>
        <v>0.15089781152642739</v>
      </c>
      <c r="P45" s="743">
        <v>0</v>
      </c>
      <c r="Q45" s="743">
        <v>0</v>
      </c>
      <c r="R45" s="743">
        <f>R14/R43</f>
        <v>0.86316495523444992</v>
      </c>
      <c r="S45" s="743">
        <v>0</v>
      </c>
      <c r="T45" s="743">
        <v>0</v>
      </c>
      <c r="U45" s="1254">
        <v>0</v>
      </c>
      <c r="V45" s="1261"/>
      <c r="W45" s="1261"/>
      <c r="X45" s="1261"/>
      <c r="Y45" s="1261"/>
      <c r="Z45" s="1261"/>
      <c r="AA45" s="1261"/>
      <c r="AB45" s="1261"/>
      <c r="AC45" s="1261"/>
      <c r="AD45" s="1261"/>
      <c r="AE45" s="1261"/>
      <c r="AF45" s="1261"/>
      <c r="AG45" s="1261"/>
      <c r="AH45" s="1261"/>
      <c r="AI45" s="1261"/>
      <c r="AJ45" s="1261"/>
      <c r="AK45" s="1261"/>
      <c r="AL45" s="1261"/>
      <c r="AM45" s="1261"/>
      <c r="AN45" s="1261"/>
      <c r="AO45" s="1261"/>
      <c r="AP45" s="1261"/>
      <c r="AQ45" s="1261"/>
      <c r="AR45" s="1261"/>
      <c r="AS45" s="1261"/>
      <c r="AT45" s="1261"/>
      <c r="AU45" s="1261"/>
      <c r="AV45" s="1261"/>
      <c r="AW45" s="1261"/>
      <c r="AX45" s="1261"/>
      <c r="AY45" s="1261"/>
      <c r="AZ45" s="1261"/>
      <c r="BA45" s="1261"/>
      <c r="BB45" s="1261"/>
      <c r="BC45" s="1261"/>
      <c r="BD45" s="1261"/>
      <c r="BE45" s="1261"/>
      <c r="BF45" s="1261"/>
      <c r="BG45" s="1261"/>
      <c r="BH45" s="1261"/>
      <c r="BI45" s="1261"/>
      <c r="BJ45" s="1261"/>
      <c r="BK45" s="1261"/>
      <c r="BL45" s="1261"/>
      <c r="BM45" s="1261"/>
      <c r="BN45" s="1261"/>
      <c r="BO45" s="1261"/>
      <c r="BP45" s="1261"/>
      <c r="BQ45" s="1261"/>
      <c r="BR45" s="1261"/>
      <c r="BS45" s="1261"/>
    </row>
    <row r="46" spans="1:71" s="694" customFormat="1" ht="13.15">
      <c r="A46" s="1276"/>
      <c r="B46" s="1270" t="s">
        <v>630</v>
      </c>
      <c r="C46" s="1066" t="s">
        <v>627</v>
      </c>
      <c r="D46" s="743">
        <f>D15/D43</f>
        <v>3.5590817169410975E-2</v>
      </c>
      <c r="E46" s="742" t="s">
        <v>627</v>
      </c>
      <c r="F46" s="742" t="s">
        <v>627</v>
      </c>
      <c r="G46" s="742" t="s">
        <v>627</v>
      </c>
      <c r="H46" s="742" t="s">
        <v>627</v>
      </c>
      <c r="I46" s="742" t="s">
        <v>627</v>
      </c>
      <c r="J46" s="742"/>
      <c r="K46" s="742"/>
      <c r="L46" s="742"/>
      <c r="M46" s="742"/>
      <c r="N46" s="740"/>
      <c r="O46" s="743">
        <f>O15/O43</f>
        <v>2.824406564250433E-2</v>
      </c>
      <c r="P46" s="743">
        <v>0</v>
      </c>
      <c r="Q46" s="743">
        <v>0</v>
      </c>
      <c r="R46" s="743">
        <f>R15/R43</f>
        <v>0.13683504476554995</v>
      </c>
      <c r="S46" s="743">
        <v>0</v>
      </c>
      <c r="T46" s="743">
        <v>0</v>
      </c>
      <c r="U46" s="1254">
        <v>0</v>
      </c>
      <c r="V46" s="1261"/>
      <c r="W46" s="1261"/>
      <c r="X46" s="1261"/>
      <c r="Y46" s="1261"/>
      <c r="Z46" s="1261"/>
      <c r="AA46" s="1261"/>
      <c r="AB46" s="1261"/>
      <c r="AC46" s="1261"/>
      <c r="AD46" s="1261"/>
      <c r="AE46" s="1261"/>
      <c r="AF46" s="1261"/>
      <c r="AG46" s="1261"/>
      <c r="AH46" s="1261"/>
      <c r="AI46" s="1261"/>
      <c r="AJ46" s="1261"/>
      <c r="AK46" s="1261"/>
      <c r="AL46" s="1261"/>
      <c r="AM46" s="1261"/>
      <c r="AN46" s="1261"/>
      <c r="AO46" s="1261"/>
      <c r="AP46" s="1261"/>
      <c r="AQ46" s="1261"/>
      <c r="AR46" s="1261"/>
      <c r="AS46" s="1261"/>
      <c r="AT46" s="1261"/>
      <c r="AU46" s="1261"/>
      <c r="AV46" s="1261"/>
      <c r="AW46" s="1261"/>
      <c r="AX46" s="1261"/>
      <c r="AY46" s="1261"/>
      <c r="AZ46" s="1261"/>
      <c r="BA46" s="1261"/>
      <c r="BB46" s="1261"/>
      <c r="BC46" s="1261"/>
      <c r="BD46" s="1261"/>
      <c r="BE46" s="1261"/>
      <c r="BF46" s="1261"/>
      <c r="BG46" s="1261"/>
      <c r="BH46" s="1261"/>
      <c r="BI46" s="1261"/>
      <c r="BJ46" s="1261"/>
      <c r="BK46" s="1261"/>
      <c r="BL46" s="1261"/>
      <c r="BM46" s="1261"/>
      <c r="BN46" s="1261"/>
      <c r="BO46" s="1261"/>
      <c r="BP46" s="1261"/>
      <c r="BQ46" s="1261"/>
      <c r="BR46" s="1261"/>
      <c r="BS46" s="1261"/>
    </row>
    <row r="47" spans="1:71" s="694" customFormat="1" ht="13.15">
      <c r="A47" s="1276"/>
      <c r="B47" s="1337" t="s">
        <v>631</v>
      </c>
      <c r="C47" s="1338"/>
      <c r="D47" s="744"/>
      <c r="E47" s="744"/>
      <c r="F47" s="744"/>
      <c r="G47" s="744"/>
      <c r="H47" s="744"/>
      <c r="I47" s="744"/>
      <c r="J47" s="744"/>
      <c r="K47" s="744"/>
      <c r="L47" s="744"/>
      <c r="M47" s="744"/>
      <c r="N47" s="740"/>
      <c r="O47" s="744"/>
      <c r="P47" s="744"/>
      <c r="Q47" s="744"/>
      <c r="R47" s="744"/>
      <c r="S47" s="744"/>
      <c r="T47" s="744"/>
      <c r="U47" s="1255"/>
      <c r="V47" s="1261"/>
      <c r="W47" s="1261"/>
      <c r="X47" s="1261"/>
      <c r="Y47" s="1261"/>
      <c r="Z47" s="1261"/>
      <c r="AA47" s="1261"/>
      <c r="AB47" s="1261"/>
      <c r="AC47" s="1261"/>
      <c r="AD47" s="1261"/>
      <c r="AE47" s="1261"/>
      <c r="AF47" s="1261"/>
      <c r="AG47" s="1261"/>
      <c r="AH47" s="1261"/>
      <c r="AI47" s="1261"/>
      <c r="AJ47" s="1261"/>
      <c r="AK47" s="1261"/>
      <c r="AL47" s="1261"/>
      <c r="AM47" s="1261"/>
      <c r="AN47" s="1261"/>
      <c r="AO47" s="1261"/>
      <c r="AP47" s="1261"/>
      <c r="AQ47" s="1261"/>
      <c r="AR47" s="1261"/>
      <c r="AS47" s="1261"/>
      <c r="AT47" s="1261"/>
      <c r="AU47" s="1261"/>
      <c r="AV47" s="1261"/>
      <c r="AW47" s="1261"/>
      <c r="AX47" s="1261"/>
      <c r="AY47" s="1261"/>
      <c r="AZ47" s="1261"/>
      <c r="BA47" s="1261"/>
      <c r="BB47" s="1261"/>
      <c r="BC47" s="1261"/>
      <c r="BD47" s="1261"/>
      <c r="BE47" s="1261"/>
      <c r="BF47" s="1261"/>
      <c r="BG47" s="1261"/>
      <c r="BH47" s="1261"/>
      <c r="BI47" s="1261"/>
      <c r="BJ47" s="1261"/>
      <c r="BK47" s="1261"/>
      <c r="BL47" s="1261"/>
      <c r="BM47" s="1261"/>
      <c r="BN47" s="1261"/>
      <c r="BO47" s="1261"/>
      <c r="BP47" s="1261"/>
      <c r="BQ47" s="1261"/>
      <c r="BR47" s="1261"/>
      <c r="BS47" s="1261"/>
    </row>
    <row r="48" spans="1:71" s="694" customFormat="1" ht="13.15">
      <c r="A48" s="1276"/>
      <c r="B48" s="1271" t="s">
        <v>629</v>
      </c>
      <c r="C48" s="1065" t="s">
        <v>627</v>
      </c>
      <c r="D48" s="745">
        <v>0</v>
      </c>
      <c r="E48" s="744" t="s">
        <v>627</v>
      </c>
      <c r="F48" s="744" t="s">
        <v>627</v>
      </c>
      <c r="G48" s="744" t="s">
        <v>627</v>
      </c>
      <c r="H48" s="744"/>
      <c r="I48" s="744"/>
      <c r="J48" s="744"/>
      <c r="K48" s="744"/>
      <c r="L48" s="744"/>
      <c r="M48" s="744"/>
      <c r="N48" s="740"/>
      <c r="O48" s="745">
        <v>0</v>
      </c>
      <c r="P48" s="744" t="s">
        <v>632</v>
      </c>
      <c r="Q48" s="744" t="s">
        <v>632</v>
      </c>
      <c r="R48" s="744" t="s">
        <v>632</v>
      </c>
      <c r="S48" s="744" t="s">
        <v>632</v>
      </c>
      <c r="T48" s="744" t="s">
        <v>632</v>
      </c>
      <c r="U48" s="1255" t="s">
        <v>632</v>
      </c>
      <c r="V48" s="1261"/>
      <c r="W48" s="1261"/>
      <c r="X48" s="1261"/>
      <c r="Y48" s="1261"/>
      <c r="Z48" s="1261"/>
      <c r="AA48" s="1261"/>
      <c r="AB48" s="1261"/>
      <c r="AC48" s="1261"/>
      <c r="AD48" s="1261"/>
      <c r="AE48" s="1261"/>
      <c r="AF48" s="1261"/>
      <c r="AG48" s="1261"/>
      <c r="AH48" s="1261"/>
      <c r="AI48" s="1261"/>
      <c r="AJ48" s="1261"/>
      <c r="AK48" s="1261"/>
      <c r="AL48" s="1261"/>
      <c r="AM48" s="1261"/>
      <c r="AN48" s="1261"/>
      <c r="AO48" s="1261"/>
      <c r="AP48" s="1261"/>
      <c r="AQ48" s="1261"/>
      <c r="AR48" s="1261"/>
      <c r="AS48" s="1261"/>
      <c r="AT48" s="1261"/>
      <c r="AU48" s="1261"/>
      <c r="AV48" s="1261"/>
      <c r="AW48" s="1261"/>
      <c r="AX48" s="1261"/>
      <c r="AY48" s="1261"/>
      <c r="AZ48" s="1261"/>
      <c r="BA48" s="1261"/>
      <c r="BB48" s="1261"/>
      <c r="BC48" s="1261"/>
      <c r="BD48" s="1261"/>
      <c r="BE48" s="1261"/>
      <c r="BF48" s="1261"/>
      <c r="BG48" s="1261"/>
      <c r="BH48" s="1261"/>
      <c r="BI48" s="1261"/>
      <c r="BJ48" s="1261"/>
      <c r="BK48" s="1261"/>
      <c r="BL48" s="1261"/>
      <c r="BM48" s="1261"/>
      <c r="BN48" s="1261"/>
      <c r="BO48" s="1261"/>
      <c r="BP48" s="1261"/>
      <c r="BQ48" s="1261"/>
      <c r="BR48" s="1261"/>
      <c r="BS48" s="1261"/>
    </row>
    <row r="49" spans="1:71" s="694" customFormat="1" ht="13.15">
      <c r="A49" s="1276"/>
      <c r="B49" s="1271" t="s">
        <v>630</v>
      </c>
      <c r="C49" s="1065" t="s">
        <v>627</v>
      </c>
      <c r="D49" s="746">
        <f>D36/D43</f>
        <v>4.6408056935149516E-3</v>
      </c>
      <c r="E49" s="744" t="s">
        <v>627</v>
      </c>
      <c r="F49" s="744" t="s">
        <v>627</v>
      </c>
      <c r="G49" s="744" t="s">
        <v>627</v>
      </c>
      <c r="H49" s="744" t="s">
        <v>627</v>
      </c>
      <c r="I49" s="744" t="s">
        <v>627</v>
      </c>
      <c r="J49" s="744"/>
      <c r="K49" s="744"/>
      <c r="L49" s="744"/>
      <c r="M49" s="744"/>
      <c r="N49" s="740"/>
      <c r="O49" s="745">
        <f>O36/O43</f>
        <v>1.7314302701036604E-2</v>
      </c>
      <c r="P49" s="745">
        <f>P36/P43</f>
        <v>0.99816634734469467</v>
      </c>
      <c r="Q49" s="745">
        <f>Q36/Q43</f>
        <v>0.99970162330362555</v>
      </c>
      <c r="R49" s="744" t="s">
        <v>632</v>
      </c>
      <c r="S49" s="745">
        <f>S36/S43</f>
        <v>0.36795957489408654</v>
      </c>
      <c r="T49" s="744" t="s">
        <v>632</v>
      </c>
      <c r="U49" s="1255" t="s">
        <v>632</v>
      </c>
      <c r="V49" s="1261"/>
      <c r="W49" s="1261"/>
      <c r="X49" s="1261"/>
      <c r="Y49" s="1261"/>
      <c r="Z49" s="1261"/>
      <c r="AA49" s="1261"/>
      <c r="AB49" s="1261"/>
      <c r="AC49" s="1261"/>
      <c r="AD49" s="1261"/>
      <c r="AE49" s="1261"/>
      <c r="AF49" s="1261"/>
      <c r="AG49" s="1261"/>
      <c r="AH49" s="1261"/>
      <c r="AI49" s="1261"/>
      <c r="AJ49" s="1261"/>
      <c r="AK49" s="1261"/>
      <c r="AL49" s="1261"/>
      <c r="AM49" s="1261"/>
      <c r="AN49" s="1261"/>
      <c r="AO49" s="1261"/>
      <c r="AP49" s="1261"/>
      <c r="AQ49" s="1261"/>
      <c r="AR49" s="1261"/>
      <c r="AS49" s="1261"/>
      <c r="AT49" s="1261"/>
      <c r="AU49" s="1261"/>
      <c r="AV49" s="1261"/>
      <c r="AW49" s="1261"/>
      <c r="AX49" s="1261"/>
      <c r="AY49" s="1261"/>
      <c r="AZ49" s="1261"/>
      <c r="BA49" s="1261"/>
      <c r="BB49" s="1261"/>
      <c r="BC49" s="1261"/>
      <c r="BD49" s="1261"/>
      <c r="BE49" s="1261"/>
      <c r="BF49" s="1261"/>
      <c r="BG49" s="1261"/>
      <c r="BH49" s="1261"/>
      <c r="BI49" s="1261"/>
      <c r="BJ49" s="1261"/>
      <c r="BK49" s="1261"/>
      <c r="BL49" s="1261"/>
      <c r="BM49" s="1261"/>
      <c r="BN49" s="1261"/>
      <c r="BO49" s="1261"/>
      <c r="BP49" s="1261"/>
      <c r="BQ49" s="1261"/>
      <c r="BR49" s="1261"/>
      <c r="BS49" s="1261"/>
    </row>
    <row r="50" spans="1:71">
      <c r="A50" s="1265"/>
      <c r="B50" s="1272"/>
      <c r="C50" s="747"/>
      <c r="D50" s="747"/>
      <c r="E50" s="747"/>
      <c r="F50" s="747"/>
      <c r="G50" s="747"/>
      <c r="H50" s="747"/>
      <c r="I50" s="747"/>
      <c r="J50" s="747"/>
      <c r="K50" s="747"/>
      <c r="L50" s="747"/>
      <c r="M50" s="747"/>
      <c r="N50" s="747"/>
      <c r="O50" s="747"/>
      <c r="P50" s="747"/>
      <c r="Q50" s="747"/>
      <c r="R50" s="747"/>
      <c r="S50" s="747"/>
      <c r="T50" s="747"/>
      <c r="U50" s="1256"/>
      <c r="V50" s="1259"/>
      <c r="W50" s="1259"/>
      <c r="X50" s="1259"/>
      <c r="Y50" s="1259"/>
      <c r="Z50" s="1259"/>
      <c r="AA50" s="1259"/>
      <c r="AB50" s="1259"/>
      <c r="AC50" s="1259"/>
      <c r="AD50" s="1259"/>
      <c r="AE50" s="1259"/>
      <c r="AF50" s="1259"/>
      <c r="AG50" s="1259"/>
      <c r="AH50" s="1259"/>
      <c r="AI50" s="1259"/>
      <c r="AJ50" s="1259"/>
      <c r="AK50" s="1259"/>
      <c r="AL50" s="1259"/>
      <c r="AM50" s="1259"/>
      <c r="AN50" s="1259"/>
      <c r="AO50" s="1259"/>
      <c r="AP50" s="1259"/>
      <c r="AQ50" s="1259"/>
      <c r="AR50" s="1259"/>
      <c r="AS50" s="1259"/>
      <c r="AT50" s="1259"/>
      <c r="AU50" s="1259"/>
      <c r="AV50" s="1259"/>
      <c r="AW50" s="1259"/>
      <c r="AX50" s="1259"/>
      <c r="AY50" s="1259"/>
      <c r="AZ50" s="1259"/>
      <c r="BA50" s="1259"/>
      <c r="BB50" s="1259"/>
      <c r="BC50" s="1259"/>
      <c r="BD50" s="1259"/>
      <c r="BE50" s="1259"/>
      <c r="BF50" s="1259"/>
      <c r="BG50" s="1259"/>
      <c r="BH50" s="1259"/>
      <c r="BI50" s="1259"/>
      <c r="BJ50" s="1259"/>
      <c r="BK50" s="1259"/>
      <c r="BL50" s="1259"/>
      <c r="BM50" s="1259"/>
      <c r="BN50" s="1259"/>
      <c r="BO50" s="1259"/>
      <c r="BP50" s="1259"/>
      <c r="BQ50" s="1259"/>
      <c r="BR50" s="1259"/>
      <c r="BS50" s="1259"/>
    </row>
    <row r="51" spans="1:71" ht="57.75" customHeight="1">
      <c r="A51" s="1265"/>
      <c r="B51" s="1339" t="s">
        <v>633</v>
      </c>
      <c r="C51" s="1335"/>
      <c r="D51" s="1335"/>
      <c r="E51" s="1335"/>
      <c r="F51" s="1335"/>
      <c r="G51" s="1335"/>
      <c r="H51" s="1335"/>
      <c r="I51" s="1335"/>
      <c r="J51" s="1335"/>
      <c r="K51" s="1335"/>
      <c r="L51" s="1335"/>
      <c r="M51" s="1335"/>
      <c r="N51" s="1335"/>
      <c r="O51" s="1335"/>
      <c r="P51" s="1335"/>
      <c r="Q51" s="1335"/>
      <c r="R51" s="1335"/>
      <c r="S51" s="1335"/>
      <c r="T51" s="1335"/>
      <c r="U51" s="1336"/>
      <c r="V51" s="1259"/>
      <c r="W51" s="1259"/>
      <c r="X51" s="1259"/>
      <c r="Y51" s="1259"/>
      <c r="Z51" s="1259"/>
      <c r="AA51" s="1259"/>
      <c r="AB51" s="1259"/>
      <c r="AC51" s="1259"/>
      <c r="AD51" s="1259"/>
      <c r="AE51" s="1259"/>
      <c r="AF51" s="1259"/>
      <c r="AG51" s="1259"/>
      <c r="AH51" s="1259"/>
      <c r="AI51" s="1259"/>
      <c r="AJ51" s="1259"/>
      <c r="AK51" s="1259"/>
      <c r="AL51" s="1259"/>
      <c r="AM51" s="1259"/>
      <c r="AN51" s="1259"/>
      <c r="AO51" s="1259"/>
      <c r="AP51" s="1259"/>
      <c r="AQ51" s="1259"/>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row>
    <row r="52" spans="1:71" ht="48.4" customHeight="1">
      <c r="A52" s="1265"/>
      <c r="B52" s="1339" t="s">
        <v>634</v>
      </c>
      <c r="C52" s="1335"/>
      <c r="D52" s="1335"/>
      <c r="E52" s="1335"/>
      <c r="F52" s="1335"/>
      <c r="G52" s="1335"/>
      <c r="H52" s="1335"/>
      <c r="I52" s="1335"/>
      <c r="J52" s="1335"/>
      <c r="K52" s="1335"/>
      <c r="L52" s="1335"/>
      <c r="M52" s="1335"/>
      <c r="N52" s="1335"/>
      <c r="O52" s="1335"/>
      <c r="P52" s="1335"/>
      <c r="Q52" s="1335"/>
      <c r="R52" s="1335"/>
      <c r="S52" s="1335"/>
      <c r="T52" s="1335"/>
      <c r="U52" s="1336"/>
      <c r="V52" s="1259"/>
      <c r="W52" s="1259"/>
      <c r="X52" s="1259"/>
      <c r="Y52" s="1259"/>
      <c r="Z52" s="1259"/>
      <c r="AA52" s="1259"/>
      <c r="AB52" s="1259"/>
      <c r="AC52" s="1259"/>
      <c r="AD52" s="1259"/>
      <c r="AE52" s="1259"/>
      <c r="AF52" s="1259"/>
      <c r="AG52" s="1259"/>
      <c r="AH52" s="1259"/>
      <c r="AI52" s="1259"/>
      <c r="AJ52" s="1259"/>
      <c r="AK52" s="1259"/>
      <c r="AL52" s="1259"/>
      <c r="AM52" s="1259"/>
      <c r="AN52" s="1259"/>
      <c r="AO52" s="1259"/>
      <c r="AP52" s="1259"/>
      <c r="AQ52" s="1259"/>
      <c r="AR52" s="1259"/>
      <c r="AS52" s="1259"/>
      <c r="AT52" s="1259"/>
      <c r="AU52" s="1259"/>
      <c r="AV52" s="1259"/>
      <c r="AW52" s="1259"/>
      <c r="AX52" s="1259"/>
      <c r="AY52" s="1259"/>
      <c r="AZ52" s="1259"/>
      <c r="BA52" s="1259"/>
      <c r="BB52" s="1259"/>
      <c r="BC52" s="1259"/>
      <c r="BD52" s="1259"/>
      <c r="BE52" s="1259"/>
      <c r="BF52" s="1259"/>
      <c r="BG52" s="1259"/>
      <c r="BH52" s="1259"/>
      <c r="BI52" s="1259"/>
      <c r="BJ52" s="1259"/>
      <c r="BK52" s="1259"/>
      <c r="BL52" s="1259"/>
      <c r="BM52" s="1259"/>
      <c r="BN52" s="1259"/>
      <c r="BO52" s="1259"/>
      <c r="BP52" s="1259"/>
      <c r="BQ52" s="1259"/>
      <c r="BR52" s="1259"/>
      <c r="BS52" s="1259"/>
    </row>
    <row r="53" spans="1:71" ht="106.15" customHeight="1">
      <c r="A53" s="1265"/>
      <c r="B53" s="1339" t="s">
        <v>635</v>
      </c>
      <c r="C53" s="1335"/>
      <c r="D53" s="1335"/>
      <c r="E53" s="1335"/>
      <c r="F53" s="1335"/>
      <c r="G53" s="1335"/>
      <c r="H53" s="1335"/>
      <c r="I53" s="1335"/>
      <c r="J53" s="1335"/>
      <c r="K53" s="1335"/>
      <c r="L53" s="1335"/>
      <c r="M53" s="1335"/>
      <c r="N53" s="1335"/>
      <c r="O53" s="1335"/>
      <c r="P53" s="1335"/>
      <c r="Q53" s="1335"/>
      <c r="R53" s="1335"/>
      <c r="S53" s="1335"/>
      <c r="T53" s="1335"/>
      <c r="U53" s="1336"/>
      <c r="V53" s="1259"/>
      <c r="W53" s="1259"/>
      <c r="X53" s="1259"/>
      <c r="Y53" s="1259"/>
      <c r="Z53" s="1259"/>
      <c r="AA53" s="1259"/>
      <c r="AB53" s="1259"/>
      <c r="AC53" s="1259"/>
      <c r="AD53" s="1259"/>
      <c r="AE53" s="1259"/>
      <c r="AF53" s="1259"/>
      <c r="AG53" s="1259"/>
      <c r="AH53" s="1259"/>
      <c r="AI53" s="1259"/>
      <c r="AJ53" s="1259"/>
      <c r="AK53" s="1259"/>
      <c r="AL53" s="1259"/>
      <c r="AM53" s="1259"/>
      <c r="AN53" s="1259"/>
      <c r="AO53" s="1259"/>
      <c r="AP53" s="1259"/>
      <c r="AQ53" s="1259"/>
      <c r="AR53" s="1259"/>
      <c r="AS53" s="1259"/>
      <c r="AT53" s="1259"/>
      <c r="AU53" s="1259"/>
      <c r="AV53" s="1259"/>
      <c r="AW53" s="1259"/>
      <c r="AX53" s="1259"/>
      <c r="AY53" s="1259"/>
      <c r="AZ53" s="1259"/>
      <c r="BA53" s="1259"/>
      <c r="BB53" s="1259"/>
      <c r="BC53" s="1259"/>
      <c r="BD53" s="1259"/>
      <c r="BE53" s="1259"/>
      <c r="BF53" s="1259"/>
      <c r="BG53" s="1259"/>
      <c r="BH53" s="1259"/>
      <c r="BI53" s="1259"/>
      <c r="BJ53" s="1259"/>
      <c r="BK53" s="1259"/>
      <c r="BL53" s="1259"/>
      <c r="BM53" s="1259"/>
      <c r="BN53" s="1259"/>
      <c r="BO53" s="1259"/>
      <c r="BP53" s="1259"/>
      <c r="BQ53" s="1259"/>
      <c r="BR53" s="1259"/>
      <c r="BS53" s="1259"/>
    </row>
    <row r="54" spans="1:71" ht="73.150000000000006" customHeight="1">
      <c r="A54" s="1265"/>
      <c r="B54" s="1339" t="s">
        <v>636</v>
      </c>
      <c r="C54" s="1335"/>
      <c r="D54" s="1335"/>
      <c r="E54" s="1335"/>
      <c r="F54" s="1335"/>
      <c r="G54" s="1335"/>
      <c r="H54" s="1335"/>
      <c r="I54" s="1335"/>
      <c r="J54" s="1335"/>
      <c r="K54" s="1335"/>
      <c r="L54" s="1335"/>
      <c r="M54" s="1335"/>
      <c r="N54" s="1335"/>
      <c r="O54" s="1335"/>
      <c r="P54" s="1335"/>
      <c r="Q54" s="1335"/>
      <c r="R54" s="1335"/>
      <c r="S54" s="1335"/>
      <c r="T54" s="1335"/>
      <c r="U54" s="1336"/>
      <c r="V54" s="1259"/>
      <c r="W54" s="1259"/>
      <c r="X54" s="1259"/>
      <c r="Y54" s="1259"/>
      <c r="Z54" s="1259"/>
      <c r="AA54" s="1259"/>
      <c r="AB54" s="1259"/>
      <c r="AC54" s="1259"/>
      <c r="AD54" s="1259"/>
      <c r="AE54" s="1259"/>
      <c r="AF54" s="1259"/>
      <c r="AG54" s="1259"/>
      <c r="AH54" s="1259"/>
      <c r="AI54" s="1259"/>
      <c r="AJ54" s="1259"/>
      <c r="AK54" s="1259"/>
      <c r="AL54" s="1259"/>
      <c r="AM54" s="1259"/>
      <c r="AN54" s="1259"/>
      <c r="AO54" s="1259"/>
      <c r="AP54" s="1259"/>
      <c r="AQ54" s="1259"/>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row>
    <row r="55" spans="1:71" ht="104.65" customHeight="1">
      <c r="A55" s="1265"/>
      <c r="B55" s="1339" t="s">
        <v>637</v>
      </c>
      <c r="C55" s="1335"/>
      <c r="D55" s="1335"/>
      <c r="E55" s="1335"/>
      <c r="F55" s="1335"/>
      <c r="G55" s="1335"/>
      <c r="H55" s="1335"/>
      <c r="I55" s="1335"/>
      <c r="J55" s="1335"/>
      <c r="K55" s="1335"/>
      <c r="L55" s="1335"/>
      <c r="M55" s="1335"/>
      <c r="N55" s="1335"/>
      <c r="O55" s="1335"/>
      <c r="P55" s="1335"/>
      <c r="Q55" s="1335"/>
      <c r="R55" s="1335"/>
      <c r="S55" s="1335"/>
      <c r="T55" s="1335"/>
      <c r="U55" s="1336"/>
      <c r="V55" s="1259"/>
      <c r="W55" s="1259"/>
      <c r="X55" s="1259"/>
      <c r="Y55" s="1259"/>
      <c r="Z55" s="1259"/>
      <c r="AA55" s="1259"/>
      <c r="AB55" s="1259"/>
      <c r="AC55" s="1259"/>
      <c r="AD55" s="1259"/>
      <c r="AE55" s="1259"/>
      <c r="AF55" s="1259"/>
      <c r="AG55" s="1259"/>
      <c r="AH55" s="1259"/>
      <c r="AI55" s="1259"/>
      <c r="AJ55" s="1259"/>
      <c r="AK55" s="1259"/>
      <c r="AL55" s="1259"/>
      <c r="AM55" s="1259"/>
      <c r="AN55" s="1259"/>
      <c r="AO55" s="1259"/>
      <c r="AP55" s="1259"/>
      <c r="AQ55" s="1259"/>
      <c r="AR55" s="1259"/>
      <c r="AS55" s="1259"/>
      <c r="AT55" s="1259"/>
      <c r="AU55" s="1259"/>
      <c r="AV55" s="1259"/>
      <c r="AW55" s="1259"/>
      <c r="AX55" s="1259"/>
      <c r="AY55" s="1259"/>
      <c r="AZ55" s="1259"/>
      <c r="BA55" s="1259"/>
      <c r="BB55" s="1259"/>
      <c r="BC55" s="1259"/>
      <c r="BD55" s="1259"/>
      <c r="BE55" s="1259"/>
      <c r="BF55" s="1259"/>
      <c r="BG55" s="1259"/>
      <c r="BH55" s="1259"/>
      <c r="BI55" s="1259"/>
      <c r="BJ55" s="1259"/>
      <c r="BK55" s="1259"/>
      <c r="BL55" s="1259"/>
      <c r="BM55" s="1259"/>
      <c r="BN55" s="1259"/>
      <c r="BO55" s="1259"/>
      <c r="BP55" s="1259"/>
      <c r="BQ55" s="1259"/>
      <c r="BR55" s="1259"/>
      <c r="BS55" s="1259"/>
    </row>
    <row r="56" spans="1:71" ht="83.65" customHeight="1">
      <c r="A56" s="1265"/>
      <c r="B56" s="1335" t="s">
        <v>638</v>
      </c>
      <c r="C56" s="1335"/>
      <c r="D56" s="1335"/>
      <c r="E56" s="1335"/>
      <c r="F56" s="1335"/>
      <c r="G56" s="1335"/>
      <c r="H56" s="1335"/>
      <c r="I56" s="1335"/>
      <c r="J56" s="1335"/>
      <c r="K56" s="1335"/>
      <c r="L56" s="1335"/>
      <c r="M56" s="1335"/>
      <c r="N56" s="1335"/>
      <c r="O56" s="1335"/>
      <c r="P56" s="1335"/>
      <c r="Q56" s="1335"/>
      <c r="R56" s="1335"/>
      <c r="S56" s="1335"/>
      <c r="T56" s="1335"/>
      <c r="U56" s="1336"/>
      <c r="V56" s="1259"/>
      <c r="W56" s="1259"/>
      <c r="X56" s="1259"/>
      <c r="Y56" s="1259"/>
      <c r="Z56" s="1259"/>
      <c r="AA56" s="1259"/>
      <c r="AB56" s="1259"/>
      <c r="AC56" s="1259"/>
      <c r="AD56" s="1259"/>
      <c r="AE56" s="1259"/>
      <c r="AF56" s="1259"/>
      <c r="AG56" s="1259"/>
      <c r="AH56" s="1259"/>
      <c r="AI56" s="1259"/>
      <c r="AJ56" s="1259"/>
      <c r="AK56" s="1259"/>
      <c r="AL56" s="1259"/>
      <c r="AM56" s="1259"/>
      <c r="AN56" s="1259"/>
      <c r="AO56" s="1259"/>
      <c r="AP56" s="1259"/>
      <c r="AQ56" s="1259"/>
      <c r="AR56" s="1259"/>
      <c r="AS56" s="1259"/>
      <c r="AT56" s="1259"/>
      <c r="AU56" s="1259"/>
      <c r="AV56" s="1259"/>
      <c r="AW56" s="1259"/>
      <c r="AX56" s="1259"/>
      <c r="AY56" s="1259"/>
      <c r="AZ56" s="1259"/>
      <c r="BA56" s="1259"/>
      <c r="BB56" s="1259"/>
      <c r="BC56" s="1259"/>
      <c r="BD56" s="1259"/>
      <c r="BE56" s="1259"/>
      <c r="BF56" s="1259"/>
      <c r="BG56" s="1259"/>
      <c r="BH56" s="1259"/>
      <c r="BI56" s="1259"/>
      <c r="BJ56" s="1259"/>
      <c r="BK56" s="1259"/>
      <c r="BL56" s="1259"/>
      <c r="BM56" s="1259"/>
      <c r="BN56" s="1259"/>
      <c r="BO56" s="1259"/>
      <c r="BP56" s="1259"/>
      <c r="BQ56" s="1259"/>
      <c r="BR56" s="1259"/>
      <c r="BS56" s="1259"/>
    </row>
    <row r="57" spans="1:71">
      <c r="B57" s="1278"/>
      <c r="C57" s="1259"/>
      <c r="D57" s="1259"/>
      <c r="E57" s="1259"/>
      <c r="F57" s="1259"/>
      <c r="G57" s="1259"/>
      <c r="H57" s="1259"/>
      <c r="I57" s="1259"/>
      <c r="J57" s="1259"/>
      <c r="K57" s="1259"/>
      <c r="L57" s="1259"/>
      <c r="M57" s="1259"/>
      <c r="N57" s="1279"/>
      <c r="O57" s="1259"/>
      <c r="P57" s="1259"/>
      <c r="Q57" s="1259"/>
      <c r="R57" s="1259"/>
      <c r="S57" s="1259"/>
      <c r="T57" s="1259"/>
      <c r="U57" s="1259"/>
      <c r="V57" s="1259"/>
      <c r="W57" s="1259"/>
      <c r="X57" s="1259"/>
      <c r="Y57" s="1259"/>
      <c r="Z57" s="1259"/>
      <c r="AA57" s="1259"/>
      <c r="AB57" s="1259"/>
      <c r="AC57" s="1259"/>
      <c r="AD57" s="1259"/>
      <c r="AE57" s="1277"/>
      <c r="AF57" s="1239"/>
      <c r="AG57" s="1239"/>
      <c r="AH57" s="1239"/>
      <c r="AI57" s="1239"/>
      <c r="AJ57" s="1239"/>
      <c r="AK57" s="1239"/>
      <c r="AL57" s="1239"/>
      <c r="AM57" s="1239"/>
      <c r="AN57" s="1239"/>
      <c r="AO57" s="1239"/>
      <c r="AP57" s="1239"/>
      <c r="AQ57" s="1239"/>
      <c r="AR57" s="1239"/>
      <c r="AS57" s="1239"/>
      <c r="AT57" s="1239"/>
      <c r="AU57" s="1239"/>
      <c r="AV57" s="1239"/>
      <c r="AW57" s="1239"/>
      <c r="AX57" s="1239"/>
      <c r="AY57" s="1239"/>
      <c r="AZ57" s="1239"/>
      <c r="BA57" s="1239"/>
      <c r="BB57" s="1239"/>
      <c r="BC57" s="1239"/>
      <c r="BD57" s="1239"/>
      <c r="BE57" s="1239"/>
      <c r="BF57" s="1239"/>
      <c r="BG57" s="1239"/>
      <c r="BH57" s="1239"/>
      <c r="BI57" s="1239"/>
      <c r="BJ57" s="1239"/>
      <c r="BK57" s="1239"/>
      <c r="BL57" s="1239"/>
      <c r="BM57" s="1239"/>
      <c r="BN57" s="1239"/>
      <c r="BO57" s="1239"/>
      <c r="BP57" s="1239"/>
      <c r="BQ57" s="1239"/>
      <c r="BR57" s="1239"/>
      <c r="BS57" s="1239"/>
    </row>
    <row r="58" spans="1:71">
      <c r="B58" s="1278"/>
      <c r="C58" s="1259"/>
      <c r="D58" s="1259"/>
      <c r="E58" s="1259"/>
      <c r="F58" s="1259"/>
      <c r="G58" s="1259"/>
      <c r="H58" s="1259"/>
      <c r="I58" s="1259"/>
      <c r="J58" s="1259"/>
      <c r="K58" s="1259"/>
      <c r="L58" s="1259"/>
      <c r="M58" s="1259"/>
      <c r="N58" s="1279"/>
      <c r="O58" s="1259"/>
      <c r="P58" s="1259"/>
      <c r="Q58" s="1259"/>
      <c r="R58" s="1259"/>
      <c r="S58" s="1259"/>
      <c r="T58" s="1259"/>
      <c r="U58" s="1259"/>
      <c r="V58" s="1259"/>
      <c r="W58" s="1259"/>
      <c r="X58" s="1259"/>
      <c r="Y58" s="1259"/>
      <c r="Z58" s="1259"/>
      <c r="AA58" s="1259"/>
      <c r="AB58" s="1259"/>
      <c r="AC58" s="1259"/>
      <c r="AD58" s="1259"/>
      <c r="AE58" s="1237"/>
    </row>
    <row r="59" spans="1:71">
      <c r="B59" s="1278"/>
      <c r="C59" s="1259"/>
      <c r="D59" s="1259"/>
      <c r="E59" s="1259"/>
      <c r="F59" s="1259"/>
      <c r="G59" s="1259"/>
      <c r="H59" s="1259"/>
      <c r="I59" s="1259"/>
      <c r="J59" s="1259"/>
      <c r="K59" s="1259"/>
      <c r="L59" s="1259"/>
      <c r="M59" s="1259"/>
      <c r="N59" s="1279"/>
      <c r="O59" s="1259"/>
      <c r="P59" s="1259"/>
      <c r="Q59" s="1259"/>
      <c r="R59" s="1259"/>
      <c r="S59" s="1259"/>
      <c r="T59" s="1259"/>
      <c r="U59" s="1259"/>
      <c r="V59" s="1259"/>
      <c r="W59" s="1259"/>
      <c r="X59" s="1259"/>
      <c r="Y59" s="1259"/>
      <c r="Z59" s="1259"/>
      <c r="AA59" s="1259"/>
      <c r="AB59" s="1259"/>
      <c r="AC59" s="1259"/>
      <c r="AD59" s="1259"/>
      <c r="AE59" s="1237"/>
    </row>
    <row r="60" spans="1:71">
      <c r="B60" s="1278"/>
      <c r="C60" s="1259"/>
      <c r="D60" s="1259"/>
      <c r="E60" s="1259"/>
      <c r="F60" s="1259"/>
      <c r="G60" s="1259"/>
      <c r="H60" s="1259"/>
      <c r="I60" s="1259"/>
      <c r="J60" s="1259"/>
      <c r="K60" s="1259"/>
      <c r="L60" s="1259"/>
      <c r="M60" s="1259"/>
      <c r="N60" s="1279"/>
      <c r="O60" s="1259"/>
      <c r="P60" s="1259"/>
      <c r="Q60" s="1259"/>
      <c r="R60" s="1259"/>
      <c r="S60" s="1259"/>
      <c r="T60" s="1259"/>
      <c r="U60" s="1259"/>
      <c r="V60" s="1259"/>
      <c r="W60" s="1259"/>
      <c r="X60" s="1259"/>
      <c r="Y60" s="1259"/>
      <c r="Z60" s="1259"/>
      <c r="AA60" s="1259"/>
      <c r="AB60" s="1259"/>
      <c r="AC60" s="1259"/>
      <c r="AD60" s="1259"/>
      <c r="AE60" s="1237"/>
    </row>
    <row r="61" spans="1:71">
      <c r="B61" s="1278"/>
      <c r="C61" s="1259"/>
      <c r="D61" s="1259"/>
      <c r="E61" s="1259"/>
      <c r="F61" s="1259"/>
      <c r="G61" s="1259"/>
      <c r="H61" s="1259"/>
      <c r="I61" s="1259"/>
      <c r="J61" s="1259"/>
      <c r="K61" s="1259"/>
      <c r="L61" s="1259"/>
      <c r="M61" s="1259"/>
      <c r="N61" s="1279"/>
      <c r="O61" s="1259"/>
      <c r="P61" s="1259"/>
      <c r="Q61" s="1259"/>
      <c r="R61" s="1259"/>
      <c r="S61" s="1259"/>
      <c r="T61" s="1259"/>
      <c r="U61" s="1259"/>
      <c r="V61" s="1259"/>
      <c r="W61" s="1259"/>
      <c r="X61" s="1259"/>
      <c r="Y61" s="1259"/>
      <c r="Z61" s="1259"/>
      <c r="AA61" s="1259"/>
      <c r="AB61" s="1259"/>
      <c r="AC61" s="1259"/>
      <c r="AD61" s="1259"/>
      <c r="AE61" s="1237"/>
    </row>
    <row r="62" spans="1:71">
      <c r="B62" s="1278"/>
      <c r="C62" s="1259"/>
      <c r="D62" s="1259"/>
      <c r="E62" s="1259"/>
      <c r="F62" s="1259"/>
      <c r="G62" s="1259"/>
      <c r="H62" s="1259"/>
      <c r="I62" s="1259"/>
      <c r="J62" s="1259"/>
      <c r="K62" s="1259"/>
      <c r="L62" s="1259"/>
      <c r="M62" s="1259"/>
      <c r="N62" s="1279"/>
      <c r="O62" s="1259"/>
      <c r="P62" s="1259"/>
      <c r="Q62" s="1259"/>
      <c r="R62" s="1259"/>
      <c r="S62" s="1259"/>
      <c r="T62" s="1259"/>
      <c r="U62" s="1259"/>
      <c r="V62" s="1259"/>
      <c r="W62" s="1259"/>
      <c r="X62" s="1259"/>
      <c r="Y62" s="1259"/>
      <c r="Z62" s="1259"/>
      <c r="AA62" s="1259"/>
      <c r="AB62" s="1259"/>
      <c r="AC62" s="1259"/>
      <c r="AD62" s="1259"/>
      <c r="AE62" s="1237"/>
    </row>
    <row r="63" spans="1:71">
      <c r="B63" s="1278"/>
      <c r="C63" s="1259"/>
      <c r="D63" s="1259"/>
      <c r="E63" s="1259"/>
      <c r="F63" s="1259"/>
      <c r="G63" s="1259"/>
      <c r="H63" s="1259"/>
      <c r="I63" s="1259"/>
      <c r="J63" s="1259"/>
      <c r="K63" s="1259"/>
      <c r="L63" s="1259"/>
      <c r="M63" s="1259"/>
      <c r="N63" s="1279"/>
      <c r="O63" s="1259"/>
      <c r="P63" s="1259"/>
      <c r="Q63" s="1259"/>
      <c r="R63" s="1259"/>
      <c r="S63" s="1259"/>
      <c r="T63" s="1259"/>
      <c r="U63" s="1259"/>
      <c r="V63" s="1259"/>
      <c r="W63" s="1259"/>
      <c r="X63" s="1259"/>
      <c r="Y63" s="1259"/>
      <c r="Z63" s="1259"/>
      <c r="AA63" s="1259"/>
      <c r="AB63" s="1259"/>
      <c r="AC63" s="1259"/>
      <c r="AD63" s="1259"/>
      <c r="AE63" s="1237"/>
    </row>
    <row r="64" spans="1:71">
      <c r="B64" s="1278"/>
      <c r="C64" s="1259"/>
      <c r="D64" s="1259"/>
      <c r="E64" s="1259"/>
      <c r="F64" s="1259"/>
      <c r="G64" s="1259"/>
      <c r="H64" s="1259"/>
      <c r="I64" s="1259"/>
      <c r="J64" s="1259"/>
      <c r="K64" s="1259"/>
      <c r="L64" s="1259"/>
      <c r="M64" s="1259"/>
      <c r="N64" s="1279"/>
      <c r="O64" s="1259"/>
      <c r="P64" s="1259"/>
      <c r="Q64" s="1259"/>
      <c r="R64" s="1259"/>
      <c r="S64" s="1259"/>
      <c r="T64" s="1259"/>
      <c r="U64" s="1259"/>
      <c r="V64" s="1259"/>
      <c r="W64" s="1259"/>
      <c r="X64" s="1259"/>
      <c r="Y64" s="1259"/>
      <c r="Z64" s="1259"/>
      <c r="AA64" s="1259"/>
      <c r="AB64" s="1259"/>
      <c r="AC64" s="1259"/>
      <c r="AD64" s="1259"/>
      <c r="AE64" s="1237"/>
    </row>
    <row r="65" spans="2:31">
      <c r="B65" s="1278"/>
      <c r="C65" s="1259"/>
      <c r="D65" s="1259"/>
      <c r="E65" s="1259"/>
      <c r="F65" s="1259"/>
      <c r="G65" s="1259"/>
      <c r="H65" s="1259"/>
      <c r="I65" s="1259"/>
      <c r="J65" s="1259"/>
      <c r="K65" s="1259"/>
      <c r="L65" s="1259"/>
      <c r="M65" s="1259"/>
      <c r="N65" s="1279"/>
      <c r="O65" s="1259"/>
      <c r="P65" s="1259"/>
      <c r="Q65" s="1259"/>
      <c r="R65" s="1259"/>
      <c r="S65" s="1259"/>
      <c r="T65" s="1259"/>
      <c r="U65" s="1259"/>
      <c r="V65" s="1259"/>
      <c r="W65" s="1259"/>
      <c r="X65" s="1259"/>
      <c r="Y65" s="1259"/>
      <c r="Z65" s="1259"/>
      <c r="AA65" s="1259"/>
      <c r="AB65" s="1259"/>
      <c r="AC65" s="1259"/>
      <c r="AD65" s="1259"/>
      <c r="AE65" s="1237"/>
    </row>
    <row r="66" spans="2:31">
      <c r="B66" s="1278"/>
      <c r="C66" s="1259"/>
      <c r="D66" s="1259"/>
      <c r="E66" s="1259"/>
      <c r="F66" s="1259"/>
      <c r="G66" s="1259"/>
      <c r="H66" s="1259"/>
      <c r="I66" s="1259"/>
      <c r="J66" s="1259"/>
      <c r="K66" s="1259"/>
      <c r="L66" s="1259"/>
      <c r="M66" s="1259"/>
      <c r="N66" s="1279"/>
      <c r="O66" s="1259"/>
      <c r="P66" s="1259"/>
      <c r="Q66" s="1259"/>
      <c r="R66" s="1259"/>
      <c r="S66" s="1259"/>
      <c r="T66" s="1259"/>
      <c r="U66" s="1259"/>
      <c r="V66" s="1259"/>
      <c r="W66" s="1259"/>
      <c r="X66" s="1259"/>
      <c r="Y66" s="1259"/>
      <c r="Z66" s="1259"/>
      <c r="AA66" s="1259"/>
      <c r="AB66" s="1259"/>
      <c r="AC66" s="1259"/>
      <c r="AD66" s="1259"/>
      <c r="AE66" s="1237"/>
    </row>
    <row r="67" spans="2:31">
      <c r="B67" s="1278"/>
      <c r="C67" s="1259"/>
      <c r="D67" s="1259"/>
      <c r="E67" s="1259"/>
      <c r="F67" s="1259"/>
      <c r="G67" s="1259"/>
      <c r="H67" s="1259"/>
      <c r="I67" s="1259"/>
      <c r="J67" s="1259"/>
      <c r="K67" s="1259"/>
      <c r="L67" s="1259"/>
      <c r="M67" s="1259"/>
      <c r="N67" s="1279"/>
      <c r="O67" s="1259"/>
      <c r="P67" s="1259"/>
      <c r="Q67" s="1259"/>
      <c r="R67" s="1259"/>
      <c r="S67" s="1259"/>
      <c r="T67" s="1259"/>
      <c r="U67" s="1259"/>
      <c r="V67" s="1259"/>
      <c r="W67" s="1259"/>
      <c r="X67" s="1259"/>
      <c r="Y67" s="1259"/>
      <c r="Z67" s="1259"/>
      <c r="AA67" s="1259"/>
      <c r="AB67" s="1259"/>
      <c r="AC67" s="1259"/>
      <c r="AD67" s="1259"/>
      <c r="AE67" s="1237"/>
    </row>
    <row r="68" spans="2:31">
      <c r="B68" s="1278"/>
      <c r="C68" s="1259"/>
      <c r="D68" s="1259"/>
      <c r="E68" s="1259"/>
      <c r="F68" s="1259"/>
      <c r="G68" s="1259"/>
      <c r="H68" s="1259"/>
      <c r="I68" s="1259"/>
      <c r="J68" s="1259"/>
      <c r="K68" s="1259"/>
      <c r="L68" s="1259"/>
      <c r="M68" s="1259"/>
      <c r="N68" s="1279"/>
      <c r="O68" s="1259"/>
      <c r="P68" s="1259"/>
      <c r="Q68" s="1259"/>
      <c r="R68" s="1259"/>
      <c r="S68" s="1259"/>
      <c r="T68" s="1259"/>
      <c r="U68" s="1259"/>
      <c r="V68" s="1259"/>
      <c r="W68" s="1259"/>
      <c r="X68" s="1259"/>
      <c r="Y68" s="1259"/>
      <c r="Z68" s="1259"/>
      <c r="AA68" s="1259"/>
      <c r="AB68" s="1259"/>
      <c r="AC68" s="1259"/>
      <c r="AD68" s="1259"/>
      <c r="AE68" s="1237"/>
    </row>
    <row r="69" spans="2:31">
      <c r="B69" s="1278"/>
      <c r="C69" s="1259"/>
      <c r="D69" s="1259"/>
      <c r="E69" s="1259"/>
      <c r="F69" s="1259"/>
      <c r="G69" s="1259"/>
      <c r="H69" s="1259"/>
      <c r="I69" s="1259"/>
      <c r="J69" s="1259"/>
      <c r="K69" s="1259"/>
      <c r="L69" s="1259"/>
      <c r="M69" s="1259"/>
      <c r="N69" s="1279"/>
      <c r="O69" s="1259"/>
      <c r="P69" s="1259"/>
      <c r="Q69" s="1259"/>
      <c r="R69" s="1259"/>
      <c r="S69" s="1259"/>
      <c r="T69" s="1259"/>
      <c r="U69" s="1259"/>
      <c r="V69" s="1259"/>
      <c r="W69" s="1259"/>
      <c r="X69" s="1259"/>
      <c r="Y69" s="1259"/>
      <c r="Z69" s="1259"/>
      <c r="AA69" s="1259"/>
      <c r="AB69" s="1259"/>
      <c r="AC69" s="1259"/>
      <c r="AD69" s="1259"/>
      <c r="AE69" s="1237"/>
    </row>
    <row r="70" spans="2:31">
      <c r="B70" s="1278"/>
      <c r="C70" s="1259"/>
      <c r="D70" s="1259"/>
      <c r="E70" s="1259"/>
      <c r="F70" s="1259"/>
      <c r="G70" s="1259"/>
      <c r="H70" s="1259"/>
      <c r="I70" s="1259"/>
      <c r="J70" s="1259"/>
      <c r="K70" s="1259"/>
      <c r="L70" s="1259"/>
      <c r="M70" s="1259"/>
      <c r="N70" s="1279"/>
      <c r="O70" s="1259"/>
      <c r="P70" s="1259"/>
      <c r="Q70" s="1259"/>
      <c r="R70" s="1259"/>
      <c r="S70" s="1259"/>
      <c r="T70" s="1259"/>
      <c r="U70" s="1259"/>
      <c r="V70" s="1259"/>
      <c r="W70" s="1259"/>
      <c r="X70" s="1259"/>
      <c r="Y70" s="1259"/>
      <c r="Z70" s="1259"/>
      <c r="AA70" s="1259"/>
      <c r="AB70" s="1259"/>
      <c r="AC70" s="1259"/>
      <c r="AD70" s="1259"/>
      <c r="AE70" s="1237"/>
    </row>
    <row r="71" spans="2:31">
      <c r="B71" s="1278"/>
      <c r="C71" s="1259"/>
      <c r="D71" s="1259"/>
      <c r="E71" s="1259"/>
      <c r="F71" s="1259"/>
      <c r="G71" s="1259"/>
      <c r="H71" s="1259"/>
      <c r="I71" s="1259"/>
      <c r="J71" s="1259"/>
      <c r="K71" s="1259"/>
      <c r="L71" s="1259"/>
      <c r="M71" s="1259"/>
      <c r="N71" s="1279"/>
      <c r="O71" s="1259"/>
      <c r="P71" s="1259"/>
      <c r="Q71" s="1259"/>
      <c r="R71" s="1259"/>
      <c r="S71" s="1259"/>
      <c r="T71" s="1259"/>
      <c r="U71" s="1259"/>
      <c r="V71" s="1259"/>
      <c r="W71" s="1259"/>
      <c r="X71" s="1259"/>
      <c r="Y71" s="1259"/>
      <c r="Z71" s="1259"/>
      <c r="AA71" s="1259"/>
      <c r="AB71" s="1259"/>
      <c r="AC71" s="1259"/>
      <c r="AD71" s="1259"/>
      <c r="AE71" s="1237"/>
    </row>
    <row r="72" spans="2:31">
      <c r="B72" s="1278"/>
      <c r="C72" s="1259"/>
      <c r="D72" s="1259"/>
      <c r="E72" s="1259"/>
      <c r="F72" s="1259"/>
      <c r="G72" s="1259"/>
      <c r="H72" s="1259"/>
      <c r="I72" s="1259"/>
      <c r="J72" s="1259"/>
      <c r="K72" s="1259"/>
      <c r="L72" s="1259"/>
      <c r="M72" s="1259"/>
      <c r="N72" s="1279"/>
      <c r="O72" s="1259"/>
      <c r="P72" s="1259"/>
      <c r="Q72" s="1259"/>
      <c r="R72" s="1259"/>
      <c r="S72" s="1259"/>
      <c r="T72" s="1259"/>
      <c r="U72" s="1259"/>
      <c r="V72" s="1259"/>
      <c r="W72" s="1259"/>
      <c r="X72" s="1259"/>
      <c r="Y72" s="1259"/>
      <c r="Z72" s="1259"/>
      <c r="AA72" s="1259"/>
      <c r="AB72" s="1259"/>
      <c r="AC72" s="1259"/>
      <c r="AD72" s="1259"/>
      <c r="AE72" s="1237"/>
    </row>
    <row r="73" spans="2:31">
      <c r="B73" s="1278"/>
      <c r="C73" s="1259"/>
      <c r="D73" s="1259"/>
      <c r="E73" s="1259"/>
      <c r="F73" s="1259"/>
      <c r="G73" s="1259"/>
      <c r="H73" s="1259"/>
      <c r="I73" s="1259"/>
      <c r="J73" s="1259"/>
      <c r="K73" s="1259"/>
      <c r="L73" s="1259"/>
      <c r="M73" s="1259"/>
      <c r="N73" s="1279"/>
      <c r="O73" s="1259"/>
      <c r="P73" s="1259"/>
      <c r="Q73" s="1259"/>
      <c r="R73" s="1259"/>
      <c r="S73" s="1259"/>
      <c r="T73" s="1259"/>
      <c r="U73" s="1259"/>
      <c r="V73" s="1259"/>
      <c r="W73" s="1259"/>
      <c r="X73" s="1259"/>
      <c r="Y73" s="1259"/>
      <c r="Z73" s="1259"/>
      <c r="AA73" s="1259"/>
      <c r="AB73" s="1259"/>
      <c r="AC73" s="1259"/>
      <c r="AD73" s="1259"/>
      <c r="AE73" s="1237"/>
    </row>
    <row r="74" spans="2:31">
      <c r="B74" s="1278"/>
      <c r="C74" s="1259"/>
      <c r="D74" s="1259"/>
      <c r="E74" s="1259"/>
      <c r="F74" s="1259"/>
      <c r="G74" s="1259"/>
      <c r="H74" s="1259"/>
      <c r="I74" s="1259"/>
      <c r="J74" s="1259"/>
      <c r="K74" s="1259"/>
      <c r="L74" s="1259"/>
      <c r="M74" s="1259"/>
      <c r="N74" s="1279"/>
      <c r="O74" s="1259"/>
      <c r="P74" s="1259"/>
      <c r="Q74" s="1259"/>
      <c r="R74" s="1259"/>
      <c r="S74" s="1259"/>
      <c r="T74" s="1259"/>
      <c r="U74" s="1259"/>
      <c r="V74" s="1259"/>
      <c r="W74" s="1259"/>
      <c r="X74" s="1259"/>
      <c r="Y74" s="1259"/>
      <c r="Z74" s="1259"/>
      <c r="AA74" s="1259"/>
      <c r="AB74" s="1259"/>
      <c r="AC74" s="1259"/>
      <c r="AD74" s="1259"/>
      <c r="AE74" s="1237"/>
    </row>
    <row r="75" spans="2:31">
      <c r="B75" s="1278"/>
      <c r="C75" s="1259"/>
      <c r="D75" s="1259"/>
      <c r="E75" s="1259"/>
      <c r="F75" s="1259"/>
      <c r="G75" s="1259"/>
      <c r="H75" s="1259"/>
      <c r="I75" s="1259"/>
      <c r="J75" s="1259"/>
      <c r="K75" s="1259"/>
      <c r="L75" s="1259"/>
      <c r="M75" s="1259"/>
      <c r="N75" s="1279"/>
      <c r="O75" s="1259"/>
      <c r="P75" s="1259"/>
      <c r="Q75" s="1259"/>
      <c r="R75" s="1259"/>
      <c r="S75" s="1259"/>
      <c r="T75" s="1259"/>
      <c r="U75" s="1259"/>
      <c r="V75" s="1259"/>
      <c r="W75" s="1259"/>
      <c r="X75" s="1259"/>
      <c r="Y75" s="1259"/>
      <c r="Z75" s="1259"/>
      <c r="AA75" s="1259"/>
      <c r="AB75" s="1259"/>
      <c r="AC75" s="1259"/>
      <c r="AD75" s="1259"/>
      <c r="AE75" s="1237"/>
    </row>
    <row r="76" spans="2:31">
      <c r="B76" s="1278"/>
      <c r="C76" s="1259"/>
      <c r="D76" s="1259"/>
      <c r="E76" s="1259"/>
      <c r="F76" s="1259"/>
      <c r="G76" s="1259"/>
      <c r="H76" s="1259"/>
      <c r="I76" s="1259"/>
      <c r="J76" s="1259"/>
      <c r="K76" s="1259"/>
      <c r="L76" s="1259"/>
      <c r="M76" s="1259"/>
      <c r="N76" s="1279"/>
      <c r="O76" s="1259"/>
      <c r="P76" s="1259"/>
      <c r="Q76" s="1259"/>
      <c r="R76" s="1259"/>
      <c r="S76" s="1259"/>
      <c r="T76" s="1259"/>
      <c r="U76" s="1259"/>
      <c r="V76" s="1259"/>
      <c r="W76" s="1259"/>
      <c r="X76" s="1259"/>
      <c r="Y76" s="1259"/>
      <c r="Z76" s="1259"/>
      <c r="AA76" s="1259"/>
      <c r="AB76" s="1259"/>
      <c r="AC76" s="1259"/>
      <c r="AD76" s="1259"/>
      <c r="AE76" s="1237"/>
    </row>
    <row r="77" spans="2:31">
      <c r="B77" s="1278"/>
      <c r="C77" s="1259"/>
      <c r="D77" s="1259"/>
      <c r="E77" s="1259"/>
      <c r="F77" s="1259"/>
      <c r="G77" s="1259"/>
      <c r="H77" s="1259"/>
      <c r="I77" s="1259"/>
      <c r="J77" s="1259"/>
      <c r="K77" s="1259"/>
      <c r="L77" s="1259"/>
      <c r="M77" s="1259"/>
      <c r="N77" s="1279"/>
      <c r="O77" s="1259"/>
      <c r="P77" s="1259"/>
      <c r="Q77" s="1259"/>
      <c r="R77" s="1259"/>
      <c r="S77" s="1259"/>
      <c r="T77" s="1259"/>
      <c r="U77" s="1259"/>
      <c r="V77" s="1259"/>
      <c r="W77" s="1259"/>
      <c r="X77" s="1259"/>
      <c r="Y77" s="1259"/>
      <c r="Z77" s="1259"/>
      <c r="AA77" s="1259"/>
      <c r="AB77" s="1259"/>
      <c r="AC77" s="1259"/>
      <c r="AD77" s="1259"/>
      <c r="AE77" s="1237"/>
    </row>
    <row r="78" spans="2:31">
      <c r="B78" s="1278"/>
      <c r="C78" s="1259"/>
      <c r="D78" s="1259"/>
      <c r="E78" s="1259"/>
      <c r="F78" s="1259"/>
      <c r="G78" s="1259"/>
      <c r="H78" s="1259"/>
      <c r="I78" s="1259"/>
      <c r="J78" s="1259"/>
      <c r="K78" s="1259"/>
      <c r="L78" s="1259"/>
      <c r="M78" s="1259"/>
      <c r="N78" s="1279"/>
      <c r="O78" s="1259"/>
      <c r="P78" s="1259"/>
      <c r="Q78" s="1259"/>
      <c r="R78" s="1259"/>
      <c r="S78" s="1259"/>
      <c r="T78" s="1259"/>
      <c r="U78" s="1259"/>
      <c r="V78" s="1259"/>
      <c r="W78" s="1259"/>
      <c r="X78" s="1259"/>
      <c r="Y78" s="1259"/>
      <c r="Z78" s="1259"/>
      <c r="AA78" s="1259"/>
      <c r="AB78" s="1259"/>
      <c r="AC78" s="1259"/>
      <c r="AD78" s="1259"/>
      <c r="AE78" s="1237"/>
    </row>
    <row r="79" spans="2:31">
      <c r="B79" s="1278"/>
      <c r="C79" s="1259"/>
      <c r="D79" s="1259"/>
      <c r="E79" s="1259"/>
      <c r="F79" s="1259"/>
      <c r="G79" s="1259"/>
      <c r="H79" s="1259"/>
      <c r="I79" s="1259"/>
      <c r="J79" s="1259"/>
      <c r="K79" s="1259"/>
      <c r="L79" s="1259"/>
      <c r="M79" s="1259"/>
      <c r="N79" s="1279"/>
      <c r="O79" s="1259"/>
      <c r="P79" s="1259"/>
      <c r="Q79" s="1259"/>
      <c r="R79" s="1259"/>
      <c r="S79" s="1259"/>
      <c r="T79" s="1259"/>
      <c r="U79" s="1259"/>
      <c r="V79" s="1259"/>
      <c r="W79" s="1259"/>
      <c r="X79" s="1259"/>
      <c r="Y79" s="1259"/>
      <c r="Z79" s="1259"/>
      <c r="AA79" s="1259"/>
      <c r="AB79" s="1259"/>
      <c r="AC79" s="1259"/>
      <c r="AD79" s="1259"/>
      <c r="AE79" s="1237"/>
    </row>
    <row r="80" spans="2:31">
      <c r="B80" s="1278"/>
      <c r="C80" s="1259"/>
      <c r="D80" s="1259"/>
      <c r="E80" s="1259"/>
      <c r="F80" s="1259"/>
      <c r="G80" s="1259"/>
      <c r="H80" s="1259"/>
      <c r="I80" s="1259"/>
      <c r="J80" s="1259"/>
      <c r="K80" s="1259"/>
      <c r="L80" s="1259"/>
      <c r="M80" s="1259"/>
      <c r="N80" s="1279"/>
      <c r="O80" s="1259"/>
      <c r="P80" s="1259"/>
      <c r="Q80" s="1259"/>
      <c r="R80" s="1259"/>
      <c r="S80" s="1259"/>
      <c r="T80" s="1259"/>
      <c r="U80" s="1259"/>
      <c r="V80" s="1259"/>
      <c r="W80" s="1259"/>
      <c r="X80" s="1259"/>
      <c r="Y80" s="1259"/>
      <c r="Z80" s="1259"/>
      <c r="AA80" s="1259"/>
      <c r="AB80" s="1259"/>
      <c r="AC80" s="1259"/>
      <c r="AD80" s="1259"/>
      <c r="AE80" s="1237"/>
    </row>
    <row r="81" spans="2:31">
      <c r="B81" s="1278"/>
      <c r="C81" s="1259"/>
      <c r="D81" s="1259"/>
      <c r="E81" s="1259"/>
      <c r="F81" s="1259"/>
      <c r="G81" s="1259"/>
      <c r="H81" s="1259"/>
      <c r="I81" s="1259"/>
      <c r="J81" s="1259"/>
      <c r="K81" s="1259"/>
      <c r="L81" s="1259"/>
      <c r="M81" s="1259"/>
      <c r="N81" s="1279"/>
      <c r="O81" s="1259"/>
      <c r="P81" s="1259"/>
      <c r="Q81" s="1259"/>
      <c r="R81" s="1259"/>
      <c r="S81" s="1259"/>
      <c r="T81" s="1259"/>
      <c r="U81" s="1259"/>
      <c r="V81" s="1259"/>
      <c r="W81" s="1259"/>
      <c r="X81" s="1259"/>
      <c r="Y81" s="1259"/>
      <c r="Z81" s="1259"/>
      <c r="AA81" s="1259"/>
      <c r="AB81" s="1259"/>
      <c r="AC81" s="1259"/>
      <c r="AD81" s="1259"/>
      <c r="AE81" s="1237"/>
    </row>
    <row r="82" spans="2:31">
      <c r="B82" s="1278"/>
      <c r="C82" s="1259"/>
      <c r="D82" s="1259"/>
      <c r="E82" s="1259"/>
      <c r="F82" s="1259"/>
      <c r="G82" s="1259"/>
      <c r="H82" s="1259"/>
      <c r="I82" s="1259"/>
      <c r="J82" s="1259"/>
      <c r="K82" s="1259"/>
      <c r="L82" s="1259"/>
      <c r="M82" s="1259"/>
      <c r="N82" s="1279"/>
      <c r="O82" s="1259"/>
      <c r="P82" s="1259"/>
      <c r="Q82" s="1259"/>
      <c r="R82" s="1259"/>
      <c r="S82" s="1259"/>
      <c r="T82" s="1259"/>
      <c r="U82" s="1259"/>
      <c r="V82" s="1259"/>
      <c r="W82" s="1259"/>
      <c r="X82" s="1259"/>
      <c r="Y82" s="1259"/>
      <c r="Z82" s="1259"/>
      <c r="AA82" s="1259"/>
      <c r="AB82" s="1259"/>
      <c r="AC82" s="1259"/>
      <c r="AD82" s="1259"/>
      <c r="AE82" s="1237"/>
    </row>
    <row r="83" spans="2:31">
      <c r="B83" s="1278"/>
      <c r="C83" s="1259"/>
      <c r="D83" s="1259"/>
      <c r="E83" s="1259"/>
      <c r="F83" s="1259"/>
      <c r="G83" s="1259"/>
      <c r="H83" s="1259"/>
      <c r="I83" s="1259"/>
      <c r="J83" s="1259"/>
      <c r="K83" s="1259"/>
      <c r="L83" s="1259"/>
      <c r="M83" s="1259"/>
      <c r="N83" s="1279"/>
      <c r="O83" s="1259"/>
      <c r="P83" s="1259"/>
      <c r="Q83" s="1259"/>
      <c r="R83" s="1259"/>
      <c r="S83" s="1259"/>
      <c r="T83" s="1259"/>
      <c r="U83" s="1259"/>
      <c r="V83" s="1259"/>
      <c r="W83" s="1259"/>
      <c r="X83" s="1259"/>
      <c r="Y83" s="1259"/>
      <c r="Z83" s="1259"/>
      <c r="AA83" s="1259"/>
      <c r="AB83" s="1259"/>
      <c r="AC83" s="1259"/>
      <c r="AD83" s="1259"/>
      <c r="AE83" s="1237"/>
    </row>
    <row r="84" spans="2:31">
      <c r="B84" s="1278"/>
      <c r="C84" s="1259"/>
      <c r="D84" s="1259"/>
      <c r="E84" s="1259"/>
      <c r="F84" s="1259"/>
      <c r="G84" s="1259"/>
      <c r="H84" s="1259"/>
      <c r="I84" s="1259"/>
      <c r="J84" s="1259"/>
      <c r="K84" s="1259"/>
      <c r="L84" s="1259"/>
      <c r="M84" s="1259"/>
      <c r="N84" s="1279"/>
      <c r="O84" s="1259"/>
      <c r="P84" s="1259"/>
      <c r="Q84" s="1259"/>
      <c r="R84" s="1259"/>
      <c r="S84" s="1259"/>
      <c r="T84" s="1259"/>
      <c r="U84" s="1259"/>
      <c r="V84" s="1259"/>
      <c r="W84" s="1259"/>
      <c r="X84" s="1259"/>
      <c r="Y84" s="1259"/>
      <c r="Z84" s="1259"/>
      <c r="AA84" s="1259"/>
      <c r="AB84" s="1259"/>
      <c r="AC84" s="1259"/>
      <c r="AD84" s="1259"/>
      <c r="AE84" s="1237"/>
    </row>
    <row r="85" spans="2:31">
      <c r="B85" s="1278"/>
      <c r="C85" s="1259"/>
      <c r="D85" s="1259"/>
      <c r="E85" s="1259"/>
      <c r="F85" s="1259"/>
      <c r="G85" s="1259"/>
      <c r="H85" s="1259"/>
      <c r="I85" s="1259"/>
      <c r="J85" s="1259"/>
      <c r="K85" s="1259"/>
      <c r="L85" s="1259"/>
      <c r="M85" s="1259"/>
      <c r="N85" s="1279"/>
      <c r="O85" s="1259"/>
      <c r="P85" s="1259"/>
      <c r="Q85" s="1259"/>
      <c r="R85" s="1259"/>
      <c r="S85" s="1259"/>
      <c r="T85" s="1259"/>
      <c r="U85" s="1259"/>
      <c r="V85" s="1259"/>
      <c r="W85" s="1259"/>
      <c r="X85" s="1259"/>
      <c r="Y85" s="1259"/>
      <c r="Z85" s="1259"/>
      <c r="AA85" s="1259"/>
      <c r="AB85" s="1259"/>
      <c r="AC85" s="1259"/>
      <c r="AD85" s="1259"/>
      <c r="AE85" s="1237"/>
    </row>
    <row r="86" spans="2:31">
      <c r="B86" s="1278"/>
      <c r="C86" s="1259"/>
      <c r="D86" s="1259"/>
      <c r="E86" s="1259"/>
      <c r="F86" s="1259"/>
      <c r="G86" s="1259"/>
      <c r="H86" s="1259"/>
      <c r="I86" s="1259"/>
      <c r="J86" s="1259"/>
      <c r="K86" s="1259"/>
      <c r="L86" s="1259"/>
      <c r="M86" s="1259"/>
      <c r="N86" s="1279"/>
      <c r="O86" s="1259"/>
      <c r="P86" s="1259"/>
      <c r="Q86" s="1259"/>
      <c r="R86" s="1259"/>
      <c r="S86" s="1259"/>
      <c r="T86" s="1259"/>
      <c r="U86" s="1259"/>
      <c r="V86" s="1259"/>
      <c r="W86" s="1259"/>
      <c r="X86" s="1259"/>
      <c r="Y86" s="1259"/>
      <c r="Z86" s="1259"/>
      <c r="AA86" s="1259"/>
      <c r="AB86" s="1259"/>
      <c r="AC86" s="1259"/>
      <c r="AD86" s="1259"/>
      <c r="AE86" s="1237"/>
    </row>
    <row r="87" spans="2:31">
      <c r="B87" s="1278"/>
      <c r="C87" s="1259"/>
      <c r="D87" s="1259"/>
      <c r="E87" s="1259"/>
      <c r="F87" s="1259"/>
      <c r="G87" s="1259"/>
      <c r="H87" s="1259"/>
      <c r="I87" s="1259"/>
      <c r="J87" s="1259"/>
      <c r="K87" s="1259"/>
      <c r="L87" s="1259"/>
      <c r="M87" s="1259"/>
      <c r="N87" s="1279"/>
      <c r="O87" s="1259"/>
      <c r="P87" s="1259"/>
      <c r="Q87" s="1259"/>
      <c r="R87" s="1259"/>
      <c r="S87" s="1259"/>
      <c r="T87" s="1259"/>
      <c r="U87" s="1259"/>
      <c r="V87" s="1259"/>
      <c r="W87" s="1259"/>
      <c r="X87" s="1259"/>
      <c r="Y87" s="1259"/>
      <c r="Z87" s="1259"/>
      <c r="AA87" s="1259"/>
      <c r="AB87" s="1259"/>
      <c r="AC87" s="1259"/>
      <c r="AD87" s="1259"/>
      <c r="AE87" s="1237"/>
    </row>
    <row r="88" spans="2:31">
      <c r="B88" s="1278"/>
      <c r="C88" s="1259"/>
      <c r="D88" s="1259"/>
      <c r="E88" s="1259"/>
      <c r="F88" s="1259"/>
      <c r="G88" s="1259"/>
      <c r="H88" s="1259"/>
      <c r="I88" s="1259"/>
      <c r="J88" s="1259"/>
      <c r="K88" s="1259"/>
      <c r="L88" s="1259"/>
      <c r="M88" s="1259"/>
      <c r="N88" s="1279"/>
      <c r="O88" s="1259"/>
      <c r="P88" s="1259"/>
      <c r="Q88" s="1259"/>
      <c r="R88" s="1259"/>
      <c r="S88" s="1259"/>
      <c r="T88" s="1259"/>
      <c r="U88" s="1259"/>
      <c r="V88" s="1259"/>
      <c r="W88" s="1259"/>
      <c r="X88" s="1259"/>
      <c r="Y88" s="1259"/>
      <c r="Z88" s="1259"/>
      <c r="AA88" s="1259"/>
      <c r="AB88" s="1259"/>
      <c r="AC88" s="1259"/>
      <c r="AD88" s="1259"/>
      <c r="AE88" s="1237"/>
    </row>
    <row r="89" spans="2:31">
      <c r="B89" s="1278"/>
      <c r="C89" s="1259"/>
      <c r="D89" s="1259"/>
      <c r="E89" s="1259"/>
      <c r="F89" s="1259"/>
      <c r="G89" s="1259"/>
      <c r="H89" s="1259"/>
      <c r="I89" s="1259"/>
      <c r="J89" s="1259"/>
      <c r="K89" s="1259"/>
      <c r="L89" s="1259"/>
      <c r="M89" s="1259"/>
      <c r="N89" s="1279"/>
      <c r="O89" s="1259"/>
      <c r="P89" s="1259"/>
      <c r="Q89" s="1259"/>
      <c r="R89" s="1259"/>
      <c r="S89" s="1259"/>
      <c r="T89" s="1259"/>
      <c r="U89" s="1259"/>
      <c r="V89" s="1259"/>
      <c r="W89" s="1259"/>
      <c r="X89" s="1259"/>
      <c r="Y89" s="1259"/>
      <c r="Z89" s="1259"/>
      <c r="AA89" s="1259"/>
      <c r="AB89" s="1259"/>
      <c r="AC89" s="1259"/>
      <c r="AD89" s="1259"/>
      <c r="AE89" s="1237"/>
    </row>
    <row r="90" spans="2:31">
      <c r="B90" s="1278"/>
      <c r="C90" s="1259"/>
      <c r="D90" s="1259"/>
      <c r="E90" s="1259"/>
      <c r="F90" s="1259"/>
      <c r="G90" s="1259"/>
      <c r="H90" s="1259"/>
      <c r="I90" s="1259"/>
      <c r="J90" s="1259"/>
      <c r="K90" s="1259"/>
      <c r="L90" s="1259"/>
      <c r="M90" s="1259"/>
      <c r="N90" s="1279"/>
      <c r="O90" s="1259"/>
      <c r="P90" s="1259"/>
      <c r="Q90" s="1259"/>
      <c r="R90" s="1259"/>
      <c r="S90" s="1259"/>
      <c r="T90" s="1259"/>
      <c r="U90" s="1259"/>
      <c r="V90" s="1259"/>
      <c r="W90" s="1259"/>
      <c r="X90" s="1259"/>
      <c r="Y90" s="1259"/>
      <c r="Z90" s="1259"/>
      <c r="AA90" s="1259"/>
      <c r="AB90" s="1259"/>
      <c r="AC90" s="1259"/>
      <c r="AD90" s="1259"/>
      <c r="AE90" s="1237"/>
    </row>
    <row r="91" spans="2:31">
      <c r="B91" s="1278"/>
      <c r="C91" s="1259"/>
      <c r="D91" s="1259"/>
      <c r="E91" s="1259"/>
      <c r="F91" s="1259"/>
      <c r="G91" s="1259"/>
      <c r="H91" s="1259"/>
      <c r="I91" s="1259"/>
      <c r="J91" s="1259"/>
      <c r="K91" s="1259"/>
      <c r="L91" s="1259"/>
      <c r="M91" s="1259"/>
      <c r="N91" s="1279"/>
      <c r="O91" s="1259"/>
      <c r="P91" s="1259"/>
      <c r="Q91" s="1259"/>
      <c r="R91" s="1259"/>
      <c r="S91" s="1259"/>
      <c r="T91" s="1259"/>
      <c r="U91" s="1259"/>
      <c r="V91" s="1259"/>
      <c r="W91" s="1259"/>
      <c r="X91" s="1259"/>
      <c r="Y91" s="1259"/>
      <c r="Z91" s="1259"/>
      <c r="AA91" s="1259"/>
      <c r="AB91" s="1259"/>
      <c r="AC91" s="1259"/>
      <c r="AD91" s="1259"/>
      <c r="AE91" s="1237"/>
    </row>
    <row r="92" spans="2:31">
      <c r="B92" s="1278"/>
      <c r="C92" s="1259"/>
      <c r="D92" s="1259"/>
      <c r="E92" s="1259"/>
      <c r="F92" s="1259"/>
      <c r="G92" s="1259"/>
      <c r="H92" s="1259"/>
      <c r="I92" s="1259"/>
      <c r="J92" s="1259"/>
      <c r="K92" s="1259"/>
      <c r="L92" s="1259"/>
      <c r="M92" s="1259"/>
      <c r="N92" s="1279"/>
      <c r="O92" s="1259"/>
      <c r="P92" s="1259"/>
      <c r="Q92" s="1259"/>
      <c r="R92" s="1259"/>
      <c r="S92" s="1259"/>
      <c r="T92" s="1259"/>
      <c r="U92" s="1259"/>
      <c r="V92" s="1259"/>
      <c r="W92" s="1259"/>
      <c r="X92" s="1259"/>
      <c r="Y92" s="1259"/>
      <c r="Z92" s="1259"/>
      <c r="AA92" s="1259"/>
      <c r="AB92" s="1259"/>
      <c r="AC92" s="1259"/>
      <c r="AD92" s="1259"/>
      <c r="AE92" s="1237"/>
    </row>
    <row r="93" spans="2:31">
      <c r="B93" s="1278"/>
      <c r="C93" s="1259"/>
      <c r="D93" s="1259"/>
      <c r="E93" s="1259"/>
      <c r="F93" s="1259"/>
      <c r="G93" s="1259"/>
      <c r="H93" s="1259"/>
      <c r="I93" s="1259"/>
      <c r="J93" s="1259"/>
      <c r="K93" s="1259"/>
      <c r="L93" s="1259"/>
      <c r="M93" s="1259"/>
      <c r="N93" s="1279"/>
      <c r="O93" s="1259"/>
      <c r="P93" s="1259"/>
      <c r="Q93" s="1259"/>
      <c r="R93" s="1259"/>
      <c r="S93" s="1259"/>
      <c r="T93" s="1259"/>
      <c r="U93" s="1259"/>
      <c r="V93" s="1259"/>
      <c r="W93" s="1259"/>
      <c r="X93" s="1259"/>
      <c r="Y93" s="1259"/>
      <c r="Z93" s="1259"/>
      <c r="AA93" s="1259"/>
      <c r="AB93" s="1259"/>
      <c r="AC93" s="1259"/>
      <c r="AD93" s="1259"/>
      <c r="AE93" s="1237"/>
    </row>
    <row r="94" spans="2:31">
      <c r="B94" s="1278"/>
      <c r="C94" s="1259"/>
      <c r="D94" s="1259"/>
      <c r="E94" s="1259"/>
      <c r="F94" s="1259"/>
      <c r="G94" s="1259"/>
      <c r="H94" s="1259"/>
      <c r="I94" s="1259"/>
      <c r="J94" s="1259"/>
      <c r="K94" s="1259"/>
      <c r="L94" s="1259"/>
      <c r="M94" s="1259"/>
      <c r="N94" s="1279"/>
      <c r="O94" s="1259"/>
      <c r="P94" s="1259"/>
      <c r="Q94" s="1259"/>
      <c r="R94" s="1259"/>
      <c r="S94" s="1259"/>
      <c r="T94" s="1259"/>
      <c r="U94" s="1259"/>
      <c r="V94" s="1259"/>
      <c r="W94" s="1259"/>
      <c r="X94" s="1259"/>
      <c r="Y94" s="1259"/>
      <c r="Z94" s="1259"/>
      <c r="AA94" s="1259"/>
      <c r="AB94" s="1259"/>
      <c r="AC94" s="1259"/>
      <c r="AD94" s="1259"/>
      <c r="AE94" s="1237"/>
    </row>
    <row r="95" spans="2:31">
      <c r="B95" s="1278"/>
      <c r="C95" s="1259"/>
      <c r="D95" s="1259"/>
      <c r="E95" s="1259"/>
      <c r="F95" s="1259"/>
      <c r="G95" s="1259"/>
      <c r="H95" s="1259"/>
      <c r="I95" s="1259"/>
      <c r="J95" s="1259"/>
      <c r="K95" s="1259"/>
      <c r="L95" s="1259"/>
      <c r="M95" s="1259"/>
      <c r="N95" s="1279"/>
      <c r="O95" s="1259"/>
      <c r="P95" s="1259"/>
      <c r="Q95" s="1259"/>
      <c r="R95" s="1259"/>
      <c r="S95" s="1259"/>
      <c r="T95" s="1259"/>
      <c r="U95" s="1259"/>
      <c r="V95" s="1259"/>
      <c r="W95" s="1259"/>
      <c r="X95" s="1259"/>
      <c r="Y95" s="1259"/>
      <c r="Z95" s="1259"/>
      <c r="AA95" s="1259"/>
      <c r="AB95" s="1259"/>
      <c r="AC95" s="1259"/>
      <c r="AD95" s="1259"/>
      <c r="AE95" s="1237"/>
    </row>
    <row r="96" spans="2:31">
      <c r="B96" s="1278"/>
      <c r="C96" s="1259"/>
      <c r="D96" s="1259"/>
      <c r="E96" s="1259"/>
      <c r="F96" s="1259"/>
      <c r="G96" s="1259"/>
      <c r="H96" s="1259"/>
      <c r="I96" s="1259"/>
      <c r="J96" s="1259"/>
      <c r="K96" s="1259"/>
      <c r="L96" s="1259"/>
      <c r="M96" s="1259"/>
      <c r="N96" s="1279"/>
      <c r="O96" s="1259"/>
      <c r="P96" s="1259"/>
      <c r="Q96" s="1259"/>
      <c r="R96" s="1259"/>
      <c r="S96" s="1259"/>
      <c r="T96" s="1259"/>
      <c r="U96" s="1259"/>
      <c r="V96" s="1259"/>
      <c r="W96" s="1259"/>
      <c r="X96" s="1259"/>
      <c r="Y96" s="1259"/>
      <c r="Z96" s="1259"/>
      <c r="AA96" s="1259"/>
      <c r="AB96" s="1259"/>
      <c r="AC96" s="1259"/>
      <c r="AD96" s="1259"/>
      <c r="AE96" s="1237"/>
    </row>
    <row r="97" spans="2:31">
      <c r="B97" s="1278"/>
      <c r="C97" s="1259"/>
      <c r="D97" s="1259"/>
      <c r="E97" s="1259"/>
      <c r="F97" s="1259"/>
      <c r="G97" s="1259"/>
      <c r="H97" s="1259"/>
      <c r="I97" s="1259"/>
      <c r="J97" s="1259"/>
      <c r="K97" s="1259"/>
      <c r="L97" s="1259"/>
      <c r="M97" s="1259"/>
      <c r="N97" s="1279"/>
      <c r="O97" s="1259"/>
      <c r="P97" s="1259"/>
      <c r="Q97" s="1259"/>
      <c r="R97" s="1259"/>
      <c r="S97" s="1259"/>
      <c r="T97" s="1259"/>
      <c r="U97" s="1259"/>
      <c r="V97" s="1259"/>
      <c r="W97" s="1259"/>
      <c r="X97" s="1259"/>
      <c r="Y97" s="1259"/>
      <c r="Z97" s="1259"/>
      <c r="AA97" s="1259"/>
      <c r="AB97" s="1259"/>
      <c r="AC97" s="1259"/>
      <c r="AD97" s="1259"/>
      <c r="AE97" s="1237"/>
    </row>
    <row r="98" spans="2:31">
      <c r="B98" s="1278"/>
      <c r="C98" s="1259"/>
      <c r="D98" s="1259"/>
      <c r="E98" s="1259"/>
      <c r="F98" s="1259"/>
      <c r="G98" s="1259"/>
      <c r="H98" s="1259"/>
      <c r="I98" s="1259"/>
      <c r="J98" s="1259"/>
      <c r="K98" s="1259"/>
      <c r="L98" s="1259"/>
      <c r="M98" s="1259"/>
      <c r="N98" s="1279"/>
      <c r="O98" s="1259"/>
      <c r="P98" s="1259"/>
      <c r="Q98" s="1259"/>
      <c r="R98" s="1259"/>
      <c r="S98" s="1259"/>
      <c r="T98" s="1259"/>
      <c r="U98" s="1259"/>
      <c r="V98" s="1259"/>
      <c r="W98" s="1259"/>
      <c r="X98" s="1259"/>
      <c r="Y98" s="1259"/>
      <c r="Z98" s="1259"/>
      <c r="AA98" s="1259"/>
      <c r="AB98" s="1259"/>
      <c r="AC98" s="1259"/>
      <c r="AD98" s="1259"/>
      <c r="AE98" s="1237"/>
    </row>
    <row r="99" spans="2:31">
      <c r="B99" s="1278"/>
      <c r="C99" s="1259"/>
      <c r="D99" s="1259"/>
      <c r="E99" s="1259"/>
      <c r="F99" s="1259"/>
      <c r="G99" s="1259"/>
      <c r="H99" s="1259"/>
      <c r="I99" s="1259"/>
      <c r="J99" s="1259"/>
      <c r="K99" s="1259"/>
      <c r="L99" s="1259"/>
      <c r="M99" s="1259"/>
      <c r="N99" s="1279"/>
      <c r="O99" s="1259"/>
      <c r="P99" s="1259"/>
      <c r="Q99" s="1259"/>
      <c r="R99" s="1259"/>
      <c r="S99" s="1259"/>
      <c r="T99" s="1259"/>
      <c r="U99" s="1259"/>
      <c r="V99" s="1259"/>
      <c r="W99" s="1259"/>
      <c r="X99" s="1259"/>
      <c r="Y99" s="1259"/>
      <c r="Z99" s="1259"/>
      <c r="AA99" s="1259"/>
      <c r="AB99" s="1259"/>
      <c r="AC99" s="1259"/>
      <c r="AD99" s="1259"/>
      <c r="AE99" s="1237"/>
    </row>
    <row r="100" spans="2:31">
      <c r="B100" s="1278"/>
      <c r="C100" s="1259"/>
      <c r="D100" s="1259"/>
      <c r="E100" s="1259"/>
      <c r="F100" s="1259"/>
      <c r="G100" s="1259"/>
      <c r="H100" s="1259"/>
      <c r="I100" s="1259"/>
      <c r="J100" s="1259"/>
      <c r="K100" s="1259"/>
      <c r="L100" s="1259"/>
      <c r="M100" s="1259"/>
      <c r="N100" s="1279"/>
      <c r="O100" s="1259"/>
      <c r="P100" s="1259"/>
      <c r="Q100" s="1259"/>
      <c r="R100" s="1259"/>
      <c r="S100" s="1259"/>
      <c r="T100" s="1259"/>
      <c r="U100" s="1259"/>
      <c r="V100" s="1259"/>
      <c r="W100" s="1259"/>
      <c r="X100" s="1259"/>
      <c r="Y100" s="1259"/>
      <c r="Z100" s="1259"/>
      <c r="AA100" s="1259"/>
      <c r="AB100" s="1259"/>
      <c r="AC100" s="1259"/>
      <c r="AD100" s="1259"/>
      <c r="AE100" s="1237"/>
    </row>
    <row r="101" spans="2:31">
      <c r="B101" s="1278"/>
      <c r="C101" s="1259"/>
      <c r="D101" s="1259"/>
      <c r="E101" s="1259"/>
      <c r="F101" s="1259"/>
      <c r="G101" s="1259"/>
      <c r="H101" s="1259"/>
      <c r="I101" s="1259"/>
      <c r="J101" s="1259"/>
      <c r="K101" s="1259"/>
      <c r="L101" s="1259"/>
      <c r="M101" s="1259"/>
      <c r="N101" s="1279"/>
      <c r="O101" s="1259"/>
      <c r="P101" s="1259"/>
      <c r="Q101" s="1259"/>
      <c r="R101" s="1259"/>
      <c r="S101" s="1259"/>
      <c r="T101" s="1259"/>
      <c r="U101" s="1259"/>
      <c r="V101" s="1259"/>
      <c r="W101" s="1259"/>
      <c r="X101" s="1259"/>
      <c r="Y101" s="1259"/>
      <c r="Z101" s="1259"/>
      <c r="AA101" s="1259"/>
      <c r="AB101" s="1259"/>
      <c r="AC101" s="1259"/>
      <c r="AD101" s="1259"/>
      <c r="AE101" s="1237"/>
    </row>
    <row r="102" spans="2:31">
      <c r="B102" s="1278"/>
      <c r="C102" s="1259"/>
      <c r="D102" s="1259"/>
      <c r="E102" s="1259"/>
      <c r="F102" s="1259"/>
      <c r="G102" s="1259"/>
      <c r="H102" s="1259"/>
      <c r="I102" s="1259"/>
      <c r="J102" s="1259"/>
      <c r="K102" s="1259"/>
      <c r="L102" s="1259"/>
      <c r="M102" s="1259"/>
      <c r="N102" s="1279"/>
      <c r="O102" s="1259"/>
      <c r="P102" s="1259"/>
      <c r="Q102" s="1259"/>
      <c r="R102" s="1259"/>
      <c r="S102" s="1259"/>
      <c r="T102" s="1259"/>
      <c r="U102" s="1259"/>
      <c r="V102" s="1259"/>
      <c r="W102" s="1259"/>
      <c r="X102" s="1259"/>
      <c r="Y102" s="1259"/>
      <c r="Z102" s="1259"/>
      <c r="AA102" s="1259"/>
      <c r="AB102" s="1259"/>
      <c r="AC102" s="1259"/>
      <c r="AD102" s="1259"/>
      <c r="AE102" s="1237"/>
    </row>
    <row r="103" spans="2:31">
      <c r="B103" s="1278"/>
      <c r="C103" s="1259"/>
      <c r="D103" s="1259"/>
      <c r="E103" s="1259"/>
      <c r="F103" s="1259"/>
      <c r="G103" s="1259"/>
      <c r="H103" s="1259"/>
      <c r="I103" s="1259"/>
      <c r="J103" s="1259"/>
      <c r="K103" s="1259"/>
      <c r="L103" s="1259"/>
      <c r="M103" s="1259"/>
      <c r="N103" s="1279"/>
      <c r="O103" s="1259"/>
      <c r="P103" s="1259"/>
      <c r="Q103" s="1259"/>
      <c r="R103" s="1259"/>
      <c r="S103" s="1259"/>
      <c r="T103" s="1259"/>
      <c r="U103" s="1259"/>
      <c r="V103" s="1259"/>
      <c r="W103" s="1259"/>
      <c r="X103" s="1259"/>
      <c r="Y103" s="1259"/>
      <c r="Z103" s="1259"/>
      <c r="AA103" s="1259"/>
      <c r="AB103" s="1259"/>
      <c r="AC103" s="1259"/>
      <c r="AD103" s="1259"/>
      <c r="AE103" s="1237"/>
    </row>
    <row r="104" spans="2:31">
      <c r="B104" s="1278"/>
      <c r="C104" s="1259"/>
      <c r="D104" s="1259"/>
      <c r="E104" s="1259"/>
      <c r="F104" s="1259"/>
      <c r="G104" s="1259"/>
      <c r="H104" s="1259"/>
      <c r="I104" s="1259"/>
      <c r="J104" s="1259"/>
      <c r="K104" s="1259"/>
      <c r="L104" s="1259"/>
      <c r="M104" s="1259"/>
      <c r="N104" s="1279"/>
      <c r="O104" s="1259"/>
      <c r="P104" s="1259"/>
      <c r="Q104" s="1259"/>
      <c r="R104" s="1259"/>
      <c r="S104" s="1259"/>
      <c r="T104" s="1259"/>
      <c r="U104" s="1259"/>
      <c r="V104" s="1259"/>
      <c r="W104" s="1259"/>
      <c r="X104" s="1259"/>
      <c r="Y104" s="1259"/>
      <c r="Z104" s="1259"/>
      <c r="AA104" s="1259"/>
      <c r="AB104" s="1259"/>
      <c r="AC104" s="1259"/>
      <c r="AD104" s="1259"/>
      <c r="AE104" s="1237"/>
    </row>
    <row r="105" spans="2:31">
      <c r="B105" s="1278"/>
      <c r="C105" s="1259"/>
      <c r="D105" s="1259"/>
      <c r="E105" s="1259"/>
      <c r="F105" s="1259"/>
      <c r="G105" s="1259"/>
      <c r="H105" s="1259"/>
      <c r="I105" s="1259"/>
      <c r="J105" s="1259"/>
      <c r="K105" s="1259"/>
      <c r="L105" s="1259"/>
      <c r="M105" s="1259"/>
      <c r="N105" s="1279"/>
      <c r="O105" s="1259"/>
      <c r="P105" s="1259"/>
      <c r="Q105" s="1259"/>
      <c r="R105" s="1259"/>
      <c r="S105" s="1259"/>
      <c r="T105" s="1259"/>
      <c r="U105" s="1259"/>
      <c r="V105" s="1259"/>
      <c r="W105" s="1259"/>
      <c r="X105" s="1259"/>
      <c r="Y105" s="1259"/>
      <c r="Z105" s="1259"/>
      <c r="AA105" s="1259"/>
      <c r="AB105" s="1259"/>
      <c r="AC105" s="1259"/>
      <c r="AD105" s="1259"/>
      <c r="AE105" s="1237"/>
    </row>
    <row r="106" spans="2:31">
      <c r="B106" s="1278"/>
      <c r="C106" s="1259"/>
      <c r="D106" s="1259"/>
      <c r="E106" s="1259"/>
      <c r="F106" s="1259"/>
      <c r="G106" s="1259"/>
      <c r="H106" s="1259"/>
      <c r="I106" s="1259"/>
      <c r="J106" s="1259"/>
      <c r="K106" s="1259"/>
      <c r="L106" s="1259"/>
      <c r="M106" s="1259"/>
      <c r="N106" s="1279"/>
      <c r="O106" s="1259"/>
      <c r="P106" s="1259"/>
      <c r="Q106" s="1259"/>
      <c r="R106" s="1259"/>
      <c r="S106" s="1259"/>
      <c r="T106" s="1259"/>
      <c r="U106" s="1259"/>
      <c r="V106" s="1259"/>
      <c r="W106" s="1259"/>
      <c r="X106" s="1259"/>
      <c r="Y106" s="1259"/>
      <c r="Z106" s="1259"/>
      <c r="AA106" s="1259"/>
      <c r="AB106" s="1259"/>
      <c r="AC106" s="1259"/>
      <c r="AD106" s="1259"/>
      <c r="AE106" s="1237"/>
    </row>
    <row r="107" spans="2:31">
      <c r="B107" s="1278"/>
      <c r="C107" s="1259"/>
      <c r="D107" s="1259"/>
      <c r="E107" s="1259"/>
      <c r="F107" s="1259"/>
      <c r="G107" s="1259"/>
      <c r="H107" s="1259"/>
      <c r="I107" s="1259"/>
      <c r="J107" s="1259"/>
      <c r="K107" s="1259"/>
      <c r="L107" s="1259"/>
      <c r="M107" s="1259"/>
      <c r="N107" s="1279"/>
      <c r="O107" s="1259"/>
      <c r="P107" s="1259"/>
      <c r="Q107" s="1259"/>
      <c r="R107" s="1259"/>
      <c r="S107" s="1259"/>
      <c r="T107" s="1259"/>
      <c r="U107" s="1259"/>
      <c r="V107" s="1259"/>
      <c r="W107" s="1259"/>
      <c r="X107" s="1259"/>
      <c r="Y107" s="1259"/>
      <c r="Z107" s="1259"/>
      <c r="AA107" s="1259"/>
      <c r="AB107" s="1259"/>
      <c r="AC107" s="1259"/>
      <c r="AD107" s="1259"/>
      <c r="AE107" s="1237"/>
    </row>
    <row r="108" spans="2:31">
      <c r="B108" s="1278"/>
      <c r="C108" s="1259"/>
      <c r="D108" s="1259"/>
      <c r="E108" s="1259"/>
      <c r="F108" s="1259"/>
      <c r="G108" s="1259"/>
      <c r="H108" s="1259"/>
      <c r="I108" s="1259"/>
      <c r="J108" s="1259"/>
      <c r="K108" s="1259"/>
      <c r="L108" s="1259"/>
      <c r="M108" s="1259"/>
      <c r="N108" s="1279"/>
      <c r="O108" s="1259"/>
      <c r="P108" s="1259"/>
      <c r="Q108" s="1259"/>
      <c r="R108" s="1259"/>
      <c r="S108" s="1259"/>
      <c r="T108" s="1259"/>
      <c r="U108" s="1259"/>
      <c r="V108" s="1259"/>
      <c r="W108" s="1259"/>
      <c r="X108" s="1259"/>
      <c r="Y108" s="1259"/>
      <c r="Z108" s="1259"/>
      <c r="AA108" s="1259"/>
      <c r="AB108" s="1259"/>
      <c r="AC108" s="1259"/>
      <c r="AD108" s="1259"/>
      <c r="AE108" s="1237"/>
    </row>
    <row r="109" spans="2:31">
      <c r="B109" s="1278"/>
      <c r="C109" s="1259"/>
      <c r="D109" s="1259"/>
      <c r="E109" s="1259"/>
      <c r="F109" s="1259"/>
      <c r="G109" s="1259"/>
      <c r="H109" s="1259"/>
      <c r="I109" s="1259"/>
      <c r="J109" s="1259"/>
      <c r="K109" s="1259"/>
      <c r="L109" s="1259"/>
      <c r="M109" s="1259"/>
      <c r="N109" s="1279"/>
      <c r="O109" s="1259"/>
      <c r="P109" s="1259"/>
      <c r="Q109" s="1259"/>
      <c r="R109" s="1259"/>
      <c r="S109" s="1259"/>
      <c r="T109" s="1259"/>
      <c r="U109" s="1259"/>
      <c r="V109" s="1259"/>
      <c r="W109" s="1259"/>
      <c r="X109" s="1259"/>
      <c r="Y109" s="1259"/>
      <c r="Z109" s="1259"/>
      <c r="AA109" s="1259"/>
      <c r="AB109" s="1259"/>
      <c r="AC109" s="1259"/>
      <c r="AD109" s="1259"/>
      <c r="AE109" s="1237"/>
    </row>
    <row r="110" spans="2:31">
      <c r="B110" s="1278"/>
      <c r="C110" s="1259"/>
      <c r="D110" s="1259"/>
      <c r="E110" s="1259"/>
      <c r="F110" s="1259"/>
      <c r="G110" s="1259"/>
      <c r="H110" s="1259"/>
      <c r="I110" s="1259"/>
      <c r="J110" s="1259"/>
      <c r="K110" s="1259"/>
      <c r="L110" s="1259"/>
      <c r="M110" s="1259"/>
      <c r="N110" s="1279"/>
      <c r="O110" s="1259"/>
      <c r="P110" s="1259"/>
      <c r="Q110" s="1259"/>
      <c r="R110" s="1259"/>
      <c r="S110" s="1259"/>
      <c r="T110" s="1259"/>
      <c r="U110" s="1259"/>
      <c r="V110" s="1259"/>
      <c r="W110" s="1259"/>
      <c r="X110" s="1259"/>
      <c r="Y110" s="1259"/>
      <c r="Z110" s="1259"/>
      <c r="AA110" s="1259"/>
      <c r="AB110" s="1259"/>
      <c r="AC110" s="1259"/>
      <c r="AD110" s="1259"/>
      <c r="AE110" s="1237"/>
    </row>
    <row r="111" spans="2:31">
      <c r="B111" s="1278"/>
      <c r="C111" s="1259"/>
      <c r="D111" s="1259"/>
      <c r="E111" s="1259"/>
      <c r="F111" s="1259"/>
      <c r="G111" s="1259"/>
      <c r="H111" s="1259"/>
      <c r="I111" s="1259"/>
      <c r="J111" s="1259"/>
      <c r="K111" s="1259"/>
      <c r="L111" s="1259"/>
      <c r="M111" s="1259"/>
      <c r="N111" s="1279"/>
      <c r="O111" s="1259"/>
      <c r="P111" s="1259"/>
      <c r="Q111" s="1259"/>
      <c r="R111" s="1259"/>
      <c r="S111" s="1259"/>
      <c r="T111" s="1259"/>
      <c r="U111" s="1259"/>
      <c r="V111" s="1259"/>
      <c r="W111" s="1259"/>
      <c r="X111" s="1259"/>
      <c r="Y111" s="1259"/>
      <c r="Z111" s="1259"/>
      <c r="AA111" s="1259"/>
      <c r="AB111" s="1259"/>
      <c r="AC111" s="1259"/>
      <c r="AD111" s="1259"/>
      <c r="AE111" s="1237"/>
    </row>
    <row r="112" spans="2:31">
      <c r="B112" s="1278"/>
      <c r="C112" s="1259"/>
      <c r="D112" s="1259"/>
      <c r="E112" s="1259"/>
      <c r="F112" s="1259"/>
      <c r="G112" s="1259"/>
      <c r="H112" s="1259"/>
      <c r="I112" s="1259"/>
      <c r="J112" s="1259"/>
      <c r="K112" s="1259"/>
      <c r="L112" s="1259"/>
      <c r="M112" s="1259"/>
      <c r="N112" s="1279"/>
      <c r="O112" s="1259"/>
      <c r="P112" s="1259"/>
      <c r="Q112" s="1259"/>
      <c r="R112" s="1259"/>
      <c r="S112" s="1259"/>
      <c r="T112" s="1259"/>
      <c r="U112" s="1259"/>
      <c r="V112" s="1259"/>
      <c r="W112" s="1259"/>
      <c r="X112" s="1259"/>
      <c r="Y112" s="1259"/>
      <c r="Z112" s="1259"/>
      <c r="AA112" s="1259"/>
      <c r="AB112" s="1259"/>
      <c r="AC112" s="1259"/>
      <c r="AD112" s="1259"/>
      <c r="AE112" s="1237"/>
    </row>
    <row r="113" spans="2:31">
      <c r="B113" s="1278"/>
      <c r="C113" s="1259"/>
      <c r="D113" s="1259"/>
      <c r="E113" s="1259"/>
      <c r="F113" s="1259"/>
      <c r="G113" s="1259"/>
      <c r="H113" s="1259"/>
      <c r="I113" s="1259"/>
      <c r="J113" s="1259"/>
      <c r="K113" s="1259"/>
      <c r="L113" s="1259"/>
      <c r="M113" s="1259"/>
      <c r="N113" s="1279"/>
      <c r="O113" s="1259"/>
      <c r="P113" s="1259"/>
      <c r="Q113" s="1259"/>
      <c r="R113" s="1259"/>
      <c r="S113" s="1259"/>
      <c r="T113" s="1259"/>
      <c r="U113" s="1259"/>
      <c r="V113" s="1259"/>
      <c r="W113" s="1259"/>
      <c r="X113" s="1259"/>
      <c r="Y113" s="1259"/>
      <c r="Z113" s="1259"/>
      <c r="AA113" s="1259"/>
      <c r="AB113" s="1259"/>
      <c r="AC113" s="1259"/>
      <c r="AD113" s="1259"/>
      <c r="AE113" s="1237"/>
    </row>
    <row r="114" spans="2:31">
      <c r="B114" s="1278"/>
      <c r="C114" s="1259"/>
      <c r="D114" s="1259"/>
      <c r="E114" s="1259"/>
      <c r="F114" s="1259"/>
      <c r="G114" s="1259"/>
      <c r="H114" s="1259"/>
      <c r="I114" s="1259"/>
      <c r="J114" s="1259"/>
      <c r="K114" s="1259"/>
      <c r="L114" s="1259"/>
      <c r="M114" s="1259"/>
      <c r="N114" s="1279"/>
      <c r="O114" s="1259"/>
      <c r="P114" s="1259"/>
      <c r="Q114" s="1259"/>
      <c r="R114" s="1259"/>
      <c r="S114" s="1259"/>
      <c r="T114" s="1259"/>
      <c r="U114" s="1259"/>
      <c r="V114" s="1259"/>
      <c r="W114" s="1259"/>
      <c r="X114" s="1259"/>
      <c r="Y114" s="1259"/>
      <c r="Z114" s="1259"/>
      <c r="AA114" s="1259"/>
      <c r="AB114" s="1259"/>
      <c r="AC114" s="1259"/>
      <c r="AD114" s="1259"/>
      <c r="AE114" s="1237"/>
    </row>
    <row r="115" spans="2:31">
      <c r="B115" s="1278"/>
      <c r="C115" s="1259"/>
      <c r="D115" s="1259"/>
      <c r="E115" s="1259"/>
      <c r="F115" s="1259"/>
      <c r="G115" s="1259"/>
      <c r="H115" s="1259"/>
      <c r="I115" s="1259"/>
      <c r="J115" s="1259"/>
      <c r="K115" s="1259"/>
      <c r="L115" s="1259"/>
      <c r="M115" s="1259"/>
      <c r="N115" s="1279"/>
      <c r="O115" s="1259"/>
      <c r="P115" s="1259"/>
      <c r="Q115" s="1259"/>
      <c r="R115" s="1259"/>
      <c r="S115" s="1259"/>
      <c r="T115" s="1259"/>
      <c r="U115" s="1259"/>
      <c r="V115" s="1259"/>
      <c r="W115" s="1259"/>
      <c r="X115" s="1259"/>
      <c r="Y115" s="1259"/>
      <c r="Z115" s="1259"/>
      <c r="AA115" s="1259"/>
      <c r="AB115" s="1259"/>
      <c r="AC115" s="1259"/>
      <c r="AD115" s="1259"/>
      <c r="AE115" s="1237"/>
    </row>
    <row r="116" spans="2:31">
      <c r="B116" s="1278"/>
      <c r="C116" s="1259"/>
      <c r="D116" s="1259"/>
      <c r="E116" s="1259"/>
      <c r="F116" s="1259"/>
      <c r="G116" s="1259"/>
      <c r="H116" s="1259"/>
      <c r="I116" s="1259"/>
      <c r="J116" s="1259"/>
      <c r="K116" s="1259"/>
      <c r="L116" s="1259"/>
      <c r="M116" s="1259"/>
      <c r="N116" s="1279"/>
      <c r="O116" s="1259"/>
      <c r="P116" s="1259"/>
      <c r="Q116" s="1259"/>
      <c r="R116" s="1259"/>
      <c r="S116" s="1259"/>
      <c r="T116" s="1259"/>
      <c r="U116" s="1259"/>
      <c r="V116" s="1259"/>
      <c r="W116" s="1259"/>
      <c r="X116" s="1259"/>
      <c r="Y116" s="1259"/>
      <c r="Z116" s="1259"/>
      <c r="AA116" s="1259"/>
      <c r="AB116" s="1259"/>
      <c r="AC116" s="1259"/>
      <c r="AD116" s="1259"/>
      <c r="AE116" s="1237"/>
    </row>
    <row r="117" spans="2:31">
      <c r="B117" s="1278"/>
      <c r="C117" s="1259"/>
      <c r="D117" s="1259"/>
      <c r="E117" s="1259"/>
      <c r="F117" s="1259"/>
      <c r="G117" s="1259"/>
      <c r="H117" s="1259"/>
      <c r="I117" s="1259"/>
      <c r="J117" s="1259"/>
      <c r="K117" s="1259"/>
      <c r="L117" s="1259"/>
      <c r="M117" s="1259"/>
      <c r="N117" s="1279"/>
      <c r="O117" s="1259"/>
      <c r="P117" s="1259"/>
      <c r="Q117" s="1259"/>
      <c r="R117" s="1259"/>
      <c r="S117" s="1259"/>
      <c r="T117" s="1259"/>
      <c r="U117" s="1259"/>
      <c r="V117" s="1259"/>
      <c r="W117" s="1259"/>
      <c r="X117" s="1259"/>
      <c r="Y117" s="1259"/>
      <c r="Z117" s="1259"/>
      <c r="AA117" s="1259"/>
      <c r="AB117" s="1259"/>
      <c r="AC117" s="1259"/>
      <c r="AD117" s="1259"/>
      <c r="AE117" s="1237"/>
    </row>
    <row r="118" spans="2:31">
      <c r="B118" s="1278"/>
      <c r="C118" s="1259"/>
      <c r="D118" s="1259"/>
      <c r="E118" s="1259"/>
      <c r="F118" s="1259"/>
      <c r="G118" s="1259"/>
      <c r="H118" s="1259"/>
      <c r="I118" s="1259"/>
      <c r="J118" s="1259"/>
      <c r="K118" s="1259"/>
      <c r="L118" s="1259"/>
      <c r="M118" s="1259"/>
      <c r="N118" s="1279"/>
      <c r="O118" s="1259"/>
      <c r="P118" s="1259"/>
      <c r="Q118" s="1259"/>
      <c r="R118" s="1259"/>
      <c r="S118" s="1259"/>
      <c r="T118" s="1259"/>
      <c r="U118" s="1259"/>
      <c r="V118" s="1259"/>
      <c r="W118" s="1259"/>
      <c r="X118" s="1259"/>
      <c r="Y118" s="1259"/>
      <c r="Z118" s="1259"/>
      <c r="AA118" s="1259"/>
      <c r="AB118" s="1259"/>
      <c r="AC118" s="1259"/>
      <c r="AD118" s="1259"/>
      <c r="AE118" s="1237"/>
    </row>
    <row r="119" spans="2:31">
      <c r="B119" s="1278"/>
      <c r="C119" s="1259"/>
      <c r="D119" s="1259"/>
      <c r="E119" s="1259"/>
      <c r="F119" s="1259"/>
      <c r="G119" s="1259"/>
      <c r="H119" s="1259"/>
      <c r="I119" s="1259"/>
      <c r="J119" s="1259"/>
      <c r="K119" s="1259"/>
      <c r="L119" s="1259"/>
      <c r="M119" s="1259"/>
      <c r="N119" s="1279"/>
      <c r="O119" s="1259"/>
      <c r="P119" s="1259"/>
      <c r="Q119" s="1259"/>
      <c r="R119" s="1259"/>
      <c r="S119" s="1259"/>
      <c r="T119" s="1259"/>
      <c r="U119" s="1259"/>
      <c r="V119" s="1259"/>
      <c r="W119" s="1259"/>
      <c r="X119" s="1259"/>
      <c r="Y119" s="1259"/>
      <c r="Z119" s="1259"/>
      <c r="AA119" s="1259"/>
      <c r="AB119" s="1259"/>
      <c r="AC119" s="1259"/>
      <c r="AD119" s="1259"/>
      <c r="AE119" s="1237"/>
    </row>
    <row r="120" spans="2:31">
      <c r="B120" s="1278"/>
      <c r="C120" s="1259"/>
      <c r="D120" s="1259"/>
      <c r="E120" s="1259"/>
      <c r="F120" s="1259"/>
      <c r="G120" s="1259"/>
      <c r="H120" s="1259"/>
      <c r="I120" s="1259"/>
      <c r="J120" s="1259"/>
      <c r="K120" s="1259"/>
      <c r="L120" s="1259"/>
      <c r="M120" s="1259"/>
      <c r="N120" s="1279"/>
      <c r="O120" s="1259"/>
      <c r="P120" s="1259"/>
      <c r="Q120" s="1259"/>
      <c r="R120" s="1259"/>
      <c r="S120" s="1259"/>
      <c r="T120" s="1259"/>
      <c r="U120" s="1259"/>
      <c r="V120" s="1259"/>
      <c r="W120" s="1259"/>
      <c r="X120" s="1259"/>
      <c r="Y120" s="1259"/>
      <c r="Z120" s="1259"/>
      <c r="AA120" s="1259"/>
      <c r="AB120" s="1259"/>
      <c r="AC120" s="1259"/>
      <c r="AD120" s="1259"/>
      <c r="AE120" s="1237"/>
    </row>
    <row r="121" spans="2:31">
      <c r="B121" s="1278"/>
      <c r="C121" s="1259"/>
      <c r="D121" s="1259"/>
      <c r="E121" s="1259"/>
      <c r="F121" s="1259"/>
      <c r="G121" s="1259"/>
      <c r="H121" s="1259"/>
      <c r="I121" s="1259"/>
      <c r="J121" s="1259"/>
      <c r="K121" s="1259"/>
      <c r="L121" s="1259"/>
      <c r="M121" s="1259"/>
      <c r="N121" s="1279"/>
      <c r="O121" s="1259"/>
      <c r="P121" s="1259"/>
      <c r="Q121" s="1259"/>
      <c r="R121" s="1259"/>
      <c r="S121" s="1259"/>
      <c r="T121" s="1259"/>
      <c r="U121" s="1259"/>
      <c r="V121" s="1259"/>
      <c r="W121" s="1259"/>
      <c r="X121" s="1259"/>
      <c r="Y121" s="1259"/>
      <c r="Z121" s="1259"/>
      <c r="AA121" s="1259"/>
      <c r="AB121" s="1259"/>
      <c r="AC121" s="1259"/>
      <c r="AD121" s="1259"/>
      <c r="AE121" s="1237"/>
    </row>
    <row r="122" spans="2:31">
      <c r="B122" s="1278"/>
      <c r="C122" s="1259"/>
      <c r="D122" s="1259"/>
      <c r="E122" s="1259"/>
      <c r="F122" s="1259"/>
      <c r="G122" s="1259"/>
      <c r="H122" s="1259"/>
      <c r="I122" s="1259"/>
      <c r="J122" s="1259"/>
      <c r="K122" s="1259"/>
      <c r="L122" s="1259"/>
      <c r="M122" s="1259"/>
      <c r="N122" s="1279"/>
      <c r="O122" s="1259"/>
      <c r="P122" s="1259"/>
      <c r="Q122" s="1259"/>
      <c r="R122" s="1259"/>
      <c r="S122" s="1259"/>
      <c r="T122" s="1259"/>
      <c r="U122" s="1259"/>
      <c r="V122" s="1259"/>
      <c r="W122" s="1259"/>
      <c r="X122" s="1259"/>
      <c r="Y122" s="1259"/>
      <c r="Z122" s="1259"/>
      <c r="AA122" s="1259"/>
      <c r="AB122" s="1259"/>
      <c r="AC122" s="1259"/>
      <c r="AD122" s="1259"/>
      <c r="AE122" s="1237"/>
    </row>
    <row r="123" spans="2:31">
      <c r="B123" s="1278"/>
      <c r="C123" s="1259"/>
      <c r="D123" s="1259"/>
      <c r="E123" s="1259"/>
      <c r="F123" s="1259"/>
      <c r="G123" s="1259"/>
      <c r="H123" s="1259"/>
      <c r="I123" s="1259"/>
      <c r="J123" s="1259"/>
      <c r="K123" s="1259"/>
      <c r="L123" s="1259"/>
      <c r="M123" s="1259"/>
      <c r="N123" s="1279"/>
      <c r="O123" s="1259"/>
      <c r="P123" s="1259"/>
      <c r="Q123" s="1259"/>
      <c r="R123" s="1259"/>
      <c r="S123" s="1259"/>
      <c r="T123" s="1259"/>
      <c r="U123" s="1259"/>
      <c r="V123" s="1259"/>
      <c r="W123" s="1259"/>
      <c r="X123" s="1259"/>
      <c r="Y123" s="1259"/>
      <c r="Z123" s="1259"/>
      <c r="AA123" s="1259"/>
      <c r="AB123" s="1259"/>
      <c r="AC123" s="1259"/>
      <c r="AD123" s="1259"/>
      <c r="AE123" s="1237"/>
    </row>
    <row r="124" spans="2:31">
      <c r="B124" s="1278"/>
      <c r="C124" s="1259"/>
      <c r="D124" s="1259"/>
      <c r="E124" s="1259"/>
      <c r="F124" s="1259"/>
      <c r="G124" s="1259"/>
      <c r="H124" s="1259"/>
      <c r="I124" s="1259"/>
      <c r="J124" s="1259"/>
      <c r="K124" s="1259"/>
      <c r="L124" s="1259"/>
      <c r="M124" s="1259"/>
      <c r="N124" s="1279"/>
      <c r="O124" s="1259"/>
      <c r="P124" s="1259"/>
      <c r="Q124" s="1259"/>
      <c r="R124" s="1259"/>
      <c r="S124" s="1259"/>
      <c r="T124" s="1259"/>
      <c r="U124" s="1259"/>
      <c r="V124" s="1259"/>
      <c r="W124" s="1259"/>
      <c r="X124" s="1259"/>
      <c r="Y124" s="1259"/>
      <c r="Z124" s="1259"/>
      <c r="AA124" s="1259"/>
      <c r="AB124" s="1259"/>
      <c r="AC124" s="1259"/>
      <c r="AD124" s="1259"/>
      <c r="AE124" s="1237"/>
    </row>
    <row r="125" spans="2:31">
      <c r="B125" s="1278"/>
      <c r="C125" s="1259"/>
      <c r="D125" s="1259"/>
      <c r="E125" s="1259"/>
      <c r="F125" s="1259"/>
      <c r="G125" s="1259"/>
      <c r="H125" s="1259"/>
      <c r="I125" s="1259"/>
      <c r="J125" s="1259"/>
      <c r="K125" s="1259"/>
      <c r="L125" s="1259"/>
      <c r="M125" s="1259"/>
      <c r="N125" s="1279"/>
      <c r="O125" s="1259"/>
      <c r="P125" s="1259"/>
      <c r="Q125" s="1259"/>
      <c r="R125" s="1259"/>
      <c r="S125" s="1259"/>
      <c r="T125" s="1259"/>
      <c r="U125" s="1259"/>
      <c r="V125" s="1259"/>
      <c r="W125" s="1259"/>
      <c r="X125" s="1259"/>
      <c r="Y125" s="1259"/>
      <c r="Z125" s="1259"/>
      <c r="AA125" s="1259"/>
      <c r="AB125" s="1259"/>
      <c r="AC125" s="1259"/>
      <c r="AD125" s="1259"/>
      <c r="AE125" s="1237"/>
    </row>
    <row r="126" spans="2:31">
      <c r="B126" s="1278"/>
      <c r="C126" s="1259"/>
      <c r="D126" s="1259"/>
      <c r="E126" s="1259"/>
      <c r="F126" s="1259"/>
      <c r="G126" s="1259"/>
      <c r="H126" s="1259"/>
      <c r="I126" s="1259"/>
      <c r="J126" s="1259"/>
      <c r="K126" s="1259"/>
      <c r="L126" s="1259"/>
      <c r="M126" s="1259"/>
      <c r="N126" s="1279"/>
      <c r="O126" s="1259"/>
      <c r="P126" s="1259"/>
      <c r="Q126" s="1259"/>
      <c r="R126" s="1259"/>
      <c r="S126" s="1259"/>
      <c r="T126" s="1259"/>
      <c r="U126" s="1259"/>
      <c r="V126" s="1259"/>
      <c r="W126" s="1259"/>
      <c r="X126" s="1259"/>
      <c r="Y126" s="1259"/>
      <c r="Z126" s="1259"/>
      <c r="AA126" s="1259"/>
      <c r="AB126" s="1259"/>
      <c r="AC126" s="1259"/>
      <c r="AD126" s="1259"/>
      <c r="AE126" s="1237"/>
    </row>
    <row r="127" spans="2:31">
      <c r="B127" s="1278"/>
      <c r="C127" s="1259"/>
      <c r="D127" s="1259"/>
      <c r="E127" s="1259"/>
      <c r="F127" s="1259"/>
      <c r="G127" s="1259"/>
      <c r="H127" s="1259"/>
      <c r="I127" s="1259"/>
      <c r="J127" s="1259"/>
      <c r="K127" s="1259"/>
      <c r="L127" s="1259"/>
      <c r="M127" s="1259"/>
      <c r="N127" s="1279"/>
      <c r="O127" s="1259"/>
      <c r="P127" s="1259"/>
      <c r="Q127" s="1259"/>
      <c r="R127" s="1259"/>
      <c r="S127" s="1259"/>
      <c r="T127" s="1259"/>
      <c r="U127" s="1259"/>
      <c r="V127" s="1259"/>
      <c r="W127" s="1259"/>
      <c r="X127" s="1259"/>
      <c r="Y127" s="1259"/>
      <c r="Z127" s="1259"/>
      <c r="AA127" s="1259"/>
      <c r="AB127" s="1259"/>
      <c r="AC127" s="1259"/>
      <c r="AD127" s="1259"/>
      <c r="AE127" s="1237"/>
    </row>
    <row r="128" spans="2:31">
      <c r="B128" s="1278"/>
      <c r="C128" s="1259"/>
      <c r="D128" s="1259"/>
      <c r="E128" s="1259"/>
      <c r="F128" s="1259"/>
      <c r="G128" s="1259"/>
      <c r="H128" s="1259"/>
      <c r="I128" s="1259"/>
      <c r="J128" s="1259"/>
      <c r="K128" s="1259"/>
      <c r="L128" s="1259"/>
      <c r="M128" s="1259"/>
      <c r="N128" s="1279"/>
      <c r="O128" s="1259"/>
      <c r="P128" s="1259"/>
      <c r="Q128" s="1259"/>
      <c r="R128" s="1259"/>
      <c r="S128" s="1259"/>
      <c r="T128" s="1259"/>
      <c r="U128" s="1259"/>
      <c r="V128" s="1259"/>
      <c r="W128" s="1259"/>
      <c r="X128" s="1259"/>
      <c r="Y128" s="1259"/>
      <c r="Z128" s="1259"/>
      <c r="AA128" s="1259"/>
      <c r="AB128" s="1259"/>
      <c r="AC128" s="1259"/>
      <c r="AD128" s="1259"/>
      <c r="AE128" s="1237"/>
    </row>
    <row r="129" spans="2:31">
      <c r="B129" s="1278"/>
      <c r="C129" s="1259"/>
      <c r="D129" s="1259"/>
      <c r="E129" s="1259"/>
      <c r="F129" s="1259"/>
      <c r="G129" s="1259"/>
      <c r="H129" s="1259"/>
      <c r="I129" s="1259"/>
      <c r="J129" s="1259"/>
      <c r="K129" s="1259"/>
      <c r="L129" s="1259"/>
      <c r="M129" s="1259"/>
      <c r="N129" s="1279"/>
      <c r="O129" s="1259"/>
      <c r="P129" s="1259"/>
      <c r="Q129" s="1259"/>
      <c r="R129" s="1259"/>
      <c r="S129" s="1259"/>
      <c r="T129" s="1259"/>
      <c r="U129" s="1259"/>
      <c r="V129" s="1259"/>
      <c r="W129" s="1259"/>
      <c r="X129" s="1259"/>
      <c r="Y129" s="1259"/>
      <c r="Z129" s="1259"/>
      <c r="AA129" s="1259"/>
      <c r="AB129" s="1259"/>
      <c r="AC129" s="1259"/>
      <c r="AD129" s="1259"/>
      <c r="AE129" s="1237"/>
    </row>
    <row r="130" spans="2:31">
      <c r="B130" s="1278"/>
      <c r="C130" s="1259"/>
      <c r="D130" s="1259"/>
      <c r="E130" s="1259"/>
      <c r="F130" s="1259"/>
      <c r="G130" s="1259"/>
      <c r="H130" s="1259"/>
      <c r="I130" s="1259"/>
      <c r="J130" s="1259"/>
      <c r="K130" s="1259"/>
      <c r="L130" s="1259"/>
      <c r="M130" s="1259"/>
      <c r="N130" s="1279"/>
      <c r="O130" s="1259"/>
      <c r="P130" s="1259"/>
      <c r="Q130" s="1259"/>
      <c r="R130" s="1259"/>
      <c r="S130" s="1259"/>
      <c r="T130" s="1259"/>
      <c r="U130" s="1259"/>
      <c r="V130" s="1259"/>
      <c r="W130" s="1259"/>
      <c r="X130" s="1259"/>
      <c r="Y130" s="1259"/>
      <c r="Z130" s="1259"/>
      <c r="AA130" s="1259"/>
      <c r="AB130" s="1259"/>
      <c r="AC130" s="1259"/>
      <c r="AD130" s="1259"/>
      <c r="AE130" s="1237"/>
    </row>
    <row r="131" spans="2:31">
      <c r="B131" s="1278"/>
      <c r="C131" s="1259"/>
      <c r="D131" s="1259"/>
      <c r="E131" s="1259"/>
      <c r="F131" s="1259"/>
      <c r="G131" s="1259"/>
      <c r="H131" s="1259"/>
      <c r="I131" s="1259"/>
      <c r="J131" s="1259"/>
      <c r="K131" s="1259"/>
      <c r="L131" s="1259"/>
      <c r="M131" s="1259"/>
      <c r="N131" s="1279"/>
      <c r="O131" s="1259"/>
      <c r="P131" s="1259"/>
      <c r="Q131" s="1259"/>
      <c r="R131" s="1259"/>
      <c r="S131" s="1259"/>
      <c r="T131" s="1259"/>
      <c r="U131" s="1259"/>
      <c r="V131" s="1259"/>
      <c r="W131" s="1259"/>
      <c r="X131" s="1259"/>
      <c r="Y131" s="1259"/>
      <c r="Z131" s="1259"/>
      <c r="AA131" s="1259"/>
      <c r="AB131" s="1259"/>
      <c r="AC131" s="1259"/>
      <c r="AD131" s="1259"/>
      <c r="AE131" s="1237"/>
    </row>
    <row r="132" spans="2:31">
      <c r="B132" s="1278"/>
      <c r="C132" s="1259"/>
      <c r="D132" s="1259"/>
      <c r="E132" s="1259"/>
      <c r="F132" s="1259"/>
      <c r="G132" s="1259"/>
      <c r="H132" s="1259"/>
      <c r="I132" s="1259"/>
      <c r="J132" s="1259"/>
      <c r="K132" s="1259"/>
      <c r="L132" s="1259"/>
      <c r="M132" s="1259"/>
      <c r="N132" s="1279"/>
      <c r="O132" s="1259"/>
      <c r="P132" s="1259"/>
      <c r="Q132" s="1259"/>
      <c r="R132" s="1259"/>
      <c r="S132" s="1259"/>
      <c r="T132" s="1259"/>
      <c r="U132" s="1259"/>
      <c r="V132" s="1259"/>
      <c r="W132" s="1259"/>
      <c r="X132" s="1259"/>
      <c r="Y132" s="1259"/>
      <c r="Z132" s="1259"/>
      <c r="AA132" s="1259"/>
      <c r="AB132" s="1259"/>
      <c r="AC132" s="1259"/>
      <c r="AD132" s="1259"/>
      <c r="AE132" s="1237"/>
    </row>
    <row r="133" spans="2:31">
      <c r="B133" s="1278"/>
      <c r="C133" s="1259"/>
      <c r="D133" s="1259"/>
      <c r="E133" s="1259"/>
      <c r="F133" s="1259"/>
      <c r="G133" s="1259"/>
      <c r="H133" s="1259"/>
      <c r="I133" s="1259"/>
      <c r="J133" s="1259"/>
      <c r="K133" s="1259"/>
      <c r="L133" s="1259"/>
      <c r="M133" s="1259"/>
      <c r="N133" s="1279"/>
      <c r="O133" s="1259"/>
      <c r="P133" s="1259"/>
      <c r="Q133" s="1259"/>
      <c r="R133" s="1259"/>
      <c r="S133" s="1259"/>
      <c r="T133" s="1259"/>
      <c r="U133" s="1259"/>
      <c r="V133" s="1259"/>
      <c r="W133" s="1259"/>
      <c r="X133" s="1259"/>
      <c r="Y133" s="1259"/>
      <c r="Z133" s="1259"/>
      <c r="AA133" s="1259"/>
      <c r="AB133" s="1259"/>
      <c r="AC133" s="1259"/>
      <c r="AD133" s="1259"/>
      <c r="AE133" s="1237"/>
    </row>
    <row r="134" spans="2:31">
      <c r="B134" s="1278"/>
      <c r="C134" s="1259"/>
      <c r="D134" s="1259"/>
      <c r="E134" s="1259"/>
      <c r="F134" s="1259"/>
      <c r="G134" s="1259"/>
      <c r="H134" s="1259"/>
      <c r="I134" s="1259"/>
      <c r="J134" s="1259"/>
      <c r="K134" s="1259"/>
      <c r="L134" s="1259"/>
      <c r="M134" s="1259"/>
      <c r="N134" s="1279"/>
      <c r="O134" s="1259"/>
      <c r="P134" s="1259"/>
      <c r="Q134" s="1259"/>
      <c r="R134" s="1259"/>
      <c r="S134" s="1259"/>
      <c r="T134" s="1259"/>
      <c r="U134" s="1259"/>
      <c r="V134" s="1259"/>
      <c r="W134" s="1259"/>
      <c r="X134" s="1259"/>
      <c r="Y134" s="1259"/>
      <c r="Z134" s="1259"/>
      <c r="AA134" s="1259"/>
      <c r="AB134" s="1259"/>
      <c r="AC134" s="1259"/>
      <c r="AD134" s="1259"/>
      <c r="AE134" s="1237"/>
    </row>
    <row r="135" spans="2:31">
      <c r="B135" s="1278"/>
      <c r="C135" s="1259"/>
      <c r="D135" s="1259"/>
      <c r="E135" s="1259"/>
      <c r="F135" s="1259"/>
      <c r="G135" s="1259"/>
      <c r="H135" s="1259"/>
      <c r="I135" s="1259"/>
      <c r="J135" s="1259"/>
      <c r="K135" s="1259"/>
      <c r="L135" s="1259"/>
      <c r="M135" s="1259"/>
      <c r="N135" s="1279"/>
      <c r="O135" s="1259"/>
      <c r="P135" s="1259"/>
      <c r="Q135" s="1259"/>
      <c r="R135" s="1259"/>
      <c r="S135" s="1259"/>
      <c r="T135" s="1259"/>
      <c r="U135" s="1259"/>
      <c r="V135" s="1259"/>
      <c r="W135" s="1259"/>
      <c r="X135" s="1259"/>
      <c r="Y135" s="1259"/>
      <c r="Z135" s="1259"/>
      <c r="AA135" s="1259"/>
      <c r="AB135" s="1259"/>
      <c r="AC135" s="1259"/>
      <c r="AD135" s="1259"/>
      <c r="AE135" s="1237"/>
    </row>
    <row r="136" spans="2:31">
      <c r="B136" s="1278"/>
      <c r="C136" s="1259"/>
      <c r="D136" s="1259"/>
      <c r="E136" s="1259"/>
      <c r="F136" s="1259"/>
      <c r="G136" s="1259"/>
      <c r="H136" s="1259"/>
      <c r="I136" s="1259"/>
      <c r="J136" s="1259"/>
      <c r="K136" s="1259"/>
      <c r="L136" s="1259"/>
      <c r="M136" s="1259"/>
      <c r="N136" s="1279"/>
      <c r="O136" s="1259"/>
      <c r="P136" s="1259"/>
      <c r="Q136" s="1259"/>
      <c r="R136" s="1259"/>
      <c r="S136" s="1259"/>
      <c r="T136" s="1259"/>
      <c r="U136" s="1259"/>
      <c r="V136" s="1259"/>
      <c r="W136" s="1259"/>
      <c r="X136" s="1259"/>
      <c r="Y136" s="1259"/>
      <c r="Z136" s="1259"/>
      <c r="AA136" s="1259"/>
      <c r="AB136" s="1259"/>
      <c r="AC136" s="1259"/>
      <c r="AD136" s="1259"/>
      <c r="AE136" s="1237"/>
    </row>
    <row r="137" spans="2:31">
      <c r="B137" s="1278"/>
      <c r="C137" s="1259"/>
      <c r="D137" s="1259"/>
      <c r="E137" s="1259"/>
      <c r="F137" s="1259"/>
      <c r="G137" s="1259"/>
      <c r="H137" s="1259"/>
      <c r="I137" s="1259"/>
      <c r="J137" s="1259"/>
      <c r="K137" s="1259"/>
      <c r="L137" s="1259"/>
      <c r="M137" s="1259"/>
      <c r="N137" s="1279"/>
      <c r="O137" s="1259"/>
      <c r="P137" s="1259"/>
      <c r="Q137" s="1259"/>
      <c r="R137" s="1259"/>
      <c r="S137" s="1259"/>
      <c r="T137" s="1259"/>
      <c r="U137" s="1259"/>
      <c r="V137" s="1259"/>
      <c r="W137" s="1259"/>
      <c r="X137" s="1259"/>
      <c r="Y137" s="1259"/>
      <c r="Z137" s="1259"/>
      <c r="AA137" s="1259"/>
      <c r="AB137" s="1259"/>
      <c r="AC137" s="1259"/>
      <c r="AD137" s="1259"/>
      <c r="AE137" s="1237"/>
    </row>
    <row r="138" spans="2:31">
      <c r="B138" s="1278"/>
      <c r="C138" s="1259"/>
      <c r="D138" s="1259"/>
      <c r="E138" s="1259"/>
      <c r="F138" s="1259"/>
      <c r="G138" s="1259"/>
      <c r="H138" s="1259"/>
      <c r="I138" s="1259"/>
      <c r="J138" s="1259"/>
      <c r="K138" s="1259"/>
      <c r="L138" s="1259"/>
      <c r="M138" s="1259"/>
      <c r="N138" s="1279"/>
      <c r="O138" s="1259"/>
      <c r="P138" s="1259"/>
      <c r="Q138" s="1259"/>
      <c r="R138" s="1259"/>
      <c r="S138" s="1259"/>
      <c r="T138" s="1259"/>
      <c r="U138" s="1259"/>
      <c r="V138" s="1259"/>
      <c r="W138" s="1259"/>
      <c r="X138" s="1259"/>
      <c r="Y138" s="1259"/>
      <c r="Z138" s="1259"/>
      <c r="AA138" s="1259"/>
      <c r="AB138" s="1259"/>
      <c r="AC138" s="1259"/>
      <c r="AD138" s="1259"/>
      <c r="AE138" s="1237"/>
    </row>
    <row r="139" spans="2:31">
      <c r="B139" s="1278"/>
      <c r="C139" s="1259"/>
      <c r="D139" s="1259"/>
      <c r="E139" s="1259"/>
      <c r="F139" s="1259"/>
      <c r="G139" s="1259"/>
      <c r="H139" s="1259"/>
      <c r="I139" s="1259"/>
      <c r="J139" s="1259"/>
      <c r="K139" s="1259"/>
      <c r="L139" s="1259"/>
      <c r="M139" s="1259"/>
      <c r="N139" s="1279"/>
      <c r="O139" s="1259"/>
      <c r="P139" s="1259"/>
      <c r="Q139" s="1259"/>
      <c r="R139" s="1259"/>
      <c r="S139" s="1259"/>
      <c r="T139" s="1259"/>
      <c r="U139" s="1259"/>
      <c r="V139" s="1259"/>
      <c r="W139" s="1259"/>
      <c r="X139" s="1259"/>
      <c r="Y139" s="1259"/>
      <c r="Z139" s="1259"/>
      <c r="AA139" s="1259"/>
      <c r="AB139" s="1259"/>
      <c r="AC139" s="1259"/>
      <c r="AD139" s="1259"/>
      <c r="AE139" s="1237"/>
    </row>
    <row r="140" spans="2:31">
      <c r="B140" s="1278"/>
      <c r="C140" s="1259"/>
      <c r="D140" s="1259"/>
      <c r="E140" s="1259"/>
      <c r="F140" s="1259"/>
      <c r="G140" s="1259"/>
      <c r="H140" s="1259"/>
      <c r="I140" s="1259"/>
      <c r="J140" s="1259"/>
      <c r="K140" s="1259"/>
      <c r="L140" s="1259"/>
      <c r="M140" s="1259"/>
      <c r="N140" s="1279"/>
      <c r="O140" s="1259"/>
      <c r="P140" s="1259"/>
      <c r="Q140" s="1259"/>
      <c r="R140" s="1259"/>
      <c r="S140" s="1259"/>
      <c r="T140" s="1259"/>
      <c r="U140" s="1259"/>
      <c r="V140" s="1259"/>
      <c r="W140" s="1259"/>
      <c r="X140" s="1259"/>
      <c r="Y140" s="1259"/>
      <c r="Z140" s="1259"/>
      <c r="AA140" s="1259"/>
      <c r="AB140" s="1259"/>
      <c r="AC140" s="1259"/>
      <c r="AD140" s="1259"/>
      <c r="AE140" s="1237"/>
    </row>
    <row r="141" spans="2:31">
      <c r="B141" s="1278"/>
      <c r="C141" s="1259"/>
      <c r="D141" s="1259"/>
      <c r="E141" s="1259"/>
      <c r="F141" s="1259"/>
      <c r="G141" s="1259"/>
      <c r="H141" s="1259"/>
      <c r="I141" s="1259"/>
      <c r="J141" s="1259"/>
      <c r="K141" s="1259"/>
      <c r="L141" s="1259"/>
      <c r="M141" s="1259"/>
      <c r="N141" s="1279"/>
      <c r="O141" s="1259"/>
      <c r="P141" s="1259"/>
      <c r="Q141" s="1259"/>
      <c r="R141" s="1259"/>
      <c r="S141" s="1259"/>
      <c r="T141" s="1259"/>
      <c r="U141" s="1259"/>
      <c r="V141" s="1259"/>
      <c r="W141" s="1259"/>
      <c r="X141" s="1259"/>
      <c r="Y141" s="1259"/>
      <c r="Z141" s="1259"/>
      <c r="AA141" s="1259"/>
      <c r="AB141" s="1259"/>
      <c r="AC141" s="1259"/>
      <c r="AD141" s="1259"/>
      <c r="AE141" s="1237"/>
    </row>
    <row r="142" spans="2:31">
      <c r="B142" s="1278"/>
      <c r="C142" s="1259"/>
      <c r="D142" s="1259"/>
      <c r="E142" s="1259"/>
      <c r="F142" s="1259"/>
      <c r="G142" s="1259"/>
      <c r="H142" s="1259"/>
      <c r="I142" s="1259"/>
      <c r="J142" s="1259"/>
      <c r="K142" s="1259"/>
      <c r="L142" s="1259"/>
      <c r="M142" s="1259"/>
      <c r="N142" s="1279"/>
      <c r="O142" s="1259"/>
      <c r="P142" s="1259"/>
      <c r="Q142" s="1259"/>
      <c r="R142" s="1259"/>
      <c r="S142" s="1259"/>
      <c r="T142" s="1259"/>
      <c r="U142" s="1259"/>
      <c r="V142" s="1259"/>
      <c r="W142" s="1259"/>
      <c r="X142" s="1259"/>
      <c r="Y142" s="1259"/>
      <c r="Z142" s="1259"/>
      <c r="AA142" s="1259"/>
      <c r="AB142" s="1259"/>
      <c r="AC142" s="1259"/>
      <c r="AD142" s="1259"/>
      <c r="AE142" s="1237"/>
    </row>
    <row r="143" spans="2:31">
      <c r="B143" s="1278"/>
      <c r="C143" s="1259"/>
      <c r="D143" s="1259"/>
      <c r="E143" s="1259"/>
      <c r="F143" s="1259"/>
      <c r="G143" s="1259"/>
      <c r="H143" s="1259"/>
      <c r="I143" s="1259"/>
      <c r="J143" s="1259"/>
      <c r="K143" s="1259"/>
      <c r="L143" s="1259"/>
      <c r="M143" s="1259"/>
      <c r="N143" s="1279"/>
      <c r="O143" s="1259"/>
      <c r="P143" s="1259"/>
      <c r="Q143" s="1259"/>
      <c r="R143" s="1259"/>
      <c r="S143" s="1259"/>
      <c r="T143" s="1259"/>
      <c r="U143" s="1259"/>
      <c r="V143" s="1259"/>
      <c r="W143" s="1259"/>
      <c r="X143" s="1259"/>
      <c r="Y143" s="1259"/>
      <c r="Z143" s="1259"/>
      <c r="AA143" s="1259"/>
      <c r="AB143" s="1259"/>
      <c r="AC143" s="1259"/>
      <c r="AD143" s="1259"/>
      <c r="AE143" s="1237"/>
    </row>
    <row r="144" spans="2:31">
      <c r="B144" s="1278"/>
      <c r="C144" s="1259"/>
      <c r="D144" s="1259"/>
      <c r="E144" s="1259"/>
      <c r="F144" s="1259"/>
      <c r="G144" s="1259"/>
      <c r="H144" s="1259"/>
      <c r="I144" s="1259"/>
      <c r="J144" s="1259"/>
      <c r="K144" s="1259"/>
      <c r="L144" s="1259"/>
      <c r="M144" s="1259"/>
      <c r="N144" s="1279"/>
      <c r="O144" s="1259"/>
      <c r="P144" s="1259"/>
      <c r="Q144" s="1259"/>
      <c r="R144" s="1259"/>
      <c r="S144" s="1259"/>
      <c r="T144" s="1259"/>
      <c r="U144" s="1259"/>
      <c r="V144" s="1259"/>
      <c r="W144" s="1259"/>
      <c r="X144" s="1259"/>
      <c r="Y144" s="1259"/>
      <c r="Z144" s="1259"/>
      <c r="AA144" s="1259"/>
      <c r="AB144" s="1259"/>
      <c r="AC144" s="1259"/>
      <c r="AD144" s="1259"/>
      <c r="AE144" s="1237"/>
    </row>
    <row r="145" spans="2:31">
      <c r="B145" s="1278"/>
      <c r="C145" s="1259"/>
      <c r="D145" s="1259"/>
      <c r="E145" s="1259"/>
      <c r="F145" s="1259"/>
      <c r="G145" s="1259"/>
      <c r="H145" s="1259"/>
      <c r="I145" s="1259"/>
      <c r="J145" s="1259"/>
      <c r="K145" s="1259"/>
      <c r="L145" s="1259"/>
      <c r="M145" s="1259"/>
      <c r="N145" s="1279"/>
      <c r="O145" s="1259"/>
      <c r="P145" s="1259"/>
      <c r="Q145" s="1259"/>
      <c r="R145" s="1259"/>
      <c r="S145" s="1259"/>
      <c r="T145" s="1259"/>
      <c r="U145" s="1259"/>
      <c r="V145" s="1259"/>
      <c r="W145" s="1259"/>
      <c r="X145" s="1259"/>
      <c r="Y145" s="1259"/>
      <c r="Z145" s="1259"/>
      <c r="AA145" s="1259"/>
      <c r="AB145" s="1259"/>
      <c r="AC145" s="1259"/>
      <c r="AD145" s="1259"/>
      <c r="AE145" s="1237"/>
    </row>
    <row r="146" spans="2:31">
      <c r="B146" s="1278"/>
      <c r="C146" s="1259"/>
      <c r="D146" s="1259"/>
      <c r="E146" s="1259"/>
      <c r="F146" s="1259"/>
      <c r="G146" s="1259"/>
      <c r="H146" s="1259"/>
      <c r="I146" s="1259"/>
      <c r="J146" s="1259"/>
      <c r="K146" s="1259"/>
      <c r="L146" s="1259"/>
      <c r="M146" s="1259"/>
      <c r="N146" s="1279"/>
      <c r="O146" s="1259"/>
      <c r="P146" s="1259"/>
      <c r="Q146" s="1259"/>
      <c r="R146" s="1259"/>
      <c r="S146" s="1259"/>
      <c r="T146" s="1259"/>
      <c r="U146" s="1259"/>
      <c r="V146" s="1259"/>
      <c r="W146" s="1259"/>
      <c r="X146" s="1259"/>
      <c r="Y146" s="1259"/>
      <c r="Z146" s="1259"/>
      <c r="AA146" s="1259"/>
      <c r="AB146" s="1259"/>
      <c r="AC146" s="1259"/>
      <c r="AD146" s="1259"/>
      <c r="AE146" s="1237"/>
    </row>
    <row r="147" spans="2:31">
      <c r="B147" s="1278"/>
      <c r="C147" s="1259"/>
      <c r="D147" s="1259"/>
      <c r="E147" s="1259"/>
      <c r="F147" s="1259"/>
      <c r="G147" s="1259"/>
      <c r="H147" s="1259"/>
      <c r="I147" s="1259"/>
      <c r="J147" s="1259"/>
      <c r="K147" s="1259"/>
      <c r="L147" s="1259"/>
      <c r="M147" s="1259"/>
      <c r="N147" s="1279"/>
      <c r="O147" s="1259"/>
      <c r="P147" s="1259"/>
      <c r="Q147" s="1259"/>
      <c r="R147" s="1259"/>
      <c r="S147" s="1259"/>
      <c r="T147" s="1259"/>
      <c r="U147" s="1259"/>
      <c r="V147" s="1259"/>
      <c r="W147" s="1259"/>
      <c r="X147" s="1259"/>
      <c r="Y147" s="1259"/>
      <c r="Z147" s="1259"/>
      <c r="AA147" s="1259"/>
      <c r="AB147" s="1259"/>
      <c r="AC147" s="1259"/>
      <c r="AD147" s="1259"/>
      <c r="AE147" s="1237"/>
    </row>
    <row r="148" spans="2:31">
      <c r="B148" s="1278"/>
      <c r="C148" s="1259"/>
      <c r="D148" s="1259"/>
      <c r="E148" s="1259"/>
      <c r="F148" s="1259"/>
      <c r="G148" s="1259"/>
      <c r="H148" s="1259"/>
      <c r="I148" s="1259"/>
      <c r="J148" s="1259"/>
      <c r="K148" s="1259"/>
      <c r="L148" s="1259"/>
      <c r="M148" s="1259"/>
      <c r="N148" s="1279"/>
      <c r="O148" s="1259"/>
      <c r="P148" s="1259"/>
      <c r="Q148" s="1259"/>
      <c r="R148" s="1259"/>
      <c r="S148" s="1259"/>
      <c r="T148" s="1259"/>
      <c r="U148" s="1259"/>
      <c r="V148" s="1259"/>
      <c r="W148" s="1259"/>
      <c r="X148" s="1259"/>
      <c r="Y148" s="1259"/>
      <c r="Z148" s="1259"/>
      <c r="AA148" s="1259"/>
      <c r="AB148" s="1259"/>
      <c r="AC148" s="1259"/>
      <c r="AD148" s="1259"/>
      <c r="AE148" s="1237"/>
    </row>
    <row r="149" spans="2:31">
      <c r="B149" s="1278"/>
      <c r="C149" s="1259"/>
      <c r="D149" s="1259"/>
      <c r="E149" s="1259"/>
      <c r="F149" s="1259"/>
      <c r="G149" s="1259"/>
      <c r="H149" s="1259"/>
      <c r="I149" s="1259"/>
      <c r="J149" s="1259"/>
      <c r="K149" s="1259"/>
      <c r="L149" s="1259"/>
      <c r="M149" s="1259"/>
      <c r="N149" s="1279"/>
      <c r="O149" s="1259"/>
      <c r="P149" s="1259"/>
      <c r="Q149" s="1259"/>
      <c r="R149" s="1259"/>
      <c r="S149" s="1259"/>
      <c r="T149" s="1259"/>
      <c r="U149" s="1259"/>
      <c r="V149" s="1259"/>
      <c r="W149" s="1259"/>
      <c r="X149" s="1259"/>
      <c r="Y149" s="1259"/>
      <c r="Z149" s="1259"/>
      <c r="AA149" s="1259"/>
      <c r="AB149" s="1259"/>
      <c r="AC149" s="1259"/>
      <c r="AD149" s="1259"/>
      <c r="AE149" s="1237"/>
    </row>
    <row r="150" spans="2:31">
      <c r="B150" s="1278"/>
      <c r="C150" s="1259"/>
      <c r="D150" s="1259"/>
      <c r="E150" s="1259"/>
      <c r="F150" s="1259"/>
      <c r="G150" s="1259"/>
      <c r="H150" s="1259"/>
      <c r="I150" s="1259"/>
      <c r="J150" s="1259"/>
      <c r="K150" s="1259"/>
      <c r="L150" s="1259"/>
      <c r="M150" s="1259"/>
      <c r="N150" s="1279"/>
      <c r="O150" s="1259"/>
      <c r="P150" s="1259"/>
      <c r="Q150" s="1259"/>
      <c r="R150" s="1259"/>
      <c r="S150" s="1259"/>
      <c r="T150" s="1259"/>
      <c r="U150" s="1259"/>
      <c r="V150" s="1259"/>
      <c r="W150" s="1259"/>
      <c r="X150" s="1259"/>
      <c r="Y150" s="1259"/>
      <c r="Z150" s="1259"/>
      <c r="AA150" s="1259"/>
      <c r="AB150" s="1259"/>
      <c r="AC150" s="1259"/>
      <c r="AD150" s="1259"/>
      <c r="AE150" s="1237"/>
    </row>
    <row r="151" spans="2:31">
      <c r="B151" s="1278"/>
      <c r="C151" s="1259"/>
      <c r="D151" s="1259"/>
      <c r="E151" s="1259"/>
      <c r="F151" s="1259"/>
      <c r="G151" s="1259"/>
      <c r="H151" s="1259"/>
      <c r="I151" s="1259"/>
      <c r="J151" s="1259"/>
      <c r="K151" s="1259"/>
      <c r="L151" s="1259"/>
      <c r="M151" s="1259"/>
      <c r="N151" s="1279"/>
      <c r="O151" s="1259"/>
      <c r="P151" s="1259"/>
      <c r="Q151" s="1259"/>
      <c r="R151" s="1259"/>
      <c r="S151" s="1259"/>
      <c r="T151" s="1259"/>
      <c r="U151" s="1259"/>
      <c r="V151" s="1259"/>
      <c r="W151" s="1259"/>
      <c r="X151" s="1259"/>
      <c r="Y151" s="1259"/>
      <c r="Z151" s="1259"/>
      <c r="AA151" s="1259"/>
      <c r="AB151" s="1259"/>
      <c r="AC151" s="1259"/>
      <c r="AD151" s="1259"/>
      <c r="AE151" s="1237"/>
    </row>
    <row r="152" spans="2:31">
      <c r="B152" s="1278"/>
      <c r="C152" s="1259"/>
      <c r="D152" s="1259"/>
      <c r="E152" s="1259"/>
      <c r="F152" s="1259"/>
      <c r="G152" s="1259"/>
      <c r="H152" s="1259"/>
      <c r="I152" s="1259"/>
      <c r="J152" s="1259"/>
      <c r="K152" s="1259"/>
      <c r="L152" s="1259"/>
      <c r="M152" s="1259"/>
      <c r="N152" s="1279"/>
      <c r="O152" s="1259"/>
      <c r="P152" s="1259"/>
      <c r="Q152" s="1259"/>
      <c r="R152" s="1259"/>
      <c r="S152" s="1259"/>
      <c r="T152" s="1259"/>
      <c r="U152" s="1259"/>
      <c r="V152" s="1259"/>
      <c r="W152" s="1259"/>
      <c r="X152" s="1259"/>
      <c r="Y152" s="1259"/>
      <c r="Z152" s="1259"/>
      <c r="AA152" s="1259"/>
      <c r="AB152" s="1259"/>
      <c r="AC152" s="1259"/>
      <c r="AD152" s="1259"/>
      <c r="AE152" s="1237"/>
    </row>
    <row r="153" spans="2:31">
      <c r="B153" s="1278"/>
      <c r="C153" s="1259"/>
      <c r="D153" s="1259"/>
      <c r="E153" s="1259"/>
      <c r="F153" s="1259"/>
      <c r="G153" s="1259"/>
      <c r="H153" s="1259"/>
      <c r="I153" s="1259"/>
      <c r="J153" s="1259"/>
      <c r="K153" s="1259"/>
      <c r="L153" s="1259"/>
      <c r="M153" s="1259"/>
      <c r="N153" s="1279"/>
      <c r="O153" s="1259"/>
      <c r="P153" s="1259"/>
      <c r="Q153" s="1259"/>
      <c r="R153" s="1259"/>
      <c r="S153" s="1259"/>
      <c r="T153" s="1259"/>
      <c r="U153" s="1259"/>
      <c r="V153" s="1259"/>
      <c r="W153" s="1259"/>
      <c r="X153" s="1259"/>
      <c r="Y153" s="1259"/>
      <c r="Z153" s="1259"/>
      <c r="AA153" s="1259"/>
      <c r="AB153" s="1259"/>
      <c r="AC153" s="1259"/>
      <c r="AD153" s="1259"/>
      <c r="AE153" s="1237"/>
    </row>
    <row r="154" spans="2:31">
      <c r="B154" s="1278"/>
      <c r="C154" s="1259"/>
      <c r="D154" s="1259"/>
      <c r="E154" s="1259"/>
      <c r="F154" s="1259"/>
      <c r="G154" s="1259"/>
      <c r="H154" s="1259"/>
      <c r="I154" s="1259"/>
      <c r="J154" s="1259"/>
      <c r="K154" s="1259"/>
      <c r="L154" s="1259"/>
      <c r="M154" s="1259"/>
      <c r="N154" s="1279"/>
      <c r="O154" s="1259"/>
      <c r="P154" s="1259"/>
      <c r="Q154" s="1259"/>
      <c r="R154" s="1259"/>
      <c r="S154" s="1259"/>
      <c r="T154" s="1259"/>
      <c r="U154" s="1259"/>
      <c r="V154" s="1259"/>
      <c r="W154" s="1259"/>
      <c r="X154" s="1259"/>
      <c r="Y154" s="1259"/>
      <c r="Z154" s="1259"/>
      <c r="AA154" s="1259"/>
      <c r="AB154" s="1259"/>
      <c r="AC154" s="1259"/>
      <c r="AD154" s="1259"/>
      <c r="AE154" s="1237"/>
    </row>
    <row r="155" spans="2:31">
      <c r="B155" s="1278"/>
      <c r="C155" s="1259"/>
      <c r="D155" s="1259"/>
      <c r="E155" s="1259"/>
      <c r="F155" s="1259"/>
      <c r="G155" s="1259"/>
      <c r="H155" s="1259"/>
      <c r="I155" s="1259"/>
      <c r="J155" s="1259"/>
      <c r="K155" s="1259"/>
      <c r="L155" s="1259"/>
      <c r="M155" s="1259"/>
      <c r="N155" s="1279"/>
      <c r="O155" s="1259"/>
      <c r="P155" s="1259"/>
      <c r="Q155" s="1259"/>
      <c r="R155" s="1259"/>
      <c r="S155" s="1259"/>
      <c r="T155" s="1259"/>
      <c r="U155" s="1259"/>
      <c r="V155" s="1259"/>
      <c r="W155" s="1259"/>
      <c r="X155" s="1259"/>
      <c r="Y155" s="1259"/>
      <c r="Z155" s="1259"/>
      <c r="AA155" s="1259"/>
      <c r="AB155" s="1259"/>
      <c r="AC155" s="1259"/>
      <c r="AD155" s="1259"/>
      <c r="AE155" s="1237"/>
    </row>
    <row r="156" spans="2:31">
      <c r="B156" s="1278"/>
      <c r="C156" s="1259"/>
      <c r="D156" s="1259"/>
      <c r="E156" s="1259"/>
      <c r="F156" s="1259"/>
      <c r="G156" s="1259"/>
      <c r="H156" s="1259"/>
      <c r="I156" s="1259"/>
      <c r="J156" s="1259"/>
      <c r="K156" s="1259"/>
      <c r="L156" s="1259"/>
      <c r="M156" s="1259"/>
      <c r="N156" s="1279"/>
      <c r="O156" s="1259"/>
      <c r="P156" s="1259"/>
      <c r="Q156" s="1259"/>
      <c r="R156" s="1259"/>
      <c r="S156" s="1259"/>
      <c r="T156" s="1259"/>
      <c r="U156" s="1259"/>
      <c r="V156" s="1259"/>
      <c r="W156" s="1259"/>
      <c r="X156" s="1259"/>
      <c r="Y156" s="1259"/>
      <c r="Z156" s="1259"/>
      <c r="AA156" s="1259"/>
      <c r="AB156" s="1259"/>
      <c r="AC156" s="1259"/>
      <c r="AD156" s="1259"/>
      <c r="AE156" s="1237"/>
    </row>
    <row r="157" spans="2:31">
      <c r="B157" s="1278"/>
      <c r="C157" s="1259"/>
      <c r="D157" s="1259"/>
      <c r="E157" s="1259"/>
      <c r="F157" s="1259"/>
      <c r="G157" s="1259"/>
      <c r="H157" s="1259"/>
      <c r="I157" s="1259"/>
      <c r="J157" s="1259"/>
      <c r="K157" s="1259"/>
      <c r="L157" s="1259"/>
      <c r="M157" s="1259"/>
      <c r="N157" s="1279"/>
      <c r="O157" s="1259"/>
      <c r="P157" s="1259"/>
      <c r="Q157" s="1259"/>
      <c r="R157" s="1259"/>
      <c r="S157" s="1259"/>
      <c r="T157" s="1259"/>
      <c r="U157" s="1259"/>
      <c r="V157" s="1259"/>
      <c r="W157" s="1259"/>
      <c r="X157" s="1259"/>
      <c r="Y157" s="1259"/>
      <c r="Z157" s="1259"/>
      <c r="AA157" s="1259"/>
      <c r="AB157" s="1259"/>
      <c r="AC157" s="1259"/>
      <c r="AD157" s="1259"/>
      <c r="AE157" s="1237"/>
    </row>
    <row r="158" spans="2:31">
      <c r="B158" s="1278"/>
      <c r="C158" s="1259"/>
      <c r="D158" s="1259"/>
      <c r="E158" s="1259"/>
      <c r="F158" s="1259"/>
      <c r="G158" s="1259"/>
      <c r="H158" s="1259"/>
      <c r="I158" s="1259"/>
      <c r="J158" s="1259"/>
      <c r="K158" s="1259"/>
      <c r="L158" s="1259"/>
      <c r="M158" s="1259"/>
      <c r="N158" s="1279"/>
      <c r="O158" s="1259"/>
      <c r="P158" s="1259"/>
      <c r="Q158" s="1259"/>
      <c r="R158" s="1259"/>
      <c r="S158" s="1259"/>
      <c r="T158" s="1259"/>
      <c r="U158" s="1259"/>
      <c r="V158" s="1259"/>
      <c r="W158" s="1259"/>
      <c r="X158" s="1259"/>
      <c r="Y158" s="1259"/>
      <c r="Z158" s="1259"/>
      <c r="AA158" s="1259"/>
      <c r="AB158" s="1259"/>
      <c r="AC158" s="1259"/>
      <c r="AD158" s="1259"/>
      <c r="AE158" s="1237"/>
    </row>
    <row r="159" spans="2:31">
      <c r="B159" s="1278"/>
      <c r="C159" s="1259"/>
      <c r="D159" s="1259"/>
      <c r="E159" s="1259"/>
      <c r="F159" s="1259"/>
      <c r="G159" s="1259"/>
      <c r="H159" s="1259"/>
      <c r="I159" s="1259"/>
      <c r="J159" s="1259"/>
      <c r="K159" s="1259"/>
      <c r="L159" s="1259"/>
      <c r="M159" s="1259"/>
      <c r="N159" s="1279"/>
      <c r="O159" s="1259"/>
      <c r="P159" s="1259"/>
      <c r="Q159" s="1259"/>
      <c r="R159" s="1259"/>
      <c r="S159" s="1259"/>
      <c r="T159" s="1259"/>
      <c r="U159" s="1259"/>
      <c r="V159" s="1259"/>
      <c r="W159" s="1259"/>
      <c r="X159" s="1259"/>
      <c r="Y159" s="1259"/>
      <c r="Z159" s="1259"/>
      <c r="AA159" s="1259"/>
      <c r="AB159" s="1259"/>
      <c r="AC159" s="1259"/>
      <c r="AD159" s="1259"/>
      <c r="AE159" s="1237"/>
    </row>
    <row r="160" spans="2:31">
      <c r="B160" s="1278"/>
      <c r="C160" s="1259"/>
      <c r="D160" s="1259"/>
      <c r="E160" s="1259"/>
      <c r="F160" s="1259"/>
      <c r="G160" s="1259"/>
      <c r="H160" s="1259"/>
      <c r="I160" s="1259"/>
      <c r="J160" s="1259"/>
      <c r="K160" s="1259"/>
      <c r="L160" s="1259"/>
      <c r="M160" s="1259"/>
      <c r="N160" s="1279"/>
      <c r="O160" s="1259"/>
      <c r="P160" s="1259"/>
      <c r="Q160" s="1259"/>
      <c r="R160" s="1259"/>
      <c r="S160" s="1259"/>
      <c r="T160" s="1259"/>
      <c r="U160" s="1259"/>
      <c r="V160" s="1259"/>
      <c r="W160" s="1259"/>
      <c r="X160" s="1259"/>
      <c r="Y160" s="1259"/>
      <c r="Z160" s="1259"/>
      <c r="AA160" s="1259"/>
      <c r="AB160" s="1259"/>
      <c r="AC160" s="1259"/>
      <c r="AD160" s="1259"/>
      <c r="AE160" s="1237"/>
    </row>
    <row r="161" spans="2:31">
      <c r="B161" s="1278"/>
      <c r="C161" s="1259"/>
      <c r="D161" s="1259"/>
      <c r="E161" s="1259"/>
      <c r="F161" s="1259"/>
      <c r="G161" s="1259"/>
      <c r="H161" s="1259"/>
      <c r="I161" s="1259"/>
      <c r="J161" s="1259"/>
      <c r="K161" s="1259"/>
      <c r="L161" s="1259"/>
      <c r="M161" s="1259"/>
      <c r="N161" s="1279"/>
      <c r="O161" s="1259"/>
      <c r="P161" s="1259"/>
      <c r="Q161" s="1259"/>
      <c r="R161" s="1259"/>
      <c r="S161" s="1259"/>
      <c r="T161" s="1259"/>
      <c r="U161" s="1259"/>
      <c r="V161" s="1259"/>
      <c r="W161" s="1259"/>
      <c r="X161" s="1259"/>
      <c r="Y161" s="1259"/>
      <c r="Z161" s="1259"/>
      <c r="AA161" s="1259"/>
      <c r="AB161" s="1259"/>
      <c r="AC161" s="1259"/>
      <c r="AD161" s="1259"/>
      <c r="AE161" s="1237"/>
    </row>
    <row r="162" spans="2:31">
      <c r="B162" s="1278"/>
      <c r="C162" s="1259"/>
      <c r="D162" s="1259"/>
      <c r="E162" s="1259"/>
      <c r="F162" s="1259"/>
      <c r="G162" s="1259"/>
      <c r="H162" s="1259"/>
      <c r="I162" s="1259"/>
      <c r="J162" s="1259"/>
      <c r="K162" s="1259"/>
      <c r="L162" s="1259"/>
      <c r="M162" s="1259"/>
      <c r="N162" s="1279"/>
      <c r="O162" s="1259"/>
      <c r="P162" s="1259"/>
      <c r="Q162" s="1259"/>
      <c r="R162" s="1259"/>
      <c r="S162" s="1259"/>
      <c r="T162" s="1259"/>
      <c r="U162" s="1259"/>
      <c r="V162" s="1259"/>
      <c r="W162" s="1259"/>
      <c r="X162" s="1259"/>
      <c r="Y162" s="1259"/>
      <c r="Z162" s="1259"/>
      <c r="AA162" s="1259"/>
      <c r="AB162" s="1259"/>
      <c r="AC162" s="1259"/>
      <c r="AD162" s="1259"/>
      <c r="AE162" s="1237"/>
    </row>
    <row r="163" spans="2:31">
      <c r="B163" s="1278"/>
      <c r="C163" s="1259"/>
      <c r="D163" s="1259"/>
      <c r="E163" s="1259"/>
      <c r="F163" s="1259"/>
      <c r="G163" s="1259"/>
      <c r="H163" s="1259"/>
      <c r="I163" s="1259"/>
      <c r="J163" s="1259"/>
      <c r="K163" s="1259"/>
      <c r="L163" s="1259"/>
      <c r="M163" s="1259"/>
      <c r="N163" s="1279"/>
      <c r="O163" s="1259"/>
      <c r="P163" s="1259"/>
      <c r="Q163" s="1259"/>
      <c r="R163" s="1259"/>
      <c r="S163" s="1259"/>
      <c r="T163" s="1259"/>
      <c r="U163" s="1259"/>
      <c r="V163" s="1259"/>
      <c r="W163" s="1259"/>
      <c r="X163" s="1259"/>
      <c r="Y163" s="1259"/>
      <c r="Z163" s="1259"/>
      <c r="AA163" s="1259"/>
      <c r="AB163" s="1259"/>
      <c r="AC163" s="1259"/>
      <c r="AD163" s="1259"/>
      <c r="AE163" s="1237"/>
    </row>
    <row r="164" spans="2:31">
      <c r="B164" s="1278"/>
      <c r="C164" s="1259"/>
      <c r="D164" s="1259"/>
      <c r="E164" s="1259"/>
      <c r="F164" s="1259"/>
      <c r="G164" s="1259"/>
      <c r="H164" s="1259"/>
      <c r="I164" s="1259"/>
      <c r="J164" s="1259"/>
      <c r="K164" s="1259"/>
      <c r="L164" s="1259"/>
      <c r="M164" s="1259"/>
      <c r="N164" s="1279"/>
      <c r="O164" s="1259"/>
      <c r="P164" s="1259"/>
      <c r="Q164" s="1259"/>
      <c r="R164" s="1259"/>
      <c r="S164" s="1259"/>
      <c r="T164" s="1259"/>
      <c r="U164" s="1259"/>
      <c r="V164" s="1259"/>
      <c r="W164" s="1259"/>
      <c r="X164" s="1259"/>
      <c r="Y164" s="1259"/>
      <c r="Z164" s="1259"/>
      <c r="AA164" s="1259"/>
      <c r="AB164" s="1259"/>
      <c r="AC164" s="1259"/>
      <c r="AD164" s="1259"/>
      <c r="AE164" s="1237"/>
    </row>
    <row r="165" spans="2:31">
      <c r="B165" s="1278"/>
      <c r="C165" s="1259"/>
      <c r="D165" s="1259"/>
      <c r="E165" s="1259"/>
      <c r="F165" s="1259"/>
      <c r="G165" s="1259"/>
      <c r="H165" s="1259"/>
      <c r="I165" s="1259"/>
      <c r="J165" s="1259"/>
      <c r="K165" s="1259"/>
      <c r="L165" s="1259"/>
      <c r="M165" s="1259"/>
      <c r="N165" s="1279"/>
      <c r="O165" s="1259"/>
      <c r="P165" s="1259"/>
      <c r="Q165" s="1259"/>
      <c r="R165" s="1259"/>
      <c r="S165" s="1259"/>
      <c r="T165" s="1259"/>
      <c r="U165" s="1259"/>
      <c r="V165" s="1259"/>
      <c r="W165" s="1259"/>
      <c r="X165" s="1259"/>
      <c r="Y165" s="1259"/>
      <c r="Z165" s="1259"/>
      <c r="AA165" s="1259"/>
      <c r="AB165" s="1259"/>
      <c r="AC165" s="1259"/>
      <c r="AD165" s="1259"/>
      <c r="AE165" s="1237"/>
    </row>
    <row r="166" spans="2:31">
      <c r="B166" s="1278"/>
      <c r="C166" s="1259"/>
      <c r="D166" s="1259"/>
      <c r="E166" s="1259"/>
      <c r="F166" s="1259"/>
      <c r="G166" s="1259"/>
      <c r="H166" s="1259"/>
      <c r="I166" s="1259"/>
      <c r="J166" s="1259"/>
      <c r="K166" s="1259"/>
      <c r="L166" s="1259"/>
      <c r="M166" s="1259"/>
      <c r="N166" s="1279"/>
      <c r="O166" s="1259"/>
      <c r="P166" s="1259"/>
      <c r="Q166" s="1259"/>
      <c r="R166" s="1259"/>
      <c r="S166" s="1259"/>
      <c r="T166" s="1259"/>
      <c r="U166" s="1259"/>
      <c r="V166" s="1259"/>
      <c r="W166" s="1259"/>
      <c r="X166" s="1259"/>
      <c r="Y166" s="1259"/>
      <c r="Z166" s="1259"/>
      <c r="AA166" s="1259"/>
      <c r="AB166" s="1259"/>
      <c r="AC166" s="1259"/>
      <c r="AD166" s="1259"/>
      <c r="AE166" s="1237"/>
    </row>
    <row r="167" spans="2:31">
      <c r="B167" s="1278"/>
      <c r="C167" s="1259"/>
      <c r="D167" s="1259"/>
      <c r="E167" s="1259"/>
      <c r="F167" s="1259"/>
      <c r="G167" s="1259"/>
      <c r="H167" s="1259"/>
      <c r="I167" s="1259"/>
      <c r="J167" s="1259"/>
      <c r="K167" s="1259"/>
      <c r="L167" s="1259"/>
      <c r="M167" s="1259"/>
      <c r="N167" s="1279"/>
      <c r="O167" s="1259"/>
      <c r="P167" s="1259"/>
      <c r="Q167" s="1259"/>
      <c r="R167" s="1259"/>
      <c r="S167" s="1259"/>
      <c r="T167" s="1259"/>
      <c r="U167" s="1259"/>
      <c r="V167" s="1259"/>
      <c r="W167" s="1259"/>
      <c r="X167" s="1259"/>
      <c r="Y167" s="1259"/>
      <c r="Z167" s="1259"/>
      <c r="AA167" s="1259"/>
      <c r="AB167" s="1259"/>
      <c r="AC167" s="1259"/>
      <c r="AD167" s="1259"/>
      <c r="AE167" s="1237"/>
    </row>
    <row r="168" spans="2:31">
      <c r="B168" s="1278"/>
      <c r="C168" s="1259"/>
      <c r="D168" s="1259"/>
      <c r="E168" s="1259"/>
      <c r="F168" s="1259"/>
      <c r="G168" s="1259"/>
      <c r="H168" s="1259"/>
      <c r="I168" s="1259"/>
      <c r="J168" s="1259"/>
      <c r="K168" s="1259"/>
      <c r="L168" s="1259"/>
      <c r="M168" s="1259"/>
      <c r="N168" s="1279"/>
      <c r="O168" s="1259"/>
      <c r="P168" s="1259"/>
      <c r="Q168" s="1259"/>
      <c r="R168" s="1259"/>
      <c r="S168" s="1259"/>
      <c r="T168" s="1259"/>
      <c r="U168" s="1259"/>
      <c r="V168" s="1259"/>
      <c r="W168" s="1259"/>
      <c r="X168" s="1259"/>
      <c r="Y168" s="1259"/>
      <c r="Z168" s="1259"/>
      <c r="AA168" s="1259"/>
      <c r="AB168" s="1259"/>
      <c r="AC168" s="1259"/>
      <c r="AD168" s="1259"/>
      <c r="AE168" s="1237"/>
    </row>
    <row r="169" spans="2:31">
      <c r="B169" s="1278"/>
      <c r="C169" s="1259"/>
      <c r="D169" s="1259"/>
      <c r="E169" s="1259"/>
      <c r="F169" s="1259"/>
      <c r="G169" s="1259"/>
      <c r="H169" s="1259"/>
      <c r="I169" s="1259"/>
      <c r="J169" s="1259"/>
      <c r="K169" s="1259"/>
      <c r="L169" s="1259"/>
      <c r="M169" s="1259"/>
      <c r="N169" s="1279"/>
      <c r="O169" s="1259"/>
      <c r="P169" s="1259"/>
      <c r="Q169" s="1259"/>
      <c r="R169" s="1259"/>
      <c r="S169" s="1259"/>
      <c r="T169" s="1259"/>
      <c r="U169" s="1259"/>
      <c r="V169" s="1259"/>
      <c r="W169" s="1259"/>
      <c r="X169" s="1259"/>
      <c r="Y169" s="1259"/>
      <c r="Z169" s="1259"/>
      <c r="AA169" s="1259"/>
      <c r="AB169" s="1259"/>
      <c r="AC169" s="1259"/>
      <c r="AD169" s="1259"/>
      <c r="AE169" s="1237"/>
    </row>
    <row r="170" spans="2:31">
      <c r="B170" s="1278"/>
      <c r="C170" s="1259"/>
      <c r="D170" s="1259"/>
      <c r="E170" s="1259"/>
      <c r="F170" s="1259"/>
      <c r="G170" s="1259"/>
      <c r="H170" s="1259"/>
      <c r="I170" s="1259"/>
      <c r="J170" s="1259"/>
      <c r="K170" s="1259"/>
      <c r="L170" s="1259"/>
      <c r="M170" s="1259"/>
      <c r="N170" s="1279"/>
      <c r="O170" s="1259"/>
      <c r="P170" s="1259"/>
      <c r="Q170" s="1259"/>
      <c r="R170" s="1259"/>
      <c r="S170" s="1259"/>
      <c r="T170" s="1259"/>
      <c r="U170" s="1259"/>
      <c r="V170" s="1259"/>
      <c r="W170" s="1259"/>
      <c r="X170" s="1259"/>
      <c r="Y170" s="1259"/>
      <c r="Z170" s="1259"/>
      <c r="AA170" s="1259"/>
      <c r="AB170" s="1259"/>
      <c r="AC170" s="1259"/>
      <c r="AD170" s="1259"/>
      <c r="AE170" s="1237"/>
    </row>
    <row r="171" spans="2:31">
      <c r="B171" s="1278"/>
      <c r="C171" s="1259"/>
      <c r="D171" s="1259"/>
      <c r="E171" s="1259"/>
      <c r="F171" s="1259"/>
      <c r="G171" s="1259"/>
      <c r="H171" s="1259"/>
      <c r="I171" s="1259"/>
      <c r="J171" s="1259"/>
      <c r="K171" s="1259"/>
      <c r="L171" s="1259"/>
      <c r="M171" s="1259"/>
      <c r="N171" s="1279"/>
      <c r="O171" s="1259"/>
      <c r="P171" s="1259"/>
      <c r="Q171" s="1259"/>
      <c r="R171" s="1259"/>
      <c r="S171" s="1259"/>
      <c r="T171" s="1259"/>
      <c r="U171" s="1259"/>
      <c r="V171" s="1259"/>
      <c r="W171" s="1259"/>
      <c r="X171" s="1259"/>
      <c r="Y171" s="1259"/>
      <c r="Z171" s="1259"/>
      <c r="AA171" s="1259"/>
      <c r="AB171" s="1259"/>
      <c r="AC171" s="1259"/>
      <c r="AD171" s="1259"/>
      <c r="AE171" s="1237"/>
    </row>
    <row r="172" spans="2:31">
      <c r="B172" s="1278"/>
      <c r="C172" s="1259"/>
      <c r="D172" s="1259"/>
      <c r="E172" s="1259"/>
      <c r="F172" s="1259"/>
      <c r="G172" s="1259"/>
      <c r="H172" s="1259"/>
      <c r="I172" s="1259"/>
      <c r="J172" s="1259"/>
      <c r="K172" s="1259"/>
      <c r="L172" s="1259"/>
      <c r="M172" s="1259"/>
      <c r="N172" s="1279"/>
      <c r="O172" s="1259"/>
      <c r="P172" s="1259"/>
      <c r="Q172" s="1259"/>
      <c r="R172" s="1259"/>
      <c r="S172" s="1259"/>
      <c r="T172" s="1259"/>
      <c r="U172" s="1259"/>
      <c r="V172" s="1259"/>
      <c r="W172" s="1259"/>
      <c r="X172" s="1259"/>
      <c r="Y172" s="1259"/>
      <c r="Z172" s="1259"/>
      <c r="AA172" s="1259"/>
      <c r="AB172" s="1259"/>
      <c r="AC172" s="1259"/>
      <c r="AD172" s="1259"/>
      <c r="AE172" s="1237"/>
    </row>
    <row r="173" spans="2:31">
      <c r="B173" s="1278"/>
      <c r="C173" s="1259"/>
      <c r="D173" s="1259"/>
      <c r="E173" s="1259"/>
      <c r="F173" s="1259"/>
      <c r="G173" s="1259"/>
      <c r="H173" s="1259"/>
      <c r="I173" s="1259"/>
      <c r="J173" s="1259"/>
      <c r="K173" s="1259"/>
      <c r="L173" s="1259"/>
      <c r="M173" s="1259"/>
      <c r="N173" s="1279"/>
      <c r="O173" s="1259"/>
      <c r="P173" s="1259"/>
      <c r="Q173" s="1259"/>
      <c r="R173" s="1259"/>
      <c r="S173" s="1259"/>
      <c r="T173" s="1259"/>
      <c r="U173" s="1259"/>
      <c r="V173" s="1259"/>
      <c r="W173" s="1259"/>
      <c r="X173" s="1259"/>
      <c r="Y173" s="1259"/>
      <c r="Z173" s="1259"/>
      <c r="AA173" s="1259"/>
      <c r="AB173" s="1259"/>
      <c r="AC173" s="1259"/>
      <c r="AD173" s="1259"/>
      <c r="AE173" s="1237"/>
    </row>
    <row r="174" spans="2:31">
      <c r="B174" s="1278"/>
      <c r="C174" s="1259"/>
      <c r="D174" s="1259"/>
      <c r="E174" s="1259"/>
      <c r="F174" s="1259"/>
      <c r="G174" s="1259"/>
      <c r="H174" s="1259"/>
      <c r="I174" s="1259"/>
      <c r="J174" s="1259"/>
      <c r="K174" s="1259"/>
      <c r="L174" s="1259"/>
      <c r="M174" s="1259"/>
      <c r="N174" s="1279"/>
      <c r="O174" s="1259"/>
      <c r="P174" s="1259"/>
      <c r="Q174" s="1259"/>
      <c r="R174" s="1259"/>
      <c r="S174" s="1259"/>
      <c r="T174" s="1259"/>
      <c r="U174" s="1259"/>
      <c r="V174" s="1259"/>
      <c r="W174" s="1259"/>
      <c r="X174" s="1259"/>
      <c r="Y174" s="1259"/>
      <c r="Z174" s="1259"/>
      <c r="AA174" s="1259"/>
      <c r="AB174" s="1259"/>
      <c r="AC174" s="1259"/>
      <c r="AD174" s="1259"/>
      <c r="AE174" s="1237"/>
    </row>
    <row r="175" spans="2:31">
      <c r="B175" s="1278"/>
      <c r="C175" s="1259"/>
      <c r="D175" s="1259"/>
      <c r="E175" s="1259"/>
      <c r="F175" s="1259"/>
      <c r="G175" s="1259"/>
      <c r="H175" s="1259"/>
      <c r="I175" s="1259"/>
      <c r="J175" s="1259"/>
      <c r="K175" s="1259"/>
      <c r="L175" s="1259"/>
      <c r="M175" s="1259"/>
      <c r="N175" s="1279"/>
      <c r="O175" s="1259"/>
      <c r="P175" s="1259"/>
      <c r="Q175" s="1259"/>
      <c r="R175" s="1259"/>
      <c r="S175" s="1259"/>
      <c r="T175" s="1259"/>
      <c r="U175" s="1259"/>
      <c r="V175" s="1259"/>
      <c r="W175" s="1259"/>
      <c r="X175" s="1259"/>
      <c r="Y175" s="1259"/>
      <c r="Z175" s="1259"/>
      <c r="AA175" s="1259"/>
      <c r="AB175" s="1259"/>
      <c r="AC175" s="1259"/>
      <c r="AD175" s="1259"/>
      <c r="AE175" s="1237"/>
    </row>
    <row r="176" spans="2:31">
      <c r="B176" s="1278"/>
      <c r="C176" s="1259"/>
      <c r="D176" s="1259"/>
      <c r="E176" s="1259"/>
      <c r="F176" s="1259"/>
      <c r="G176" s="1259"/>
      <c r="H176" s="1259"/>
      <c r="I176" s="1259"/>
      <c r="J176" s="1259"/>
      <c r="K176" s="1259"/>
      <c r="L176" s="1259"/>
      <c r="M176" s="1259"/>
      <c r="N176" s="1279"/>
      <c r="O176" s="1259"/>
      <c r="P176" s="1259"/>
      <c r="Q176" s="1259"/>
      <c r="R176" s="1259"/>
      <c r="S176" s="1259"/>
      <c r="T176" s="1259"/>
      <c r="U176" s="1259"/>
      <c r="V176" s="1259"/>
      <c r="W176" s="1259"/>
      <c r="X176" s="1259"/>
      <c r="Y176" s="1259"/>
      <c r="Z176" s="1259"/>
      <c r="AA176" s="1259"/>
      <c r="AB176" s="1259"/>
      <c r="AC176" s="1259"/>
      <c r="AD176" s="1259"/>
      <c r="AE176" s="1237"/>
    </row>
    <row r="177" spans="2:31">
      <c r="B177" s="1278"/>
      <c r="C177" s="1259"/>
      <c r="D177" s="1259"/>
      <c r="E177" s="1259"/>
      <c r="F177" s="1259"/>
      <c r="G177" s="1259"/>
      <c r="H177" s="1259"/>
      <c r="I177" s="1259"/>
      <c r="J177" s="1259"/>
      <c r="K177" s="1259"/>
      <c r="L177" s="1259"/>
      <c r="M177" s="1259"/>
      <c r="N177" s="1279"/>
      <c r="O177" s="1259"/>
      <c r="P177" s="1259"/>
      <c r="Q177" s="1259"/>
      <c r="R177" s="1259"/>
      <c r="S177" s="1259"/>
      <c r="T177" s="1259"/>
      <c r="U177" s="1259"/>
      <c r="V177" s="1259"/>
      <c r="W177" s="1259"/>
      <c r="X177" s="1259"/>
      <c r="Y177" s="1259"/>
      <c r="Z177" s="1259"/>
      <c r="AA177" s="1259"/>
      <c r="AB177" s="1259"/>
      <c r="AC177" s="1259"/>
      <c r="AD177" s="1259"/>
      <c r="AE177" s="1237"/>
    </row>
    <row r="178" spans="2:31">
      <c r="B178" s="1278"/>
      <c r="C178" s="1259"/>
      <c r="D178" s="1259"/>
      <c r="E178" s="1259"/>
      <c r="F178" s="1259"/>
      <c r="G178" s="1259"/>
      <c r="H178" s="1259"/>
      <c r="I178" s="1259"/>
      <c r="J178" s="1259"/>
      <c r="K178" s="1259"/>
      <c r="L178" s="1259"/>
      <c r="M178" s="1259"/>
      <c r="N178" s="1279"/>
      <c r="O178" s="1259"/>
      <c r="P178" s="1259"/>
      <c r="Q178" s="1259"/>
      <c r="R178" s="1259"/>
      <c r="S178" s="1259"/>
      <c r="T178" s="1259"/>
      <c r="U178" s="1259"/>
      <c r="V178" s="1259"/>
      <c r="W178" s="1259"/>
      <c r="X178" s="1259"/>
      <c r="Y178" s="1259"/>
      <c r="Z178" s="1259"/>
      <c r="AA178" s="1259"/>
      <c r="AB178" s="1259"/>
      <c r="AC178" s="1259"/>
      <c r="AD178" s="1259"/>
      <c r="AE178" s="1237"/>
    </row>
    <row r="179" spans="2:31">
      <c r="B179" s="1278"/>
      <c r="C179" s="1259"/>
      <c r="D179" s="1259"/>
      <c r="E179" s="1259"/>
      <c r="F179" s="1259"/>
      <c r="G179" s="1259"/>
      <c r="H179" s="1259"/>
      <c r="I179" s="1259"/>
      <c r="J179" s="1259"/>
      <c r="K179" s="1259"/>
      <c r="L179" s="1259"/>
      <c r="M179" s="1259"/>
      <c r="N179" s="1279"/>
      <c r="O179" s="1259"/>
      <c r="P179" s="1259"/>
      <c r="Q179" s="1259"/>
      <c r="R179" s="1259"/>
      <c r="S179" s="1259"/>
      <c r="T179" s="1259"/>
      <c r="U179" s="1259"/>
      <c r="V179" s="1259"/>
      <c r="W179" s="1259"/>
      <c r="X179" s="1259"/>
      <c r="Y179" s="1259"/>
      <c r="Z179" s="1259"/>
      <c r="AA179" s="1259"/>
      <c r="AB179" s="1259"/>
      <c r="AC179" s="1259"/>
      <c r="AD179" s="1259"/>
      <c r="AE179" s="1237"/>
    </row>
    <row r="180" spans="2:31">
      <c r="B180" s="1278"/>
      <c r="C180" s="1259"/>
      <c r="D180" s="1259"/>
      <c r="E180" s="1259"/>
      <c r="F180" s="1259"/>
      <c r="G180" s="1259"/>
      <c r="H180" s="1259"/>
      <c r="I180" s="1259"/>
      <c r="J180" s="1259"/>
      <c r="K180" s="1259"/>
      <c r="L180" s="1259"/>
      <c r="M180" s="1259"/>
      <c r="N180" s="1279"/>
      <c r="O180" s="1259"/>
      <c r="P180" s="1259"/>
      <c r="Q180" s="1259"/>
      <c r="R180" s="1259"/>
      <c r="S180" s="1259"/>
      <c r="T180" s="1259"/>
      <c r="U180" s="1259"/>
      <c r="V180" s="1259"/>
      <c r="W180" s="1259"/>
      <c r="X180" s="1259"/>
      <c r="Y180" s="1259"/>
      <c r="Z180" s="1259"/>
      <c r="AA180" s="1259"/>
      <c r="AB180" s="1259"/>
      <c r="AC180" s="1259"/>
      <c r="AD180" s="1259"/>
      <c r="AE180" s="1237"/>
    </row>
    <row r="181" spans="2:31">
      <c r="B181" s="1278"/>
      <c r="C181" s="1259"/>
      <c r="D181" s="1259"/>
      <c r="E181" s="1259"/>
      <c r="F181" s="1259"/>
      <c r="G181" s="1259"/>
      <c r="H181" s="1259"/>
      <c r="I181" s="1259"/>
      <c r="J181" s="1259"/>
      <c r="K181" s="1259"/>
      <c r="L181" s="1259"/>
      <c r="M181" s="1259"/>
      <c r="N181" s="1279"/>
      <c r="O181" s="1259"/>
      <c r="P181" s="1259"/>
      <c r="Q181" s="1259"/>
      <c r="R181" s="1259"/>
      <c r="S181" s="1259"/>
      <c r="T181" s="1259"/>
      <c r="U181" s="1259"/>
      <c r="V181" s="1259"/>
      <c r="W181" s="1259"/>
      <c r="X181" s="1259"/>
      <c r="Y181" s="1259"/>
      <c r="Z181" s="1259"/>
      <c r="AA181" s="1259"/>
      <c r="AB181" s="1259"/>
      <c r="AC181" s="1259"/>
      <c r="AD181" s="1259"/>
      <c r="AE181" s="1237"/>
    </row>
    <row r="182" spans="2:31">
      <c r="B182" s="1278"/>
      <c r="C182" s="1259"/>
      <c r="D182" s="1259"/>
      <c r="E182" s="1259"/>
      <c r="F182" s="1259"/>
      <c r="G182" s="1259"/>
      <c r="H182" s="1259"/>
      <c r="I182" s="1259"/>
      <c r="J182" s="1259"/>
      <c r="K182" s="1259"/>
      <c r="L182" s="1259"/>
      <c r="M182" s="1259"/>
      <c r="N182" s="1279"/>
      <c r="O182" s="1259"/>
      <c r="P182" s="1259"/>
      <c r="Q182" s="1259"/>
      <c r="R182" s="1259"/>
      <c r="S182" s="1259"/>
      <c r="T182" s="1259"/>
      <c r="U182" s="1259"/>
      <c r="V182" s="1259"/>
      <c r="W182" s="1259"/>
      <c r="X182" s="1259"/>
      <c r="Y182" s="1259"/>
      <c r="Z182" s="1259"/>
      <c r="AA182" s="1259"/>
      <c r="AB182" s="1259"/>
      <c r="AC182" s="1259"/>
      <c r="AD182" s="1259"/>
      <c r="AE182" s="1237"/>
    </row>
    <row r="183" spans="2:31">
      <c r="B183" s="1278"/>
      <c r="C183" s="1259"/>
      <c r="D183" s="1259"/>
      <c r="E183" s="1259"/>
      <c r="F183" s="1259"/>
      <c r="G183" s="1259"/>
      <c r="H183" s="1259"/>
      <c r="I183" s="1259"/>
      <c r="J183" s="1259"/>
      <c r="K183" s="1259"/>
      <c r="L183" s="1259"/>
      <c r="M183" s="1259"/>
      <c r="N183" s="1279"/>
      <c r="O183" s="1259"/>
      <c r="P183" s="1259"/>
      <c r="Q183" s="1259"/>
      <c r="R183" s="1259"/>
      <c r="S183" s="1259"/>
      <c r="T183" s="1259"/>
      <c r="U183" s="1259"/>
      <c r="V183" s="1259"/>
      <c r="W183" s="1259"/>
      <c r="X183" s="1259"/>
      <c r="Y183" s="1259"/>
      <c r="Z183" s="1259"/>
      <c r="AA183" s="1259"/>
      <c r="AB183" s="1259"/>
      <c r="AC183" s="1259"/>
      <c r="AD183" s="1259"/>
      <c r="AE183" s="1237"/>
    </row>
    <row r="184" spans="2:31">
      <c r="B184" s="1278"/>
      <c r="C184" s="1259"/>
      <c r="D184" s="1259"/>
      <c r="E184" s="1259"/>
      <c r="F184" s="1259"/>
      <c r="G184" s="1259"/>
      <c r="H184" s="1259"/>
      <c r="I184" s="1259"/>
      <c r="J184" s="1259"/>
      <c r="K184" s="1259"/>
      <c r="L184" s="1259"/>
      <c r="M184" s="1259"/>
      <c r="N184" s="1279"/>
      <c r="O184" s="1259"/>
      <c r="P184" s="1259"/>
      <c r="Q184" s="1259"/>
      <c r="R184" s="1259"/>
      <c r="S184" s="1259"/>
      <c r="T184" s="1259"/>
      <c r="U184" s="1259"/>
      <c r="V184" s="1259"/>
      <c r="W184" s="1259"/>
      <c r="X184" s="1259"/>
      <c r="Y184" s="1259"/>
      <c r="Z184" s="1259"/>
      <c r="AA184" s="1259"/>
      <c r="AB184" s="1259"/>
      <c r="AC184" s="1259"/>
      <c r="AD184" s="1259"/>
      <c r="AE184" s="1237"/>
    </row>
    <row r="185" spans="2:31">
      <c r="B185" s="1278"/>
      <c r="C185" s="1259"/>
      <c r="D185" s="1259"/>
      <c r="E185" s="1259"/>
      <c r="F185" s="1259"/>
      <c r="G185" s="1259"/>
      <c r="H185" s="1259"/>
      <c r="I185" s="1259"/>
      <c r="J185" s="1259"/>
      <c r="K185" s="1259"/>
      <c r="L185" s="1259"/>
      <c r="M185" s="1259"/>
      <c r="N185" s="1279"/>
      <c r="O185" s="1259"/>
      <c r="P185" s="1259"/>
      <c r="Q185" s="1259"/>
      <c r="R185" s="1259"/>
      <c r="S185" s="1259"/>
      <c r="T185" s="1259"/>
      <c r="U185" s="1259"/>
      <c r="V185" s="1259"/>
      <c r="W185" s="1259"/>
      <c r="X185" s="1259"/>
      <c r="Y185" s="1259"/>
      <c r="Z185" s="1259"/>
      <c r="AA185" s="1259"/>
      <c r="AB185" s="1259"/>
      <c r="AC185" s="1259"/>
      <c r="AD185" s="1259"/>
      <c r="AE185" s="1237"/>
    </row>
    <row r="186" spans="2:31">
      <c r="B186" s="1278"/>
      <c r="C186" s="1259"/>
      <c r="D186" s="1259"/>
      <c r="E186" s="1259"/>
      <c r="F186" s="1259"/>
      <c r="G186" s="1259"/>
      <c r="H186" s="1259"/>
      <c r="I186" s="1259"/>
      <c r="J186" s="1259"/>
      <c r="K186" s="1259"/>
      <c r="L186" s="1259"/>
      <c r="M186" s="1259"/>
      <c r="N186" s="1279"/>
      <c r="O186" s="1259"/>
      <c r="P186" s="1259"/>
      <c r="Q186" s="1259"/>
      <c r="R186" s="1259"/>
      <c r="S186" s="1259"/>
      <c r="T186" s="1259"/>
      <c r="U186" s="1259"/>
      <c r="V186" s="1259"/>
      <c r="W186" s="1259"/>
      <c r="X186" s="1259"/>
      <c r="Y186" s="1259"/>
      <c r="Z186" s="1259"/>
      <c r="AA186" s="1259"/>
      <c r="AB186" s="1259"/>
      <c r="AC186" s="1259"/>
      <c r="AD186" s="1259"/>
      <c r="AE186" s="1237"/>
    </row>
    <row r="187" spans="2:31">
      <c r="B187" s="1278"/>
      <c r="C187" s="1259"/>
      <c r="D187" s="1259"/>
      <c r="E187" s="1259"/>
      <c r="F187" s="1259"/>
      <c r="G187" s="1259"/>
      <c r="H187" s="1259"/>
      <c r="I187" s="1259"/>
      <c r="J187" s="1259"/>
      <c r="K187" s="1259"/>
      <c r="L187" s="1259"/>
      <c r="M187" s="1259"/>
      <c r="N187" s="1279"/>
      <c r="O187" s="1259"/>
      <c r="P187" s="1259"/>
      <c r="Q187" s="1259"/>
      <c r="R187" s="1259"/>
      <c r="S187" s="1259"/>
      <c r="T187" s="1259"/>
      <c r="U187" s="1259"/>
      <c r="V187" s="1259"/>
      <c r="W187" s="1259"/>
      <c r="X187" s="1259"/>
      <c r="Y187" s="1259"/>
      <c r="Z187" s="1259"/>
      <c r="AA187" s="1259"/>
      <c r="AB187" s="1259"/>
      <c r="AC187" s="1259"/>
      <c r="AD187" s="1259"/>
      <c r="AE187" s="1237"/>
    </row>
    <row r="188" spans="2:31">
      <c r="B188" s="1278"/>
      <c r="C188" s="1259"/>
      <c r="D188" s="1259"/>
      <c r="E188" s="1259"/>
      <c r="F188" s="1259"/>
      <c r="G188" s="1259"/>
      <c r="H188" s="1259"/>
      <c r="I188" s="1259"/>
      <c r="J188" s="1259"/>
      <c r="K188" s="1259"/>
      <c r="L188" s="1259"/>
      <c r="M188" s="1259"/>
      <c r="N188" s="1279"/>
      <c r="O188" s="1259"/>
      <c r="P188" s="1259"/>
      <c r="Q188" s="1259"/>
      <c r="R188" s="1259"/>
      <c r="S188" s="1259"/>
      <c r="T188" s="1259"/>
      <c r="U188" s="1259"/>
      <c r="V188" s="1259"/>
      <c r="W188" s="1259"/>
      <c r="X188" s="1259"/>
      <c r="Y188" s="1259"/>
      <c r="Z188" s="1259"/>
      <c r="AA188" s="1259"/>
      <c r="AB188" s="1259"/>
      <c r="AC188" s="1259"/>
      <c r="AD188" s="1259"/>
      <c r="AE188" s="1237"/>
    </row>
    <row r="189" spans="2:31">
      <c r="B189" s="1278"/>
      <c r="C189" s="1259"/>
      <c r="D189" s="1259"/>
      <c r="E189" s="1259"/>
      <c r="F189" s="1259"/>
      <c r="G189" s="1259"/>
      <c r="H189" s="1259"/>
      <c r="I189" s="1259"/>
      <c r="J189" s="1259"/>
      <c r="K189" s="1259"/>
      <c r="L189" s="1259"/>
      <c r="M189" s="1259"/>
      <c r="N189" s="1279"/>
      <c r="O189" s="1259"/>
      <c r="P189" s="1259"/>
      <c r="Q189" s="1259"/>
      <c r="R189" s="1259"/>
      <c r="S189" s="1259"/>
      <c r="T189" s="1259"/>
      <c r="U189" s="1259"/>
      <c r="V189" s="1259"/>
      <c r="W189" s="1259"/>
      <c r="X189" s="1259"/>
      <c r="Y189" s="1259"/>
      <c r="Z189" s="1259"/>
      <c r="AA189" s="1259"/>
      <c r="AB189" s="1259"/>
      <c r="AC189" s="1259"/>
      <c r="AD189" s="1259"/>
      <c r="AE189" s="1237"/>
    </row>
    <row r="190" spans="2:31">
      <c r="B190" s="1278"/>
      <c r="C190" s="1259"/>
      <c r="D190" s="1259"/>
      <c r="E190" s="1259"/>
      <c r="F190" s="1259"/>
      <c r="G190" s="1259"/>
      <c r="H190" s="1259"/>
      <c r="I190" s="1259"/>
      <c r="J190" s="1259"/>
      <c r="K190" s="1259"/>
      <c r="L190" s="1259"/>
      <c r="M190" s="1259"/>
      <c r="N190" s="1279"/>
      <c r="O190" s="1259"/>
      <c r="P190" s="1259"/>
      <c r="Q190" s="1259"/>
      <c r="R190" s="1259"/>
      <c r="S190" s="1259"/>
      <c r="T190" s="1259"/>
      <c r="U190" s="1259"/>
      <c r="V190" s="1259"/>
      <c r="W190" s="1259"/>
      <c r="X190" s="1259"/>
      <c r="Y190" s="1259"/>
      <c r="Z190" s="1259"/>
      <c r="AA190" s="1259"/>
      <c r="AB190" s="1259"/>
      <c r="AC190" s="1259"/>
      <c r="AD190" s="1259"/>
      <c r="AE190" s="1237"/>
    </row>
    <row r="191" spans="2:31">
      <c r="B191" s="1278"/>
      <c r="C191" s="1259"/>
      <c r="D191" s="1259"/>
      <c r="E191" s="1259"/>
      <c r="F191" s="1259"/>
      <c r="G191" s="1259"/>
      <c r="H191" s="1259"/>
      <c r="I191" s="1259"/>
      <c r="J191" s="1259"/>
      <c r="K191" s="1259"/>
      <c r="L191" s="1259"/>
      <c r="M191" s="1259"/>
      <c r="N191" s="1279"/>
      <c r="O191" s="1259"/>
      <c r="P191" s="1259"/>
      <c r="Q191" s="1259"/>
      <c r="R191" s="1259"/>
      <c r="S191" s="1259"/>
      <c r="T191" s="1259"/>
      <c r="U191" s="1259"/>
      <c r="V191" s="1259"/>
      <c r="W191" s="1259"/>
      <c r="X191" s="1259"/>
      <c r="Y191" s="1259"/>
      <c r="Z191" s="1259"/>
      <c r="AA191" s="1259"/>
      <c r="AB191" s="1259"/>
      <c r="AC191" s="1259"/>
      <c r="AD191" s="1259"/>
      <c r="AE191" s="1237"/>
    </row>
    <row r="192" spans="2:31">
      <c r="B192" s="1278"/>
      <c r="C192" s="1259"/>
      <c r="D192" s="1259"/>
      <c r="E192" s="1259"/>
      <c r="F192" s="1259"/>
      <c r="G192" s="1259"/>
      <c r="H192" s="1259"/>
      <c r="I192" s="1259"/>
      <c r="J192" s="1259"/>
      <c r="K192" s="1259"/>
      <c r="L192" s="1259"/>
      <c r="M192" s="1259"/>
      <c r="N192" s="1279"/>
      <c r="O192" s="1259"/>
      <c r="P192" s="1259"/>
      <c r="Q192" s="1259"/>
      <c r="R192" s="1259"/>
      <c r="S192" s="1259"/>
      <c r="T192" s="1259"/>
      <c r="U192" s="1259"/>
      <c r="V192" s="1259"/>
      <c r="W192" s="1259"/>
      <c r="X192" s="1259"/>
      <c r="Y192" s="1259"/>
      <c r="Z192" s="1259"/>
      <c r="AA192" s="1259"/>
      <c r="AB192" s="1259"/>
      <c r="AC192" s="1259"/>
      <c r="AD192" s="1259"/>
      <c r="AE192" s="1237"/>
    </row>
    <row r="193" spans="2:31">
      <c r="B193" s="1278"/>
      <c r="C193" s="1259"/>
      <c r="D193" s="1259"/>
      <c r="E193" s="1259"/>
      <c r="F193" s="1259"/>
      <c r="G193" s="1259"/>
      <c r="H193" s="1259"/>
      <c r="I193" s="1259"/>
      <c r="J193" s="1259"/>
      <c r="K193" s="1259"/>
      <c r="L193" s="1259"/>
      <c r="M193" s="1259"/>
      <c r="N193" s="1279"/>
      <c r="O193" s="1259"/>
      <c r="P193" s="1259"/>
      <c r="Q193" s="1259"/>
      <c r="R193" s="1259"/>
      <c r="S193" s="1259"/>
      <c r="T193" s="1259"/>
      <c r="U193" s="1259"/>
      <c r="V193" s="1259"/>
      <c r="W193" s="1259"/>
      <c r="X193" s="1259"/>
      <c r="Y193" s="1259"/>
      <c r="Z193" s="1259"/>
      <c r="AA193" s="1259"/>
      <c r="AB193" s="1259"/>
      <c r="AC193" s="1259"/>
      <c r="AD193" s="1259"/>
      <c r="AE193" s="1237"/>
    </row>
    <row r="194" spans="2:31">
      <c r="B194" s="1278"/>
      <c r="C194" s="1259"/>
      <c r="D194" s="1259"/>
      <c r="E194" s="1259"/>
      <c r="F194" s="1259"/>
      <c r="G194" s="1259"/>
      <c r="H194" s="1259"/>
      <c r="I194" s="1259"/>
      <c r="J194" s="1259"/>
      <c r="K194" s="1259"/>
      <c r="L194" s="1259"/>
      <c r="M194" s="1259"/>
      <c r="N194" s="1279"/>
      <c r="O194" s="1259"/>
      <c r="P194" s="1259"/>
      <c r="Q194" s="1259"/>
      <c r="R194" s="1259"/>
      <c r="S194" s="1259"/>
      <c r="T194" s="1259"/>
      <c r="U194" s="1259"/>
      <c r="V194" s="1259"/>
      <c r="W194" s="1259"/>
      <c r="X194" s="1259"/>
      <c r="Y194" s="1259"/>
      <c r="Z194" s="1259"/>
      <c r="AA194" s="1259"/>
      <c r="AB194" s="1259"/>
      <c r="AC194" s="1259"/>
      <c r="AD194" s="1259"/>
      <c r="AE194" s="1237"/>
    </row>
    <row r="195" spans="2:31">
      <c r="B195" s="1278"/>
      <c r="C195" s="1259"/>
      <c r="D195" s="1259"/>
      <c r="E195" s="1259"/>
      <c r="F195" s="1259"/>
      <c r="G195" s="1259"/>
      <c r="H195" s="1259"/>
      <c r="I195" s="1259"/>
      <c r="J195" s="1259"/>
      <c r="K195" s="1259"/>
      <c r="L195" s="1259"/>
      <c r="M195" s="1259"/>
      <c r="N195" s="1279"/>
      <c r="O195" s="1259"/>
      <c r="P195" s="1259"/>
      <c r="Q195" s="1259"/>
      <c r="R195" s="1259"/>
      <c r="S195" s="1259"/>
      <c r="T195" s="1259"/>
      <c r="U195" s="1259"/>
      <c r="V195" s="1259"/>
      <c r="W195" s="1259"/>
      <c r="X195" s="1259"/>
      <c r="Y195" s="1259"/>
      <c r="Z195" s="1259"/>
      <c r="AA195" s="1259"/>
      <c r="AB195" s="1259"/>
      <c r="AC195" s="1259"/>
      <c r="AD195" s="1259"/>
      <c r="AE195" s="1237"/>
    </row>
    <row r="196" spans="2:31">
      <c r="B196" s="1278"/>
      <c r="C196" s="1259"/>
      <c r="D196" s="1259"/>
      <c r="E196" s="1259"/>
      <c r="F196" s="1259"/>
      <c r="G196" s="1259"/>
      <c r="H196" s="1259"/>
      <c r="I196" s="1259"/>
      <c r="J196" s="1259"/>
      <c r="K196" s="1259"/>
      <c r="L196" s="1259"/>
      <c r="M196" s="1259"/>
      <c r="N196" s="1279"/>
      <c r="O196" s="1259"/>
      <c r="P196" s="1259"/>
      <c r="Q196" s="1259"/>
      <c r="R196" s="1259"/>
      <c r="S196" s="1259"/>
      <c r="T196" s="1259"/>
      <c r="U196" s="1259"/>
      <c r="V196" s="1259"/>
      <c r="W196" s="1259"/>
      <c r="X196" s="1259"/>
      <c r="Y196" s="1259"/>
      <c r="Z196" s="1259"/>
      <c r="AA196" s="1259"/>
      <c r="AB196" s="1259"/>
      <c r="AC196" s="1259"/>
      <c r="AD196" s="1259"/>
      <c r="AE196" s="1237"/>
    </row>
    <row r="197" spans="2:31">
      <c r="B197" s="1278"/>
      <c r="C197" s="1259"/>
      <c r="D197" s="1259"/>
      <c r="E197" s="1259"/>
      <c r="F197" s="1259"/>
      <c r="G197" s="1259"/>
      <c r="H197" s="1259"/>
      <c r="I197" s="1259"/>
      <c r="J197" s="1259"/>
      <c r="K197" s="1259"/>
      <c r="L197" s="1259"/>
      <c r="M197" s="1259"/>
      <c r="N197" s="1279"/>
      <c r="O197" s="1259"/>
      <c r="P197" s="1259"/>
      <c r="Q197" s="1259"/>
      <c r="R197" s="1259"/>
      <c r="S197" s="1259"/>
      <c r="T197" s="1259"/>
      <c r="U197" s="1259"/>
      <c r="V197" s="1259"/>
      <c r="W197" s="1259"/>
      <c r="X197" s="1259"/>
      <c r="Y197" s="1259"/>
      <c r="Z197" s="1259"/>
      <c r="AA197" s="1259"/>
      <c r="AB197" s="1259"/>
      <c r="AC197" s="1259"/>
      <c r="AD197" s="1259"/>
      <c r="AE197" s="1237"/>
    </row>
    <row r="198" spans="2:31">
      <c r="B198" s="1278"/>
      <c r="C198" s="1259"/>
      <c r="D198" s="1259"/>
      <c r="E198" s="1259"/>
      <c r="F198" s="1259"/>
      <c r="G198" s="1259"/>
      <c r="H198" s="1259"/>
      <c r="I198" s="1259"/>
      <c r="J198" s="1259"/>
      <c r="K198" s="1259"/>
      <c r="L198" s="1259"/>
      <c r="M198" s="1259"/>
      <c r="N198" s="1279"/>
      <c r="O198" s="1259"/>
      <c r="P198" s="1259"/>
      <c r="Q198" s="1259"/>
      <c r="R198" s="1259"/>
      <c r="S198" s="1259"/>
      <c r="T198" s="1259"/>
      <c r="U198" s="1259"/>
      <c r="V198" s="1259"/>
      <c r="W198" s="1259"/>
      <c r="X198" s="1259"/>
      <c r="Y198" s="1259"/>
      <c r="Z198" s="1259"/>
      <c r="AA198" s="1259"/>
      <c r="AB198" s="1259"/>
      <c r="AC198" s="1259"/>
      <c r="AD198" s="1259"/>
      <c r="AE198" s="1237"/>
    </row>
    <row r="199" spans="2:31">
      <c r="B199" s="1278"/>
      <c r="C199" s="1259"/>
      <c r="D199" s="1259"/>
      <c r="E199" s="1259"/>
      <c r="F199" s="1259"/>
      <c r="G199" s="1259"/>
      <c r="H199" s="1259"/>
      <c r="I199" s="1259"/>
      <c r="J199" s="1259"/>
      <c r="K199" s="1259"/>
      <c r="L199" s="1259"/>
      <c r="M199" s="1259"/>
      <c r="N199" s="1279"/>
      <c r="O199" s="1259"/>
      <c r="P199" s="1259"/>
      <c r="Q199" s="1259"/>
      <c r="R199" s="1259"/>
      <c r="S199" s="1259"/>
      <c r="T199" s="1259"/>
      <c r="U199" s="1259"/>
      <c r="V199" s="1259"/>
      <c r="W199" s="1259"/>
      <c r="X199" s="1259"/>
      <c r="Y199" s="1259"/>
      <c r="Z199" s="1259"/>
      <c r="AA199" s="1259"/>
      <c r="AB199" s="1259"/>
      <c r="AC199" s="1259"/>
      <c r="AD199" s="1259"/>
      <c r="AE199" s="1237"/>
    </row>
    <row r="200" spans="2:31">
      <c r="B200" s="1278"/>
      <c r="C200" s="1259"/>
      <c r="D200" s="1259"/>
      <c r="E200" s="1259"/>
      <c r="F200" s="1259"/>
      <c r="G200" s="1259"/>
      <c r="H200" s="1259"/>
      <c r="I200" s="1259"/>
      <c r="J200" s="1259"/>
      <c r="K200" s="1259"/>
      <c r="L200" s="1259"/>
      <c r="M200" s="1259"/>
      <c r="N200" s="1279"/>
      <c r="O200" s="1259"/>
      <c r="P200" s="1259"/>
      <c r="Q200" s="1259"/>
      <c r="R200" s="1259"/>
      <c r="S200" s="1259"/>
      <c r="T200" s="1259"/>
      <c r="U200" s="1259"/>
      <c r="V200" s="1259"/>
      <c r="W200" s="1259"/>
      <c r="X200" s="1259"/>
      <c r="Y200" s="1259"/>
      <c r="Z200" s="1259"/>
      <c r="AA200" s="1259"/>
      <c r="AB200" s="1259"/>
      <c r="AC200" s="1259"/>
      <c r="AD200" s="1259"/>
      <c r="AE200" s="1237"/>
    </row>
    <row r="201" spans="2:31">
      <c r="B201" s="1278"/>
      <c r="C201" s="1259"/>
      <c r="D201" s="1259"/>
      <c r="E201" s="1259"/>
      <c r="F201" s="1259"/>
      <c r="G201" s="1259"/>
      <c r="H201" s="1259"/>
      <c r="I201" s="1259"/>
      <c r="J201" s="1259"/>
      <c r="K201" s="1259"/>
      <c r="L201" s="1259"/>
      <c r="M201" s="1259"/>
      <c r="N201" s="1279"/>
      <c r="O201" s="1259"/>
      <c r="P201" s="1259"/>
      <c r="Q201" s="1259"/>
      <c r="R201" s="1259"/>
      <c r="S201" s="1259"/>
      <c r="T201" s="1259"/>
      <c r="U201" s="1259"/>
      <c r="V201" s="1259"/>
      <c r="W201" s="1259"/>
      <c r="X201" s="1259"/>
      <c r="Y201" s="1259"/>
      <c r="Z201" s="1259"/>
      <c r="AA201" s="1259"/>
      <c r="AB201" s="1259"/>
      <c r="AC201" s="1259"/>
      <c r="AD201" s="1259"/>
      <c r="AE201" s="1237"/>
    </row>
    <row r="202" spans="2:31">
      <c r="B202" s="1278"/>
      <c r="C202" s="1259"/>
      <c r="D202" s="1259"/>
      <c r="E202" s="1259"/>
      <c r="F202" s="1259"/>
      <c r="G202" s="1259"/>
      <c r="H202" s="1259"/>
      <c r="I202" s="1259"/>
      <c r="J202" s="1259"/>
      <c r="K202" s="1259"/>
      <c r="L202" s="1259"/>
      <c r="M202" s="1259"/>
      <c r="N202" s="1279"/>
      <c r="O202" s="1259"/>
      <c r="P202" s="1259"/>
      <c r="Q202" s="1259"/>
      <c r="R202" s="1259"/>
      <c r="S202" s="1259"/>
      <c r="T202" s="1259"/>
      <c r="U202" s="1259"/>
      <c r="V202" s="1259"/>
      <c r="W202" s="1259"/>
      <c r="X202" s="1259"/>
      <c r="Y202" s="1259"/>
      <c r="Z202" s="1259"/>
      <c r="AA202" s="1259"/>
      <c r="AB202" s="1259"/>
      <c r="AC202" s="1259"/>
      <c r="AD202" s="1259"/>
      <c r="AE202" s="1237"/>
    </row>
    <row r="203" spans="2:31">
      <c r="B203" s="1278"/>
      <c r="C203" s="1259"/>
      <c r="D203" s="1259"/>
      <c r="E203" s="1259"/>
      <c r="F203" s="1259"/>
      <c r="G203" s="1259"/>
      <c r="H203" s="1259"/>
      <c r="I203" s="1259"/>
      <c r="J203" s="1259"/>
      <c r="K203" s="1259"/>
      <c r="L203" s="1259"/>
      <c r="M203" s="1259"/>
      <c r="N203" s="1279"/>
      <c r="O203" s="1259"/>
      <c r="P203" s="1259"/>
      <c r="Q203" s="1259"/>
      <c r="R203" s="1259"/>
      <c r="S203" s="1259"/>
      <c r="T203" s="1259"/>
      <c r="U203" s="1259"/>
      <c r="V203" s="1259"/>
      <c r="W203" s="1259"/>
      <c r="X203" s="1259"/>
      <c r="Y203" s="1259"/>
      <c r="Z203" s="1259"/>
      <c r="AA203" s="1259"/>
      <c r="AB203" s="1259"/>
      <c r="AC203" s="1259"/>
      <c r="AD203" s="1259"/>
      <c r="AE203" s="1237"/>
    </row>
    <row r="204" spans="2:31">
      <c r="B204" s="1278"/>
      <c r="C204" s="1259"/>
      <c r="D204" s="1259"/>
      <c r="E204" s="1259"/>
      <c r="F204" s="1259"/>
      <c r="G204" s="1259"/>
      <c r="H204" s="1259"/>
      <c r="I204" s="1259"/>
      <c r="J204" s="1259"/>
      <c r="K204" s="1259"/>
      <c r="L204" s="1259"/>
      <c r="M204" s="1259"/>
      <c r="N204" s="1279"/>
      <c r="O204" s="1259"/>
      <c r="P204" s="1259"/>
      <c r="Q204" s="1259"/>
      <c r="R204" s="1259"/>
      <c r="S204" s="1259"/>
      <c r="T204" s="1259"/>
      <c r="U204" s="1259"/>
      <c r="V204" s="1259"/>
      <c r="W204" s="1259"/>
      <c r="X204" s="1259"/>
      <c r="Y204" s="1259"/>
      <c r="Z204" s="1259"/>
      <c r="AA204" s="1259"/>
      <c r="AB204" s="1259"/>
      <c r="AC204" s="1259"/>
      <c r="AD204" s="1259"/>
      <c r="AE204" s="1237"/>
    </row>
    <row r="205" spans="2:31">
      <c r="B205" s="1278"/>
      <c r="C205" s="1259"/>
      <c r="D205" s="1259"/>
      <c r="E205" s="1259"/>
      <c r="F205" s="1259"/>
      <c r="G205" s="1259"/>
      <c r="H205" s="1259"/>
      <c r="I205" s="1259"/>
      <c r="J205" s="1259"/>
      <c r="K205" s="1259"/>
      <c r="L205" s="1259"/>
      <c r="M205" s="1259"/>
      <c r="N205" s="1279"/>
      <c r="O205" s="1259"/>
      <c r="P205" s="1259"/>
      <c r="Q205" s="1259"/>
      <c r="R205" s="1259"/>
      <c r="S205" s="1259"/>
      <c r="T205" s="1259"/>
      <c r="U205" s="1259"/>
      <c r="V205" s="1259"/>
      <c r="W205" s="1259"/>
      <c r="X205" s="1259"/>
      <c r="Y205" s="1259"/>
      <c r="Z205" s="1259"/>
      <c r="AA205" s="1259"/>
      <c r="AB205" s="1259"/>
      <c r="AC205" s="1259"/>
      <c r="AD205" s="1259"/>
      <c r="AE205" s="1237"/>
    </row>
    <row r="206" spans="2:31">
      <c r="B206" s="1278"/>
      <c r="C206" s="1259"/>
      <c r="D206" s="1259"/>
      <c r="E206" s="1259"/>
      <c r="F206" s="1259"/>
      <c r="G206" s="1259"/>
      <c r="H206" s="1259"/>
      <c r="I206" s="1259"/>
      <c r="J206" s="1259"/>
      <c r="K206" s="1259"/>
      <c r="L206" s="1259"/>
      <c r="M206" s="1259"/>
      <c r="N206" s="1279"/>
      <c r="O206" s="1259"/>
      <c r="P206" s="1259"/>
      <c r="Q206" s="1259"/>
      <c r="R206" s="1259"/>
      <c r="S206" s="1259"/>
      <c r="T206" s="1259"/>
      <c r="U206" s="1259"/>
      <c r="V206" s="1259"/>
      <c r="W206" s="1259"/>
      <c r="X206" s="1259"/>
      <c r="Y206" s="1259"/>
      <c r="Z206" s="1259"/>
      <c r="AA206" s="1259"/>
      <c r="AB206" s="1259"/>
      <c r="AC206" s="1259"/>
      <c r="AD206" s="1259"/>
      <c r="AE206" s="1237"/>
    </row>
    <row r="207" spans="2:31">
      <c r="B207" s="1278"/>
      <c r="C207" s="1259"/>
      <c r="D207" s="1259"/>
      <c r="E207" s="1259"/>
      <c r="F207" s="1259"/>
      <c r="G207" s="1259"/>
      <c r="H207" s="1259"/>
      <c r="I207" s="1259"/>
      <c r="J207" s="1259"/>
      <c r="K207" s="1259"/>
      <c r="L207" s="1259"/>
      <c r="M207" s="1259"/>
      <c r="N207" s="1279"/>
      <c r="O207" s="1259"/>
      <c r="P207" s="1259"/>
      <c r="Q207" s="1259"/>
      <c r="R207" s="1259"/>
      <c r="S207" s="1259"/>
      <c r="T207" s="1259"/>
      <c r="U207" s="1259"/>
      <c r="V207" s="1259"/>
      <c r="W207" s="1259"/>
      <c r="X207" s="1259"/>
      <c r="Y207" s="1259"/>
      <c r="Z207" s="1259"/>
      <c r="AA207" s="1259"/>
      <c r="AB207" s="1259"/>
      <c r="AC207" s="1259"/>
      <c r="AD207" s="1259"/>
      <c r="AE207" s="1237"/>
    </row>
    <row r="208" spans="2:31">
      <c r="B208" s="1278"/>
      <c r="C208" s="1259"/>
      <c r="D208" s="1259"/>
      <c r="E208" s="1259"/>
      <c r="F208" s="1259"/>
      <c r="G208" s="1259"/>
      <c r="H208" s="1259"/>
      <c r="I208" s="1259"/>
      <c r="J208" s="1259"/>
      <c r="K208" s="1259"/>
      <c r="L208" s="1259"/>
      <c r="M208" s="1259"/>
      <c r="N208" s="1279"/>
      <c r="O208" s="1259"/>
      <c r="P208" s="1259"/>
      <c r="Q208" s="1259"/>
      <c r="R208" s="1259"/>
      <c r="S208" s="1259"/>
      <c r="T208" s="1259"/>
      <c r="U208" s="1259"/>
      <c r="V208" s="1259"/>
      <c r="W208" s="1259"/>
      <c r="X208" s="1259"/>
      <c r="Y208" s="1259"/>
      <c r="Z208" s="1259"/>
      <c r="AA208" s="1259"/>
      <c r="AB208" s="1259"/>
      <c r="AC208" s="1259"/>
      <c r="AD208" s="1259"/>
      <c r="AE208" s="1237"/>
    </row>
    <row r="209" spans="2:31">
      <c r="B209" s="1278"/>
      <c r="C209" s="1259"/>
      <c r="D209" s="1259"/>
      <c r="E209" s="1259"/>
      <c r="F209" s="1259"/>
      <c r="G209" s="1259"/>
      <c r="H209" s="1259"/>
      <c r="I209" s="1259"/>
      <c r="J209" s="1259"/>
      <c r="K209" s="1259"/>
      <c r="L209" s="1259"/>
      <c r="M209" s="1259"/>
      <c r="N209" s="1279"/>
      <c r="O209" s="1259"/>
      <c r="P209" s="1259"/>
      <c r="Q209" s="1259"/>
      <c r="R209" s="1259"/>
      <c r="S209" s="1259"/>
      <c r="T209" s="1259"/>
      <c r="U209" s="1259"/>
      <c r="V209" s="1259"/>
      <c r="W209" s="1259"/>
      <c r="X209" s="1259"/>
      <c r="Y209" s="1259"/>
      <c r="Z209" s="1259"/>
      <c r="AA209" s="1259"/>
      <c r="AB209" s="1259"/>
      <c r="AC209" s="1259"/>
      <c r="AD209" s="1259"/>
      <c r="AE209" s="1237"/>
    </row>
    <row r="210" spans="2:31">
      <c r="B210" s="1278"/>
      <c r="C210" s="1259"/>
      <c r="D210" s="1259"/>
      <c r="E210" s="1259"/>
      <c r="F210" s="1259"/>
      <c r="G210" s="1259"/>
      <c r="H210" s="1259"/>
      <c r="I210" s="1259"/>
      <c r="J210" s="1259"/>
      <c r="K210" s="1259"/>
      <c r="L210" s="1259"/>
      <c r="M210" s="1259"/>
      <c r="N210" s="1279"/>
      <c r="O210" s="1259"/>
      <c r="P210" s="1259"/>
      <c r="Q210" s="1259"/>
      <c r="R210" s="1259"/>
      <c r="S210" s="1259"/>
      <c r="T210" s="1259"/>
      <c r="U210" s="1259"/>
      <c r="V210" s="1259"/>
      <c r="W210" s="1259"/>
      <c r="X210" s="1259"/>
      <c r="Y210" s="1259"/>
      <c r="Z210" s="1259"/>
      <c r="AA210" s="1259"/>
      <c r="AB210" s="1259"/>
      <c r="AC210" s="1259"/>
      <c r="AD210" s="1259"/>
      <c r="AE210" s="1237"/>
    </row>
    <row r="211" spans="2:31">
      <c r="B211" s="1278"/>
      <c r="C211" s="1259"/>
      <c r="D211" s="1259"/>
      <c r="E211" s="1259"/>
      <c r="F211" s="1259"/>
      <c r="G211" s="1259"/>
      <c r="H211" s="1259"/>
      <c r="I211" s="1259"/>
      <c r="J211" s="1259"/>
      <c r="K211" s="1259"/>
      <c r="L211" s="1259"/>
      <c r="M211" s="1259"/>
      <c r="N211" s="1279"/>
      <c r="O211" s="1259"/>
      <c r="P211" s="1259"/>
      <c r="Q211" s="1259"/>
      <c r="R211" s="1259"/>
      <c r="S211" s="1259"/>
      <c r="T211" s="1259"/>
      <c r="U211" s="1259"/>
      <c r="V211" s="1259"/>
      <c r="W211" s="1259"/>
      <c r="X211" s="1259"/>
      <c r="Y211" s="1259"/>
      <c r="Z211" s="1259"/>
      <c r="AA211" s="1259"/>
      <c r="AB211" s="1259"/>
      <c r="AC211" s="1259"/>
      <c r="AD211" s="1259"/>
      <c r="AE211" s="1237"/>
    </row>
    <row r="212" spans="2:31">
      <c r="B212" s="1278"/>
      <c r="C212" s="1259"/>
      <c r="D212" s="1259"/>
      <c r="E212" s="1259"/>
      <c r="F212" s="1259"/>
      <c r="G212" s="1259"/>
      <c r="H212" s="1259"/>
      <c r="I212" s="1259"/>
      <c r="J212" s="1259"/>
      <c r="K212" s="1259"/>
      <c r="L212" s="1259"/>
      <c r="M212" s="1259"/>
      <c r="N212" s="1279"/>
      <c r="O212" s="1259"/>
      <c r="P212" s="1259"/>
      <c r="Q212" s="1259"/>
      <c r="R212" s="1259"/>
      <c r="S212" s="1259"/>
      <c r="T212" s="1259"/>
      <c r="U212" s="1259"/>
      <c r="V212" s="1259"/>
      <c r="W212" s="1259"/>
      <c r="X212" s="1259"/>
      <c r="Y212" s="1259"/>
      <c r="Z212" s="1259"/>
      <c r="AA212" s="1259"/>
      <c r="AB212" s="1259"/>
      <c r="AC212" s="1259"/>
      <c r="AD212" s="1259"/>
      <c r="AE212" s="1237"/>
    </row>
    <row r="213" spans="2:31">
      <c r="B213" s="1278"/>
      <c r="C213" s="1259"/>
      <c r="D213" s="1259"/>
      <c r="E213" s="1259"/>
      <c r="F213" s="1259"/>
      <c r="G213" s="1259"/>
      <c r="H213" s="1259"/>
      <c r="I213" s="1259"/>
      <c r="J213" s="1259"/>
      <c r="K213" s="1259"/>
      <c r="L213" s="1259"/>
      <c r="M213" s="1259"/>
      <c r="N213" s="1279"/>
      <c r="O213" s="1259"/>
      <c r="P213" s="1259"/>
      <c r="Q213" s="1259"/>
      <c r="R213" s="1259"/>
      <c r="S213" s="1259"/>
      <c r="T213" s="1259"/>
      <c r="U213" s="1259"/>
      <c r="V213" s="1259"/>
      <c r="W213" s="1259"/>
      <c r="X213" s="1259"/>
      <c r="Y213" s="1259"/>
      <c r="Z213" s="1259"/>
      <c r="AA213" s="1259"/>
      <c r="AB213" s="1259"/>
      <c r="AC213" s="1259"/>
      <c r="AD213" s="1259"/>
      <c r="AE213" s="1237"/>
    </row>
    <row r="214" spans="2:31">
      <c r="B214" s="1278"/>
      <c r="C214" s="1259"/>
      <c r="D214" s="1259"/>
      <c r="E214" s="1259"/>
      <c r="F214" s="1259"/>
      <c r="G214" s="1259"/>
      <c r="H214" s="1259"/>
      <c r="I214" s="1259"/>
      <c r="J214" s="1259"/>
      <c r="K214" s="1259"/>
      <c r="L214" s="1259"/>
      <c r="M214" s="1259"/>
      <c r="N214" s="1279"/>
      <c r="O214" s="1259"/>
      <c r="P214" s="1259"/>
      <c r="Q214" s="1259"/>
      <c r="R214" s="1259"/>
      <c r="S214" s="1259"/>
      <c r="T214" s="1259"/>
      <c r="U214" s="1259"/>
      <c r="V214" s="1259"/>
      <c r="W214" s="1259"/>
      <c r="X214" s="1259"/>
      <c r="Y214" s="1259"/>
      <c r="Z214" s="1259"/>
      <c r="AA214" s="1259"/>
      <c r="AB214" s="1259"/>
      <c r="AC214" s="1259"/>
      <c r="AD214" s="1259"/>
      <c r="AE214" s="1237"/>
    </row>
    <row r="215" spans="2:31">
      <c r="B215" s="1278"/>
      <c r="C215" s="1259"/>
      <c r="D215" s="1259"/>
      <c r="E215" s="1259"/>
      <c r="F215" s="1259"/>
      <c r="G215" s="1259"/>
      <c r="H215" s="1259"/>
      <c r="I215" s="1259"/>
      <c r="J215" s="1259"/>
      <c r="K215" s="1259"/>
      <c r="L215" s="1259"/>
      <c r="M215" s="1259"/>
      <c r="N215" s="1279"/>
      <c r="O215" s="1259"/>
      <c r="P215" s="1259"/>
      <c r="Q215" s="1259"/>
      <c r="R215" s="1259"/>
      <c r="S215" s="1259"/>
      <c r="T215" s="1259"/>
      <c r="U215" s="1259"/>
      <c r="V215" s="1259"/>
      <c r="W215" s="1259"/>
      <c r="X215" s="1259"/>
      <c r="Y215" s="1259"/>
      <c r="Z215" s="1259"/>
      <c r="AA215" s="1259"/>
      <c r="AB215" s="1259"/>
      <c r="AC215" s="1259"/>
      <c r="AD215" s="1259"/>
      <c r="AE215" s="1237"/>
    </row>
    <row r="216" spans="2:31">
      <c r="B216" s="1278"/>
      <c r="C216" s="1259"/>
      <c r="D216" s="1259"/>
      <c r="E216" s="1259"/>
      <c r="F216" s="1259"/>
      <c r="G216" s="1259"/>
      <c r="H216" s="1259"/>
      <c r="I216" s="1259"/>
      <c r="J216" s="1259"/>
      <c r="K216" s="1259"/>
      <c r="L216" s="1259"/>
      <c r="M216" s="1259"/>
      <c r="N216" s="1279"/>
      <c r="O216" s="1259"/>
      <c r="P216" s="1259"/>
      <c r="Q216" s="1259"/>
      <c r="R216" s="1259"/>
      <c r="S216" s="1259"/>
      <c r="T216" s="1259"/>
      <c r="U216" s="1259"/>
      <c r="V216" s="1259"/>
      <c r="W216" s="1259"/>
      <c r="X216" s="1259"/>
      <c r="Y216" s="1259"/>
      <c r="Z216" s="1259"/>
      <c r="AA216" s="1259"/>
      <c r="AB216" s="1259"/>
      <c r="AC216" s="1259"/>
      <c r="AD216" s="1259"/>
      <c r="AE216" s="1237"/>
    </row>
    <row r="217" spans="2:31">
      <c r="B217" s="1278"/>
      <c r="C217" s="1259"/>
      <c r="D217" s="1259"/>
      <c r="E217" s="1259"/>
      <c r="F217" s="1259"/>
      <c r="G217" s="1259"/>
      <c r="H217" s="1259"/>
      <c r="I217" s="1259"/>
      <c r="J217" s="1259"/>
      <c r="K217" s="1259"/>
      <c r="L217" s="1259"/>
      <c r="M217" s="1259"/>
      <c r="N217" s="1279"/>
      <c r="O217" s="1259"/>
      <c r="P217" s="1259"/>
      <c r="Q217" s="1259"/>
      <c r="R217" s="1259"/>
      <c r="S217" s="1259"/>
      <c r="T217" s="1259"/>
      <c r="U217" s="1259"/>
      <c r="V217" s="1259"/>
      <c r="W217" s="1259"/>
      <c r="X217" s="1259"/>
      <c r="Y217" s="1259"/>
      <c r="Z217" s="1259"/>
      <c r="AA217" s="1259"/>
      <c r="AB217" s="1259"/>
      <c r="AC217" s="1259"/>
      <c r="AD217" s="1259"/>
      <c r="AE217" s="1237"/>
    </row>
    <row r="218" spans="2:31">
      <c r="B218" s="1278"/>
      <c r="C218" s="1259"/>
      <c r="D218" s="1259"/>
      <c r="E218" s="1259"/>
      <c r="F218" s="1259"/>
      <c r="G218" s="1259"/>
      <c r="H218" s="1259"/>
      <c r="I218" s="1259"/>
      <c r="J218" s="1259"/>
      <c r="K218" s="1259"/>
      <c r="L218" s="1259"/>
      <c r="M218" s="1259"/>
      <c r="N218" s="1279"/>
      <c r="O218" s="1259"/>
      <c r="P218" s="1259"/>
      <c r="Q218" s="1259"/>
      <c r="R218" s="1259"/>
      <c r="S218" s="1259"/>
      <c r="T218" s="1259"/>
      <c r="U218" s="1259"/>
      <c r="V218" s="1259"/>
      <c r="W218" s="1259"/>
      <c r="X218" s="1259"/>
      <c r="Y218" s="1259"/>
      <c r="Z218" s="1259"/>
      <c r="AA218" s="1259"/>
      <c r="AB218" s="1259"/>
      <c r="AC218" s="1259"/>
      <c r="AD218" s="1259"/>
      <c r="AE218" s="1237"/>
    </row>
    <row r="219" spans="2:31">
      <c r="B219" s="1278"/>
      <c r="C219" s="1259"/>
      <c r="D219" s="1259"/>
      <c r="E219" s="1259"/>
      <c r="F219" s="1259"/>
      <c r="G219" s="1259"/>
      <c r="H219" s="1259"/>
      <c r="I219" s="1259"/>
      <c r="J219" s="1259"/>
      <c r="K219" s="1259"/>
      <c r="L219" s="1259"/>
      <c r="M219" s="1259"/>
      <c r="N219" s="1279"/>
      <c r="O219" s="1259"/>
      <c r="P219" s="1259"/>
      <c r="Q219" s="1259"/>
      <c r="R219" s="1259"/>
      <c r="S219" s="1259"/>
      <c r="T219" s="1259"/>
      <c r="U219" s="1259"/>
      <c r="V219" s="1259"/>
      <c r="W219" s="1259"/>
      <c r="X219" s="1259"/>
      <c r="Y219" s="1259"/>
      <c r="Z219" s="1259"/>
      <c r="AA219" s="1259"/>
      <c r="AB219" s="1259"/>
      <c r="AC219" s="1259"/>
      <c r="AD219" s="1259"/>
      <c r="AE219" s="1237"/>
    </row>
    <row r="220" spans="2:31">
      <c r="B220" s="1278"/>
      <c r="C220" s="1259"/>
      <c r="D220" s="1259"/>
      <c r="E220" s="1259"/>
      <c r="F220" s="1259"/>
      <c r="G220" s="1259"/>
      <c r="H220" s="1259"/>
      <c r="I220" s="1259"/>
      <c r="J220" s="1259"/>
      <c r="K220" s="1259"/>
      <c r="L220" s="1259"/>
      <c r="M220" s="1259"/>
      <c r="N220" s="1279"/>
      <c r="O220" s="1259"/>
      <c r="P220" s="1259"/>
      <c r="Q220" s="1259"/>
      <c r="R220" s="1259"/>
      <c r="S220" s="1259"/>
      <c r="T220" s="1259"/>
      <c r="U220" s="1259"/>
      <c r="V220" s="1259"/>
      <c r="W220" s="1259"/>
      <c r="X220" s="1259"/>
      <c r="Y220" s="1259"/>
      <c r="Z220" s="1259"/>
      <c r="AA220" s="1259"/>
      <c r="AB220" s="1259"/>
      <c r="AC220" s="1259"/>
      <c r="AD220" s="1259"/>
      <c r="AE220" s="1237"/>
    </row>
    <row r="221" spans="2:31">
      <c r="B221" s="1278"/>
      <c r="C221" s="1259"/>
      <c r="D221" s="1259"/>
      <c r="E221" s="1259"/>
      <c r="F221" s="1259"/>
      <c r="G221" s="1259"/>
      <c r="H221" s="1259"/>
      <c r="I221" s="1259"/>
      <c r="J221" s="1259"/>
      <c r="K221" s="1259"/>
      <c r="L221" s="1259"/>
      <c r="M221" s="1259"/>
      <c r="N221" s="1279"/>
      <c r="O221" s="1259"/>
      <c r="P221" s="1259"/>
      <c r="Q221" s="1259"/>
      <c r="R221" s="1259"/>
      <c r="S221" s="1259"/>
      <c r="T221" s="1259"/>
      <c r="U221" s="1259"/>
      <c r="V221" s="1259"/>
      <c r="W221" s="1259"/>
      <c r="X221" s="1259"/>
      <c r="Y221" s="1259"/>
      <c r="Z221" s="1259"/>
      <c r="AA221" s="1259"/>
      <c r="AB221" s="1259"/>
      <c r="AC221" s="1259"/>
      <c r="AD221" s="1259"/>
      <c r="AE221" s="1237"/>
    </row>
    <row r="222" spans="2:31">
      <c r="B222" s="1278"/>
      <c r="C222" s="1259"/>
      <c r="D222" s="1259"/>
      <c r="E222" s="1259"/>
      <c r="F222" s="1259"/>
      <c r="G222" s="1259"/>
      <c r="H222" s="1259"/>
      <c r="I222" s="1259"/>
      <c r="J222" s="1259"/>
      <c r="K222" s="1259"/>
      <c r="L222" s="1259"/>
      <c r="M222" s="1259"/>
      <c r="N222" s="1279"/>
      <c r="O222" s="1259"/>
      <c r="P222" s="1259"/>
      <c r="Q222" s="1259"/>
      <c r="R222" s="1259"/>
      <c r="S222" s="1259"/>
      <c r="T222" s="1259"/>
      <c r="U222" s="1259"/>
      <c r="V222" s="1259"/>
      <c r="W222" s="1259"/>
      <c r="X222" s="1259"/>
      <c r="Y222" s="1259"/>
      <c r="Z222" s="1259"/>
      <c r="AA222" s="1259"/>
      <c r="AB222" s="1259"/>
      <c r="AC222" s="1259"/>
      <c r="AD222" s="1259"/>
      <c r="AE222" s="1237"/>
    </row>
    <row r="223" spans="2:31">
      <c r="B223" s="1278"/>
      <c r="C223" s="1259"/>
      <c r="D223" s="1259"/>
      <c r="E223" s="1259"/>
      <c r="F223" s="1259"/>
      <c r="G223" s="1259"/>
      <c r="H223" s="1259"/>
      <c r="I223" s="1259"/>
      <c r="J223" s="1259"/>
      <c r="K223" s="1259"/>
      <c r="L223" s="1259"/>
      <c r="M223" s="1259"/>
      <c r="N223" s="1279"/>
      <c r="O223" s="1259"/>
      <c r="P223" s="1259"/>
      <c r="Q223" s="1259"/>
      <c r="R223" s="1259"/>
      <c r="S223" s="1259"/>
      <c r="T223" s="1259"/>
      <c r="U223" s="1259"/>
      <c r="V223" s="1259"/>
      <c r="W223" s="1259"/>
      <c r="X223" s="1259"/>
      <c r="Y223" s="1259"/>
      <c r="Z223" s="1259"/>
      <c r="AA223" s="1259"/>
      <c r="AB223" s="1259"/>
      <c r="AC223" s="1259"/>
      <c r="AD223" s="1259"/>
      <c r="AE223" s="1237"/>
    </row>
    <row r="224" spans="2:31">
      <c r="B224" s="1278"/>
      <c r="C224" s="1259"/>
      <c r="D224" s="1259"/>
      <c r="E224" s="1259"/>
      <c r="F224" s="1259"/>
      <c r="G224" s="1259"/>
      <c r="H224" s="1259"/>
      <c r="I224" s="1259"/>
      <c r="J224" s="1259"/>
      <c r="K224" s="1259"/>
      <c r="L224" s="1259"/>
      <c r="M224" s="1259"/>
      <c r="N224" s="1279"/>
      <c r="O224" s="1259"/>
      <c r="P224" s="1259"/>
      <c r="Q224" s="1259"/>
      <c r="R224" s="1259"/>
      <c r="S224" s="1259"/>
      <c r="T224" s="1259"/>
      <c r="U224" s="1259"/>
      <c r="V224" s="1259"/>
      <c r="W224" s="1259"/>
      <c r="X224" s="1259"/>
      <c r="Y224" s="1259"/>
      <c r="Z224" s="1259"/>
      <c r="AA224" s="1259"/>
      <c r="AB224" s="1259"/>
      <c r="AC224" s="1259"/>
      <c r="AD224" s="1259"/>
      <c r="AE224" s="1237"/>
    </row>
    <row r="225" spans="2:31">
      <c r="B225" s="1278"/>
      <c r="C225" s="1259"/>
      <c r="D225" s="1259"/>
      <c r="E225" s="1259"/>
      <c r="F225" s="1259"/>
      <c r="G225" s="1259"/>
      <c r="H225" s="1259"/>
      <c r="I225" s="1259"/>
      <c r="J225" s="1259"/>
      <c r="K225" s="1259"/>
      <c r="L225" s="1259"/>
      <c r="M225" s="1259"/>
      <c r="N225" s="1279"/>
      <c r="O225" s="1259"/>
      <c r="P225" s="1259"/>
      <c r="Q225" s="1259"/>
      <c r="R225" s="1259"/>
      <c r="S225" s="1259"/>
      <c r="T225" s="1259"/>
      <c r="U225" s="1259"/>
      <c r="V225" s="1259"/>
      <c r="W225" s="1259"/>
      <c r="X225" s="1259"/>
      <c r="Y225" s="1259"/>
      <c r="Z225" s="1259"/>
      <c r="AA225" s="1259"/>
      <c r="AB225" s="1259"/>
      <c r="AC225" s="1259"/>
      <c r="AD225" s="1259"/>
      <c r="AE225" s="1237"/>
    </row>
    <row r="226" spans="2:31">
      <c r="B226" s="1278"/>
      <c r="C226" s="1259"/>
      <c r="D226" s="1259"/>
      <c r="E226" s="1259"/>
      <c r="F226" s="1259"/>
      <c r="G226" s="1259"/>
      <c r="H226" s="1259"/>
      <c r="I226" s="1259"/>
      <c r="J226" s="1259"/>
      <c r="K226" s="1259"/>
      <c r="L226" s="1259"/>
      <c r="M226" s="1259"/>
      <c r="N226" s="1279"/>
      <c r="O226" s="1259"/>
      <c r="P226" s="1259"/>
      <c r="Q226" s="1259"/>
      <c r="R226" s="1259"/>
      <c r="S226" s="1259"/>
      <c r="T226" s="1259"/>
      <c r="U226" s="1259"/>
      <c r="V226" s="1259"/>
      <c r="W226" s="1259"/>
      <c r="X226" s="1259"/>
      <c r="Y226" s="1259"/>
      <c r="Z226" s="1259"/>
      <c r="AA226" s="1259"/>
      <c r="AB226" s="1259"/>
      <c r="AC226" s="1259"/>
      <c r="AD226" s="1259"/>
      <c r="AE226" s="1237"/>
    </row>
    <row r="227" spans="2:31">
      <c r="B227" s="1278"/>
      <c r="C227" s="1259"/>
      <c r="D227" s="1259"/>
      <c r="E227" s="1259"/>
      <c r="F227" s="1259"/>
      <c r="G227" s="1259"/>
      <c r="H227" s="1259"/>
      <c r="I227" s="1259"/>
      <c r="J227" s="1259"/>
      <c r="K227" s="1259"/>
      <c r="L227" s="1259"/>
      <c r="M227" s="1259"/>
      <c r="N227" s="1279"/>
      <c r="O227" s="1259"/>
      <c r="P227" s="1259"/>
      <c r="Q227" s="1259"/>
      <c r="R227" s="1259"/>
      <c r="S227" s="1259"/>
      <c r="T227" s="1259"/>
      <c r="U227" s="1259"/>
      <c r="V227" s="1259"/>
      <c r="W227" s="1259"/>
      <c r="X227" s="1259"/>
      <c r="Y227" s="1259"/>
      <c r="Z227" s="1259"/>
      <c r="AA227" s="1259"/>
      <c r="AB227" s="1259"/>
      <c r="AC227" s="1259"/>
      <c r="AD227" s="1259"/>
      <c r="AE227" s="1237"/>
    </row>
    <row r="228" spans="2:31">
      <c r="B228" s="1278"/>
      <c r="C228" s="1259"/>
      <c r="D228" s="1259"/>
      <c r="E228" s="1259"/>
      <c r="F228" s="1259"/>
      <c r="G228" s="1259"/>
      <c r="H228" s="1259"/>
      <c r="I228" s="1259"/>
      <c r="J228" s="1259"/>
      <c r="K228" s="1259"/>
      <c r="L228" s="1259"/>
      <c r="M228" s="1259"/>
      <c r="N228" s="1279"/>
      <c r="O228" s="1259"/>
      <c r="P228" s="1259"/>
      <c r="Q228" s="1259"/>
      <c r="R228" s="1259"/>
      <c r="S228" s="1259"/>
      <c r="T228" s="1259"/>
      <c r="U228" s="1259"/>
      <c r="V228" s="1259"/>
      <c r="W228" s="1259"/>
      <c r="X228" s="1259"/>
      <c r="Y228" s="1259"/>
      <c r="Z228" s="1259"/>
      <c r="AA228" s="1259"/>
      <c r="AB228" s="1259"/>
      <c r="AC228" s="1259"/>
      <c r="AD228" s="1259"/>
      <c r="AE228" s="1237"/>
    </row>
    <row r="229" spans="2:31">
      <c r="B229" s="1278"/>
      <c r="C229" s="1259"/>
      <c r="D229" s="1259"/>
      <c r="E229" s="1259"/>
      <c r="F229" s="1259"/>
      <c r="G229" s="1259"/>
      <c r="H229" s="1259"/>
      <c r="I229" s="1259"/>
      <c r="J229" s="1259"/>
      <c r="K229" s="1259"/>
      <c r="L229" s="1259"/>
      <c r="M229" s="1259"/>
      <c r="N229" s="1279"/>
      <c r="O229" s="1259"/>
      <c r="P229" s="1259"/>
      <c r="Q229" s="1259"/>
      <c r="R229" s="1259"/>
      <c r="S229" s="1259"/>
      <c r="T229" s="1259"/>
      <c r="U229" s="1259"/>
      <c r="V229" s="1259"/>
      <c r="W229" s="1259"/>
      <c r="X229" s="1259"/>
      <c r="Y229" s="1259"/>
      <c r="Z229" s="1259"/>
      <c r="AA229" s="1259"/>
      <c r="AB229" s="1259"/>
      <c r="AC229" s="1259"/>
      <c r="AD229" s="1259"/>
      <c r="AE229" s="1237"/>
    </row>
    <row r="230" spans="2:31">
      <c r="B230" s="1278"/>
      <c r="C230" s="1259"/>
      <c r="D230" s="1259"/>
      <c r="E230" s="1259"/>
      <c r="F230" s="1259"/>
      <c r="G230" s="1259"/>
      <c r="H230" s="1259"/>
      <c r="I230" s="1259"/>
      <c r="J230" s="1259"/>
      <c r="K230" s="1259"/>
      <c r="L230" s="1259"/>
      <c r="M230" s="1259"/>
      <c r="N230" s="1279"/>
      <c r="O230" s="1259"/>
      <c r="P230" s="1259"/>
      <c r="Q230" s="1259"/>
      <c r="R230" s="1259"/>
      <c r="S230" s="1259"/>
      <c r="T230" s="1259"/>
      <c r="U230" s="1259"/>
      <c r="V230" s="1259"/>
      <c r="W230" s="1259"/>
      <c r="X230" s="1259"/>
      <c r="Y230" s="1259"/>
      <c r="Z230" s="1259"/>
      <c r="AA230" s="1259"/>
      <c r="AB230" s="1259"/>
      <c r="AC230" s="1259"/>
      <c r="AD230" s="1259"/>
      <c r="AE230" s="1237"/>
    </row>
    <row r="231" spans="2:31">
      <c r="B231" s="1278"/>
      <c r="C231" s="1259"/>
      <c r="D231" s="1259"/>
      <c r="E231" s="1259"/>
      <c r="F231" s="1259"/>
      <c r="G231" s="1259"/>
      <c r="H231" s="1259"/>
      <c r="I231" s="1259"/>
      <c r="J231" s="1259"/>
      <c r="K231" s="1259"/>
      <c r="L231" s="1259"/>
      <c r="M231" s="1259"/>
      <c r="N231" s="1279"/>
      <c r="O231" s="1259"/>
      <c r="P231" s="1259"/>
      <c r="Q231" s="1259"/>
      <c r="R231" s="1259"/>
      <c r="S231" s="1259"/>
      <c r="T231" s="1259"/>
      <c r="U231" s="1259"/>
      <c r="V231" s="1259"/>
      <c r="W231" s="1259"/>
      <c r="X231" s="1259"/>
      <c r="Y231" s="1259"/>
      <c r="Z231" s="1259"/>
      <c r="AA231" s="1259"/>
      <c r="AB231" s="1259"/>
      <c r="AC231" s="1259"/>
      <c r="AD231" s="1259"/>
      <c r="AE231" s="1237"/>
    </row>
    <row r="232" spans="2:31">
      <c r="B232" s="1278"/>
      <c r="C232" s="1259"/>
      <c r="D232" s="1259"/>
      <c r="E232" s="1259"/>
      <c r="F232" s="1259"/>
      <c r="G232" s="1259"/>
      <c r="H232" s="1259"/>
      <c r="I232" s="1259"/>
      <c r="J232" s="1259"/>
      <c r="K232" s="1259"/>
      <c r="L232" s="1259"/>
      <c r="M232" s="1259"/>
      <c r="N232" s="1279"/>
      <c r="O232" s="1259"/>
      <c r="P232" s="1259"/>
      <c r="Q232" s="1259"/>
      <c r="R232" s="1259"/>
      <c r="S232" s="1259"/>
      <c r="T232" s="1259"/>
      <c r="U232" s="1259"/>
      <c r="V232" s="1259"/>
      <c r="W232" s="1259"/>
      <c r="X232" s="1259"/>
      <c r="Y232" s="1259"/>
      <c r="Z232" s="1259"/>
      <c r="AA232" s="1259"/>
      <c r="AB232" s="1259"/>
      <c r="AC232" s="1259"/>
      <c r="AD232" s="1259"/>
      <c r="AE232" s="1237"/>
    </row>
    <row r="233" spans="2:31">
      <c r="B233" s="1278"/>
      <c r="C233" s="1259"/>
      <c r="D233" s="1259"/>
      <c r="E233" s="1259"/>
      <c r="F233" s="1259"/>
      <c r="G233" s="1259"/>
      <c r="H233" s="1259"/>
      <c r="I233" s="1259"/>
      <c r="J233" s="1259"/>
      <c r="K233" s="1259"/>
      <c r="L233" s="1259"/>
      <c r="M233" s="1259"/>
      <c r="N233" s="1279"/>
      <c r="O233" s="1259"/>
      <c r="P233" s="1259"/>
      <c r="Q233" s="1259"/>
      <c r="R233" s="1259"/>
      <c r="S233" s="1259"/>
      <c r="T233" s="1259"/>
      <c r="U233" s="1259"/>
      <c r="V233" s="1259"/>
      <c r="W233" s="1259"/>
      <c r="X233" s="1259"/>
      <c r="Y233" s="1259"/>
      <c r="Z233" s="1259"/>
      <c r="AA233" s="1259"/>
      <c r="AB233" s="1259"/>
      <c r="AC233" s="1259"/>
      <c r="AD233" s="1259"/>
      <c r="AE233" s="1237"/>
    </row>
    <row r="234" spans="2:31">
      <c r="B234" s="1278"/>
      <c r="C234" s="1259"/>
      <c r="D234" s="1259"/>
      <c r="E234" s="1259"/>
      <c r="F234" s="1259"/>
      <c r="G234" s="1259"/>
      <c r="H234" s="1259"/>
      <c r="I234" s="1259"/>
      <c r="J234" s="1259"/>
      <c r="K234" s="1259"/>
      <c r="L234" s="1259"/>
      <c r="M234" s="1259"/>
      <c r="N234" s="1279"/>
      <c r="O234" s="1259"/>
      <c r="P234" s="1259"/>
      <c r="Q234" s="1259"/>
      <c r="R234" s="1259"/>
      <c r="S234" s="1259"/>
      <c r="T234" s="1259"/>
      <c r="U234" s="1259"/>
      <c r="V234" s="1259"/>
      <c r="W234" s="1259"/>
      <c r="X234" s="1259"/>
      <c r="Y234" s="1259"/>
      <c r="Z234" s="1259"/>
      <c r="AA234" s="1259"/>
      <c r="AB234" s="1259"/>
      <c r="AC234" s="1259"/>
      <c r="AD234" s="1259"/>
      <c r="AE234" s="1237"/>
    </row>
    <row r="235" spans="2:31">
      <c r="B235" s="1278"/>
      <c r="C235" s="1259"/>
      <c r="D235" s="1259"/>
      <c r="E235" s="1259"/>
      <c r="F235" s="1259"/>
      <c r="G235" s="1259"/>
      <c r="H235" s="1259"/>
      <c r="I235" s="1259"/>
      <c r="J235" s="1259"/>
      <c r="K235" s="1259"/>
      <c r="L235" s="1259"/>
      <c r="M235" s="1259"/>
      <c r="N235" s="1279"/>
      <c r="O235" s="1259"/>
      <c r="P235" s="1259"/>
      <c r="Q235" s="1259"/>
      <c r="R235" s="1259"/>
      <c r="S235" s="1259"/>
      <c r="T235" s="1259"/>
      <c r="U235" s="1259"/>
      <c r="V235" s="1259"/>
      <c r="W235" s="1259"/>
      <c r="X235" s="1259"/>
      <c r="Y235" s="1259"/>
      <c r="Z235" s="1259"/>
      <c r="AA235" s="1259"/>
      <c r="AB235" s="1259"/>
      <c r="AC235" s="1259"/>
      <c r="AD235" s="1259"/>
      <c r="AE235" s="1237"/>
    </row>
    <row r="236" spans="2:31">
      <c r="B236" s="1278"/>
      <c r="C236" s="1259"/>
      <c r="D236" s="1259"/>
      <c r="E236" s="1259"/>
      <c r="F236" s="1259"/>
      <c r="G236" s="1259"/>
      <c r="H236" s="1259"/>
      <c r="I236" s="1259"/>
      <c r="J236" s="1259"/>
      <c r="K236" s="1259"/>
      <c r="L236" s="1259"/>
      <c r="M236" s="1259"/>
      <c r="N236" s="1279"/>
      <c r="O236" s="1259"/>
      <c r="P236" s="1259"/>
      <c r="Q236" s="1259"/>
      <c r="R236" s="1259"/>
      <c r="S236" s="1259"/>
      <c r="T236" s="1259"/>
      <c r="U236" s="1259"/>
      <c r="V236" s="1259"/>
      <c r="W236" s="1259"/>
      <c r="X236" s="1259"/>
      <c r="Y236" s="1259"/>
      <c r="Z236" s="1259"/>
      <c r="AA236" s="1259"/>
      <c r="AB236" s="1259"/>
      <c r="AC236" s="1259"/>
      <c r="AD236" s="1259"/>
      <c r="AE236" s="1237"/>
    </row>
    <row r="237" spans="2:31">
      <c r="B237" s="1278"/>
      <c r="C237" s="1259"/>
      <c r="D237" s="1259"/>
      <c r="E237" s="1259"/>
      <c r="F237" s="1259"/>
      <c r="G237" s="1259"/>
      <c r="H237" s="1259"/>
      <c r="I237" s="1259"/>
      <c r="J237" s="1259"/>
      <c r="K237" s="1259"/>
      <c r="L237" s="1259"/>
      <c r="M237" s="1259"/>
      <c r="N237" s="1279"/>
      <c r="O237" s="1259"/>
      <c r="P237" s="1259"/>
      <c r="Q237" s="1259"/>
      <c r="R237" s="1259"/>
      <c r="S237" s="1259"/>
      <c r="T237" s="1259"/>
      <c r="U237" s="1259"/>
      <c r="V237" s="1259"/>
      <c r="W237" s="1259"/>
      <c r="X237" s="1259"/>
      <c r="Y237" s="1259"/>
      <c r="Z237" s="1259"/>
      <c r="AA237" s="1259"/>
      <c r="AB237" s="1259"/>
      <c r="AC237" s="1259"/>
      <c r="AD237" s="1259"/>
      <c r="AE237" s="1237"/>
    </row>
    <row r="238" spans="2:31">
      <c r="B238" s="1278"/>
      <c r="C238" s="1259"/>
      <c r="D238" s="1259"/>
      <c r="E238" s="1259"/>
      <c r="F238" s="1259"/>
      <c r="G238" s="1259"/>
      <c r="H238" s="1259"/>
      <c r="I238" s="1259"/>
      <c r="J238" s="1259"/>
      <c r="K238" s="1259"/>
      <c r="L238" s="1259"/>
      <c r="M238" s="1259"/>
      <c r="N238" s="1279"/>
      <c r="O238" s="1259"/>
      <c r="P238" s="1259"/>
      <c r="Q238" s="1259"/>
      <c r="R238" s="1259"/>
      <c r="S238" s="1259"/>
      <c r="T238" s="1259"/>
      <c r="U238" s="1259"/>
      <c r="V238" s="1259"/>
      <c r="W238" s="1259"/>
      <c r="X238" s="1259"/>
      <c r="Y238" s="1259"/>
      <c r="Z238" s="1259"/>
      <c r="AA238" s="1259"/>
      <c r="AB238" s="1259"/>
      <c r="AC238" s="1259"/>
      <c r="AD238" s="1259"/>
      <c r="AE238" s="1237"/>
    </row>
    <row r="239" spans="2:31">
      <c r="B239" s="1278"/>
      <c r="C239" s="1259"/>
      <c r="D239" s="1259"/>
      <c r="E239" s="1259"/>
      <c r="F239" s="1259"/>
      <c r="G239" s="1259"/>
      <c r="H239" s="1259"/>
      <c r="I239" s="1259"/>
      <c r="J239" s="1259"/>
      <c r="K239" s="1259"/>
      <c r="L239" s="1259"/>
      <c r="M239" s="1259"/>
      <c r="N239" s="1279"/>
      <c r="O239" s="1259"/>
      <c r="P239" s="1259"/>
      <c r="Q239" s="1259"/>
      <c r="R239" s="1259"/>
      <c r="S239" s="1259"/>
      <c r="T239" s="1259"/>
      <c r="U239" s="1259"/>
      <c r="V239" s="1259"/>
      <c r="W239" s="1259"/>
      <c r="X239" s="1259"/>
      <c r="Y239" s="1259"/>
      <c r="Z239" s="1259"/>
      <c r="AA239" s="1259"/>
      <c r="AB239" s="1259"/>
      <c r="AC239" s="1259"/>
      <c r="AD239" s="1259"/>
      <c r="AE239" s="1237"/>
    </row>
    <row r="240" spans="2:31">
      <c r="B240" s="1278"/>
      <c r="C240" s="1259"/>
      <c r="D240" s="1259"/>
      <c r="E240" s="1259"/>
      <c r="F240" s="1259"/>
      <c r="G240" s="1259"/>
      <c r="H240" s="1259"/>
      <c r="I240" s="1259"/>
      <c r="J240" s="1259"/>
      <c r="K240" s="1259"/>
      <c r="L240" s="1259"/>
      <c r="M240" s="1259"/>
      <c r="N240" s="1279"/>
      <c r="O240" s="1259"/>
      <c r="P240" s="1259"/>
      <c r="Q240" s="1259"/>
      <c r="R240" s="1259"/>
      <c r="S240" s="1259"/>
      <c r="T240" s="1259"/>
      <c r="U240" s="1259"/>
      <c r="V240" s="1259"/>
      <c r="W240" s="1259"/>
      <c r="X240" s="1259"/>
      <c r="Y240" s="1259"/>
      <c r="Z240" s="1259"/>
      <c r="AA240" s="1259"/>
      <c r="AB240" s="1259"/>
      <c r="AC240" s="1259"/>
      <c r="AD240" s="1259"/>
      <c r="AE240" s="1237"/>
    </row>
    <row r="241" spans="2:31">
      <c r="B241" s="1278"/>
      <c r="C241" s="1259"/>
      <c r="D241" s="1259"/>
      <c r="E241" s="1259"/>
      <c r="F241" s="1259"/>
      <c r="G241" s="1259"/>
      <c r="H241" s="1259"/>
      <c r="I241" s="1259"/>
      <c r="J241" s="1259"/>
      <c r="K241" s="1259"/>
      <c r="L241" s="1259"/>
      <c r="M241" s="1259"/>
      <c r="N241" s="1279"/>
      <c r="O241" s="1259"/>
      <c r="P241" s="1259"/>
      <c r="Q241" s="1259"/>
      <c r="R241" s="1259"/>
      <c r="S241" s="1259"/>
      <c r="T241" s="1259"/>
      <c r="U241" s="1259"/>
      <c r="V241" s="1259"/>
      <c r="W241" s="1259"/>
      <c r="X241" s="1259"/>
      <c r="Y241" s="1259"/>
      <c r="Z241" s="1259"/>
      <c r="AA241" s="1259"/>
      <c r="AB241" s="1259"/>
      <c r="AC241" s="1259"/>
      <c r="AD241" s="1259"/>
      <c r="AE241" s="1237"/>
    </row>
    <row r="242" spans="2:31">
      <c r="B242" s="1278"/>
      <c r="C242" s="1259"/>
      <c r="D242" s="1259"/>
      <c r="E242" s="1259"/>
      <c r="F242" s="1259"/>
      <c r="G242" s="1259"/>
      <c r="H242" s="1259"/>
      <c r="I242" s="1259"/>
      <c r="J242" s="1259"/>
      <c r="K242" s="1259"/>
      <c r="L242" s="1259"/>
      <c r="M242" s="1259"/>
      <c r="N242" s="1279"/>
      <c r="O242" s="1259"/>
      <c r="P242" s="1259"/>
      <c r="Q242" s="1259"/>
      <c r="R242" s="1259"/>
      <c r="S242" s="1259"/>
      <c r="T242" s="1259"/>
      <c r="U242" s="1259"/>
      <c r="V242" s="1259"/>
      <c r="W242" s="1259"/>
      <c r="X242" s="1259"/>
      <c r="Y242" s="1259"/>
      <c r="Z242" s="1259"/>
      <c r="AA242" s="1259"/>
      <c r="AB242" s="1259"/>
      <c r="AC242" s="1259"/>
      <c r="AD242" s="1259"/>
      <c r="AE242" s="1237"/>
    </row>
    <row r="243" spans="2:31">
      <c r="B243" s="1278"/>
      <c r="C243" s="1259"/>
      <c r="D243" s="1259"/>
      <c r="E243" s="1259"/>
      <c r="F243" s="1259"/>
      <c r="G243" s="1259"/>
      <c r="H243" s="1259"/>
      <c r="I243" s="1259"/>
      <c r="J243" s="1259"/>
      <c r="K243" s="1259"/>
      <c r="L243" s="1259"/>
      <c r="M243" s="1259"/>
      <c r="N243" s="1279"/>
      <c r="O243" s="1259"/>
      <c r="P243" s="1259"/>
      <c r="Q243" s="1259"/>
      <c r="R243" s="1259"/>
      <c r="S243" s="1259"/>
      <c r="T243" s="1259"/>
      <c r="U243" s="1259"/>
      <c r="V243" s="1259"/>
      <c r="W243" s="1259"/>
      <c r="X243" s="1259"/>
      <c r="Y243" s="1259"/>
      <c r="Z243" s="1259"/>
      <c r="AA243" s="1259"/>
      <c r="AB243" s="1259"/>
      <c r="AC243" s="1259"/>
      <c r="AD243" s="1259"/>
      <c r="AE243" s="1237"/>
    </row>
    <row r="244" spans="2:31">
      <c r="B244" s="1278"/>
      <c r="C244" s="1259"/>
      <c r="D244" s="1259"/>
      <c r="E244" s="1259"/>
      <c r="F244" s="1259"/>
      <c r="G244" s="1259"/>
      <c r="H244" s="1259"/>
      <c r="I244" s="1259"/>
      <c r="J244" s="1259"/>
      <c r="K244" s="1259"/>
      <c r="L244" s="1259"/>
      <c r="M244" s="1259"/>
      <c r="N244" s="1279"/>
      <c r="O244" s="1259"/>
      <c r="P244" s="1259"/>
      <c r="Q244" s="1259"/>
      <c r="R244" s="1259"/>
      <c r="S244" s="1259"/>
      <c r="T244" s="1259"/>
      <c r="U244" s="1259"/>
      <c r="V244" s="1259"/>
      <c r="W244" s="1259"/>
      <c r="X244" s="1259"/>
      <c r="Y244" s="1259"/>
      <c r="Z244" s="1259"/>
      <c r="AA244" s="1259"/>
      <c r="AB244" s="1259"/>
      <c r="AC244" s="1259"/>
      <c r="AD244" s="1259"/>
      <c r="AE244" s="1237"/>
    </row>
    <row r="245" spans="2:31">
      <c r="B245" s="1278"/>
      <c r="C245" s="1259"/>
      <c r="D245" s="1259"/>
      <c r="E245" s="1259"/>
      <c r="F245" s="1259"/>
      <c r="G245" s="1259"/>
      <c r="H245" s="1259"/>
      <c r="I245" s="1259"/>
      <c r="J245" s="1259"/>
      <c r="K245" s="1259"/>
      <c r="L245" s="1259"/>
      <c r="M245" s="1259"/>
      <c r="N245" s="1279"/>
      <c r="O245" s="1259"/>
      <c r="P245" s="1259"/>
      <c r="Q245" s="1259"/>
      <c r="R245" s="1259"/>
      <c r="S245" s="1259"/>
      <c r="T245" s="1259"/>
      <c r="U245" s="1259"/>
      <c r="V245" s="1259"/>
      <c r="W245" s="1259"/>
      <c r="X245" s="1259"/>
      <c r="Y245" s="1259"/>
      <c r="Z245" s="1259"/>
      <c r="AA245" s="1259"/>
      <c r="AB245" s="1259"/>
      <c r="AC245" s="1259"/>
      <c r="AD245" s="1259"/>
      <c r="AE245" s="1237"/>
    </row>
    <row r="246" spans="2:31">
      <c r="B246" s="1278"/>
      <c r="C246" s="1259"/>
      <c r="D246" s="1259"/>
      <c r="E246" s="1259"/>
      <c r="F246" s="1259"/>
      <c r="G246" s="1259"/>
      <c r="H246" s="1259"/>
      <c r="I246" s="1259"/>
      <c r="J246" s="1259"/>
      <c r="K246" s="1259"/>
      <c r="L246" s="1259"/>
      <c r="M246" s="1259"/>
      <c r="N246" s="1279"/>
      <c r="O246" s="1259"/>
      <c r="P246" s="1259"/>
      <c r="Q246" s="1259"/>
      <c r="R246" s="1259"/>
      <c r="S246" s="1259"/>
      <c r="T246" s="1259"/>
      <c r="U246" s="1259"/>
      <c r="V246" s="1259"/>
      <c r="W246" s="1259"/>
      <c r="X246" s="1259"/>
      <c r="Y246" s="1259"/>
      <c r="Z246" s="1259"/>
      <c r="AA246" s="1259"/>
      <c r="AB246" s="1259"/>
      <c r="AC246" s="1259"/>
      <c r="AD246" s="1259"/>
      <c r="AE246" s="1237"/>
    </row>
    <row r="247" spans="2:31">
      <c r="B247" s="1278"/>
      <c r="C247" s="1259"/>
      <c r="D247" s="1259"/>
      <c r="E247" s="1259"/>
      <c r="F247" s="1259"/>
      <c r="G247" s="1259"/>
      <c r="H247" s="1259"/>
      <c r="I247" s="1259"/>
      <c r="J247" s="1259"/>
      <c r="K247" s="1259"/>
      <c r="L247" s="1259"/>
      <c r="M247" s="1259"/>
      <c r="N247" s="1279"/>
      <c r="O247" s="1259"/>
      <c r="P247" s="1259"/>
      <c r="Q247" s="1259"/>
      <c r="R247" s="1259"/>
      <c r="S247" s="1259"/>
      <c r="T247" s="1259"/>
      <c r="U247" s="1259"/>
      <c r="V247" s="1259"/>
      <c r="W247" s="1259"/>
      <c r="X247" s="1259"/>
      <c r="Y247" s="1259"/>
      <c r="Z247" s="1259"/>
      <c r="AA247" s="1259"/>
      <c r="AB247" s="1259"/>
      <c r="AC247" s="1259"/>
      <c r="AD247" s="1259"/>
      <c r="AE247" s="1237"/>
    </row>
    <row r="248" spans="2:31">
      <c r="B248" s="1278"/>
      <c r="C248" s="1259"/>
      <c r="D248" s="1259"/>
      <c r="E248" s="1259"/>
      <c r="F248" s="1259"/>
      <c r="G248" s="1259"/>
      <c r="H248" s="1259"/>
      <c r="I248" s="1259"/>
      <c r="J248" s="1259"/>
      <c r="K248" s="1259"/>
      <c r="L248" s="1259"/>
      <c r="M248" s="1259"/>
      <c r="N248" s="1279"/>
      <c r="O248" s="1259"/>
      <c r="P248" s="1259"/>
      <c r="Q248" s="1259"/>
      <c r="R248" s="1259"/>
      <c r="S248" s="1259"/>
      <c r="T248" s="1259"/>
      <c r="U248" s="1259"/>
      <c r="V248" s="1259"/>
      <c r="W248" s="1259"/>
      <c r="X248" s="1259"/>
      <c r="Y248" s="1259"/>
      <c r="Z248" s="1259"/>
      <c r="AA248" s="1259"/>
      <c r="AB248" s="1259"/>
      <c r="AC248" s="1259"/>
      <c r="AD248" s="1259"/>
      <c r="AE248" s="1237"/>
    </row>
    <row r="249" spans="2:31">
      <c r="B249" s="1278"/>
      <c r="C249" s="1259"/>
      <c r="D249" s="1259"/>
      <c r="E249" s="1259"/>
      <c r="F249" s="1259"/>
      <c r="G249" s="1259"/>
      <c r="H249" s="1259"/>
      <c r="I249" s="1259"/>
      <c r="J249" s="1259"/>
      <c r="K249" s="1259"/>
      <c r="L249" s="1259"/>
      <c r="M249" s="1259"/>
      <c r="N249" s="1279"/>
      <c r="O249" s="1259"/>
      <c r="P249" s="1259"/>
      <c r="Q249" s="1259"/>
      <c r="R249" s="1259"/>
      <c r="S249" s="1259"/>
      <c r="T249" s="1259"/>
      <c r="U249" s="1259"/>
      <c r="V249" s="1259"/>
      <c r="W249" s="1259"/>
      <c r="X249" s="1259"/>
      <c r="Y249" s="1259"/>
      <c r="Z249" s="1259"/>
      <c r="AA249" s="1259"/>
      <c r="AB249" s="1259"/>
      <c r="AC249" s="1259"/>
      <c r="AD249" s="1259"/>
      <c r="AE249" s="1237"/>
    </row>
    <row r="250" spans="2:31">
      <c r="B250" s="1278"/>
      <c r="C250" s="1259"/>
      <c r="D250" s="1259"/>
      <c r="E250" s="1259"/>
      <c r="F250" s="1259"/>
      <c r="G250" s="1259"/>
      <c r="H250" s="1259"/>
      <c r="I250" s="1259"/>
      <c r="J250" s="1259"/>
      <c r="K250" s="1259"/>
      <c r="L250" s="1259"/>
      <c r="M250" s="1259"/>
      <c r="N250" s="1279"/>
      <c r="O250" s="1259"/>
      <c r="P250" s="1259"/>
      <c r="Q250" s="1259"/>
      <c r="R250" s="1259"/>
      <c r="S250" s="1259"/>
      <c r="T250" s="1259"/>
      <c r="U250" s="1259"/>
      <c r="V250" s="1259"/>
      <c r="W250" s="1259"/>
      <c r="X250" s="1259"/>
      <c r="Y250" s="1259"/>
      <c r="Z250" s="1259"/>
      <c r="AA250" s="1259"/>
      <c r="AB250" s="1259"/>
      <c r="AC250" s="1259"/>
      <c r="AD250" s="1259"/>
      <c r="AE250" s="1237"/>
    </row>
    <row r="251" spans="2:31">
      <c r="B251" s="1278"/>
      <c r="C251" s="1259"/>
      <c r="D251" s="1259"/>
      <c r="E251" s="1259"/>
      <c r="F251" s="1259"/>
      <c r="G251" s="1259"/>
      <c r="H251" s="1259"/>
      <c r="I251" s="1259"/>
      <c r="J251" s="1259"/>
      <c r="K251" s="1259"/>
      <c r="L251" s="1259"/>
      <c r="M251" s="1259"/>
      <c r="N251" s="1279"/>
      <c r="O251" s="1259"/>
      <c r="P251" s="1259"/>
      <c r="Q251" s="1259"/>
      <c r="R251" s="1259"/>
      <c r="S251" s="1259"/>
      <c r="T251" s="1259"/>
      <c r="U251" s="1259"/>
      <c r="V251" s="1259"/>
      <c r="W251" s="1259"/>
      <c r="X251" s="1259"/>
      <c r="Y251" s="1259"/>
      <c r="Z251" s="1259"/>
      <c r="AA251" s="1259"/>
      <c r="AB251" s="1259"/>
      <c r="AC251" s="1259"/>
      <c r="AD251" s="1259"/>
      <c r="AE251" s="1237"/>
    </row>
    <row r="252" spans="2:31">
      <c r="B252" s="1278"/>
      <c r="C252" s="1259"/>
      <c r="D252" s="1259"/>
      <c r="E252" s="1259"/>
      <c r="F252" s="1259"/>
      <c r="G252" s="1259"/>
      <c r="H252" s="1259"/>
      <c r="I252" s="1259"/>
      <c r="J252" s="1259"/>
      <c r="K252" s="1259"/>
      <c r="L252" s="1259"/>
      <c r="M252" s="1259"/>
      <c r="N252" s="1279"/>
      <c r="O252" s="1259"/>
      <c r="P252" s="1259"/>
      <c r="Q252" s="1259"/>
      <c r="R252" s="1259"/>
      <c r="S252" s="1259"/>
      <c r="T252" s="1259"/>
      <c r="U252" s="1259"/>
      <c r="V252" s="1259"/>
      <c r="W252" s="1259"/>
      <c r="X252" s="1259"/>
      <c r="Y252" s="1259"/>
      <c r="Z252" s="1259"/>
      <c r="AA252" s="1259"/>
      <c r="AB252" s="1259"/>
      <c r="AC252" s="1259"/>
      <c r="AD252" s="1259"/>
      <c r="AE252" s="1237"/>
    </row>
    <row r="253" spans="2:31">
      <c r="B253" s="1278"/>
      <c r="C253" s="1259"/>
      <c r="D253" s="1259"/>
      <c r="E253" s="1259"/>
      <c r="F253" s="1259"/>
      <c r="G253" s="1259"/>
      <c r="H253" s="1259"/>
      <c r="I253" s="1259"/>
      <c r="J253" s="1259"/>
      <c r="K253" s="1259"/>
      <c r="L253" s="1259"/>
      <c r="M253" s="1259"/>
      <c r="N253" s="1279"/>
      <c r="O253" s="1259"/>
      <c r="P253" s="1259"/>
      <c r="Q253" s="1259"/>
      <c r="R253" s="1259"/>
      <c r="S253" s="1259"/>
      <c r="T253" s="1259"/>
      <c r="U253" s="1259"/>
      <c r="V253" s="1259"/>
      <c r="W253" s="1259"/>
      <c r="X253" s="1259"/>
      <c r="Y253" s="1259"/>
      <c r="Z253" s="1259"/>
      <c r="AA253" s="1259"/>
      <c r="AB253" s="1259"/>
      <c r="AC253" s="1259"/>
      <c r="AD253" s="1259"/>
      <c r="AE253" s="1237"/>
    </row>
    <row r="254" spans="2:31">
      <c r="B254" s="1278"/>
      <c r="C254" s="1259"/>
      <c r="D254" s="1259"/>
      <c r="E254" s="1259"/>
      <c r="F254" s="1259"/>
      <c r="G254" s="1259"/>
      <c r="H254" s="1259"/>
      <c r="I254" s="1259"/>
      <c r="J254" s="1259"/>
      <c r="K254" s="1259"/>
      <c r="L254" s="1259"/>
      <c r="M254" s="1259"/>
      <c r="N254" s="1279"/>
      <c r="O254" s="1259"/>
      <c r="P254" s="1259"/>
      <c r="Q254" s="1259"/>
      <c r="R254" s="1259"/>
      <c r="S254" s="1259"/>
      <c r="T254" s="1259"/>
      <c r="U254" s="1259"/>
      <c r="V254" s="1259"/>
      <c r="W254" s="1259"/>
      <c r="X254" s="1259"/>
      <c r="Y254" s="1259"/>
      <c r="Z254" s="1259"/>
      <c r="AA254" s="1259"/>
      <c r="AB254" s="1259"/>
      <c r="AC254" s="1259"/>
      <c r="AD254" s="1259"/>
      <c r="AE254" s="1237"/>
    </row>
    <row r="255" spans="2:31">
      <c r="B255" s="1278"/>
      <c r="C255" s="1259"/>
      <c r="D255" s="1259"/>
      <c r="E255" s="1259"/>
      <c r="F255" s="1259"/>
      <c r="G255" s="1259"/>
      <c r="H255" s="1259"/>
      <c r="I255" s="1259"/>
      <c r="J255" s="1259"/>
      <c r="K255" s="1259"/>
      <c r="L255" s="1259"/>
      <c r="M255" s="1259"/>
      <c r="N255" s="1279"/>
      <c r="O255" s="1259"/>
      <c r="P255" s="1259"/>
      <c r="Q255" s="1259"/>
      <c r="R255" s="1259"/>
      <c r="S255" s="1259"/>
      <c r="T255" s="1259"/>
      <c r="U255" s="1259"/>
      <c r="V255" s="1259"/>
      <c r="W255" s="1259"/>
      <c r="X255" s="1259"/>
      <c r="Y255" s="1259"/>
      <c r="Z255" s="1259"/>
      <c r="AA255" s="1259"/>
      <c r="AB255" s="1259"/>
      <c r="AC255" s="1259"/>
      <c r="AD255" s="1259"/>
      <c r="AE255" s="1237"/>
    </row>
    <row r="256" spans="2:31">
      <c r="B256" s="1278"/>
      <c r="C256" s="1259"/>
      <c r="D256" s="1259"/>
      <c r="E256" s="1259"/>
      <c r="F256" s="1259"/>
      <c r="G256" s="1259"/>
      <c r="H256" s="1259"/>
      <c r="I256" s="1259"/>
      <c r="J256" s="1259"/>
      <c r="K256" s="1259"/>
      <c r="L256" s="1259"/>
      <c r="M256" s="1259"/>
      <c r="N256" s="1279"/>
      <c r="O256" s="1259"/>
      <c r="P256" s="1259"/>
      <c r="Q256" s="1259"/>
      <c r="R256" s="1259"/>
      <c r="S256" s="1259"/>
      <c r="T256" s="1259"/>
      <c r="U256" s="1259"/>
      <c r="V256" s="1259"/>
      <c r="W256" s="1259"/>
      <c r="X256" s="1259"/>
      <c r="Y256" s="1259"/>
      <c r="Z256" s="1259"/>
      <c r="AA256" s="1259"/>
      <c r="AB256" s="1259"/>
      <c r="AC256" s="1259"/>
      <c r="AD256" s="1259"/>
      <c r="AE256" s="1237"/>
    </row>
    <row r="257" spans="2:31">
      <c r="B257" s="1278"/>
      <c r="C257" s="1259"/>
      <c r="D257" s="1259"/>
      <c r="E257" s="1259"/>
      <c r="F257" s="1259"/>
      <c r="G257" s="1259"/>
      <c r="H257" s="1259"/>
      <c r="I257" s="1259"/>
      <c r="J257" s="1259"/>
      <c r="K257" s="1259"/>
      <c r="L257" s="1259"/>
      <c r="M257" s="1259"/>
      <c r="N257" s="1279"/>
      <c r="O257" s="1259"/>
      <c r="P257" s="1259"/>
      <c r="Q257" s="1259"/>
      <c r="R257" s="1259"/>
      <c r="S257" s="1259"/>
      <c r="T257" s="1259"/>
      <c r="U257" s="1259"/>
      <c r="V257" s="1259"/>
      <c r="W257" s="1259"/>
      <c r="X257" s="1259"/>
      <c r="Y257" s="1259"/>
      <c r="Z257" s="1259"/>
      <c r="AA257" s="1259"/>
      <c r="AB257" s="1259"/>
      <c r="AC257" s="1259"/>
      <c r="AD257" s="1259"/>
      <c r="AE257" s="1237"/>
    </row>
    <row r="258" spans="2:31">
      <c r="B258" s="1278"/>
      <c r="C258" s="1259"/>
      <c r="D258" s="1259"/>
      <c r="E258" s="1259"/>
      <c r="F258" s="1259"/>
      <c r="G258" s="1259"/>
      <c r="H258" s="1259"/>
      <c r="I258" s="1259"/>
      <c r="J258" s="1259"/>
      <c r="K258" s="1259"/>
      <c r="L258" s="1259"/>
      <c r="M258" s="1259"/>
      <c r="N258" s="1279"/>
      <c r="O258" s="1259"/>
      <c r="P258" s="1259"/>
      <c r="Q258" s="1259"/>
      <c r="R258" s="1259"/>
      <c r="S258" s="1259"/>
      <c r="T258" s="1259"/>
      <c r="U258" s="1259"/>
      <c r="V258" s="1259"/>
      <c r="W258" s="1259"/>
      <c r="X258" s="1259"/>
      <c r="Y258" s="1259"/>
      <c r="Z258" s="1259"/>
      <c r="AA258" s="1259"/>
      <c r="AB258" s="1259"/>
      <c r="AC258" s="1259"/>
      <c r="AD258" s="1259"/>
      <c r="AE258" s="1237"/>
    </row>
    <row r="259" spans="2:31">
      <c r="B259" s="1278"/>
      <c r="C259" s="1259"/>
      <c r="D259" s="1259"/>
      <c r="E259" s="1259"/>
      <c r="F259" s="1259"/>
      <c r="G259" s="1259"/>
      <c r="H259" s="1259"/>
      <c r="I259" s="1259"/>
      <c r="J259" s="1259"/>
      <c r="K259" s="1259"/>
      <c r="L259" s="1259"/>
      <c r="M259" s="1259"/>
      <c r="N259" s="1279"/>
      <c r="O259" s="1259"/>
      <c r="P259" s="1259"/>
      <c r="Q259" s="1259"/>
      <c r="R259" s="1259"/>
      <c r="S259" s="1259"/>
      <c r="T259" s="1259"/>
      <c r="U259" s="1259"/>
      <c r="V259" s="1259"/>
      <c r="W259" s="1259"/>
      <c r="X259" s="1259"/>
      <c r="Y259" s="1259"/>
      <c r="Z259" s="1259"/>
      <c r="AA259" s="1259"/>
      <c r="AB259" s="1259"/>
      <c r="AC259" s="1259"/>
      <c r="AD259" s="1259"/>
      <c r="AE259" s="1237"/>
    </row>
    <row r="260" spans="2:31">
      <c r="B260" s="1278"/>
      <c r="C260" s="1259"/>
      <c r="D260" s="1259"/>
      <c r="E260" s="1259"/>
      <c r="F260" s="1259"/>
      <c r="G260" s="1259"/>
      <c r="H260" s="1259"/>
      <c r="I260" s="1259"/>
      <c r="J260" s="1259"/>
      <c r="K260" s="1259"/>
      <c r="L260" s="1259"/>
      <c r="M260" s="1259"/>
      <c r="N260" s="1279"/>
      <c r="O260" s="1259"/>
      <c r="P260" s="1259"/>
      <c r="Q260" s="1259"/>
      <c r="R260" s="1259"/>
      <c r="S260" s="1259"/>
      <c r="T260" s="1259"/>
      <c r="U260" s="1259"/>
      <c r="V260" s="1259"/>
      <c r="W260" s="1259"/>
      <c r="X260" s="1259"/>
      <c r="Y260" s="1259"/>
      <c r="Z260" s="1259"/>
      <c r="AA260" s="1259"/>
      <c r="AB260" s="1259"/>
      <c r="AC260" s="1259"/>
      <c r="AD260" s="1259"/>
      <c r="AE260" s="1237"/>
    </row>
    <row r="261" spans="2:31">
      <c r="B261" s="1278"/>
      <c r="C261" s="1259"/>
      <c r="D261" s="1259"/>
      <c r="E261" s="1259"/>
      <c r="F261" s="1259"/>
      <c r="G261" s="1259"/>
      <c r="H261" s="1259"/>
      <c r="I261" s="1259"/>
      <c r="J261" s="1259"/>
      <c r="K261" s="1259"/>
      <c r="L261" s="1259"/>
      <c r="M261" s="1259"/>
      <c r="N261" s="1279"/>
      <c r="O261" s="1259"/>
      <c r="P261" s="1259"/>
      <c r="Q261" s="1259"/>
      <c r="R261" s="1259"/>
      <c r="S261" s="1259"/>
      <c r="T261" s="1259"/>
      <c r="U261" s="1259"/>
      <c r="V261" s="1259"/>
      <c r="W261" s="1259"/>
      <c r="X261" s="1259"/>
      <c r="Y261" s="1259"/>
      <c r="Z261" s="1259"/>
      <c r="AA261" s="1259"/>
      <c r="AB261" s="1259"/>
      <c r="AC261" s="1259"/>
      <c r="AD261" s="1259"/>
      <c r="AE261" s="1237"/>
    </row>
    <row r="262" spans="2:31">
      <c r="B262" s="1278"/>
      <c r="C262" s="1259"/>
      <c r="D262" s="1259"/>
      <c r="E262" s="1259"/>
      <c r="F262" s="1259"/>
      <c r="G262" s="1259"/>
      <c r="H262" s="1259"/>
      <c r="I262" s="1259"/>
      <c r="J262" s="1259"/>
      <c r="K262" s="1259"/>
      <c r="L262" s="1259"/>
      <c r="M262" s="1259"/>
      <c r="N262" s="1279"/>
      <c r="O262" s="1259"/>
      <c r="P262" s="1259"/>
      <c r="Q262" s="1259"/>
      <c r="R262" s="1259"/>
      <c r="S262" s="1259"/>
      <c r="T262" s="1259"/>
      <c r="U262" s="1259"/>
      <c r="V262" s="1259"/>
      <c r="W262" s="1259"/>
      <c r="X262" s="1259"/>
      <c r="Y262" s="1259"/>
      <c r="Z262" s="1259"/>
      <c r="AA262" s="1259"/>
      <c r="AB262" s="1259"/>
      <c r="AC262" s="1259"/>
      <c r="AD262" s="1259"/>
      <c r="AE262" s="1237"/>
    </row>
    <row r="263" spans="2:31">
      <c r="B263" s="1278"/>
      <c r="C263" s="1259"/>
      <c r="D263" s="1259"/>
      <c r="E263" s="1259"/>
      <c r="F263" s="1259"/>
      <c r="G263" s="1259"/>
      <c r="H263" s="1259"/>
      <c r="I263" s="1259"/>
      <c r="J263" s="1259"/>
      <c r="K263" s="1259"/>
      <c r="L263" s="1259"/>
      <c r="M263" s="1259"/>
      <c r="N263" s="1279"/>
      <c r="O263" s="1259"/>
      <c r="P263" s="1259"/>
      <c r="Q263" s="1259"/>
      <c r="R263" s="1259"/>
      <c r="S263" s="1259"/>
      <c r="T263" s="1259"/>
      <c r="U263" s="1259"/>
      <c r="V263" s="1259"/>
      <c r="W263" s="1259"/>
      <c r="X263" s="1259"/>
      <c r="Y263" s="1259"/>
      <c r="Z263" s="1259"/>
      <c r="AA263" s="1259"/>
      <c r="AB263" s="1259"/>
      <c r="AC263" s="1259"/>
      <c r="AD263" s="1259"/>
      <c r="AE263" s="1237"/>
    </row>
    <row r="264" spans="2:31">
      <c r="B264" s="1278"/>
      <c r="C264" s="1259"/>
      <c r="D264" s="1259"/>
      <c r="E264" s="1259"/>
      <c r="F264" s="1259"/>
      <c r="G264" s="1259"/>
      <c r="H264" s="1259"/>
      <c r="I264" s="1259"/>
      <c r="J264" s="1259"/>
      <c r="K264" s="1259"/>
      <c r="L264" s="1259"/>
      <c r="M264" s="1259"/>
      <c r="N264" s="1279"/>
      <c r="O264" s="1259"/>
      <c r="P264" s="1259"/>
      <c r="Q264" s="1259"/>
      <c r="R264" s="1259"/>
      <c r="S264" s="1259"/>
      <c r="T264" s="1259"/>
      <c r="U264" s="1259"/>
      <c r="V264" s="1259"/>
      <c r="W264" s="1259"/>
      <c r="X264" s="1259"/>
      <c r="Y264" s="1259"/>
      <c r="Z264" s="1259"/>
      <c r="AA264" s="1259"/>
      <c r="AB264" s="1259"/>
      <c r="AC264" s="1259"/>
      <c r="AD264" s="1259"/>
      <c r="AE264" s="1237"/>
    </row>
    <row r="265" spans="2:31">
      <c r="B265" s="1278"/>
      <c r="C265" s="1259"/>
      <c r="D265" s="1259"/>
      <c r="E265" s="1259"/>
      <c r="F265" s="1259"/>
      <c r="G265" s="1259"/>
      <c r="H265" s="1259"/>
      <c r="I265" s="1259"/>
      <c r="J265" s="1259"/>
      <c r="K265" s="1259"/>
      <c r="L265" s="1259"/>
      <c r="M265" s="1259"/>
      <c r="N265" s="1279"/>
      <c r="O265" s="1259"/>
      <c r="P265" s="1259"/>
      <c r="Q265" s="1259"/>
      <c r="R265" s="1259"/>
      <c r="S265" s="1259"/>
      <c r="T265" s="1259"/>
      <c r="U265" s="1259"/>
      <c r="V265" s="1259"/>
      <c r="W265" s="1259"/>
      <c r="X265" s="1259"/>
      <c r="Y265" s="1259"/>
      <c r="Z265" s="1259"/>
      <c r="AA265" s="1259"/>
      <c r="AB265" s="1259"/>
      <c r="AC265" s="1259"/>
      <c r="AD265" s="1259"/>
      <c r="AE265" s="1237"/>
    </row>
    <row r="266" spans="2:31">
      <c r="B266" s="1278"/>
      <c r="C266" s="1259"/>
      <c r="D266" s="1259"/>
      <c r="E266" s="1259"/>
      <c r="F266" s="1259"/>
      <c r="G266" s="1259"/>
      <c r="H266" s="1259"/>
      <c r="I266" s="1259"/>
      <c r="J266" s="1259"/>
      <c r="K266" s="1259"/>
      <c r="L266" s="1259"/>
      <c r="M266" s="1259"/>
      <c r="N266" s="1279"/>
      <c r="O266" s="1259"/>
      <c r="P266" s="1259"/>
      <c r="Q266" s="1259"/>
      <c r="R266" s="1259"/>
      <c r="S266" s="1259"/>
      <c r="T266" s="1259"/>
      <c r="U266" s="1259"/>
      <c r="V266" s="1259"/>
      <c r="W266" s="1259"/>
      <c r="X266" s="1259"/>
      <c r="Y266" s="1259"/>
      <c r="Z266" s="1259"/>
      <c r="AA266" s="1259"/>
      <c r="AB266" s="1259"/>
      <c r="AC266" s="1259"/>
      <c r="AD266" s="1259"/>
      <c r="AE266" s="1237"/>
    </row>
    <row r="267" spans="2:31">
      <c r="B267" s="1278"/>
      <c r="C267" s="1259"/>
      <c r="D267" s="1259"/>
      <c r="E267" s="1259"/>
      <c r="F267" s="1259"/>
      <c r="G267" s="1259"/>
      <c r="H267" s="1259"/>
      <c r="I267" s="1259"/>
      <c r="J267" s="1259"/>
      <c r="K267" s="1259"/>
      <c r="L267" s="1259"/>
      <c r="M267" s="1259"/>
      <c r="N267" s="1279"/>
      <c r="O267" s="1259"/>
      <c r="P267" s="1259"/>
      <c r="Q267" s="1259"/>
      <c r="R267" s="1259"/>
      <c r="S267" s="1259"/>
      <c r="T267" s="1259"/>
      <c r="U267" s="1259"/>
      <c r="V267" s="1259"/>
      <c r="W267" s="1259"/>
      <c r="X267" s="1259"/>
      <c r="Y267" s="1259"/>
      <c r="Z267" s="1259"/>
      <c r="AA267" s="1259"/>
      <c r="AB267" s="1259"/>
      <c r="AC267" s="1259"/>
      <c r="AD267" s="1259"/>
      <c r="AE267" s="1237"/>
    </row>
    <row r="268" spans="2:31">
      <c r="B268" s="1278"/>
      <c r="C268" s="1259"/>
      <c r="D268" s="1259"/>
      <c r="E268" s="1259"/>
      <c r="F268" s="1259"/>
      <c r="G268" s="1259"/>
      <c r="H268" s="1259"/>
      <c r="I268" s="1259"/>
      <c r="J268" s="1259"/>
      <c r="K268" s="1259"/>
      <c r="L268" s="1259"/>
      <c r="M268" s="1259"/>
      <c r="N268" s="1279"/>
      <c r="O268" s="1259"/>
      <c r="P268" s="1259"/>
      <c r="Q268" s="1259"/>
      <c r="R268" s="1259"/>
      <c r="S268" s="1259"/>
      <c r="T268" s="1259"/>
      <c r="U268" s="1259"/>
      <c r="V268" s="1259"/>
      <c r="W268" s="1259"/>
      <c r="X268" s="1259"/>
      <c r="Y268" s="1259"/>
      <c r="Z268" s="1259"/>
      <c r="AA268" s="1259"/>
      <c r="AB268" s="1259"/>
      <c r="AC268" s="1259"/>
      <c r="AD268" s="1259"/>
      <c r="AE268" s="1237"/>
    </row>
  </sheetData>
  <sheetProtection algorithmName="SHA-512" hashValue="6VHqqXz7K/tdCJRw8G5a+eLH7JwrNmRQMX1K1gWLWZzSwZfTB6Mvq7tLqO+pQMhHhgFwHXh1vRE9z75VIPchEw==" saltValue="LLV4ON0e4lcXE/T5nHJXAA==" spinCount="100000" sheet="1" objects="1" scenarios="1"/>
  <mergeCells count="13">
    <mergeCell ref="B56:U56"/>
    <mergeCell ref="B47:C47"/>
    <mergeCell ref="B51:U51"/>
    <mergeCell ref="B52:U52"/>
    <mergeCell ref="B53:U53"/>
    <mergeCell ref="B54:U54"/>
    <mergeCell ref="B55:U55"/>
    <mergeCell ref="B44:C44"/>
    <mergeCell ref="B10:M10"/>
    <mergeCell ref="O10:U10"/>
    <mergeCell ref="B11:B12"/>
    <mergeCell ref="C11:C12"/>
    <mergeCell ref="D11:D12"/>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25BC-199F-3F44-93B3-90F4F6509AC7}">
  <sheetPr>
    <tabColor theme="1"/>
  </sheetPr>
  <dimension ref="A1:B16"/>
  <sheetViews>
    <sheetView workbookViewId="0">
      <selection activeCell="B9" sqref="B9"/>
    </sheetView>
  </sheetViews>
  <sheetFormatPr defaultColWidth="11" defaultRowHeight="12.75"/>
  <cols>
    <col min="1" max="1" width="2.46484375" customWidth="1"/>
    <col min="2" max="2" width="99.796875" customWidth="1"/>
  </cols>
  <sheetData>
    <row r="1" spans="1:2" ht="13.5">
      <c r="A1" s="22"/>
    </row>
    <row r="2" spans="1:2" ht="13.5">
      <c r="A2" s="22"/>
    </row>
    <row r="3" spans="1:2" ht="13.5">
      <c r="A3" s="22"/>
    </row>
    <row r="4" spans="1:2" ht="13.5">
      <c r="A4" s="22"/>
    </row>
    <row r="5" spans="1:2" ht="13.5">
      <c r="A5" s="22"/>
    </row>
    <row r="6" spans="1:2" ht="13.5">
      <c r="A6" s="22"/>
    </row>
    <row r="7" spans="1:2" ht="13.5">
      <c r="A7" s="22"/>
    </row>
    <row r="8" spans="1:2" ht="13.9" thickBot="1">
      <c r="A8" s="22"/>
      <c r="B8" s="109"/>
    </row>
    <row r="9" spans="1:2" ht="21" customHeight="1" thickTop="1" thickBot="1">
      <c r="A9" s="22"/>
      <c r="B9" s="110" t="s">
        <v>580</v>
      </c>
    </row>
    <row r="10" spans="1:2" ht="13.9" thickTop="1">
      <c r="A10" s="22"/>
    </row>
    <row r="11" spans="1:2" ht="13.5">
      <c r="A11" s="22"/>
      <c r="B11" s="72" t="s">
        <v>25</v>
      </c>
    </row>
    <row r="12" spans="1:2" ht="13.5">
      <c r="B12" s="72" t="s">
        <v>24</v>
      </c>
    </row>
    <row r="13" spans="1:2" ht="13.5">
      <c r="B13" s="72" t="s">
        <v>23</v>
      </c>
    </row>
    <row r="14" spans="1:2" ht="13.5">
      <c r="B14" s="72" t="s">
        <v>26</v>
      </c>
    </row>
    <row r="15" spans="1:2" ht="13.5">
      <c r="B15" s="72" t="s">
        <v>27</v>
      </c>
    </row>
    <row r="16" spans="1:2" ht="13.5">
      <c r="B16" s="72" t="s">
        <v>28</v>
      </c>
    </row>
  </sheetData>
  <sheetProtection algorithmName="SHA-512" hashValue="qaZMYS4ZwcGhY73hEjsDA70XuX/WbPE7MxEJtRpYvgMVmuXUO+BmmzxIBHCFW5fwboqqMIEIkg3CreI3mOTWkQ==" saltValue="U4ssce0emdBpvGzHJQnWxA==" spinCount="100000" sheet="1" objects="1" scenarios="1" formatColumns="0" formatRows="0"/>
  <hyperlinks>
    <hyperlink ref="B13" location="'Pinto Valley'!A1" display="Pinto Valley" xr:uid="{02B58317-F6E6-4009-A492-EE25F322F2AB}"/>
    <hyperlink ref="B12" location="'Mantos Blancos'!A1" display="Mantos Blancos" xr:uid="{4D0B22A7-5B84-44D8-B5D1-4B8C9E34E5D4}"/>
    <hyperlink ref="B11" location="Mantoverde!A1" display="Mantoverde" xr:uid="{F687E3B4-7019-4E62-B02B-BE03CDA13D1B}"/>
    <hyperlink ref="B14" location="Cozamin!A1" display="Cozamin" xr:uid="{5E114ADD-5D9B-425F-B939-075E0CA4C528}"/>
    <hyperlink ref="B16" location="'Corporate Office'!A1" display="Corporate Office" xr:uid="{C7A0EF5C-0795-409E-881F-8F5ABED4DEE3}"/>
    <hyperlink ref="B15" location="'Santo Domingo'!A1" display="Santo Domingo" xr:uid="{BD448878-5F8E-4B95-BDA9-FDAE958490D1}"/>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A9EB-A2D0-EE49-945A-6C954A3C29E7}">
  <sheetPr>
    <tabColor theme="3" tint="0.89999084444715716"/>
  </sheetPr>
  <dimension ref="A1:AF396"/>
  <sheetViews>
    <sheetView zoomScaleNormal="100" workbookViewId="0">
      <pane xSplit="2" topLeftCell="C1" activePane="topRight" state="frozen"/>
      <selection pane="topRight" activeCell="B12" sqref="B12"/>
    </sheetView>
  </sheetViews>
  <sheetFormatPr defaultColWidth="10.796875" defaultRowHeight="13.5"/>
  <cols>
    <col min="1" max="1" width="3" style="113" customWidth="1"/>
    <col min="2" max="2" width="59.19921875" style="232" customWidth="1"/>
    <col min="3" max="4" width="14.53125" style="141" customWidth="1"/>
    <col min="5" max="5" width="12.3984375" style="141" customWidth="1"/>
    <col min="6" max="8" width="14.53125" style="141" customWidth="1"/>
    <col min="9" max="12" width="14.53125" style="116" customWidth="1"/>
    <col min="13" max="20" width="14.53125" style="113" customWidth="1"/>
    <col min="21" max="21" width="19.19921875" style="113" customWidth="1"/>
    <col min="22" max="16384" width="10.796875" style="113"/>
  </cols>
  <sheetData>
    <row r="1" spans="1:20" s="22" customFormat="1">
      <c r="A1" s="26"/>
      <c r="B1" s="70"/>
      <c r="C1" s="26"/>
      <c r="D1" s="26"/>
      <c r="E1" s="26"/>
      <c r="F1" s="26"/>
      <c r="G1" s="26"/>
      <c r="H1" s="26"/>
      <c r="I1" s="26"/>
      <c r="J1" s="26"/>
      <c r="K1" s="26"/>
      <c r="L1" s="26"/>
    </row>
    <row r="2" spans="1:20" s="22" customFormat="1">
      <c r="B2" s="70"/>
      <c r="C2" s="26"/>
      <c r="D2" s="26"/>
      <c r="E2" s="26"/>
      <c r="F2" s="26"/>
      <c r="G2" s="26"/>
      <c r="H2" s="26"/>
      <c r="I2" s="26"/>
      <c r="J2" s="26"/>
      <c r="K2" s="26"/>
      <c r="L2" s="26"/>
    </row>
    <row r="3" spans="1:20" s="22" customFormat="1" ht="15" customHeight="1">
      <c r="B3" s="70"/>
      <c r="C3" s="26"/>
      <c r="D3" s="26"/>
      <c r="E3" s="26"/>
      <c r="F3" s="26"/>
      <c r="G3" s="26"/>
      <c r="H3" s="26"/>
      <c r="I3" s="26"/>
      <c r="J3" s="26"/>
      <c r="K3" s="26"/>
      <c r="L3" s="26"/>
    </row>
    <row r="4" spans="1:20" s="22" customFormat="1" ht="15" customHeight="1">
      <c r="B4" s="70"/>
      <c r="C4" s="26"/>
      <c r="D4" s="26"/>
      <c r="E4" s="26"/>
      <c r="F4" s="26"/>
      <c r="G4" s="26"/>
      <c r="H4" s="26"/>
      <c r="I4" s="26"/>
      <c r="J4" s="26"/>
      <c r="K4" s="26"/>
      <c r="L4" s="26"/>
    </row>
    <row r="5" spans="1:20" s="22" customFormat="1" ht="15" customHeight="1">
      <c r="B5" s="70"/>
      <c r="C5" s="26"/>
      <c r="D5" s="26"/>
      <c r="E5" s="26"/>
      <c r="F5" s="26"/>
      <c r="G5" s="26"/>
      <c r="H5" s="26"/>
      <c r="I5" s="26"/>
      <c r="J5" s="26"/>
      <c r="K5" s="26"/>
      <c r="L5" s="26"/>
    </row>
    <row r="6" spans="1:20" s="22" customFormat="1" ht="15" customHeight="1">
      <c r="B6" s="70"/>
      <c r="C6" s="26"/>
      <c r="D6" s="26"/>
      <c r="E6" s="26"/>
      <c r="F6" s="26"/>
      <c r="G6" s="26"/>
      <c r="H6" s="26"/>
      <c r="I6" s="26"/>
      <c r="J6" s="26"/>
      <c r="K6" s="26"/>
      <c r="L6" s="26"/>
    </row>
    <row r="7" spans="1:20" s="22" customFormat="1" ht="15" customHeight="1">
      <c r="B7" s="70"/>
      <c r="C7" s="26"/>
      <c r="D7" s="26"/>
      <c r="E7" s="26"/>
      <c r="F7" s="26"/>
      <c r="G7" s="26"/>
      <c r="H7" s="26"/>
      <c r="I7" s="26"/>
      <c r="J7" s="26"/>
      <c r="K7" s="26"/>
      <c r="L7" s="26"/>
    </row>
    <row r="8" spans="1:20" ht="17.649999999999999">
      <c r="B8" s="111" t="s">
        <v>527</v>
      </c>
      <c r="C8" s="112"/>
      <c r="D8" s="112"/>
      <c r="E8" s="112"/>
      <c r="F8" s="112"/>
      <c r="G8" s="112"/>
      <c r="H8" s="112"/>
      <c r="I8" s="113"/>
      <c r="J8" s="113"/>
      <c r="K8" s="113"/>
      <c r="L8" s="113"/>
    </row>
    <row r="9" spans="1:20" ht="13.9" thickBot="1">
      <c r="B9" s="116"/>
    </row>
    <row r="10" spans="1:20" s="226" customFormat="1" ht="15.75" thickTop="1" thickBot="1">
      <c r="B10" s="220" t="s">
        <v>29</v>
      </c>
      <c r="C10" s="224"/>
      <c r="D10" s="224"/>
      <c r="E10" s="224"/>
      <c r="F10" s="224"/>
      <c r="G10" s="224"/>
      <c r="H10" s="224"/>
      <c r="I10" s="225"/>
      <c r="J10" s="225"/>
      <c r="K10" s="225"/>
      <c r="L10" s="225"/>
      <c r="P10" s="225"/>
      <c r="Q10" s="225"/>
      <c r="R10" s="225"/>
      <c r="S10" s="225"/>
      <c r="T10" s="225"/>
    </row>
    <row r="11" spans="1:20" ht="13.9" thickTop="1">
      <c r="B11" s="222"/>
      <c r="C11" s="118"/>
      <c r="P11" s="116"/>
      <c r="Q11" s="116"/>
      <c r="R11" s="116"/>
      <c r="S11" s="116"/>
      <c r="T11" s="116"/>
    </row>
    <row r="12" spans="1:20" s="130" customFormat="1" ht="26.25">
      <c r="B12" s="373" t="s">
        <v>291</v>
      </c>
      <c r="C12" s="374">
        <v>2025</v>
      </c>
      <c r="D12" s="375">
        <v>2024</v>
      </c>
      <c r="E12" s="750" t="s">
        <v>516</v>
      </c>
      <c r="F12" s="375">
        <v>2023</v>
      </c>
      <c r="G12" s="375">
        <v>2022</v>
      </c>
      <c r="H12" s="375">
        <v>2021</v>
      </c>
      <c r="M12" s="128"/>
      <c r="N12" s="128"/>
      <c r="O12" s="128"/>
    </row>
    <row r="13" spans="1:20" ht="14.25">
      <c r="B13" s="432" t="s">
        <v>32</v>
      </c>
      <c r="C13" s="751">
        <v>10432000</v>
      </c>
      <c r="D13" s="752">
        <v>3975000</v>
      </c>
      <c r="E13" s="866">
        <v>1.62</v>
      </c>
      <c r="F13" s="752">
        <v>0</v>
      </c>
      <c r="G13" s="752">
        <v>0</v>
      </c>
      <c r="H13" s="752">
        <v>0</v>
      </c>
    </row>
    <row r="14" spans="1:20" ht="14.25">
      <c r="B14" s="432" t="s">
        <v>33</v>
      </c>
      <c r="C14" s="751">
        <v>18905000</v>
      </c>
      <c r="D14" s="752">
        <v>24415000</v>
      </c>
      <c r="E14" s="866">
        <v>-0.23</v>
      </c>
      <c r="F14" s="752">
        <v>25561000</v>
      </c>
      <c r="G14" s="752">
        <v>23248000</v>
      </c>
      <c r="H14" s="752">
        <v>24026000</v>
      </c>
    </row>
    <row r="15" spans="1:20" s="121" customFormat="1" ht="13.9">
      <c r="B15" s="433" t="s">
        <v>35</v>
      </c>
      <c r="C15" s="753">
        <v>29337000</v>
      </c>
      <c r="D15" s="754">
        <v>28390000</v>
      </c>
      <c r="E15" s="867">
        <v>0.03</v>
      </c>
      <c r="F15" s="754">
        <v>25561000</v>
      </c>
      <c r="G15" s="754">
        <v>23248000</v>
      </c>
      <c r="H15" s="754">
        <v>24026000</v>
      </c>
      <c r="I15" s="200"/>
      <c r="J15" s="1058"/>
      <c r="K15" s="200"/>
      <c r="L15" s="200"/>
    </row>
    <row r="16" spans="1:20">
      <c r="B16" s="432" t="s">
        <v>37</v>
      </c>
      <c r="C16" s="751">
        <v>62308</v>
      </c>
      <c r="D16" s="752">
        <v>21777</v>
      </c>
      <c r="E16" s="866">
        <v>1.86</v>
      </c>
      <c r="F16" s="752">
        <v>0</v>
      </c>
      <c r="G16" s="752">
        <v>0</v>
      </c>
      <c r="H16" s="752">
        <v>0</v>
      </c>
      <c r="J16" s="1058"/>
    </row>
    <row r="17" spans="2:20">
      <c r="B17" s="432" t="s">
        <v>39</v>
      </c>
      <c r="C17" s="751">
        <v>32807</v>
      </c>
      <c r="D17" s="752">
        <v>35930</v>
      </c>
      <c r="E17" s="866">
        <v>-0.09</v>
      </c>
      <c r="F17" s="752">
        <v>35401</v>
      </c>
      <c r="G17" s="752">
        <v>47364</v>
      </c>
      <c r="H17" s="752">
        <v>49013</v>
      </c>
      <c r="J17" s="1058"/>
    </row>
    <row r="18" spans="2:20" s="121" customFormat="1" ht="13.9">
      <c r="B18" s="434" t="s">
        <v>40</v>
      </c>
      <c r="C18" s="753">
        <v>95115</v>
      </c>
      <c r="D18" s="754">
        <v>57707</v>
      </c>
      <c r="E18" s="867">
        <v>0.65</v>
      </c>
      <c r="F18" s="754">
        <v>35401</v>
      </c>
      <c r="G18" s="754">
        <v>47364</v>
      </c>
      <c r="H18" s="754">
        <v>49013</v>
      </c>
      <c r="I18" s="200"/>
      <c r="J18" s="200"/>
      <c r="K18" s="200"/>
      <c r="L18" s="200"/>
    </row>
    <row r="19" spans="2:20" s="121" customFormat="1" ht="15">
      <c r="B19" s="433" t="s">
        <v>42</v>
      </c>
      <c r="C19" s="753">
        <v>101050</v>
      </c>
      <c r="D19" s="754">
        <v>59278</v>
      </c>
      <c r="E19" s="867">
        <v>0.7</v>
      </c>
      <c r="F19" s="754">
        <v>35401</v>
      </c>
      <c r="G19" s="754">
        <v>47364</v>
      </c>
      <c r="H19" s="754">
        <v>49013</v>
      </c>
      <c r="I19" s="200"/>
      <c r="J19" s="200"/>
      <c r="K19" s="200"/>
      <c r="L19" s="200"/>
    </row>
    <row r="20" spans="2:20">
      <c r="B20" s="116"/>
    </row>
    <row r="21" spans="2:20" s="20" customFormat="1" ht="12.75">
      <c r="B21" s="37" t="s">
        <v>43</v>
      </c>
      <c r="C21" s="21"/>
      <c r="D21" s="21"/>
      <c r="E21" s="21"/>
      <c r="F21" s="21"/>
      <c r="G21" s="21"/>
      <c r="H21" s="21"/>
      <c r="I21" s="21"/>
      <c r="J21" s="21"/>
      <c r="K21" s="21"/>
      <c r="L21" s="21"/>
      <c r="N21" s="21"/>
    </row>
    <row r="22" spans="2:20" s="22" customFormat="1">
      <c r="B22" s="1290" t="s">
        <v>44</v>
      </c>
      <c r="C22" s="1290"/>
      <c r="D22" s="1290"/>
      <c r="E22" s="1290"/>
      <c r="F22" s="1290"/>
      <c r="G22" s="1290"/>
      <c r="H22" s="1290"/>
      <c r="I22" s="26"/>
      <c r="J22" s="26"/>
      <c r="K22" s="26"/>
      <c r="L22" s="26"/>
    </row>
    <row r="23" spans="2:20" s="22" customFormat="1">
      <c r="B23" s="1290" t="s">
        <v>640</v>
      </c>
      <c r="C23" s="1290"/>
      <c r="D23" s="1290"/>
      <c r="E23" s="1290"/>
      <c r="F23" s="1290"/>
      <c r="G23" s="1290"/>
      <c r="H23" s="1290"/>
      <c r="I23" s="26"/>
      <c r="J23" s="26"/>
      <c r="K23" s="26"/>
      <c r="L23" s="26"/>
    </row>
    <row r="24" spans="2:20" s="22" customFormat="1">
      <c r="B24" s="1290" t="s">
        <v>45</v>
      </c>
      <c r="C24" s="1290"/>
      <c r="D24" s="1290"/>
      <c r="E24" s="1290"/>
      <c r="F24" s="1290"/>
      <c r="G24" s="1290"/>
      <c r="H24" s="1290"/>
      <c r="I24" s="26"/>
      <c r="J24" s="26"/>
      <c r="K24" s="26"/>
      <c r="L24" s="26"/>
    </row>
    <row r="25" spans="2:20">
      <c r="B25" s="118"/>
      <c r="C25" s="118"/>
      <c r="P25" s="116"/>
      <c r="Q25" s="116"/>
      <c r="R25" s="116"/>
      <c r="S25" s="116"/>
      <c r="T25" s="116"/>
    </row>
    <row r="26" spans="2:20" s="22" customFormat="1" ht="13.9" thickBot="1">
      <c r="B26" s="218"/>
      <c r="C26" s="26"/>
      <c r="D26" s="26"/>
      <c r="E26" s="26"/>
      <c r="F26" s="26"/>
      <c r="G26" s="26"/>
      <c r="H26" s="26"/>
      <c r="I26" s="26"/>
      <c r="J26" s="26"/>
      <c r="K26" s="26"/>
      <c r="L26" s="26"/>
    </row>
    <row r="27" spans="2:20" s="226" customFormat="1" ht="15.75" thickTop="1" thickBot="1">
      <c r="B27" s="220" t="s">
        <v>46</v>
      </c>
      <c r="C27" s="224"/>
      <c r="D27" s="224"/>
      <c r="E27" s="224"/>
      <c r="F27" s="224"/>
      <c r="G27" s="224"/>
      <c r="H27" s="224"/>
      <c r="I27" s="225"/>
      <c r="J27" s="225"/>
      <c r="K27" s="225"/>
      <c r="L27" s="225"/>
      <c r="M27" s="225"/>
      <c r="N27" s="225"/>
      <c r="O27" s="225"/>
    </row>
    <row r="28" spans="2:20" s="119" customFormat="1" ht="13.9" thickTop="1">
      <c r="B28" s="227"/>
      <c r="C28" s="125"/>
      <c r="D28" s="127"/>
      <c r="E28" s="127"/>
      <c r="F28" s="127"/>
      <c r="G28" s="141"/>
      <c r="H28" s="141"/>
      <c r="I28" s="116"/>
      <c r="J28" s="116"/>
      <c r="K28" s="116"/>
      <c r="L28" s="120"/>
      <c r="M28" s="120"/>
      <c r="N28" s="120"/>
      <c r="O28" s="120"/>
    </row>
    <row r="29" spans="2:20" s="128" customFormat="1" ht="26.25">
      <c r="B29" s="373" t="s">
        <v>292</v>
      </c>
      <c r="C29" s="374">
        <v>2025</v>
      </c>
      <c r="D29" s="375">
        <v>2024</v>
      </c>
      <c r="E29" s="750" t="s">
        <v>516</v>
      </c>
      <c r="F29" s="375">
        <v>2023</v>
      </c>
      <c r="G29" s="375">
        <v>2022</v>
      </c>
      <c r="H29" s="375">
        <v>2021</v>
      </c>
      <c r="I29" s="129"/>
      <c r="J29" s="129"/>
      <c r="K29" s="130"/>
      <c r="L29" s="130"/>
    </row>
    <row r="30" spans="2:20" s="119" customFormat="1">
      <c r="B30" s="755" t="s">
        <v>702</v>
      </c>
      <c r="C30" s="756">
        <v>2985317</v>
      </c>
      <c r="D30" s="757">
        <v>2499496</v>
      </c>
      <c r="E30" s="1072">
        <v>0.19</v>
      </c>
      <c r="F30" s="757">
        <v>2488181</v>
      </c>
      <c r="G30" s="757">
        <v>2322081</v>
      </c>
      <c r="H30" s="757">
        <v>1655857</v>
      </c>
      <c r="I30" s="141"/>
      <c r="J30" s="141"/>
      <c r="K30" s="116"/>
      <c r="L30" s="116"/>
      <c r="M30" s="113"/>
    </row>
    <row r="31" spans="2:20" s="119" customFormat="1" ht="12.75">
      <c r="B31" s="755" t="s">
        <v>703</v>
      </c>
      <c r="C31" s="756">
        <v>8</v>
      </c>
      <c r="D31" s="757">
        <v>1012</v>
      </c>
      <c r="E31" s="1072">
        <v>-0.99</v>
      </c>
      <c r="F31" s="757">
        <v>0</v>
      </c>
      <c r="G31" s="757">
        <v>0</v>
      </c>
      <c r="H31" s="757">
        <v>34</v>
      </c>
      <c r="I31" s="127"/>
      <c r="J31" s="127"/>
      <c r="K31" s="120"/>
      <c r="L31" s="120"/>
    </row>
    <row r="32" spans="2:20" s="119" customFormat="1" ht="12.75">
      <c r="B32" s="755" t="s">
        <v>704</v>
      </c>
      <c r="C32" s="1080">
        <v>0</v>
      </c>
      <c r="D32" s="757">
        <v>0</v>
      </c>
      <c r="E32" s="757" t="s">
        <v>34</v>
      </c>
      <c r="F32" s="757">
        <v>0</v>
      </c>
      <c r="G32" s="757">
        <v>0</v>
      </c>
      <c r="H32" s="757">
        <v>0</v>
      </c>
      <c r="I32" s="127"/>
      <c r="J32" s="127"/>
      <c r="K32" s="120"/>
      <c r="L32" s="120"/>
    </row>
    <row r="33" spans="1:21" s="119" customFormat="1" ht="12.75">
      <c r="B33" s="755" t="s">
        <v>705</v>
      </c>
      <c r="C33" s="758">
        <v>2044</v>
      </c>
      <c r="D33" s="757">
        <v>3066</v>
      </c>
      <c r="E33" s="1072">
        <v>-0.33</v>
      </c>
      <c r="F33" s="757">
        <v>0</v>
      </c>
      <c r="G33" s="757">
        <v>0</v>
      </c>
      <c r="H33" s="757">
        <v>0</v>
      </c>
      <c r="I33" s="127"/>
      <c r="J33" s="127"/>
      <c r="K33" s="120"/>
      <c r="L33" s="120"/>
      <c r="M33" s="120"/>
    </row>
    <row r="34" spans="1:21" s="128" customFormat="1" ht="15">
      <c r="B34" s="1069" t="s">
        <v>701</v>
      </c>
      <c r="C34" s="756">
        <v>2987369</v>
      </c>
      <c r="D34" s="757">
        <v>2503575</v>
      </c>
      <c r="E34" s="1072">
        <v>0.19</v>
      </c>
      <c r="F34" s="757">
        <v>2488181</v>
      </c>
      <c r="G34" s="757">
        <v>2322081</v>
      </c>
      <c r="H34" s="757">
        <v>1655892</v>
      </c>
      <c r="I34" s="129"/>
      <c r="J34" s="129"/>
      <c r="K34" s="130"/>
      <c r="L34" s="130"/>
      <c r="M34" s="130"/>
    </row>
    <row r="35" spans="1:21" s="128" customFormat="1" ht="13.15">
      <c r="B35" s="448" t="s">
        <v>706</v>
      </c>
      <c r="C35" s="759">
        <v>1656636</v>
      </c>
      <c r="D35" s="760">
        <v>1129993</v>
      </c>
      <c r="E35" s="915">
        <v>0.47</v>
      </c>
      <c r="F35" s="760">
        <v>632446</v>
      </c>
      <c r="G35" s="760">
        <v>691918</v>
      </c>
      <c r="H35" s="760">
        <v>590123</v>
      </c>
      <c r="I35" s="129"/>
      <c r="J35" s="129"/>
      <c r="K35" s="130"/>
      <c r="L35" s="130"/>
      <c r="M35" s="130"/>
    </row>
    <row r="36" spans="1:21" s="128" customFormat="1" ht="13.15">
      <c r="B36" s="448" t="s">
        <v>707</v>
      </c>
      <c r="C36" s="761">
        <v>4644005</v>
      </c>
      <c r="D36" s="760">
        <v>3633568</v>
      </c>
      <c r="E36" s="915">
        <v>0.28000000000000003</v>
      </c>
      <c r="F36" s="760">
        <v>3120627</v>
      </c>
      <c r="G36" s="760">
        <v>3013998</v>
      </c>
      <c r="H36" s="760">
        <v>2246015</v>
      </c>
      <c r="I36" s="129"/>
      <c r="J36" s="129"/>
      <c r="K36" s="130"/>
      <c r="L36" s="130"/>
    </row>
    <row r="37" spans="1:21" s="119" customFormat="1" ht="13.15">
      <c r="B37" s="446" t="s">
        <v>708</v>
      </c>
      <c r="C37" s="761">
        <v>1656636</v>
      </c>
      <c r="D37" s="760">
        <v>1129993</v>
      </c>
      <c r="E37" s="915">
        <v>0.47</v>
      </c>
      <c r="F37" s="760">
        <v>632446</v>
      </c>
      <c r="G37" s="760">
        <v>691918</v>
      </c>
      <c r="H37" s="760">
        <v>590123</v>
      </c>
      <c r="I37" s="127"/>
      <c r="J37" s="127"/>
      <c r="K37" s="120"/>
      <c r="L37" s="120"/>
    </row>
    <row r="38" spans="1:21" s="119" customFormat="1" ht="14.25">
      <c r="B38" s="446" t="s">
        <v>709</v>
      </c>
      <c r="C38" s="1073">
        <v>0.36</v>
      </c>
      <c r="D38" s="1072">
        <v>0.31</v>
      </c>
      <c r="E38" s="1072">
        <v>0.15</v>
      </c>
      <c r="F38" s="1072">
        <v>0.2</v>
      </c>
      <c r="G38" s="1072">
        <v>0.23</v>
      </c>
      <c r="H38" s="1072">
        <v>0.26</v>
      </c>
      <c r="I38" s="127"/>
      <c r="J38" s="127"/>
      <c r="K38" s="120"/>
      <c r="L38" s="120"/>
    </row>
    <row r="39" spans="1:21" s="119" customFormat="1" ht="14.25">
      <c r="B39" s="446" t="s">
        <v>710</v>
      </c>
      <c r="C39" s="762">
        <v>1656636</v>
      </c>
      <c r="D39" s="757">
        <v>1129993</v>
      </c>
      <c r="E39" s="1072">
        <v>0.47</v>
      </c>
      <c r="F39" s="757">
        <v>0</v>
      </c>
      <c r="G39" s="757">
        <v>0</v>
      </c>
      <c r="H39" s="757">
        <v>0</v>
      </c>
      <c r="I39" s="127"/>
      <c r="J39" s="127"/>
      <c r="K39" s="120"/>
      <c r="L39" s="120"/>
    </row>
    <row r="40" spans="1:21" s="119" customFormat="1" ht="14.25">
      <c r="B40" s="446" t="s">
        <v>711</v>
      </c>
      <c r="C40" s="840">
        <v>0.36</v>
      </c>
      <c r="D40" s="788">
        <v>0.31</v>
      </c>
      <c r="E40" s="788">
        <v>0.15</v>
      </c>
      <c r="F40" s="788">
        <v>0</v>
      </c>
      <c r="G40" s="1072">
        <v>0</v>
      </c>
      <c r="H40" s="1072">
        <v>0</v>
      </c>
      <c r="I40" s="127"/>
      <c r="J40" s="127"/>
      <c r="K40" s="120"/>
      <c r="L40" s="120"/>
      <c r="O40" s="120"/>
      <c r="U40" s="120"/>
    </row>
    <row r="41" spans="1:21" s="119" customFormat="1" ht="12.75">
      <c r="B41" s="131"/>
      <c r="C41" s="131"/>
      <c r="D41" s="131"/>
      <c r="E41" s="131"/>
      <c r="F41" s="131"/>
      <c r="G41" s="131"/>
      <c r="H41" s="131"/>
      <c r="I41" s="131"/>
      <c r="J41" s="120"/>
      <c r="K41" s="120"/>
      <c r="L41" s="120"/>
      <c r="M41" s="120"/>
      <c r="S41" s="120"/>
    </row>
    <row r="42" spans="1:21" s="20" customFormat="1" ht="13.15">
      <c r="B42" s="77" t="s">
        <v>43</v>
      </c>
      <c r="C42" s="131"/>
      <c r="D42" s="131"/>
      <c r="E42" s="131"/>
      <c r="F42" s="131"/>
      <c r="G42" s="231"/>
      <c r="H42" s="231"/>
      <c r="I42" s="231"/>
      <c r="J42" s="231"/>
      <c r="K42" s="231"/>
      <c r="L42" s="231"/>
      <c r="M42" s="107"/>
      <c r="N42" s="107"/>
      <c r="O42" s="108"/>
      <c r="P42" s="108"/>
      <c r="Q42" s="108"/>
      <c r="R42" s="108"/>
      <c r="S42" s="108"/>
      <c r="T42" s="108"/>
      <c r="U42" s="133"/>
    </row>
    <row r="43" spans="1:21" s="94" customFormat="1" ht="11.65">
      <c r="A43" s="78"/>
      <c r="B43" s="1290" t="s">
        <v>713</v>
      </c>
      <c r="C43" s="1290"/>
      <c r="D43" s="1290"/>
      <c r="E43" s="1290"/>
      <c r="F43" s="1290"/>
      <c r="G43" s="1290"/>
      <c r="H43" s="1290"/>
      <c r="I43" s="147"/>
      <c r="J43" s="147"/>
      <c r="K43" s="147"/>
      <c r="L43" s="147"/>
    </row>
    <row r="44" spans="1:21" s="94" customFormat="1" ht="11.65" customHeight="1">
      <c r="A44" s="78"/>
      <c r="B44" s="1289" t="s">
        <v>735</v>
      </c>
      <c r="C44" s="1289"/>
      <c r="D44" s="1289"/>
      <c r="E44" s="1289"/>
      <c r="F44" s="1289"/>
      <c r="G44" s="1289"/>
      <c r="H44" s="1289"/>
      <c r="I44" s="460"/>
      <c r="J44" s="460"/>
      <c r="K44" s="460"/>
      <c r="L44" s="460"/>
    </row>
    <row r="45" spans="1:21" s="94" customFormat="1" ht="11.65" customHeight="1">
      <c r="A45" s="78"/>
      <c r="B45" s="1290" t="s">
        <v>715</v>
      </c>
      <c r="C45" s="1290"/>
      <c r="D45" s="1290"/>
      <c r="E45" s="1290"/>
      <c r="F45" s="1290"/>
      <c r="G45" s="1290"/>
      <c r="H45" s="1290"/>
      <c r="I45" s="1063"/>
      <c r="J45" s="1063"/>
      <c r="K45" s="1063"/>
      <c r="L45" s="1063"/>
    </row>
    <row r="46" spans="1:21" s="78" customFormat="1" ht="25.15" customHeight="1">
      <c r="B46" s="1290" t="s">
        <v>717</v>
      </c>
      <c r="C46" s="1290"/>
      <c r="D46" s="1290"/>
      <c r="E46" s="1290"/>
      <c r="F46" s="1290"/>
      <c r="G46" s="1290"/>
      <c r="H46" s="1290"/>
      <c r="I46" s="147"/>
      <c r="J46" s="135"/>
      <c r="K46" s="135"/>
    </row>
    <row r="47" spans="1:21" s="78" customFormat="1" ht="24" customHeight="1">
      <c r="B47" s="1290" t="s">
        <v>716</v>
      </c>
      <c r="C47" s="1290"/>
      <c r="D47" s="1290"/>
      <c r="E47" s="1290"/>
      <c r="F47" s="1290"/>
      <c r="G47" s="1290"/>
      <c r="H47" s="1290"/>
      <c r="I47" s="147"/>
      <c r="J47" s="135"/>
      <c r="K47" s="135"/>
    </row>
    <row r="48" spans="1:21" s="78" customFormat="1" ht="9" customHeight="1">
      <c r="B48" s="399"/>
      <c r="C48" s="399"/>
      <c r="D48" s="399"/>
      <c r="E48" s="399"/>
      <c r="F48" s="399"/>
      <c r="G48" s="399"/>
      <c r="H48" s="399"/>
      <c r="I48" s="135"/>
      <c r="J48" s="135"/>
      <c r="K48" s="135"/>
    </row>
    <row r="49" spans="1:21" s="94" customFormat="1" ht="11.65">
      <c r="A49" s="78"/>
      <c r="B49" s="75"/>
      <c r="C49" s="135"/>
      <c r="D49" s="135"/>
      <c r="E49" s="135"/>
      <c r="F49" s="135"/>
      <c r="G49" s="78"/>
      <c r="H49" s="135"/>
      <c r="I49" s="135"/>
      <c r="J49" s="135"/>
      <c r="K49" s="135"/>
      <c r="L49" s="78"/>
    </row>
    <row r="50" spans="1:21" s="128" customFormat="1" ht="26.25">
      <c r="B50" s="373" t="s">
        <v>293</v>
      </c>
      <c r="C50" s="374">
        <v>2025</v>
      </c>
      <c r="D50" s="375">
        <v>2024</v>
      </c>
      <c r="E50" s="750" t="s">
        <v>516</v>
      </c>
      <c r="F50" s="375">
        <v>2023</v>
      </c>
      <c r="G50" s="375">
        <v>2022</v>
      </c>
      <c r="H50" s="375">
        <v>2021</v>
      </c>
      <c r="I50" s="129"/>
      <c r="J50" s="283"/>
      <c r="K50" s="130"/>
      <c r="L50" s="130"/>
    </row>
    <row r="51" spans="1:21" s="119" customFormat="1" ht="12.75">
      <c r="B51" s="767" t="s">
        <v>60</v>
      </c>
      <c r="C51" s="768">
        <v>0.158</v>
      </c>
      <c r="D51" s="769">
        <v>0.128</v>
      </c>
      <c r="E51" s="909">
        <v>0.24</v>
      </c>
      <c r="F51" s="770">
        <v>0.122</v>
      </c>
      <c r="G51" s="770">
        <v>0.13</v>
      </c>
      <c r="H51" s="770">
        <v>9.2999999999999999E-2</v>
      </c>
      <c r="I51" s="127"/>
      <c r="J51" s="284"/>
      <c r="K51" s="120"/>
      <c r="L51" s="120"/>
      <c r="P51" s="120"/>
      <c r="Q51" s="120"/>
      <c r="R51" s="120"/>
    </row>
    <row r="52" spans="1:21" s="119" customFormat="1" ht="12.75">
      <c r="B52" s="767" t="s">
        <v>61</v>
      </c>
      <c r="C52" s="771">
        <v>48.8</v>
      </c>
      <c r="D52" s="772">
        <v>63</v>
      </c>
      <c r="E52" s="909">
        <v>-0.22</v>
      </c>
      <c r="F52" s="773">
        <v>88.2</v>
      </c>
      <c r="G52" s="773">
        <v>63.6</v>
      </c>
      <c r="H52" s="773">
        <v>45.8</v>
      </c>
      <c r="I52" s="127"/>
      <c r="J52" s="284"/>
      <c r="K52" s="120"/>
      <c r="L52" s="120"/>
      <c r="P52" s="120"/>
      <c r="Q52" s="120"/>
      <c r="R52" s="120"/>
    </row>
    <row r="53" spans="1:21" s="119" customFormat="1" ht="12.75">
      <c r="B53" s="767" t="s">
        <v>62</v>
      </c>
      <c r="C53" s="771">
        <v>46</v>
      </c>
      <c r="D53" s="772">
        <v>61.3</v>
      </c>
      <c r="E53" s="909">
        <v>-0.25</v>
      </c>
      <c r="F53" s="773">
        <v>88.2</v>
      </c>
      <c r="G53" s="773">
        <v>63.6</v>
      </c>
      <c r="H53" s="773">
        <v>45.8</v>
      </c>
      <c r="I53" s="127"/>
      <c r="J53" s="284"/>
      <c r="K53" s="120"/>
      <c r="L53" s="120"/>
      <c r="P53" s="120"/>
      <c r="Q53" s="120"/>
      <c r="R53" s="120"/>
      <c r="U53" s="120"/>
    </row>
    <row r="54" spans="1:21" s="119" customFormat="1" ht="12.75">
      <c r="B54" s="230"/>
      <c r="C54" s="131"/>
      <c r="D54" s="131"/>
      <c r="E54" s="131"/>
      <c r="F54" s="131"/>
      <c r="G54" s="131"/>
      <c r="H54" s="131"/>
      <c r="I54" s="120"/>
      <c r="J54" s="284"/>
      <c r="K54" s="120"/>
      <c r="L54" s="120"/>
      <c r="M54" s="120"/>
      <c r="N54" s="120"/>
      <c r="O54" s="120"/>
      <c r="P54" s="120"/>
      <c r="Q54" s="120"/>
      <c r="R54" s="120"/>
      <c r="S54" s="120"/>
      <c r="T54" s="120"/>
    </row>
    <row r="55" spans="1:21" s="20" customFormat="1" ht="13.15">
      <c r="B55" s="77" t="s">
        <v>43</v>
      </c>
      <c r="C55" s="131"/>
      <c r="D55" s="131"/>
      <c r="E55" s="131"/>
      <c r="F55" s="131"/>
      <c r="G55" s="131"/>
      <c r="H55" s="131"/>
      <c r="I55" s="231"/>
      <c r="J55" s="231"/>
      <c r="K55" s="231"/>
      <c r="L55" s="231"/>
      <c r="M55" s="107"/>
      <c r="N55" s="107"/>
      <c r="O55" s="108"/>
      <c r="P55" s="108"/>
      <c r="Q55" s="108"/>
      <c r="R55" s="108"/>
      <c r="S55" s="108"/>
      <c r="T55" s="108"/>
      <c r="U55" s="133"/>
    </row>
    <row r="56" spans="1:21" s="78" customFormat="1" ht="26.25" customHeight="1">
      <c r="B56" s="1290" t="s">
        <v>721</v>
      </c>
      <c r="C56" s="1290"/>
      <c r="D56" s="1290"/>
      <c r="E56" s="1290"/>
      <c r="F56" s="1290"/>
      <c r="G56" s="1290"/>
      <c r="H56" s="1290"/>
      <c r="I56" s="135"/>
      <c r="J56" s="135"/>
      <c r="K56" s="135"/>
    </row>
    <row r="57" spans="1:21">
      <c r="B57" s="118"/>
      <c r="C57" s="118"/>
      <c r="P57" s="116"/>
      <c r="Q57" s="116"/>
      <c r="R57" s="116"/>
      <c r="S57" s="116"/>
      <c r="T57" s="116"/>
    </row>
    <row r="58" spans="1:21" s="20" customFormat="1" ht="13.15" thickBot="1">
      <c r="B58" s="75"/>
      <c r="C58" s="21"/>
      <c r="D58" s="21"/>
      <c r="E58" s="21"/>
      <c r="F58" s="21"/>
      <c r="G58" s="21"/>
      <c r="H58" s="21"/>
      <c r="I58" s="21"/>
      <c r="J58" s="21"/>
      <c r="K58" s="21"/>
      <c r="L58" s="21"/>
      <c r="M58" s="21"/>
      <c r="N58" s="21"/>
      <c r="O58" s="21"/>
    </row>
    <row r="59" spans="1:21" s="226" customFormat="1" ht="15.75" thickTop="1" thickBot="1">
      <c r="B59" s="220" t="s">
        <v>63</v>
      </c>
      <c r="C59" s="224"/>
      <c r="D59" s="224"/>
      <c r="E59" s="224"/>
      <c r="F59" s="224"/>
      <c r="G59" s="224"/>
      <c r="H59" s="224"/>
      <c r="I59" s="225"/>
      <c r="J59" s="225"/>
      <c r="K59" s="225"/>
      <c r="L59" s="225"/>
      <c r="M59" s="225"/>
      <c r="N59" s="225"/>
      <c r="O59" s="225"/>
    </row>
    <row r="60" spans="1:21" ht="13.9" thickTop="1">
      <c r="G60" s="127"/>
      <c r="H60" s="127"/>
      <c r="I60" s="120"/>
      <c r="J60" s="120"/>
      <c r="K60" s="120"/>
    </row>
    <row r="61" spans="1:21" s="128" customFormat="1" ht="26.25">
      <c r="B61" s="373" t="s">
        <v>294</v>
      </c>
      <c r="C61" s="374">
        <v>2025</v>
      </c>
      <c r="D61" s="375">
        <v>2024</v>
      </c>
      <c r="E61" s="750" t="s">
        <v>516</v>
      </c>
      <c r="F61" s="375">
        <v>2023</v>
      </c>
      <c r="G61" s="776">
        <v>2022</v>
      </c>
      <c r="H61" s="375">
        <v>2021</v>
      </c>
      <c r="I61" s="129"/>
      <c r="J61" s="129"/>
      <c r="K61" s="130"/>
      <c r="L61" s="130"/>
    </row>
    <row r="62" spans="1:21" ht="14.25">
      <c r="B62" s="774" t="s">
        <v>314</v>
      </c>
      <c r="C62" s="777">
        <v>205518</v>
      </c>
      <c r="D62" s="778">
        <v>174141</v>
      </c>
      <c r="E62" s="778" t="s">
        <v>95</v>
      </c>
      <c r="F62" s="779">
        <v>173165</v>
      </c>
      <c r="G62" s="779">
        <v>161605</v>
      </c>
      <c r="H62" s="779">
        <v>115242</v>
      </c>
      <c r="I62" s="127"/>
      <c r="J62" s="234"/>
      <c r="K62" s="234"/>
      <c r="L62" s="234"/>
      <c r="M62" s="139"/>
      <c r="N62" s="139"/>
      <c r="O62" s="139"/>
      <c r="P62" s="140"/>
      <c r="Q62"/>
    </row>
    <row r="63" spans="1:21" ht="14.25">
      <c r="B63" s="774" t="s">
        <v>315</v>
      </c>
      <c r="C63" s="777">
        <v>115044</v>
      </c>
      <c r="D63" s="778">
        <v>63437</v>
      </c>
      <c r="E63" s="778" t="s">
        <v>96</v>
      </c>
      <c r="F63" s="779">
        <v>41882</v>
      </c>
      <c r="G63" s="779">
        <v>57852</v>
      </c>
      <c r="H63" s="779">
        <v>64045</v>
      </c>
      <c r="I63" s="141"/>
      <c r="J63" s="234"/>
      <c r="K63" s="234"/>
      <c r="L63" s="234"/>
      <c r="M63" s="139"/>
      <c r="N63" s="139"/>
      <c r="O63" s="139"/>
      <c r="P63" s="140"/>
      <c r="Q63"/>
    </row>
    <row r="64" spans="1:21" ht="14.25">
      <c r="B64" s="774" t="s">
        <v>316</v>
      </c>
      <c r="C64" s="777">
        <v>0</v>
      </c>
      <c r="D64" s="778">
        <v>0</v>
      </c>
      <c r="E64" s="778" t="s">
        <v>34</v>
      </c>
      <c r="F64" s="779">
        <v>41882</v>
      </c>
      <c r="G64" s="779">
        <v>57852</v>
      </c>
      <c r="H64" s="779">
        <v>64045</v>
      </c>
      <c r="I64" s="141"/>
      <c r="J64" s="234"/>
      <c r="K64" s="234"/>
      <c r="L64" s="234"/>
      <c r="M64" s="139"/>
      <c r="N64" s="139"/>
      <c r="O64" s="139"/>
      <c r="P64" s="140"/>
      <c r="Q64"/>
    </row>
    <row r="65" spans="2:20" s="121" customFormat="1" ht="13.9">
      <c r="B65" s="466" t="s">
        <v>66</v>
      </c>
      <c r="C65" s="780">
        <v>320562</v>
      </c>
      <c r="D65" s="781">
        <v>237578</v>
      </c>
      <c r="E65" s="781" t="s">
        <v>56</v>
      </c>
      <c r="F65" s="782">
        <v>215047</v>
      </c>
      <c r="G65" s="782">
        <v>219457</v>
      </c>
      <c r="H65" s="782">
        <v>179286</v>
      </c>
      <c r="I65" s="141"/>
      <c r="J65" s="234"/>
      <c r="K65" s="234"/>
      <c r="L65" s="234"/>
      <c r="M65" s="139"/>
      <c r="N65" s="139"/>
      <c r="O65" s="139"/>
      <c r="P65" s="140"/>
      <c r="Q65"/>
      <c r="R65" s="113"/>
    </row>
    <row r="66" spans="2:20" s="121" customFormat="1" ht="13.9">
      <c r="B66" s="775" t="s">
        <v>68</v>
      </c>
      <c r="C66" s="780">
        <v>205518</v>
      </c>
      <c r="D66" s="781">
        <v>174141</v>
      </c>
      <c r="E66" s="781" t="s">
        <v>95</v>
      </c>
      <c r="F66" s="782">
        <v>215047</v>
      </c>
      <c r="G66" s="782">
        <v>219457</v>
      </c>
      <c r="H66" s="782">
        <v>179286</v>
      </c>
      <c r="I66" s="141"/>
      <c r="J66" s="234"/>
      <c r="K66" s="234"/>
      <c r="L66" s="234"/>
      <c r="M66" s="139"/>
      <c r="N66" s="139"/>
      <c r="O66" s="139"/>
      <c r="P66" s="140"/>
      <c r="Q66"/>
      <c r="R66" s="113"/>
    </row>
    <row r="67" spans="2:20" s="121" customFormat="1" ht="13.9">
      <c r="B67" s="466" t="s">
        <v>69</v>
      </c>
      <c r="C67" s="783">
        <v>0</v>
      </c>
      <c r="D67" s="784">
        <v>0</v>
      </c>
      <c r="E67" s="784" t="s">
        <v>34</v>
      </c>
      <c r="F67" s="785">
        <v>0</v>
      </c>
      <c r="G67" s="785">
        <v>0</v>
      </c>
      <c r="H67" s="785">
        <v>0</v>
      </c>
      <c r="I67" s="142"/>
      <c r="J67" s="234"/>
      <c r="K67" s="234"/>
      <c r="L67" s="234"/>
      <c r="M67" s="139"/>
      <c r="N67" s="139"/>
      <c r="O67" s="139"/>
      <c r="P67" s="139"/>
      <c r="Q67"/>
    </row>
    <row r="68" spans="2:20">
      <c r="B68" s="230"/>
      <c r="C68" s="131"/>
      <c r="D68" s="131"/>
      <c r="E68" s="131"/>
      <c r="F68" s="131"/>
      <c r="G68" s="131"/>
      <c r="H68" s="131"/>
      <c r="Q68" s="116"/>
      <c r="R68" s="116"/>
      <c r="S68" s="116"/>
      <c r="T68" s="116"/>
    </row>
    <row r="69" spans="2:20" s="22" customFormat="1">
      <c r="B69" s="37" t="s">
        <v>43</v>
      </c>
      <c r="C69" s="131"/>
      <c r="D69" s="131"/>
      <c r="E69" s="131"/>
      <c r="F69" s="131"/>
      <c r="G69" s="131"/>
      <c r="H69" s="131"/>
      <c r="I69" s="26"/>
      <c r="J69" s="26"/>
      <c r="K69" s="26"/>
      <c r="L69" s="26"/>
    </row>
    <row r="70" spans="2:20" s="31" customFormat="1" ht="22.15" customHeight="1">
      <c r="B70" s="1290" t="s">
        <v>641</v>
      </c>
      <c r="C70" s="1290"/>
      <c r="D70" s="1290"/>
      <c r="E70" s="1290"/>
      <c r="F70" s="1290"/>
      <c r="G70" s="1290"/>
      <c r="H70" s="1290"/>
      <c r="I70" s="75"/>
      <c r="J70" s="75"/>
      <c r="K70" s="75"/>
    </row>
    <row r="71" spans="2:20" s="31" customFormat="1" ht="23.65" customHeight="1">
      <c r="B71" s="1292" t="s">
        <v>727</v>
      </c>
      <c r="C71" s="1292"/>
      <c r="D71" s="1292"/>
      <c r="E71" s="1292"/>
      <c r="F71" s="1292"/>
      <c r="G71" s="1292"/>
      <c r="H71" s="1292"/>
      <c r="I71" s="470"/>
      <c r="J71" s="470"/>
      <c r="K71" s="470"/>
      <c r="L71" s="470"/>
    </row>
    <row r="72" spans="2:20" s="31" customFormat="1" ht="15.75" customHeight="1">
      <c r="B72" s="1290" t="s">
        <v>732</v>
      </c>
      <c r="C72" s="1290"/>
      <c r="D72" s="1290"/>
      <c r="E72" s="1290"/>
      <c r="F72" s="1290"/>
      <c r="G72" s="1290"/>
      <c r="H72" s="1290"/>
      <c r="I72" s="75"/>
      <c r="J72" s="75"/>
      <c r="K72" s="75"/>
    </row>
    <row r="73" spans="2:20" s="31" customFormat="1" ht="28.5" customHeight="1">
      <c r="B73" s="1322" t="s">
        <v>728</v>
      </c>
      <c r="C73" s="1290"/>
      <c r="D73" s="1290"/>
      <c r="E73" s="1290"/>
      <c r="F73" s="1290"/>
      <c r="G73" s="1290"/>
      <c r="H73" s="1290"/>
      <c r="I73" s="75"/>
      <c r="J73" s="75"/>
      <c r="K73" s="75"/>
    </row>
    <row r="74" spans="2:20" s="31" customFormat="1" ht="14.65" customHeight="1">
      <c r="B74" s="1290"/>
      <c r="C74" s="1290"/>
      <c r="D74" s="1290"/>
      <c r="E74" s="1290"/>
      <c r="F74" s="1290"/>
      <c r="G74" s="1290"/>
      <c r="H74" s="1290"/>
      <c r="I74" s="75"/>
      <c r="J74" s="75"/>
      <c r="K74" s="75"/>
    </row>
    <row r="75" spans="2:20" s="128" customFormat="1" ht="26.25">
      <c r="B75" s="373" t="s">
        <v>295</v>
      </c>
      <c r="C75" s="374">
        <v>2025</v>
      </c>
      <c r="D75" s="375">
        <v>2024</v>
      </c>
      <c r="E75" s="750" t="s">
        <v>516</v>
      </c>
      <c r="F75" s="375">
        <v>2023</v>
      </c>
      <c r="G75" s="776">
        <v>2022</v>
      </c>
      <c r="H75" s="375">
        <v>2021</v>
      </c>
      <c r="I75" s="129"/>
      <c r="J75" s="129"/>
      <c r="K75" s="130"/>
      <c r="L75" s="130"/>
    </row>
    <row r="76" spans="2:20" s="146" customFormat="1" ht="17.25" customHeight="1">
      <c r="B76" s="774" t="s">
        <v>70</v>
      </c>
      <c r="C76" s="786">
        <v>1.09E-2</v>
      </c>
      <c r="D76" s="787">
        <v>8.3999999999999995E-3</v>
      </c>
      <c r="E76" s="1075">
        <v>0.30573800000000001</v>
      </c>
      <c r="F76" s="787">
        <v>8.3999999999999995E-3</v>
      </c>
      <c r="G76" s="787">
        <v>9.4000000000000004E-3</v>
      </c>
      <c r="H76" s="787">
        <v>7.4999999999999997E-3</v>
      </c>
      <c r="I76" s="141"/>
      <c r="J76" s="234"/>
      <c r="K76" s="234"/>
      <c r="L76" s="234"/>
      <c r="M76" s="139"/>
      <c r="N76" s="139"/>
      <c r="O76" s="139"/>
      <c r="P76" s="140"/>
      <c r="Q76" s="113"/>
      <c r="R76" s="113"/>
    </row>
    <row r="77" spans="2:20" s="146" customFormat="1" ht="17.25" customHeight="1">
      <c r="B77" s="774" t="s">
        <v>231</v>
      </c>
      <c r="C77" s="786">
        <v>7.0000000000000001E-3</v>
      </c>
      <c r="D77" s="787">
        <v>6.1000000000000004E-3</v>
      </c>
      <c r="E77" s="1075">
        <v>0.14208299999999999</v>
      </c>
      <c r="F77" s="787">
        <v>8.3999999999999995E-3</v>
      </c>
      <c r="G77" s="787">
        <v>9.4000000000000004E-3</v>
      </c>
      <c r="H77" s="787">
        <v>7.4999999999999997E-3</v>
      </c>
      <c r="I77" s="141"/>
      <c r="J77" s="234"/>
      <c r="K77" s="234"/>
      <c r="L77" s="234"/>
      <c r="M77" s="139"/>
      <c r="N77" s="139"/>
      <c r="O77" s="139"/>
      <c r="P77" s="140"/>
      <c r="Q77" s="113"/>
      <c r="R77" s="113"/>
    </row>
    <row r="78" spans="2:20" s="146" customFormat="1" ht="17.25" customHeight="1">
      <c r="B78" s="774" t="s">
        <v>72</v>
      </c>
      <c r="C78" s="789">
        <v>3.37</v>
      </c>
      <c r="D78" s="790">
        <v>4.12</v>
      </c>
      <c r="E78" s="1075">
        <v>-0.18140000000000001</v>
      </c>
      <c r="F78" s="790">
        <v>6.07</v>
      </c>
      <c r="G78" s="790">
        <v>4.63</v>
      </c>
      <c r="H78" s="790">
        <v>3.66</v>
      </c>
      <c r="I78" s="141"/>
      <c r="J78" s="234"/>
      <c r="K78" s="234"/>
      <c r="L78" s="234"/>
      <c r="M78" s="139"/>
      <c r="N78" s="139"/>
      <c r="O78" s="139"/>
      <c r="P78" s="140"/>
      <c r="Q78" s="113"/>
      <c r="R78" s="113"/>
    </row>
    <row r="79" spans="2:20" s="146" customFormat="1" ht="15">
      <c r="B79" s="774" t="s">
        <v>73</v>
      </c>
      <c r="C79" s="789">
        <v>2.16</v>
      </c>
      <c r="D79" s="790">
        <v>3.02</v>
      </c>
      <c r="E79" s="1075">
        <v>-0.28399999999999997</v>
      </c>
      <c r="F79" s="790">
        <v>6.07</v>
      </c>
      <c r="G79" s="790">
        <v>4.63</v>
      </c>
      <c r="H79" s="790">
        <v>3.66</v>
      </c>
      <c r="I79" s="141"/>
      <c r="J79" s="234"/>
      <c r="K79" s="234"/>
      <c r="L79" s="234"/>
      <c r="M79" s="139"/>
      <c r="N79" s="139"/>
      <c r="O79" s="139"/>
      <c r="P79" s="140"/>
      <c r="Q79" s="113"/>
      <c r="R79" s="113"/>
    </row>
    <row r="80" spans="2:20" s="146" customFormat="1" ht="27.75">
      <c r="B80" s="774" t="s">
        <v>74</v>
      </c>
      <c r="C80" s="789">
        <v>3.17</v>
      </c>
      <c r="D80" s="790">
        <v>4.01</v>
      </c>
      <c r="E80" s="1075">
        <v>-0.20849999999999999</v>
      </c>
      <c r="F80" s="790">
        <v>6.07</v>
      </c>
      <c r="G80" s="790">
        <v>4.63</v>
      </c>
      <c r="H80" s="790">
        <v>3.66</v>
      </c>
      <c r="I80" s="141"/>
      <c r="J80" s="234"/>
      <c r="K80" s="234"/>
      <c r="L80" s="234"/>
      <c r="M80" s="139"/>
      <c r="N80" s="139"/>
      <c r="O80" s="139"/>
      <c r="P80" s="140"/>
      <c r="Q80" s="113"/>
      <c r="R80" s="113"/>
    </row>
    <row r="81" spans="1:21" s="146" customFormat="1" ht="27.75">
      <c r="B81" s="774" t="s">
        <v>75</v>
      </c>
      <c r="C81" s="789">
        <v>2.0299999999999998</v>
      </c>
      <c r="D81" s="790">
        <v>2.94</v>
      </c>
      <c r="E81" s="1075">
        <v>-0.30769999999999997</v>
      </c>
      <c r="F81" s="790">
        <v>6.07</v>
      </c>
      <c r="G81" s="790">
        <v>4.63</v>
      </c>
      <c r="H81" s="790">
        <v>3.66</v>
      </c>
      <c r="I81" s="141"/>
      <c r="J81" s="234"/>
      <c r="K81" s="234"/>
      <c r="L81" s="234"/>
      <c r="M81" s="139"/>
      <c r="N81" s="139"/>
      <c r="O81" s="139"/>
      <c r="P81" s="140"/>
      <c r="Q81" s="113"/>
      <c r="R81" s="113"/>
    </row>
    <row r="82" spans="1:21">
      <c r="B82" s="116"/>
      <c r="C82" s="131"/>
      <c r="D82" s="131"/>
      <c r="E82" s="131"/>
      <c r="F82" s="131"/>
      <c r="G82" s="131"/>
      <c r="H82" s="131"/>
    </row>
    <row r="83" spans="1:21" s="20" customFormat="1">
      <c r="B83" s="37" t="s">
        <v>43</v>
      </c>
      <c r="C83" s="131"/>
      <c r="D83" s="131"/>
      <c r="E83" s="131"/>
      <c r="F83" s="131"/>
      <c r="G83" s="131"/>
      <c r="H83" s="131"/>
      <c r="I83" s="21"/>
      <c r="J83" s="21"/>
      <c r="K83" s="21"/>
      <c r="L83" s="21"/>
      <c r="N83" s="21"/>
      <c r="O83" s="22"/>
      <c r="P83" s="22"/>
      <c r="Q83" s="22"/>
    </row>
    <row r="84" spans="1:21" s="76" customFormat="1" ht="17.649999999999999" customHeight="1">
      <c r="B84" s="1292" t="s">
        <v>724</v>
      </c>
      <c r="C84" s="1292"/>
      <c r="D84" s="1292"/>
      <c r="E84" s="1292"/>
      <c r="F84" s="1292"/>
      <c r="G84" s="1292"/>
      <c r="H84" s="1292"/>
      <c r="I84" s="1292"/>
      <c r="J84" s="1292"/>
      <c r="K84" s="1292"/>
      <c r="L84" s="1292"/>
      <c r="O84" s="22"/>
      <c r="P84" s="22"/>
      <c r="Q84" s="22"/>
    </row>
    <row r="85" spans="1:21">
      <c r="B85" s="118"/>
      <c r="C85" s="118"/>
      <c r="P85" s="116"/>
      <c r="Q85" s="116"/>
      <c r="R85" s="116"/>
      <c r="S85" s="116"/>
      <c r="T85" s="116"/>
    </row>
    <row r="86" spans="1:21" s="76" customFormat="1" ht="13.9" thickBot="1">
      <c r="B86" s="75"/>
      <c r="C86" s="31"/>
      <c r="D86" s="31"/>
      <c r="E86" s="31"/>
      <c r="F86" s="31"/>
      <c r="G86" s="31"/>
      <c r="H86" s="31"/>
      <c r="I86" s="31"/>
      <c r="J86" s="31"/>
      <c r="K86" s="31"/>
      <c r="L86" s="31"/>
      <c r="O86" s="22"/>
      <c r="P86" s="22"/>
      <c r="Q86" s="22"/>
    </row>
    <row r="87" spans="1:21" s="225" customFormat="1" ht="16.5" customHeight="1" thickTop="1" thickBot="1">
      <c r="B87" s="220" t="s">
        <v>77</v>
      </c>
      <c r="C87" s="224"/>
      <c r="D87" s="224"/>
      <c r="E87" s="224"/>
      <c r="F87" s="224"/>
      <c r="G87" s="224"/>
      <c r="H87" s="224"/>
      <c r="I87" s="239"/>
      <c r="J87" s="239"/>
      <c r="K87" s="239"/>
      <c r="L87" s="239"/>
      <c r="M87" s="239"/>
      <c r="N87" s="239"/>
      <c r="O87" s="239"/>
      <c r="P87" s="239"/>
      <c r="Q87" s="239"/>
      <c r="R87" s="239"/>
      <c r="S87" s="239"/>
      <c r="T87" s="239"/>
    </row>
    <row r="88" spans="1:21" ht="15" customHeight="1" thickTop="1">
      <c r="B88" s="222"/>
      <c r="C88" s="118"/>
      <c r="M88" s="116"/>
      <c r="N88" s="116"/>
      <c r="O88" s="146"/>
      <c r="P88" s="146"/>
      <c r="Q88" s="146"/>
    </row>
    <row r="89" spans="1:21" s="128" customFormat="1" ht="16.05" customHeight="1">
      <c r="B89" s="1348" t="s">
        <v>296</v>
      </c>
      <c r="C89" s="348">
        <v>2025</v>
      </c>
      <c r="D89" s="349">
        <v>2025</v>
      </c>
      <c r="E89" s="350">
        <v>2025</v>
      </c>
      <c r="F89" s="351">
        <v>2024</v>
      </c>
      <c r="G89" s="352">
        <v>2024</v>
      </c>
      <c r="H89" s="353">
        <v>2024</v>
      </c>
      <c r="I89" s="1353" t="s">
        <v>516</v>
      </c>
      <c r="J89" s="1354"/>
      <c r="K89" s="1355"/>
      <c r="L89" s="351">
        <v>2023</v>
      </c>
      <c r="M89" s="352">
        <v>2023</v>
      </c>
      <c r="N89" s="353">
        <v>2023</v>
      </c>
      <c r="O89" s="351">
        <v>2022</v>
      </c>
      <c r="P89" s="352">
        <v>2022</v>
      </c>
      <c r="Q89" s="353">
        <v>2022</v>
      </c>
      <c r="R89" s="351">
        <v>2021</v>
      </c>
      <c r="S89" s="352">
        <v>2021</v>
      </c>
      <c r="T89" s="353">
        <v>2021</v>
      </c>
    </row>
    <row r="90" spans="1:21" s="150" customFormat="1" ht="15">
      <c r="B90" s="1349"/>
      <c r="C90" s="241" t="s">
        <v>79</v>
      </c>
      <c r="D90" s="171" t="s">
        <v>80</v>
      </c>
      <c r="E90" s="204" t="s">
        <v>81</v>
      </c>
      <c r="F90" s="241" t="s">
        <v>82</v>
      </c>
      <c r="G90" s="171" t="s">
        <v>83</v>
      </c>
      <c r="H90" s="205" t="s">
        <v>81</v>
      </c>
      <c r="I90" s="241" t="s">
        <v>82</v>
      </c>
      <c r="J90" s="171" t="s">
        <v>83</v>
      </c>
      <c r="K90" s="205" t="s">
        <v>81</v>
      </c>
      <c r="L90" s="242" t="s">
        <v>82</v>
      </c>
      <c r="M90" s="172" t="s">
        <v>83</v>
      </c>
      <c r="N90" s="153" t="s">
        <v>81</v>
      </c>
      <c r="O90" s="48" t="s">
        <v>82</v>
      </c>
      <c r="P90" s="172" t="s">
        <v>83</v>
      </c>
      <c r="Q90" s="153" t="s">
        <v>81</v>
      </c>
      <c r="R90" s="48" t="s">
        <v>82</v>
      </c>
      <c r="S90" s="172" t="s">
        <v>83</v>
      </c>
      <c r="T90" s="153" t="s">
        <v>81</v>
      </c>
      <c r="U90" s="173"/>
    </row>
    <row r="91" spans="1:21" ht="14.25">
      <c r="A91" s="119"/>
      <c r="B91" s="791" t="s">
        <v>233</v>
      </c>
      <c r="C91" s="794">
        <v>0</v>
      </c>
      <c r="D91" s="795">
        <v>0</v>
      </c>
      <c r="E91" s="766">
        <v>0</v>
      </c>
      <c r="F91" s="794">
        <v>0</v>
      </c>
      <c r="G91" s="795">
        <v>0</v>
      </c>
      <c r="H91" s="763">
        <v>0</v>
      </c>
      <c r="I91" s="796" t="s">
        <v>34</v>
      </c>
      <c r="J91" s="797" t="s">
        <v>34</v>
      </c>
      <c r="K91" s="757" t="s">
        <v>34</v>
      </c>
      <c r="L91" s="794">
        <v>0</v>
      </c>
      <c r="M91" s="798">
        <v>0</v>
      </c>
      <c r="N91" s="799">
        <v>0</v>
      </c>
      <c r="O91" s="800">
        <v>0</v>
      </c>
      <c r="P91" s="798">
        <v>0</v>
      </c>
      <c r="Q91" s="799">
        <v>0</v>
      </c>
      <c r="R91" s="800">
        <v>0</v>
      </c>
      <c r="S91" s="798">
        <v>0</v>
      </c>
      <c r="T91" s="799">
        <v>0</v>
      </c>
      <c r="U91" s="156"/>
    </row>
    <row r="92" spans="1:21" ht="14.25">
      <c r="A92" s="128"/>
      <c r="B92" s="791" t="s">
        <v>234</v>
      </c>
      <c r="C92" s="794">
        <v>0</v>
      </c>
      <c r="D92" s="795">
        <v>0</v>
      </c>
      <c r="E92" s="766">
        <v>0</v>
      </c>
      <c r="F92" s="794">
        <v>0</v>
      </c>
      <c r="G92" s="795">
        <v>0</v>
      </c>
      <c r="H92" s="763">
        <v>0</v>
      </c>
      <c r="I92" s="796" t="s">
        <v>34</v>
      </c>
      <c r="J92" s="797" t="s">
        <v>34</v>
      </c>
      <c r="K92" s="757" t="s">
        <v>34</v>
      </c>
      <c r="L92" s="794">
        <v>0</v>
      </c>
      <c r="M92" s="798">
        <v>0</v>
      </c>
      <c r="N92" s="799">
        <v>0</v>
      </c>
      <c r="O92" s="800">
        <v>0</v>
      </c>
      <c r="P92" s="798">
        <v>0</v>
      </c>
      <c r="Q92" s="799">
        <v>0</v>
      </c>
      <c r="R92" s="800">
        <v>0</v>
      </c>
      <c r="S92" s="798">
        <v>0</v>
      </c>
      <c r="T92" s="799">
        <v>0</v>
      </c>
      <c r="U92" s="156"/>
    </row>
    <row r="93" spans="1:21">
      <c r="A93" s="119"/>
      <c r="B93" s="791" t="s">
        <v>235</v>
      </c>
      <c r="C93" s="794">
        <v>0</v>
      </c>
      <c r="D93" s="795">
        <v>20454998</v>
      </c>
      <c r="E93" s="766">
        <v>20454998</v>
      </c>
      <c r="F93" s="794">
        <v>0</v>
      </c>
      <c r="G93" s="801">
        <v>14553658</v>
      </c>
      <c r="H93" s="764">
        <v>14553658</v>
      </c>
      <c r="I93" s="796" t="s">
        <v>34</v>
      </c>
      <c r="J93" s="846">
        <v>0.41</v>
      </c>
      <c r="K93" s="788">
        <v>0.41</v>
      </c>
      <c r="L93" s="794">
        <v>0</v>
      </c>
      <c r="M93" s="798">
        <v>7916101</v>
      </c>
      <c r="N93" s="799">
        <v>7916101</v>
      </c>
      <c r="O93" s="800">
        <v>0</v>
      </c>
      <c r="P93" s="798">
        <v>6758867</v>
      </c>
      <c r="Q93" s="799">
        <v>6758867</v>
      </c>
      <c r="R93" s="800">
        <v>0</v>
      </c>
      <c r="S93" s="798">
        <v>7246090</v>
      </c>
      <c r="T93" s="799">
        <v>7246090</v>
      </c>
      <c r="U93" s="156"/>
    </row>
    <row r="94" spans="1:21">
      <c r="A94" s="155"/>
      <c r="B94" s="791" t="s">
        <v>297</v>
      </c>
      <c r="C94" s="794">
        <v>0</v>
      </c>
      <c r="D94" s="795">
        <v>0</v>
      </c>
      <c r="E94" s="766">
        <v>0</v>
      </c>
      <c r="F94" s="794">
        <v>0</v>
      </c>
      <c r="G94" s="795">
        <v>0</v>
      </c>
      <c r="H94" s="763">
        <v>0</v>
      </c>
      <c r="I94" s="796" t="s">
        <v>34</v>
      </c>
      <c r="J94" s="846" t="s">
        <v>34</v>
      </c>
      <c r="K94" s="757" t="s">
        <v>34</v>
      </c>
      <c r="L94" s="794">
        <v>0</v>
      </c>
      <c r="M94" s="798">
        <v>0</v>
      </c>
      <c r="N94" s="799">
        <v>0</v>
      </c>
      <c r="O94" s="800">
        <v>0</v>
      </c>
      <c r="P94" s="798">
        <v>0</v>
      </c>
      <c r="Q94" s="799">
        <v>0</v>
      </c>
      <c r="R94" s="800">
        <v>0</v>
      </c>
      <c r="S94" s="798">
        <v>0</v>
      </c>
      <c r="T94" s="799">
        <v>0</v>
      </c>
      <c r="U94" s="156"/>
    </row>
    <row r="95" spans="1:21" ht="15">
      <c r="A95" s="243"/>
      <c r="B95" s="373" t="s">
        <v>679</v>
      </c>
      <c r="C95" s="802">
        <v>0</v>
      </c>
      <c r="D95" s="801">
        <v>20454998</v>
      </c>
      <c r="E95" s="765">
        <v>20454998</v>
      </c>
      <c r="F95" s="802">
        <v>0</v>
      </c>
      <c r="G95" s="801">
        <v>14553658</v>
      </c>
      <c r="H95" s="764">
        <v>14553658</v>
      </c>
      <c r="I95" s="803" t="s">
        <v>34</v>
      </c>
      <c r="J95" s="859">
        <v>0.41</v>
      </c>
      <c r="K95" s="839">
        <v>0.41</v>
      </c>
      <c r="L95" s="802">
        <v>0</v>
      </c>
      <c r="M95" s="805">
        <v>7916101</v>
      </c>
      <c r="N95" s="806">
        <v>7916101</v>
      </c>
      <c r="O95" s="807">
        <v>0</v>
      </c>
      <c r="P95" s="805">
        <v>6758867</v>
      </c>
      <c r="Q95" s="806">
        <v>6758867</v>
      </c>
      <c r="R95" s="807">
        <v>0</v>
      </c>
      <c r="S95" s="805">
        <v>7246090</v>
      </c>
      <c r="T95" s="806">
        <v>7246090</v>
      </c>
      <c r="U95" s="156"/>
    </row>
    <row r="96" spans="1:21">
      <c r="A96" s="119"/>
      <c r="B96" s="792" t="s">
        <v>90</v>
      </c>
      <c r="C96" s="808">
        <v>0</v>
      </c>
      <c r="D96" s="809">
        <v>1</v>
      </c>
      <c r="E96" s="810">
        <v>1</v>
      </c>
      <c r="F96" s="808">
        <v>0</v>
      </c>
      <c r="G96" s="809">
        <v>1</v>
      </c>
      <c r="H96" s="811">
        <v>1</v>
      </c>
      <c r="I96" s="808" t="s">
        <v>34</v>
      </c>
      <c r="J96" s="809">
        <v>0</v>
      </c>
      <c r="K96" s="811">
        <v>0</v>
      </c>
      <c r="L96" s="808">
        <v>0</v>
      </c>
      <c r="M96" s="916">
        <v>1</v>
      </c>
      <c r="N96" s="917">
        <v>1</v>
      </c>
      <c r="O96" s="918">
        <v>0</v>
      </c>
      <c r="P96" s="916">
        <v>1</v>
      </c>
      <c r="Q96" s="917">
        <v>1</v>
      </c>
      <c r="R96" s="918">
        <v>0</v>
      </c>
      <c r="S96" s="916">
        <v>1</v>
      </c>
      <c r="T96" s="917">
        <v>1</v>
      </c>
      <c r="U96" s="156"/>
    </row>
    <row r="97" spans="1:21" s="160" customFormat="1" ht="15">
      <c r="A97" s="128"/>
      <c r="B97" s="793" t="s">
        <v>298</v>
      </c>
      <c r="C97" s="815">
        <v>0</v>
      </c>
      <c r="D97" s="801">
        <v>11127202</v>
      </c>
      <c r="E97" s="765">
        <v>11127202</v>
      </c>
      <c r="F97" s="815">
        <v>0</v>
      </c>
      <c r="G97" s="801">
        <v>8238442</v>
      </c>
      <c r="H97" s="764">
        <v>8238442</v>
      </c>
      <c r="I97" s="803" t="s">
        <v>34</v>
      </c>
      <c r="J97" s="804">
        <v>0.35</v>
      </c>
      <c r="K97" s="760">
        <v>0.35</v>
      </c>
      <c r="L97" s="816">
        <v>0</v>
      </c>
      <c r="M97" s="805">
        <v>4687860</v>
      </c>
      <c r="N97" s="806">
        <v>4687860</v>
      </c>
      <c r="O97" s="817">
        <v>0</v>
      </c>
      <c r="P97" s="805">
        <v>4061741</v>
      </c>
      <c r="Q97" s="806">
        <v>4061741</v>
      </c>
      <c r="R97" s="960">
        <v>0</v>
      </c>
      <c r="S97" s="805">
        <v>4263599</v>
      </c>
      <c r="T97" s="806">
        <v>4263599</v>
      </c>
      <c r="U97" s="158"/>
    </row>
    <row r="98" spans="1:21" s="160" customFormat="1" ht="13.9">
      <c r="A98" s="128"/>
      <c r="B98" s="260"/>
      <c r="C98" s="253"/>
      <c r="D98" s="249"/>
      <c r="E98" s="249"/>
      <c r="F98" s="253"/>
      <c r="G98" s="249"/>
      <c r="H98" s="249"/>
      <c r="I98" s="250"/>
      <c r="J98" s="251"/>
      <c r="K98" s="251"/>
      <c r="L98" s="250"/>
      <c r="M98" s="165"/>
      <c r="N98" s="165"/>
      <c r="O98" s="158"/>
      <c r="P98" s="158"/>
      <c r="Q98" s="158"/>
      <c r="R98" s="158"/>
    </row>
    <row r="99" spans="1:21" s="86" customFormat="1" ht="13.9">
      <c r="A99" s="33"/>
      <c r="B99" s="77" t="s">
        <v>43</v>
      </c>
      <c r="C99" s="55"/>
      <c r="D99" s="288"/>
      <c r="E99" s="288"/>
      <c r="F99" s="55"/>
      <c r="G99" s="288"/>
      <c r="H99" s="288"/>
      <c r="I99" s="55"/>
      <c r="J99" s="288"/>
      <c r="K99" s="288"/>
      <c r="L99" s="55"/>
      <c r="M99" s="289"/>
      <c r="N99" s="289"/>
      <c r="O99" s="81"/>
      <c r="P99" s="81"/>
      <c r="Q99" s="81"/>
      <c r="R99" s="81"/>
    </row>
    <row r="100" spans="1:21" s="86" customFormat="1" ht="14.25" customHeight="1">
      <c r="A100" s="33"/>
      <c r="B100" s="1290" t="s">
        <v>643</v>
      </c>
      <c r="C100" s="1290"/>
      <c r="D100" s="1290"/>
      <c r="E100" s="1290"/>
      <c r="F100" s="1290"/>
      <c r="G100" s="1290"/>
      <c r="H100" s="1290"/>
      <c r="I100" s="1290"/>
      <c r="J100" s="1290"/>
      <c r="K100" s="1290"/>
      <c r="L100" s="1290"/>
      <c r="M100" s="289"/>
      <c r="N100" s="289"/>
      <c r="O100" s="81"/>
      <c r="P100" s="81"/>
      <c r="Q100" s="81"/>
      <c r="R100" s="81"/>
    </row>
    <row r="101" spans="1:21" s="86" customFormat="1" ht="13.9">
      <c r="A101" s="33"/>
      <c r="B101" s="1290" t="s">
        <v>644</v>
      </c>
      <c r="C101" s="1290"/>
      <c r="D101" s="1290"/>
      <c r="E101" s="1290"/>
      <c r="F101" s="1290"/>
      <c r="G101" s="1290"/>
      <c r="H101" s="1290"/>
      <c r="I101" s="1290"/>
      <c r="J101" s="1290"/>
      <c r="K101" s="1290"/>
      <c r="L101" s="1290"/>
      <c r="M101" s="289"/>
      <c r="N101" s="289"/>
      <c r="O101" s="81"/>
      <c r="P101" s="81"/>
      <c r="Q101" s="81"/>
      <c r="R101" s="81"/>
    </row>
    <row r="102" spans="1:21" s="86" customFormat="1" ht="13.9">
      <c r="A102" s="33"/>
      <c r="B102" s="1352" t="s">
        <v>645</v>
      </c>
      <c r="C102" s="1290"/>
      <c r="D102" s="1290"/>
      <c r="E102" s="1290"/>
      <c r="F102" s="1290"/>
      <c r="G102" s="1290"/>
      <c r="H102" s="1290"/>
      <c r="I102" s="1290"/>
      <c r="J102" s="1290"/>
      <c r="K102" s="1290"/>
      <c r="L102" s="1290"/>
      <c r="M102" s="289"/>
      <c r="N102" s="289"/>
      <c r="O102" s="81"/>
      <c r="P102" s="81"/>
      <c r="Q102" s="81"/>
      <c r="R102" s="81"/>
    </row>
    <row r="103" spans="1:21" s="86" customFormat="1" ht="13.9">
      <c r="A103" s="33"/>
      <c r="B103" s="1290" t="s">
        <v>272</v>
      </c>
      <c r="C103" s="1290"/>
      <c r="D103" s="1290"/>
      <c r="E103" s="1290"/>
      <c r="F103" s="1290"/>
      <c r="G103" s="1290"/>
      <c r="H103" s="1290"/>
      <c r="I103" s="1290"/>
      <c r="J103" s="1290"/>
      <c r="K103" s="1290"/>
      <c r="L103" s="1290"/>
      <c r="M103" s="289"/>
      <c r="N103" s="289"/>
      <c r="O103" s="81"/>
      <c r="P103" s="81"/>
      <c r="Q103" s="81"/>
      <c r="R103" s="81"/>
    </row>
    <row r="104" spans="1:21" s="86" customFormat="1" ht="20.65" customHeight="1">
      <c r="A104" s="33"/>
      <c r="B104" s="1290" t="s">
        <v>99</v>
      </c>
      <c r="C104" s="1290"/>
      <c r="D104" s="1290"/>
      <c r="E104" s="1290"/>
      <c r="F104" s="1290"/>
      <c r="G104" s="1290"/>
      <c r="H104" s="1290"/>
      <c r="I104" s="1290"/>
      <c r="J104" s="1290"/>
      <c r="K104" s="1290"/>
      <c r="L104" s="1290"/>
      <c r="M104" s="289"/>
      <c r="N104" s="289"/>
      <c r="O104" s="81"/>
      <c r="P104" s="81"/>
      <c r="Q104" s="81"/>
      <c r="R104" s="81"/>
    </row>
    <row r="105" spans="1:21" s="86" customFormat="1" ht="25.15" customHeight="1">
      <c r="A105" s="33"/>
      <c r="B105" s="1290" t="s">
        <v>741</v>
      </c>
      <c r="C105" s="1290"/>
      <c r="D105" s="1290"/>
      <c r="E105" s="1290"/>
      <c r="F105" s="1290"/>
      <c r="G105" s="1290"/>
      <c r="H105" s="1290"/>
      <c r="I105" s="1290"/>
      <c r="J105" s="1290"/>
      <c r="K105" s="1290"/>
      <c r="L105" s="1290"/>
      <c r="M105" s="289"/>
      <c r="N105" s="289"/>
      <c r="O105" s="81"/>
      <c r="P105" s="81"/>
      <c r="Q105" s="81"/>
      <c r="R105" s="81"/>
    </row>
    <row r="106" spans="1:21" s="86" customFormat="1" ht="13.05" customHeight="1">
      <c r="A106" s="33"/>
      <c r="B106" s="1322" t="s">
        <v>681</v>
      </c>
      <c r="C106" s="1290"/>
      <c r="D106" s="1290"/>
      <c r="E106" s="1290"/>
      <c r="F106" s="1290"/>
      <c r="G106" s="1290"/>
      <c r="H106" s="1290"/>
      <c r="I106" s="1290"/>
      <c r="J106" s="1290"/>
      <c r="K106" s="1290"/>
      <c r="L106" s="1290"/>
      <c r="M106" s="289"/>
      <c r="N106" s="289"/>
      <c r="O106" s="81"/>
      <c r="P106" s="81"/>
      <c r="Q106" s="81"/>
      <c r="R106" s="81"/>
    </row>
    <row r="107" spans="1:21" s="86" customFormat="1" ht="13.9">
      <c r="A107" s="33"/>
      <c r="B107" s="288"/>
      <c r="C107" s="288"/>
      <c r="D107" s="288"/>
      <c r="E107" s="288"/>
      <c r="F107" s="288"/>
      <c r="G107" s="288"/>
      <c r="H107" s="288"/>
      <c r="I107" s="55"/>
      <c r="J107" s="288"/>
      <c r="K107" s="288"/>
      <c r="L107" s="55"/>
      <c r="M107" s="289"/>
      <c r="N107" s="289"/>
      <c r="O107" s="81"/>
      <c r="P107" s="81"/>
      <c r="Q107" s="81"/>
      <c r="R107" s="81"/>
    </row>
    <row r="108" spans="1:21" s="160" customFormat="1" ht="26.25">
      <c r="A108" s="128"/>
      <c r="B108" s="431" t="s">
        <v>646</v>
      </c>
      <c r="C108" s="374">
        <v>2025</v>
      </c>
      <c r="D108" s="818">
        <v>2024</v>
      </c>
      <c r="E108" s="750" t="s">
        <v>516</v>
      </c>
      <c r="F108" s="818">
        <v>2023</v>
      </c>
      <c r="G108" s="818">
        <v>2022</v>
      </c>
      <c r="H108" s="818">
        <v>2021</v>
      </c>
      <c r="I108" s="250"/>
      <c r="J108" s="251"/>
      <c r="K108" s="251"/>
      <c r="L108" s="250"/>
      <c r="M108" s="165"/>
      <c r="N108" s="165"/>
    </row>
    <row r="109" spans="1:21" s="160" customFormat="1" ht="14.25">
      <c r="A109" s="128"/>
      <c r="B109" s="535" t="s">
        <v>240</v>
      </c>
      <c r="C109" s="751">
        <v>0</v>
      </c>
      <c r="D109" s="752">
        <v>0</v>
      </c>
      <c r="E109" s="752" t="s">
        <v>34</v>
      </c>
      <c r="F109" s="752">
        <v>0</v>
      </c>
      <c r="G109" s="752">
        <v>0</v>
      </c>
      <c r="H109" s="752">
        <v>0</v>
      </c>
      <c r="I109" s="250"/>
      <c r="J109" s="251"/>
      <c r="K109" s="251"/>
      <c r="L109" s="250"/>
      <c r="M109" s="165"/>
      <c r="N109" s="165"/>
      <c r="O109" s="158"/>
      <c r="P109" s="158"/>
      <c r="Q109" s="158"/>
      <c r="R109" s="158"/>
    </row>
    <row r="110" spans="1:21" s="160" customFormat="1" ht="14.25">
      <c r="A110" s="128"/>
      <c r="B110" s="535" t="s">
        <v>241</v>
      </c>
      <c r="C110" s="751">
        <v>20454998</v>
      </c>
      <c r="D110" s="752">
        <v>14553658</v>
      </c>
      <c r="E110" s="752">
        <v>0.41</v>
      </c>
      <c r="F110" s="752">
        <v>7916101</v>
      </c>
      <c r="G110" s="752">
        <v>6758867</v>
      </c>
      <c r="H110" s="752">
        <v>7246090</v>
      </c>
      <c r="I110" s="250"/>
      <c r="J110" s="251"/>
      <c r="K110" s="251"/>
      <c r="L110" s="250"/>
      <c r="M110" s="165"/>
      <c r="N110" s="165"/>
      <c r="O110" s="158"/>
      <c r="P110" s="158"/>
      <c r="Q110" s="158"/>
      <c r="R110" s="158"/>
    </row>
    <row r="111" spans="1:21" s="160" customFormat="1" ht="13.9">
      <c r="A111" s="128"/>
      <c r="B111" s="535" t="s">
        <v>88</v>
      </c>
      <c r="C111" s="751">
        <v>20454998</v>
      </c>
      <c r="D111" s="752">
        <v>14553658</v>
      </c>
      <c r="E111" s="752">
        <v>0.41</v>
      </c>
      <c r="F111" s="752">
        <v>7916101</v>
      </c>
      <c r="G111" s="752">
        <v>6758867</v>
      </c>
      <c r="H111" s="752">
        <v>7246090</v>
      </c>
      <c r="I111" s="250"/>
      <c r="J111" s="251"/>
      <c r="K111" s="251"/>
      <c r="L111" s="250"/>
      <c r="M111" s="165"/>
      <c r="N111" s="165"/>
      <c r="O111" s="158"/>
      <c r="P111" s="158"/>
      <c r="Q111" s="158"/>
      <c r="R111" s="158"/>
    </row>
    <row r="112" spans="1:21" s="160" customFormat="1" ht="13.9">
      <c r="A112" s="128"/>
      <c r="B112" s="535" t="s">
        <v>100</v>
      </c>
      <c r="C112" s="868">
        <v>0</v>
      </c>
      <c r="D112" s="866">
        <v>0</v>
      </c>
      <c r="E112" s="752" t="s">
        <v>34</v>
      </c>
      <c r="F112" s="866">
        <v>0</v>
      </c>
      <c r="G112" s="866">
        <v>0</v>
      </c>
      <c r="H112" s="866">
        <v>0</v>
      </c>
      <c r="I112" s="250"/>
      <c r="J112" s="251"/>
      <c r="K112" s="251"/>
      <c r="L112" s="250"/>
      <c r="M112" s="165"/>
      <c r="N112" s="165"/>
      <c r="O112" s="158"/>
      <c r="P112" s="158"/>
      <c r="Q112" s="158"/>
      <c r="R112" s="158"/>
    </row>
    <row r="113" spans="1:21" s="160" customFormat="1" ht="13.9">
      <c r="A113" s="128"/>
      <c r="B113" s="535" t="s">
        <v>101</v>
      </c>
      <c r="C113" s="868">
        <v>1</v>
      </c>
      <c r="D113" s="866">
        <v>1</v>
      </c>
      <c r="E113" s="752">
        <v>0</v>
      </c>
      <c r="F113" s="866">
        <v>1</v>
      </c>
      <c r="G113" s="866">
        <v>1</v>
      </c>
      <c r="H113" s="866">
        <v>1</v>
      </c>
      <c r="I113" s="250"/>
      <c r="J113" s="251"/>
      <c r="K113" s="251"/>
      <c r="L113" s="250"/>
      <c r="M113" s="165"/>
      <c r="N113" s="165"/>
      <c r="O113" s="158"/>
      <c r="P113" s="158"/>
      <c r="Q113" s="158"/>
      <c r="R113" s="158"/>
    </row>
    <row r="114" spans="1:21" s="160" customFormat="1" ht="13.9">
      <c r="A114" s="128"/>
      <c r="B114" s="169"/>
      <c r="D114" s="16"/>
      <c r="E114" s="16"/>
      <c r="F114" s="16"/>
      <c r="G114" s="16"/>
      <c r="H114" s="16"/>
      <c r="I114" s="250"/>
      <c r="J114" s="251"/>
      <c r="K114" s="251"/>
      <c r="L114" s="250"/>
      <c r="M114" s="165"/>
      <c r="N114" s="165"/>
      <c r="O114" s="158"/>
      <c r="P114" s="158"/>
      <c r="Q114" s="158"/>
      <c r="R114" s="158"/>
    </row>
    <row r="115" spans="1:21" s="160" customFormat="1" ht="13.9">
      <c r="A115" s="128"/>
      <c r="B115" s="77" t="s">
        <v>43</v>
      </c>
      <c r="D115" s="16"/>
      <c r="E115" s="16"/>
      <c r="F115" s="16"/>
      <c r="G115" s="16"/>
      <c r="H115" s="16"/>
      <c r="I115" s="250"/>
      <c r="J115" s="251"/>
      <c r="K115" s="251"/>
      <c r="L115" s="250"/>
      <c r="M115" s="165"/>
      <c r="N115" s="165"/>
      <c r="O115" s="158"/>
      <c r="P115" s="158"/>
      <c r="Q115" s="158"/>
      <c r="R115" s="158"/>
    </row>
    <row r="116" spans="1:21" s="160" customFormat="1" ht="14.65" customHeight="1">
      <c r="A116" s="128"/>
      <c r="B116" s="1290" t="s">
        <v>647</v>
      </c>
      <c r="C116" s="1290"/>
      <c r="D116" s="1290"/>
      <c r="E116" s="1290"/>
      <c r="F116" s="1290"/>
      <c r="G116" s="1290"/>
      <c r="H116" s="1290"/>
      <c r="I116" s="250"/>
      <c r="J116" s="251"/>
      <c r="K116" s="251"/>
      <c r="L116" s="250"/>
      <c r="M116" s="165"/>
      <c r="N116" s="165"/>
      <c r="O116" s="158"/>
      <c r="P116" s="158"/>
      <c r="Q116" s="158"/>
      <c r="R116" s="158"/>
    </row>
    <row r="117" spans="1:21" s="160" customFormat="1" ht="12.75" customHeight="1">
      <c r="A117" s="128"/>
      <c r="B117" s="1290" t="s">
        <v>648</v>
      </c>
      <c r="C117" s="1290"/>
      <c r="D117" s="1290"/>
      <c r="E117" s="1290"/>
      <c r="F117" s="1290"/>
      <c r="G117" s="1290"/>
      <c r="H117" s="1290"/>
      <c r="I117" s="250"/>
      <c r="J117" s="251"/>
      <c r="K117" s="251"/>
      <c r="L117" s="250"/>
      <c r="M117" s="165"/>
      <c r="N117" s="165"/>
      <c r="O117" s="158"/>
      <c r="P117" s="158"/>
      <c r="Q117" s="158"/>
      <c r="R117" s="158"/>
    </row>
    <row r="118" spans="1:21" s="160" customFormat="1" ht="13.15" customHeight="1">
      <c r="A118" s="128"/>
      <c r="B118" s="1290" t="s">
        <v>238</v>
      </c>
      <c r="C118" s="1290"/>
      <c r="D118" s="1290"/>
      <c r="E118" s="1290"/>
      <c r="F118" s="1290"/>
      <c r="G118" s="1290"/>
      <c r="H118" s="1290"/>
      <c r="I118" s="250"/>
      <c r="J118" s="251"/>
      <c r="K118" s="251"/>
      <c r="L118" s="250"/>
      <c r="M118" s="165"/>
      <c r="N118" s="165"/>
      <c r="O118" s="158"/>
      <c r="P118" s="158"/>
      <c r="Q118" s="158"/>
      <c r="R118" s="158"/>
    </row>
    <row r="119" spans="1:21" s="160" customFormat="1" ht="13.9">
      <c r="A119" s="128"/>
      <c r="B119" s="169"/>
      <c r="D119" s="16"/>
      <c r="E119" s="16"/>
      <c r="F119" s="16"/>
      <c r="G119" s="16"/>
      <c r="H119" s="16"/>
      <c r="I119" s="250"/>
      <c r="J119" s="251"/>
      <c r="K119" s="251"/>
      <c r="L119" s="250"/>
      <c r="M119" s="165"/>
      <c r="N119" s="165"/>
      <c r="O119" s="158"/>
      <c r="P119" s="158"/>
      <c r="Q119" s="158"/>
      <c r="R119" s="158"/>
    </row>
    <row r="120" spans="1:21" s="128" customFormat="1" ht="16.05" customHeight="1">
      <c r="B120" s="1340" t="s">
        <v>299</v>
      </c>
      <c r="C120" s="348">
        <v>2025</v>
      </c>
      <c r="D120" s="349">
        <v>2025</v>
      </c>
      <c r="E120" s="350">
        <v>2025</v>
      </c>
      <c r="F120" s="351">
        <v>2024</v>
      </c>
      <c r="G120" s="352">
        <v>2024</v>
      </c>
      <c r="H120" s="353">
        <v>2024</v>
      </c>
      <c r="I120" s="1353" t="s">
        <v>516</v>
      </c>
      <c r="J120" s="1354"/>
      <c r="K120" s="1355"/>
      <c r="L120" s="351">
        <v>2023</v>
      </c>
      <c r="M120" s="352">
        <v>2023</v>
      </c>
      <c r="N120" s="353">
        <v>2023</v>
      </c>
      <c r="O120" s="351">
        <v>2022</v>
      </c>
      <c r="P120" s="352">
        <v>2022</v>
      </c>
      <c r="Q120" s="353">
        <v>2022</v>
      </c>
      <c r="R120" s="351">
        <v>2021</v>
      </c>
      <c r="S120" s="352">
        <v>2021</v>
      </c>
      <c r="T120" s="353">
        <v>2021</v>
      </c>
    </row>
    <row r="121" spans="1:21" s="150" customFormat="1" ht="13.15">
      <c r="B121" s="1341"/>
      <c r="C121" s="241" t="s">
        <v>82</v>
      </c>
      <c r="D121" s="171" t="s">
        <v>83</v>
      </c>
      <c r="E121" s="204" t="s">
        <v>81</v>
      </c>
      <c r="F121" s="241" t="s">
        <v>82</v>
      </c>
      <c r="G121" s="171" t="s">
        <v>83</v>
      </c>
      <c r="H121" s="205" t="s">
        <v>81</v>
      </c>
      <c r="I121" s="241" t="s">
        <v>82</v>
      </c>
      <c r="J121" s="171" t="s">
        <v>83</v>
      </c>
      <c r="K121" s="205" t="s">
        <v>81</v>
      </c>
      <c r="L121" s="242" t="s">
        <v>82</v>
      </c>
      <c r="M121" s="172" t="s">
        <v>83</v>
      </c>
      <c r="N121" s="153" t="s">
        <v>81</v>
      </c>
      <c r="O121" s="48" t="s">
        <v>82</v>
      </c>
      <c r="P121" s="172" t="s">
        <v>83</v>
      </c>
      <c r="Q121" s="153" t="s">
        <v>81</v>
      </c>
      <c r="R121" s="48" t="s">
        <v>82</v>
      </c>
      <c r="S121" s="172" t="s">
        <v>83</v>
      </c>
      <c r="T121" s="153" t="s">
        <v>81</v>
      </c>
      <c r="U121" s="173"/>
    </row>
    <row r="122" spans="1:21">
      <c r="A122" s="119"/>
      <c r="B122" s="791" t="s">
        <v>103</v>
      </c>
      <c r="C122" s="819">
        <v>0</v>
      </c>
      <c r="D122" s="820">
        <v>0.69699999999999995</v>
      </c>
      <c r="E122" s="821">
        <v>0.69699999999999995</v>
      </c>
      <c r="F122" s="819">
        <v>0</v>
      </c>
      <c r="G122" s="820">
        <v>0.51300000000000001</v>
      </c>
      <c r="H122" s="822">
        <v>0.51300000000000001</v>
      </c>
      <c r="I122" s="823" t="s">
        <v>34</v>
      </c>
      <c r="J122" s="824">
        <v>0.36</v>
      </c>
      <c r="K122" s="825">
        <v>0.36</v>
      </c>
      <c r="L122" s="819">
        <v>0</v>
      </c>
      <c r="M122" s="826">
        <v>0.31</v>
      </c>
      <c r="N122" s="827">
        <v>0.31</v>
      </c>
      <c r="O122" s="828">
        <v>0</v>
      </c>
      <c r="P122" s="826">
        <v>0.29099999999999998</v>
      </c>
      <c r="Q122" s="827">
        <v>0.29099999999999998</v>
      </c>
      <c r="R122" s="828">
        <v>0</v>
      </c>
      <c r="S122" s="826">
        <v>0.30199999999999999</v>
      </c>
      <c r="T122" s="827">
        <v>0.30199999999999999</v>
      </c>
      <c r="U122" s="156"/>
    </row>
    <row r="123" spans="1:21">
      <c r="A123" s="119"/>
      <c r="B123" s="791" t="s">
        <v>105</v>
      </c>
      <c r="C123" s="829">
        <v>0</v>
      </c>
      <c r="D123" s="830">
        <v>215.1</v>
      </c>
      <c r="E123" s="789">
        <v>215.1</v>
      </c>
      <c r="F123" s="829">
        <v>0</v>
      </c>
      <c r="G123" s="830">
        <v>252.2</v>
      </c>
      <c r="H123" s="790">
        <v>252.2</v>
      </c>
      <c r="I123" s="823" t="s">
        <v>34</v>
      </c>
      <c r="J123" s="824">
        <v>-0.15</v>
      </c>
      <c r="K123" s="825">
        <v>-0.15</v>
      </c>
      <c r="L123" s="829">
        <v>0</v>
      </c>
      <c r="M123" s="831">
        <v>223.6</v>
      </c>
      <c r="N123" s="832">
        <v>223.6</v>
      </c>
      <c r="O123" s="833">
        <v>0</v>
      </c>
      <c r="P123" s="831">
        <v>142.69999999999999</v>
      </c>
      <c r="Q123" s="832">
        <v>142.69999999999999</v>
      </c>
      <c r="R123" s="833">
        <v>0</v>
      </c>
      <c r="S123" s="831">
        <v>147.80000000000001</v>
      </c>
      <c r="T123" s="832">
        <v>147.80000000000001</v>
      </c>
      <c r="U123" s="156"/>
    </row>
    <row r="124" spans="1:21" ht="17.25" customHeight="1">
      <c r="A124" s="119"/>
      <c r="B124" s="791" t="s">
        <v>106</v>
      </c>
      <c r="C124" s="829">
        <v>0</v>
      </c>
      <c r="D124" s="830">
        <v>202.4</v>
      </c>
      <c r="E124" s="789">
        <v>202.4</v>
      </c>
      <c r="F124" s="829">
        <v>0</v>
      </c>
      <c r="G124" s="830">
        <v>245.5</v>
      </c>
      <c r="H124" s="790">
        <v>245.5</v>
      </c>
      <c r="I124" s="823" t="s">
        <v>34</v>
      </c>
      <c r="J124" s="824">
        <v>-0.18</v>
      </c>
      <c r="K124" s="825">
        <v>-0.18</v>
      </c>
      <c r="L124" s="829">
        <v>0</v>
      </c>
      <c r="M124" s="831">
        <v>223.6</v>
      </c>
      <c r="N124" s="832">
        <v>223.6</v>
      </c>
      <c r="O124" s="833">
        <v>0</v>
      </c>
      <c r="P124" s="831">
        <v>142.69999999999999</v>
      </c>
      <c r="Q124" s="832">
        <v>142.69999999999999</v>
      </c>
      <c r="R124" s="833">
        <v>0</v>
      </c>
      <c r="S124" s="831">
        <v>147.80000000000001</v>
      </c>
      <c r="T124" s="832">
        <v>147.80000000000001</v>
      </c>
      <c r="U124" s="156"/>
    </row>
    <row r="125" spans="1:21">
      <c r="A125" s="119"/>
      <c r="B125" s="177"/>
      <c r="C125" s="187"/>
      <c r="D125" s="187"/>
      <c r="E125" s="187"/>
      <c r="F125" s="187"/>
      <c r="G125" s="187"/>
      <c r="H125" s="187"/>
      <c r="I125" s="189"/>
      <c r="J125" s="189"/>
      <c r="K125" s="189"/>
      <c r="L125" s="189"/>
      <c r="M125" s="146"/>
      <c r="N125" s="146"/>
      <c r="O125" s="146"/>
      <c r="P125" s="146"/>
      <c r="Q125" s="146"/>
      <c r="R125" s="146"/>
      <c r="S125" s="146"/>
      <c r="T125" s="146"/>
      <c r="U125" s="146"/>
    </row>
    <row r="126" spans="1:21" s="20" customFormat="1" ht="13.15">
      <c r="B126" s="77" t="s">
        <v>43</v>
      </c>
      <c r="C126" s="290"/>
      <c r="D126" s="290"/>
      <c r="E126" s="290"/>
      <c r="F126" s="290"/>
      <c r="G126" s="290"/>
      <c r="H126" s="290"/>
      <c r="I126" s="290"/>
      <c r="J126" s="290"/>
      <c r="K126" s="290"/>
      <c r="L126" s="290"/>
      <c r="M126" s="291"/>
      <c r="N126" s="291"/>
      <c r="O126" s="292"/>
      <c r="P126" s="292"/>
      <c r="Q126" s="292"/>
      <c r="R126" s="292"/>
      <c r="S126" s="292"/>
      <c r="T126" s="292"/>
      <c r="U126" s="89"/>
    </row>
    <row r="127" spans="1:21" s="20" customFormat="1" ht="26.25" customHeight="1">
      <c r="B127" s="1290" t="s">
        <v>746</v>
      </c>
      <c r="C127" s="1290"/>
      <c r="D127" s="1290"/>
      <c r="E127" s="1290"/>
      <c r="F127" s="1290"/>
      <c r="G127" s="1290"/>
      <c r="H127" s="1290"/>
      <c r="I127" s="290"/>
      <c r="J127" s="290"/>
      <c r="K127" s="290"/>
      <c r="L127" s="290"/>
      <c r="M127" s="291"/>
      <c r="N127" s="291"/>
      <c r="O127" s="292"/>
      <c r="P127" s="292"/>
      <c r="Q127" s="292"/>
      <c r="R127" s="292"/>
      <c r="S127" s="292"/>
      <c r="T127" s="292"/>
      <c r="U127" s="89"/>
    </row>
    <row r="128" spans="1:21" s="22" customFormat="1">
      <c r="B128" s="70"/>
      <c r="C128" s="50"/>
      <c r="D128" s="50"/>
      <c r="E128" s="50"/>
      <c r="F128" s="50"/>
      <c r="G128" s="50"/>
      <c r="H128" s="50"/>
      <c r="I128" s="50"/>
      <c r="J128" s="50"/>
      <c r="K128" s="50"/>
      <c r="L128" s="50"/>
      <c r="M128" s="100"/>
      <c r="N128" s="100"/>
      <c r="O128" s="100"/>
      <c r="P128" s="100"/>
      <c r="Q128" s="100"/>
      <c r="R128" s="100"/>
      <c r="S128" s="100"/>
      <c r="T128" s="100"/>
    </row>
    <row r="129" spans="1:18" s="160" customFormat="1" ht="14.25" customHeight="1" thickBot="1">
      <c r="A129" s="128"/>
      <c r="B129" s="252"/>
      <c r="C129" s="253"/>
      <c r="D129" s="249"/>
      <c r="E129" s="249"/>
      <c r="F129" s="253"/>
      <c r="G129" s="249"/>
      <c r="H129" s="249"/>
      <c r="I129" s="250"/>
      <c r="J129" s="251"/>
      <c r="K129" s="251"/>
      <c r="L129" s="250"/>
      <c r="M129" s="165"/>
      <c r="N129" s="165"/>
      <c r="O129" s="158"/>
      <c r="P129" s="158"/>
      <c r="Q129" s="158"/>
      <c r="R129" s="158"/>
    </row>
    <row r="130" spans="1:18" s="226" customFormat="1" ht="15.75" thickTop="1" thickBot="1">
      <c r="B130" s="220" t="s">
        <v>12</v>
      </c>
      <c r="C130" s="224"/>
      <c r="D130" s="224"/>
      <c r="E130" s="224"/>
      <c r="F130" s="224"/>
      <c r="G130" s="224"/>
      <c r="H130" s="224"/>
      <c r="I130" s="225"/>
      <c r="J130" s="225"/>
      <c r="K130" s="225"/>
      <c r="L130" s="225"/>
    </row>
    <row r="131" spans="1:18" ht="14.25" thickTop="1">
      <c r="B131" s="258"/>
      <c r="C131" s="142"/>
      <c r="D131" s="142"/>
      <c r="E131" s="142"/>
      <c r="F131" s="142"/>
    </row>
    <row r="132" spans="1:18" s="128" customFormat="1" ht="26.25">
      <c r="B132" s="373" t="s">
        <v>300</v>
      </c>
      <c r="C132" s="374">
        <v>2025</v>
      </c>
      <c r="D132" s="375">
        <v>2024</v>
      </c>
      <c r="E132" s="750" t="s">
        <v>516</v>
      </c>
      <c r="F132" s="375">
        <v>2023</v>
      </c>
      <c r="G132" s="375">
        <v>2022</v>
      </c>
      <c r="H132" s="375">
        <v>2021</v>
      </c>
      <c r="I132" s="129"/>
      <c r="J132" s="129"/>
      <c r="K132" s="130"/>
      <c r="L132" s="130"/>
    </row>
    <row r="133" spans="1:18" ht="17.25" customHeight="1">
      <c r="A133" s="119"/>
      <c r="B133" s="774" t="s">
        <v>109</v>
      </c>
      <c r="C133" s="789">
        <v>10.4</v>
      </c>
      <c r="D133" s="790">
        <v>4.2</v>
      </c>
      <c r="E133" s="825">
        <v>1.47</v>
      </c>
      <c r="F133" s="790">
        <v>0</v>
      </c>
      <c r="G133" s="790">
        <v>0</v>
      </c>
      <c r="H133" s="790">
        <v>0</v>
      </c>
      <c r="I133" s="259"/>
      <c r="J133" s="187"/>
    </row>
    <row r="134" spans="1:18" ht="17.25" customHeight="1">
      <c r="A134" s="119"/>
      <c r="B134" s="774" t="s">
        <v>244</v>
      </c>
      <c r="C134" s="789">
        <v>84.3</v>
      </c>
      <c r="D134" s="790">
        <v>72.8</v>
      </c>
      <c r="E134" s="825">
        <v>0.16</v>
      </c>
      <c r="F134" s="790">
        <v>83</v>
      </c>
      <c r="G134" s="790">
        <v>57</v>
      </c>
      <c r="H134" s="790">
        <v>35.700000000000003</v>
      </c>
      <c r="I134" s="259"/>
      <c r="J134" s="187"/>
    </row>
    <row r="135" spans="1:18" ht="17.25" customHeight="1">
      <c r="A135" s="119"/>
      <c r="B135" s="774" t="s">
        <v>245</v>
      </c>
      <c r="C135" s="789">
        <v>14.8</v>
      </c>
      <c r="D135" s="790">
        <v>29.6</v>
      </c>
      <c r="E135" s="825">
        <v>-0.5</v>
      </c>
      <c r="F135" s="790">
        <v>63.3</v>
      </c>
      <c r="G135" s="790">
        <v>44.5</v>
      </c>
      <c r="H135" s="790">
        <v>69.900000000000006</v>
      </c>
      <c r="I135" s="259"/>
      <c r="J135" s="187"/>
    </row>
    <row r="136" spans="1:18" ht="17.25" customHeight="1">
      <c r="A136" s="119"/>
      <c r="B136" s="189"/>
      <c r="C136" s="189"/>
      <c r="D136" s="189"/>
      <c r="E136" s="189"/>
      <c r="F136" s="189"/>
      <c r="G136" s="189"/>
      <c r="H136" s="189"/>
      <c r="I136" s="189"/>
      <c r="J136" s="187"/>
    </row>
    <row r="137" spans="1:18" s="20" customFormat="1">
      <c r="B137" s="37" t="s">
        <v>43</v>
      </c>
      <c r="C137" s="21"/>
      <c r="D137" s="21"/>
      <c r="E137" s="21"/>
      <c r="F137" s="21"/>
      <c r="G137" s="21"/>
      <c r="H137" s="21"/>
      <c r="I137" s="21"/>
      <c r="J137" s="21"/>
      <c r="K137" s="21"/>
      <c r="L137" s="116"/>
      <c r="M137" s="113"/>
      <c r="N137" s="113"/>
      <c r="O137" s="113"/>
      <c r="P137" s="113"/>
      <c r="Q137" s="113"/>
    </row>
    <row r="138" spans="1:18" s="22" customFormat="1">
      <c r="A138" s="20"/>
      <c r="B138" s="1290" t="s">
        <v>822</v>
      </c>
      <c r="C138" s="1290"/>
      <c r="D138" s="1290"/>
      <c r="E138" s="1290"/>
      <c r="F138" s="1290"/>
      <c r="G138" s="1290"/>
      <c r="H138" s="1290"/>
      <c r="I138" s="31"/>
      <c r="J138" s="31"/>
      <c r="K138" s="36"/>
      <c r="L138" s="116"/>
      <c r="M138" s="113"/>
      <c r="N138" s="113"/>
      <c r="O138" s="113"/>
      <c r="P138" s="113"/>
      <c r="Q138" s="113"/>
    </row>
    <row r="139" spans="1:18" s="22" customFormat="1">
      <c r="A139" s="20"/>
      <c r="B139" s="75"/>
      <c r="C139" s="31"/>
      <c r="D139" s="31"/>
      <c r="E139" s="31"/>
      <c r="F139" s="31"/>
      <c r="G139" s="31"/>
      <c r="H139" s="31"/>
      <c r="I139" s="31"/>
      <c r="J139" s="31"/>
      <c r="K139" s="32"/>
      <c r="L139" s="116"/>
      <c r="M139" s="113"/>
      <c r="N139" s="113"/>
      <c r="O139" s="113"/>
      <c r="P139" s="113"/>
      <c r="Q139" s="113"/>
    </row>
    <row r="140" spans="1:18" s="128" customFormat="1" ht="26.25">
      <c r="B140" s="373" t="s">
        <v>301</v>
      </c>
      <c r="C140" s="374">
        <v>2025</v>
      </c>
      <c r="D140" s="375">
        <v>2024</v>
      </c>
      <c r="E140" s="750" t="s">
        <v>516</v>
      </c>
      <c r="F140" s="375">
        <v>2023</v>
      </c>
      <c r="G140" s="375">
        <v>2022</v>
      </c>
      <c r="H140" s="375">
        <v>2021</v>
      </c>
      <c r="I140" s="130"/>
      <c r="J140" s="130"/>
      <c r="K140" s="130"/>
      <c r="L140" s="120"/>
      <c r="M140" s="119"/>
      <c r="N140" s="119"/>
      <c r="O140" s="119"/>
      <c r="P140" s="119"/>
      <c r="Q140" s="119"/>
    </row>
    <row r="141" spans="1:18">
      <c r="A141" s="119"/>
      <c r="B141" s="791" t="s">
        <v>112</v>
      </c>
      <c r="C141" s="835">
        <v>1801.47</v>
      </c>
      <c r="D141" s="836">
        <v>1672</v>
      </c>
      <c r="E141" s="1075">
        <v>7.6999999999999999E-2</v>
      </c>
      <c r="F141" s="836">
        <v>2096.41</v>
      </c>
      <c r="G141" s="836">
        <v>1519.51</v>
      </c>
      <c r="H141" s="836">
        <v>248.9</v>
      </c>
      <c r="I141" s="189"/>
    </row>
    <row r="142" spans="1:18">
      <c r="A142" s="119"/>
      <c r="B142" s="791" t="s">
        <v>113</v>
      </c>
      <c r="C142" s="835">
        <v>2046.8</v>
      </c>
      <c r="D142" s="836">
        <v>2290.5</v>
      </c>
      <c r="E142" s="1075">
        <v>-0.106</v>
      </c>
      <c r="F142" s="836">
        <v>3810.8</v>
      </c>
      <c r="G142" s="836">
        <v>935.7</v>
      </c>
      <c r="H142" s="836">
        <v>1033.8</v>
      </c>
      <c r="I142" s="189"/>
    </row>
    <row r="143" spans="1:18" s="160" customFormat="1">
      <c r="A143" s="128"/>
      <c r="B143" s="793" t="s">
        <v>114</v>
      </c>
      <c r="C143" s="837">
        <v>3848.2</v>
      </c>
      <c r="D143" s="838">
        <v>3962.5</v>
      </c>
      <c r="E143" s="1102">
        <v>-2.9000000000000001E-2</v>
      </c>
      <c r="F143" s="838">
        <v>5907.3</v>
      </c>
      <c r="G143" s="838">
        <v>2455.1999999999998</v>
      </c>
      <c r="H143" s="838">
        <v>1282.7</v>
      </c>
      <c r="I143" s="188"/>
      <c r="J143" s="188"/>
      <c r="K143" s="188"/>
      <c r="L143" s="116"/>
      <c r="M143" s="113"/>
      <c r="N143" s="113"/>
      <c r="O143" s="113"/>
      <c r="P143" s="113"/>
      <c r="Q143" s="113"/>
    </row>
    <row r="144" spans="1:18">
      <c r="A144" s="150"/>
      <c r="B144" s="791" t="s">
        <v>115</v>
      </c>
      <c r="C144" s="835">
        <v>0</v>
      </c>
      <c r="D144" s="836">
        <v>0</v>
      </c>
      <c r="E144" s="788" t="s">
        <v>34</v>
      </c>
      <c r="F144" s="836">
        <v>0</v>
      </c>
      <c r="G144" s="836">
        <v>0</v>
      </c>
      <c r="H144" s="836">
        <v>0</v>
      </c>
      <c r="I144" s="189"/>
    </row>
    <row r="145" spans="1:21">
      <c r="A145" s="150"/>
      <c r="B145" s="535" t="s">
        <v>116</v>
      </c>
      <c r="C145" s="835">
        <v>1877</v>
      </c>
      <c r="D145" s="836">
        <v>761</v>
      </c>
      <c r="E145" s="1075">
        <v>1.466</v>
      </c>
      <c r="F145" s="836">
        <v>191.54</v>
      </c>
      <c r="G145" s="836" t="s">
        <v>34</v>
      </c>
      <c r="H145" s="836" t="s">
        <v>34</v>
      </c>
      <c r="I145" s="189"/>
    </row>
    <row r="146" spans="1:21" s="121" customFormat="1" ht="13.9">
      <c r="A146" s="150"/>
      <c r="B146" s="687" t="s">
        <v>117</v>
      </c>
      <c r="C146" s="837">
        <v>1877</v>
      </c>
      <c r="D146" s="838">
        <v>761</v>
      </c>
      <c r="E146" s="1102">
        <v>1.466</v>
      </c>
      <c r="F146" s="838">
        <v>191.5</v>
      </c>
      <c r="G146" s="838">
        <v>0</v>
      </c>
      <c r="H146" s="838">
        <v>0</v>
      </c>
      <c r="I146" s="248"/>
      <c r="J146" s="248"/>
      <c r="K146" s="200"/>
      <c r="L146" s="116"/>
      <c r="M146" s="113"/>
      <c r="N146" s="113"/>
      <c r="O146" s="113"/>
      <c r="P146" s="113"/>
      <c r="Q146" s="113"/>
    </row>
    <row r="147" spans="1:21">
      <c r="A147" s="150"/>
      <c r="B147" s="535" t="s">
        <v>118</v>
      </c>
      <c r="C147" s="1106">
        <v>0</v>
      </c>
      <c r="D147" s="1075">
        <v>0</v>
      </c>
      <c r="E147" s="788" t="s">
        <v>34</v>
      </c>
      <c r="F147" s="1075">
        <v>0</v>
      </c>
      <c r="G147" s="1075">
        <v>0</v>
      </c>
      <c r="H147" s="1075">
        <v>0</v>
      </c>
      <c r="I147" s="265"/>
      <c r="J147" s="265"/>
    </row>
    <row r="148" spans="1:21">
      <c r="A148" s="150"/>
      <c r="B148" s="535" t="s">
        <v>119</v>
      </c>
      <c r="C148" s="1106">
        <v>0.92</v>
      </c>
      <c r="D148" s="1075">
        <v>0.33</v>
      </c>
      <c r="E148" s="1075">
        <v>1.76</v>
      </c>
      <c r="F148" s="1075">
        <v>0.05</v>
      </c>
      <c r="G148" s="788" t="s">
        <v>34</v>
      </c>
      <c r="H148" s="788" t="s">
        <v>34</v>
      </c>
      <c r="I148" s="265"/>
      <c r="J148" s="265"/>
    </row>
    <row r="149" spans="1:21">
      <c r="A149" s="150"/>
      <c r="B149" s="535" t="s">
        <v>120</v>
      </c>
      <c r="C149" s="1106">
        <v>0.49</v>
      </c>
      <c r="D149" s="1075">
        <v>0.19</v>
      </c>
      <c r="E149" s="1075">
        <v>1.54</v>
      </c>
      <c r="F149" s="1075">
        <v>0.03</v>
      </c>
      <c r="G149" s="1075">
        <v>0</v>
      </c>
      <c r="H149" s="1075">
        <v>0</v>
      </c>
      <c r="I149" s="265"/>
      <c r="J149" s="265"/>
    </row>
    <row r="150" spans="1:21">
      <c r="B150" s="118"/>
      <c r="C150" s="118"/>
      <c r="P150" s="116"/>
      <c r="Q150" s="116"/>
      <c r="R150" s="116"/>
      <c r="S150" s="116"/>
      <c r="T150" s="116"/>
    </row>
    <row r="151" spans="1:21" ht="13.9" thickBot="1">
      <c r="A151" s="150"/>
      <c r="B151" s="265"/>
      <c r="C151" s="265"/>
      <c r="D151" s="265"/>
      <c r="E151" s="265"/>
      <c r="F151" s="265"/>
      <c r="G151" s="265"/>
      <c r="H151" s="265"/>
      <c r="I151" s="265"/>
      <c r="J151" s="265"/>
    </row>
    <row r="152" spans="1:21" s="226" customFormat="1" ht="15.75" thickTop="1" thickBot="1">
      <c r="B152" s="220" t="s">
        <v>121</v>
      </c>
      <c r="C152" s="224"/>
      <c r="D152" s="224"/>
      <c r="E152" s="224"/>
      <c r="F152" s="224"/>
      <c r="G152" s="224"/>
      <c r="H152" s="224"/>
      <c r="I152" s="239"/>
      <c r="J152" s="239"/>
      <c r="K152" s="239"/>
      <c r="L152" s="239"/>
      <c r="M152" s="240"/>
      <c r="N152" s="240"/>
      <c r="O152" s="240"/>
      <c r="P152" s="240"/>
      <c r="Q152" s="240"/>
      <c r="R152" s="240"/>
      <c r="S152" s="240"/>
      <c r="T152" s="240"/>
    </row>
    <row r="153" spans="1:21" ht="14.25" thickTop="1">
      <c r="B153" s="258"/>
      <c r="C153" s="142"/>
      <c r="D153" s="142"/>
      <c r="E153" s="142"/>
      <c r="F153" s="142"/>
      <c r="G153" s="142"/>
      <c r="H153" s="142"/>
    </row>
    <row r="154" spans="1:21" s="202" customFormat="1" ht="13.15">
      <c r="A154" s="130"/>
      <c r="B154" s="1350" t="s">
        <v>302</v>
      </c>
      <c r="C154" s="493">
        <v>2024</v>
      </c>
      <c r="D154" s="494">
        <v>2025</v>
      </c>
      <c r="E154" s="572">
        <v>2024</v>
      </c>
      <c r="F154" s="342">
        <v>2023</v>
      </c>
      <c r="G154" s="343">
        <v>2024</v>
      </c>
      <c r="H154" s="344">
        <v>2023</v>
      </c>
      <c r="I154" s="1302" t="s">
        <v>516</v>
      </c>
      <c r="J154" s="1303"/>
      <c r="K154" s="1304"/>
      <c r="L154" s="342">
        <v>2022</v>
      </c>
      <c r="M154" s="343">
        <v>2023</v>
      </c>
      <c r="N154" s="344">
        <v>2022</v>
      </c>
      <c r="O154" s="342">
        <v>2021</v>
      </c>
      <c r="P154" s="343">
        <v>2022</v>
      </c>
      <c r="Q154" s="344">
        <v>2021</v>
      </c>
      <c r="R154" s="342">
        <v>2020</v>
      </c>
      <c r="S154" s="343">
        <v>2021</v>
      </c>
      <c r="T154" s="344">
        <v>2020</v>
      </c>
      <c r="U154" s="128"/>
    </row>
    <row r="155" spans="1:21" s="202" customFormat="1" ht="30" customHeight="1">
      <c r="A155" s="130"/>
      <c r="B155" s="1351"/>
      <c r="C155" s="841" t="s">
        <v>122</v>
      </c>
      <c r="D155" s="842" t="s">
        <v>123</v>
      </c>
      <c r="E155" s="843" t="s">
        <v>124</v>
      </c>
      <c r="F155" s="841" t="s">
        <v>122</v>
      </c>
      <c r="G155" s="842" t="s">
        <v>123</v>
      </c>
      <c r="H155" s="532" t="s">
        <v>124</v>
      </c>
      <c r="I155" s="841" t="s">
        <v>122</v>
      </c>
      <c r="J155" s="842" t="s">
        <v>123</v>
      </c>
      <c r="K155" s="532" t="s">
        <v>124</v>
      </c>
      <c r="L155" s="841" t="s">
        <v>122</v>
      </c>
      <c r="M155" s="842" t="s">
        <v>123</v>
      </c>
      <c r="N155" s="532" t="s">
        <v>124</v>
      </c>
      <c r="O155" s="841" t="s">
        <v>122</v>
      </c>
      <c r="P155" s="842" t="s">
        <v>123</v>
      </c>
      <c r="Q155" s="532" t="s">
        <v>124</v>
      </c>
      <c r="R155" s="841" t="s">
        <v>122</v>
      </c>
      <c r="S155" s="842" t="s">
        <v>123</v>
      </c>
      <c r="T155" s="532" t="s">
        <v>124</v>
      </c>
    </row>
    <row r="156" spans="1:21" s="146" customFormat="1" ht="16.5" customHeight="1">
      <c r="A156" s="119"/>
      <c r="B156" s="792" t="s">
        <v>125</v>
      </c>
      <c r="C156" s="844">
        <v>0</v>
      </c>
      <c r="D156" s="845">
        <v>0</v>
      </c>
      <c r="E156" s="751">
        <v>0</v>
      </c>
      <c r="F156" s="844">
        <v>0</v>
      </c>
      <c r="G156" s="845">
        <v>0</v>
      </c>
      <c r="H156" s="752">
        <v>0</v>
      </c>
      <c r="I156" s="844" t="s">
        <v>34</v>
      </c>
      <c r="J156" s="845" t="s">
        <v>34</v>
      </c>
      <c r="K156" s="752" t="s">
        <v>34</v>
      </c>
      <c r="L156" s="844">
        <v>0</v>
      </c>
      <c r="M156" s="607">
        <v>0</v>
      </c>
      <c r="N156" s="379">
        <v>0</v>
      </c>
      <c r="O156" s="606">
        <v>0</v>
      </c>
      <c r="P156" s="607">
        <v>0</v>
      </c>
      <c r="Q156" s="379">
        <v>0</v>
      </c>
      <c r="R156" s="606">
        <v>0</v>
      </c>
      <c r="S156" s="607">
        <v>0</v>
      </c>
      <c r="T156" s="379">
        <v>0</v>
      </c>
    </row>
    <row r="157" spans="1:21" s="146" customFormat="1" ht="16.5" customHeight="1">
      <c r="A157" s="119"/>
      <c r="B157" s="792" t="s">
        <v>126</v>
      </c>
      <c r="C157" s="844">
        <v>2</v>
      </c>
      <c r="D157" s="845">
        <v>0</v>
      </c>
      <c r="E157" s="751">
        <v>2</v>
      </c>
      <c r="F157" s="844">
        <v>1</v>
      </c>
      <c r="G157" s="845">
        <v>0</v>
      </c>
      <c r="H157" s="752">
        <v>1</v>
      </c>
      <c r="I157" s="1162">
        <v>1</v>
      </c>
      <c r="J157" s="846" t="s">
        <v>34</v>
      </c>
      <c r="K157" s="1075">
        <v>1</v>
      </c>
      <c r="L157" s="844">
        <v>5</v>
      </c>
      <c r="M157" s="607">
        <v>1</v>
      </c>
      <c r="N157" s="379">
        <v>6</v>
      </c>
      <c r="O157" s="606">
        <v>5</v>
      </c>
      <c r="P157" s="607">
        <v>2</v>
      </c>
      <c r="Q157" s="379">
        <v>7</v>
      </c>
      <c r="R157" s="606">
        <v>6</v>
      </c>
      <c r="S157" s="607">
        <v>2</v>
      </c>
      <c r="T157" s="379">
        <v>8</v>
      </c>
    </row>
    <row r="158" spans="1:21" s="146" customFormat="1" ht="16.5" customHeight="1">
      <c r="A158" s="150"/>
      <c r="B158" s="792" t="s">
        <v>128</v>
      </c>
      <c r="C158" s="844">
        <v>0</v>
      </c>
      <c r="D158" s="845">
        <v>0</v>
      </c>
      <c r="E158" s="751">
        <v>0</v>
      </c>
      <c r="F158" s="844">
        <v>0</v>
      </c>
      <c r="G158" s="845">
        <v>0</v>
      </c>
      <c r="H158" s="752">
        <v>0</v>
      </c>
      <c r="I158" s="844" t="s">
        <v>34</v>
      </c>
      <c r="J158" s="845" t="s">
        <v>34</v>
      </c>
      <c r="K158" s="752" t="s">
        <v>34</v>
      </c>
      <c r="L158" s="844">
        <v>0</v>
      </c>
      <c r="M158" s="607">
        <v>0</v>
      </c>
      <c r="N158" s="379">
        <v>0</v>
      </c>
      <c r="O158" s="606">
        <v>0</v>
      </c>
      <c r="P158" s="607">
        <v>0</v>
      </c>
      <c r="Q158" s="379">
        <v>0</v>
      </c>
      <c r="R158" s="606">
        <v>0</v>
      </c>
      <c r="S158" s="607">
        <v>0</v>
      </c>
      <c r="T158" s="379">
        <v>0</v>
      </c>
    </row>
    <row r="159" spans="1:21" s="146" customFormat="1" ht="16.5" customHeight="1">
      <c r="A159" s="119"/>
      <c r="B159" s="432" t="s">
        <v>129</v>
      </c>
      <c r="C159" s="844">
        <v>0</v>
      </c>
      <c r="D159" s="845">
        <v>0</v>
      </c>
      <c r="E159" s="751">
        <v>0</v>
      </c>
      <c r="F159" s="844">
        <v>0</v>
      </c>
      <c r="G159" s="845">
        <v>0</v>
      </c>
      <c r="H159" s="752">
        <v>0</v>
      </c>
      <c r="I159" s="844" t="s">
        <v>34</v>
      </c>
      <c r="J159" s="846" t="s">
        <v>34</v>
      </c>
      <c r="K159" s="788" t="s">
        <v>34</v>
      </c>
      <c r="L159" s="844">
        <v>0</v>
      </c>
      <c r="M159" s="607">
        <v>1</v>
      </c>
      <c r="N159" s="379">
        <v>1</v>
      </c>
      <c r="O159" s="606" t="s">
        <v>514</v>
      </c>
      <c r="P159" s="607" t="s">
        <v>514</v>
      </c>
      <c r="Q159" s="379" t="s">
        <v>514</v>
      </c>
      <c r="R159" s="606" t="s">
        <v>514</v>
      </c>
      <c r="S159" s="607" t="s">
        <v>514</v>
      </c>
      <c r="T159" s="379" t="s">
        <v>514</v>
      </c>
    </row>
    <row r="160" spans="1:21" s="146" customFormat="1" ht="16.5" customHeight="1">
      <c r="A160" s="119"/>
      <c r="B160" s="432" t="s">
        <v>830</v>
      </c>
      <c r="C160" s="847">
        <v>0</v>
      </c>
      <c r="D160" s="848">
        <v>0</v>
      </c>
      <c r="E160" s="849">
        <v>0</v>
      </c>
      <c r="F160" s="847">
        <v>0</v>
      </c>
      <c r="G160" s="848">
        <v>0</v>
      </c>
      <c r="H160" s="850">
        <v>0</v>
      </c>
      <c r="I160" s="847" t="s">
        <v>34</v>
      </c>
      <c r="J160" s="846" t="s">
        <v>34</v>
      </c>
      <c r="K160" s="788" t="s">
        <v>34</v>
      </c>
      <c r="L160" s="847">
        <v>0</v>
      </c>
      <c r="M160" s="851">
        <v>0.11</v>
      </c>
      <c r="N160" s="382">
        <v>0.02</v>
      </c>
      <c r="O160" s="606" t="s">
        <v>514</v>
      </c>
      <c r="P160" s="607" t="s">
        <v>514</v>
      </c>
      <c r="Q160" s="379" t="s">
        <v>514</v>
      </c>
      <c r="R160" s="606" t="s">
        <v>514</v>
      </c>
      <c r="S160" s="607" t="s">
        <v>514</v>
      </c>
      <c r="T160" s="379" t="s">
        <v>514</v>
      </c>
    </row>
    <row r="161" spans="1:32" s="146" customFormat="1" ht="16.5" customHeight="1">
      <c r="A161" s="119"/>
      <c r="B161" s="432" t="s">
        <v>130</v>
      </c>
      <c r="C161" s="844">
        <v>0</v>
      </c>
      <c r="D161" s="845">
        <v>0</v>
      </c>
      <c r="E161" s="751">
        <v>0</v>
      </c>
      <c r="F161" s="844">
        <v>0</v>
      </c>
      <c r="G161" s="845">
        <v>0</v>
      </c>
      <c r="H161" s="752">
        <v>0</v>
      </c>
      <c r="I161" s="844" t="s">
        <v>34</v>
      </c>
      <c r="J161" s="845" t="s">
        <v>34</v>
      </c>
      <c r="K161" s="752" t="s">
        <v>34</v>
      </c>
      <c r="L161" s="844">
        <v>0</v>
      </c>
      <c r="M161" s="607">
        <v>0</v>
      </c>
      <c r="N161" s="379">
        <v>0</v>
      </c>
      <c r="O161" s="606">
        <v>0</v>
      </c>
      <c r="P161" s="607">
        <v>0</v>
      </c>
      <c r="Q161" s="379">
        <v>0</v>
      </c>
      <c r="R161" s="606">
        <v>0</v>
      </c>
      <c r="S161" s="607">
        <v>0</v>
      </c>
      <c r="T161" s="379">
        <v>0</v>
      </c>
    </row>
    <row r="162" spans="1:32" s="146" customFormat="1" ht="16.5" customHeight="1">
      <c r="A162" s="119"/>
      <c r="B162" s="432" t="s">
        <v>131</v>
      </c>
      <c r="C162" s="847">
        <v>0</v>
      </c>
      <c r="D162" s="848">
        <v>0</v>
      </c>
      <c r="E162" s="849">
        <v>0</v>
      </c>
      <c r="F162" s="847">
        <v>0</v>
      </c>
      <c r="G162" s="848">
        <v>0</v>
      </c>
      <c r="H162" s="850">
        <v>0</v>
      </c>
      <c r="I162" s="847" t="s">
        <v>34</v>
      </c>
      <c r="J162" s="848" t="s">
        <v>34</v>
      </c>
      <c r="K162" s="850" t="s">
        <v>34</v>
      </c>
      <c r="L162" s="847">
        <v>0</v>
      </c>
      <c r="M162" s="851">
        <v>0</v>
      </c>
      <c r="N162" s="382">
        <v>0</v>
      </c>
      <c r="O162" s="852">
        <v>0</v>
      </c>
      <c r="P162" s="851">
        <v>0</v>
      </c>
      <c r="Q162" s="382">
        <v>0</v>
      </c>
      <c r="R162" s="852">
        <v>0</v>
      </c>
      <c r="S162" s="851">
        <v>0</v>
      </c>
      <c r="T162" s="382">
        <v>0</v>
      </c>
    </row>
    <row r="163" spans="1:32" s="146" customFormat="1" ht="16.5" customHeight="1">
      <c r="A163" s="128"/>
      <c r="B163" s="432" t="s">
        <v>671</v>
      </c>
      <c r="C163" s="847">
        <v>0.11</v>
      </c>
      <c r="D163" s="848">
        <v>0</v>
      </c>
      <c r="E163" s="849">
        <v>0.06</v>
      </c>
      <c r="F163" s="847">
        <v>0.05</v>
      </c>
      <c r="G163" s="848">
        <v>0</v>
      </c>
      <c r="H163" s="850">
        <v>0.03</v>
      </c>
      <c r="I163" s="1162">
        <v>1.4171</v>
      </c>
      <c r="J163" s="846" t="s">
        <v>34</v>
      </c>
      <c r="K163" s="1075">
        <v>1.1492</v>
      </c>
      <c r="L163" s="847">
        <v>0.11</v>
      </c>
      <c r="M163" s="851">
        <v>0.11</v>
      </c>
      <c r="N163" s="382">
        <v>0.11</v>
      </c>
      <c r="O163" s="852">
        <v>0.14000000000000001</v>
      </c>
      <c r="P163" s="851">
        <v>0.26</v>
      </c>
      <c r="Q163" s="382">
        <v>0.16</v>
      </c>
      <c r="R163" s="852">
        <v>0.49</v>
      </c>
      <c r="S163" s="851">
        <v>0.32</v>
      </c>
      <c r="T163" s="382">
        <v>0.43</v>
      </c>
    </row>
    <row r="164" spans="1:32" s="146" customFormat="1" ht="16.5" customHeight="1">
      <c r="A164" s="128"/>
      <c r="B164" s="432" t="s">
        <v>672</v>
      </c>
      <c r="C164" s="847">
        <v>0.11</v>
      </c>
      <c r="D164" s="848">
        <v>0</v>
      </c>
      <c r="E164" s="849">
        <v>0.06</v>
      </c>
      <c r="F164" s="847">
        <v>0.05</v>
      </c>
      <c r="G164" s="848">
        <v>0</v>
      </c>
      <c r="H164" s="850">
        <v>0.03</v>
      </c>
      <c r="I164" s="1162">
        <v>1.4171</v>
      </c>
      <c r="J164" s="846" t="s">
        <v>34</v>
      </c>
      <c r="K164" s="1075">
        <v>1.1492</v>
      </c>
      <c r="L164" s="847">
        <v>0.11</v>
      </c>
      <c r="M164" s="851">
        <v>0.11</v>
      </c>
      <c r="N164" s="382">
        <v>0.11</v>
      </c>
      <c r="O164" s="852">
        <v>0.14000000000000001</v>
      </c>
      <c r="P164" s="851">
        <v>0.26</v>
      </c>
      <c r="Q164" s="382">
        <v>0.16</v>
      </c>
      <c r="R164" s="852">
        <v>0.49</v>
      </c>
      <c r="S164" s="851">
        <v>0.32</v>
      </c>
      <c r="T164" s="382">
        <v>0.43</v>
      </c>
    </row>
    <row r="165" spans="1:32" s="146" customFormat="1" ht="16.5" customHeight="1">
      <c r="A165" s="128"/>
      <c r="B165" s="432" t="s">
        <v>673</v>
      </c>
      <c r="C165" s="844">
        <v>4</v>
      </c>
      <c r="D165" s="845">
        <v>6</v>
      </c>
      <c r="E165" s="751">
        <v>10</v>
      </c>
      <c r="F165" s="844">
        <v>7</v>
      </c>
      <c r="G165" s="845">
        <v>2</v>
      </c>
      <c r="H165" s="752">
        <v>9</v>
      </c>
      <c r="I165" s="880">
        <v>-0.43</v>
      </c>
      <c r="J165" s="881">
        <v>2</v>
      </c>
      <c r="K165" s="866">
        <v>0.11</v>
      </c>
      <c r="L165" s="844" t="s">
        <v>514</v>
      </c>
      <c r="M165" s="607" t="s">
        <v>514</v>
      </c>
      <c r="N165" s="379" t="s">
        <v>514</v>
      </c>
      <c r="O165" s="606" t="s">
        <v>514</v>
      </c>
      <c r="P165" s="607" t="s">
        <v>514</v>
      </c>
      <c r="Q165" s="379" t="s">
        <v>514</v>
      </c>
      <c r="R165" s="606" t="s">
        <v>514</v>
      </c>
      <c r="S165" s="607" t="s">
        <v>514</v>
      </c>
      <c r="T165" s="379" t="s">
        <v>514</v>
      </c>
    </row>
    <row r="166" spans="1:32" s="146" customFormat="1" ht="16.5" customHeight="1">
      <c r="A166" s="119"/>
      <c r="B166" s="432" t="s">
        <v>674</v>
      </c>
      <c r="C166" s="847">
        <v>0.22</v>
      </c>
      <c r="D166" s="848">
        <v>0.47</v>
      </c>
      <c r="E166" s="849">
        <v>0.32</v>
      </c>
      <c r="F166" s="847">
        <v>0.32</v>
      </c>
      <c r="G166" s="848">
        <v>0.18</v>
      </c>
      <c r="H166" s="850">
        <v>0.27</v>
      </c>
      <c r="I166" s="880">
        <v>-0.30940000000000001</v>
      </c>
      <c r="J166" s="881">
        <v>1.6455</v>
      </c>
      <c r="K166" s="866">
        <v>0.19400000000000001</v>
      </c>
      <c r="L166" s="844" t="s">
        <v>514</v>
      </c>
      <c r="M166" s="607" t="s">
        <v>514</v>
      </c>
      <c r="N166" s="379" t="s">
        <v>514</v>
      </c>
      <c r="O166" s="606" t="s">
        <v>514</v>
      </c>
      <c r="P166" s="607" t="s">
        <v>514</v>
      </c>
      <c r="Q166" s="379" t="s">
        <v>514</v>
      </c>
      <c r="R166" s="606" t="s">
        <v>514</v>
      </c>
      <c r="S166" s="607" t="s">
        <v>514</v>
      </c>
      <c r="T166" s="379" t="s">
        <v>514</v>
      </c>
    </row>
    <row r="167" spans="1:32" s="146" customFormat="1" ht="16.5" customHeight="1">
      <c r="A167" s="119"/>
      <c r="B167" s="432" t="s">
        <v>248</v>
      </c>
      <c r="C167" s="844">
        <v>3663379</v>
      </c>
      <c r="D167" s="845">
        <v>2545902</v>
      </c>
      <c r="E167" s="751">
        <v>6209281</v>
      </c>
      <c r="F167" s="844">
        <v>4427423</v>
      </c>
      <c r="G167" s="845">
        <v>2245032</v>
      </c>
      <c r="H167" s="752">
        <v>6672455</v>
      </c>
      <c r="I167" s="880">
        <v>-0.17</v>
      </c>
      <c r="J167" s="881">
        <v>0.13</v>
      </c>
      <c r="K167" s="866">
        <v>-7.0000000000000007E-2</v>
      </c>
      <c r="L167" s="844">
        <v>9467082</v>
      </c>
      <c r="M167" s="607">
        <v>1860760</v>
      </c>
      <c r="N167" s="379">
        <v>11327842</v>
      </c>
      <c r="O167" s="606">
        <v>7154193</v>
      </c>
      <c r="P167" s="607">
        <v>1522303</v>
      </c>
      <c r="Q167" s="379">
        <v>8676496</v>
      </c>
      <c r="R167" s="606">
        <v>2462732</v>
      </c>
      <c r="S167" s="607">
        <v>1268701</v>
      </c>
      <c r="T167" s="379">
        <v>3731433</v>
      </c>
    </row>
    <row r="168" spans="1:32" s="146" customFormat="1" ht="16.5" customHeight="1">
      <c r="A168" s="119"/>
      <c r="B168" s="792" t="s">
        <v>137</v>
      </c>
      <c r="C168" s="844">
        <v>0</v>
      </c>
      <c r="D168" s="845">
        <v>0</v>
      </c>
      <c r="E168" s="751">
        <v>0</v>
      </c>
      <c r="F168" s="844">
        <v>0</v>
      </c>
      <c r="G168" s="845">
        <v>0</v>
      </c>
      <c r="H168" s="752">
        <v>0</v>
      </c>
      <c r="I168" s="844" t="s">
        <v>34</v>
      </c>
      <c r="J168" s="845" t="s">
        <v>34</v>
      </c>
      <c r="K168" s="752" t="s">
        <v>34</v>
      </c>
      <c r="L168" s="844">
        <v>0</v>
      </c>
      <c r="M168" s="607">
        <v>0</v>
      </c>
      <c r="N168" s="379">
        <v>0</v>
      </c>
      <c r="O168" s="606">
        <v>0</v>
      </c>
      <c r="P168" s="607">
        <v>0</v>
      </c>
      <c r="Q168" s="379">
        <v>0</v>
      </c>
      <c r="R168" s="606">
        <v>0</v>
      </c>
      <c r="S168" s="607">
        <v>0</v>
      </c>
      <c r="T168" s="379">
        <v>0</v>
      </c>
    </row>
    <row r="169" spans="1:32" s="146" customFormat="1" ht="16.5" customHeight="1">
      <c r="A169" s="119"/>
      <c r="B169" s="792" t="s">
        <v>138</v>
      </c>
      <c r="C169" s="844">
        <v>0</v>
      </c>
      <c r="D169" s="845">
        <v>0</v>
      </c>
      <c r="E169" s="751">
        <v>0</v>
      </c>
      <c r="F169" s="844">
        <v>0</v>
      </c>
      <c r="G169" s="845">
        <v>0</v>
      </c>
      <c r="H169" s="752">
        <v>0</v>
      </c>
      <c r="I169" s="844" t="s">
        <v>34</v>
      </c>
      <c r="J169" s="845" t="s">
        <v>34</v>
      </c>
      <c r="K169" s="752" t="s">
        <v>34</v>
      </c>
      <c r="L169" s="844">
        <v>0</v>
      </c>
      <c r="M169" s="607">
        <v>0</v>
      </c>
      <c r="N169" s="379">
        <v>0</v>
      </c>
      <c r="O169" s="606">
        <v>0</v>
      </c>
      <c r="P169" s="607">
        <v>0</v>
      </c>
      <c r="Q169" s="379">
        <v>0</v>
      </c>
      <c r="R169" s="606">
        <v>0</v>
      </c>
      <c r="S169" s="607">
        <v>0</v>
      </c>
      <c r="T169" s="379">
        <v>0</v>
      </c>
    </row>
    <row r="170" spans="1:32" s="146" customFormat="1" ht="12.75">
      <c r="A170" s="119"/>
      <c r="B170" s="197"/>
      <c r="C170" s="131"/>
      <c r="D170" s="131"/>
      <c r="E170" s="131"/>
      <c r="F170" s="131"/>
      <c r="G170" s="131"/>
      <c r="H170" s="131"/>
      <c r="I170" s="189"/>
      <c r="J170" s="189"/>
      <c r="K170" s="189"/>
      <c r="L170" s="189"/>
    </row>
    <row r="171" spans="1:32" s="20" customFormat="1" ht="12.75">
      <c r="B171" s="37" t="s">
        <v>43</v>
      </c>
      <c r="C171" s="131"/>
      <c r="D171" s="131"/>
      <c r="E171" s="131"/>
      <c r="F171" s="131"/>
      <c r="G171" s="131"/>
      <c r="H171" s="131"/>
      <c r="I171" s="189"/>
      <c r="J171" s="189"/>
      <c r="K171" s="189"/>
      <c r="L171" s="189"/>
      <c r="N171" s="21"/>
    </row>
    <row r="172" spans="1:32" s="26" customFormat="1" ht="17.55" customHeight="1">
      <c r="A172" s="20"/>
      <c r="B172" s="1344" t="s">
        <v>664</v>
      </c>
      <c r="C172" s="1344"/>
      <c r="D172" s="1344"/>
      <c r="E172" s="1344"/>
      <c r="F172" s="1344"/>
      <c r="G172" s="1344"/>
      <c r="H172" s="1344"/>
      <c r="I172" s="1344"/>
      <c r="J172" s="1344"/>
      <c r="K172" s="1344"/>
      <c r="L172" s="1344"/>
      <c r="M172" s="31"/>
      <c r="N172" s="31"/>
      <c r="O172" s="31"/>
      <c r="P172" s="31"/>
      <c r="Q172" s="31"/>
    </row>
    <row r="173" spans="1:32" s="26" customFormat="1" ht="14.25" customHeight="1">
      <c r="A173" s="20"/>
      <c r="B173" s="1344" t="s">
        <v>665</v>
      </c>
      <c r="C173" s="1344"/>
      <c r="D173" s="1344"/>
      <c r="E173" s="1344"/>
      <c r="F173" s="1344"/>
      <c r="G173" s="1344"/>
      <c r="H173" s="1344"/>
      <c r="I173" s="1344"/>
      <c r="J173" s="1344"/>
      <c r="K173" s="1344"/>
      <c r="L173" s="1344"/>
      <c r="M173" s="31"/>
      <c r="N173" s="31"/>
      <c r="O173" s="31"/>
      <c r="P173" s="31"/>
      <c r="Q173" s="31"/>
    </row>
    <row r="174" spans="1:32" s="26" customFormat="1" ht="14.25" customHeight="1">
      <c r="A174" s="20"/>
      <c r="B174" s="1344" t="s">
        <v>666</v>
      </c>
      <c r="C174" s="1344"/>
      <c r="D174" s="1344"/>
      <c r="E174" s="1344"/>
      <c r="F174" s="1344"/>
      <c r="G174" s="1344"/>
      <c r="H174" s="1344"/>
      <c r="I174" s="1344"/>
      <c r="J174" s="1344"/>
      <c r="K174" s="1344"/>
      <c r="L174" s="1344"/>
      <c r="M174" s="31"/>
      <c r="N174" s="31"/>
      <c r="O174" s="31"/>
      <c r="P174" s="31"/>
      <c r="Q174" s="31"/>
    </row>
    <row r="175" spans="1:32" s="76" customFormat="1" ht="13.05" customHeight="1">
      <c r="A175" s="20"/>
      <c r="B175" s="1344" t="s">
        <v>859</v>
      </c>
      <c r="C175" s="1344"/>
      <c r="D175" s="1344"/>
      <c r="E175" s="1344"/>
      <c r="F175" s="1344"/>
      <c r="G175" s="1344"/>
      <c r="H175" s="1344"/>
      <c r="I175" s="1344"/>
      <c r="J175" s="1344"/>
      <c r="K175" s="1344"/>
      <c r="L175" s="1344"/>
      <c r="M175" s="78"/>
      <c r="N175" s="78"/>
      <c r="O175" s="78"/>
      <c r="P175" s="78"/>
      <c r="Q175" s="78"/>
      <c r="R175" s="78"/>
      <c r="S175" s="78"/>
      <c r="T175" s="78"/>
      <c r="AE175" s="31"/>
      <c r="AF175" s="31"/>
    </row>
    <row r="176" spans="1:32" s="26" customFormat="1" ht="14.25" customHeight="1">
      <c r="A176" s="20"/>
      <c r="B176" s="1344" t="s">
        <v>667</v>
      </c>
      <c r="C176" s="1344"/>
      <c r="D176" s="1344"/>
      <c r="E176" s="1344"/>
      <c r="F176" s="1344"/>
      <c r="G176" s="1344"/>
      <c r="H176" s="1344"/>
      <c r="I176" s="1344"/>
      <c r="J176" s="1344"/>
      <c r="K176" s="1344"/>
      <c r="L176" s="1344"/>
      <c r="M176" s="31"/>
      <c r="N176" s="31"/>
      <c r="O176" s="31"/>
      <c r="P176" s="31"/>
      <c r="Q176" s="31"/>
    </row>
    <row r="177" spans="1:20" s="26" customFormat="1" ht="14.25" customHeight="1">
      <c r="A177" s="20"/>
      <c r="B177" s="1344" t="s">
        <v>668</v>
      </c>
      <c r="C177" s="1344"/>
      <c r="D177" s="1344"/>
      <c r="E177" s="1344"/>
      <c r="F177" s="1344"/>
      <c r="G177" s="1344"/>
      <c r="H177" s="1344"/>
      <c r="I177" s="1344"/>
      <c r="J177" s="1344"/>
      <c r="K177" s="1344"/>
      <c r="L177" s="1344"/>
      <c r="M177" s="31"/>
      <c r="N177" s="31"/>
      <c r="O177" s="31"/>
      <c r="P177" s="31"/>
      <c r="Q177" s="31"/>
    </row>
    <row r="178" spans="1:20" s="26" customFormat="1" ht="16.05" customHeight="1">
      <c r="A178" s="20"/>
      <c r="B178" s="1344" t="s">
        <v>669</v>
      </c>
      <c r="C178" s="1344"/>
      <c r="D178" s="1344"/>
      <c r="E178" s="1344"/>
      <c r="F178" s="1344"/>
      <c r="G178" s="1344"/>
      <c r="H178" s="1344"/>
      <c r="I178" s="1344"/>
      <c r="J178" s="1344"/>
      <c r="K178" s="1344"/>
      <c r="L178" s="1344"/>
      <c r="M178" s="31"/>
      <c r="N178" s="31"/>
      <c r="O178" s="31"/>
      <c r="P178" s="31"/>
      <c r="Q178" s="31"/>
    </row>
    <row r="179" spans="1:20" s="26" customFormat="1">
      <c r="A179" s="20"/>
      <c r="B179" s="1344" t="s">
        <v>670</v>
      </c>
      <c r="C179" s="1344"/>
      <c r="D179" s="1344"/>
      <c r="E179" s="1344"/>
      <c r="F179" s="1344"/>
      <c r="G179" s="1344"/>
      <c r="H179" s="1344"/>
      <c r="I179" s="1344"/>
      <c r="J179" s="1344"/>
      <c r="K179" s="1344"/>
      <c r="L179" s="1344"/>
      <c r="M179" s="31"/>
      <c r="N179" s="31"/>
      <c r="O179" s="31"/>
      <c r="P179" s="31"/>
      <c r="Q179" s="31"/>
    </row>
    <row r="180" spans="1:20" ht="16.5" customHeight="1">
      <c r="A180" s="150"/>
      <c r="B180" s="1344"/>
      <c r="C180" s="1344"/>
      <c r="D180" s="1344"/>
      <c r="E180" s="1344"/>
      <c r="F180" s="1344"/>
      <c r="G180" s="1344"/>
      <c r="H180" s="1344"/>
      <c r="I180" s="1344"/>
      <c r="J180" s="1344"/>
      <c r="K180" s="1344"/>
      <c r="L180" s="1344"/>
    </row>
    <row r="181" spans="1:20" ht="13.9" thickBot="1">
      <c r="A181" s="150"/>
      <c r="B181" s="1345"/>
      <c r="C181" s="1345"/>
      <c r="D181" s="1345"/>
      <c r="E181" s="1345"/>
      <c r="F181" s="1345"/>
      <c r="G181" s="1345"/>
      <c r="H181" s="1345"/>
      <c r="I181" s="189"/>
      <c r="J181" s="189"/>
      <c r="K181" s="189"/>
      <c r="L181" s="189"/>
    </row>
    <row r="182" spans="1:20" s="226" customFormat="1" ht="15.75" thickTop="1" thickBot="1">
      <c r="B182" s="220" t="s">
        <v>139</v>
      </c>
      <c r="C182" s="224"/>
      <c r="D182" s="224"/>
      <c r="E182" s="224"/>
      <c r="F182" s="224"/>
      <c r="G182" s="224"/>
      <c r="H182" s="224"/>
      <c r="I182" s="239"/>
      <c r="J182" s="239"/>
      <c r="K182" s="239"/>
      <c r="L182" s="239"/>
      <c r="M182" s="240"/>
      <c r="N182" s="240"/>
      <c r="O182" s="240"/>
      <c r="P182" s="240"/>
      <c r="Q182" s="240"/>
      <c r="R182" s="240"/>
      <c r="S182" s="240"/>
      <c r="T182" s="240"/>
    </row>
    <row r="183" spans="1:20" s="116" customFormat="1" ht="13.9" thickTop="1">
      <c r="A183" s="119"/>
      <c r="B183" s="293"/>
      <c r="C183" s="293"/>
      <c r="D183" s="293"/>
      <c r="E183" s="293"/>
      <c r="F183" s="293"/>
      <c r="G183" s="141"/>
      <c r="H183" s="141"/>
    </row>
    <row r="184" spans="1:20" s="86" customFormat="1" ht="13.15">
      <c r="A184" s="33"/>
      <c r="B184" s="1346" t="s">
        <v>303</v>
      </c>
      <c r="C184" s="493" t="s">
        <v>31</v>
      </c>
      <c r="D184" s="494">
        <v>2025</v>
      </c>
      <c r="E184" s="572" t="s">
        <v>31</v>
      </c>
      <c r="F184" s="342">
        <v>2023</v>
      </c>
      <c r="G184" s="343">
        <v>2024</v>
      </c>
      <c r="H184" s="344">
        <v>2023</v>
      </c>
      <c r="I184" s="1302" t="s">
        <v>516</v>
      </c>
      <c r="J184" s="1303"/>
      <c r="K184" s="1304"/>
      <c r="L184" s="345">
        <v>2022</v>
      </c>
      <c r="M184" s="343">
        <v>2023</v>
      </c>
      <c r="N184" s="344">
        <v>2022</v>
      </c>
      <c r="O184" s="342">
        <v>2021</v>
      </c>
      <c r="P184" s="343">
        <v>2022</v>
      </c>
      <c r="Q184" s="344">
        <v>2021</v>
      </c>
      <c r="R184" s="342">
        <v>2020</v>
      </c>
      <c r="S184" s="343">
        <v>2021</v>
      </c>
      <c r="T184" s="344">
        <v>2020</v>
      </c>
    </row>
    <row r="185" spans="1:20" s="86" customFormat="1" ht="26.25">
      <c r="A185" s="33"/>
      <c r="B185" s="1347"/>
      <c r="C185" s="855" t="s">
        <v>122</v>
      </c>
      <c r="D185" s="500" t="s">
        <v>123</v>
      </c>
      <c r="E185" s="501" t="s">
        <v>124</v>
      </c>
      <c r="F185" s="855" t="s">
        <v>122</v>
      </c>
      <c r="G185" s="500" t="s">
        <v>123</v>
      </c>
      <c r="H185" s="502" t="s">
        <v>124</v>
      </c>
      <c r="I185" s="855" t="s">
        <v>122</v>
      </c>
      <c r="J185" s="500" t="s">
        <v>123</v>
      </c>
      <c r="K185" s="502" t="s">
        <v>124</v>
      </c>
      <c r="L185" s="855" t="s">
        <v>122</v>
      </c>
      <c r="M185" s="573" t="s">
        <v>123</v>
      </c>
      <c r="N185" s="502" t="s">
        <v>124</v>
      </c>
      <c r="O185" s="499" t="s">
        <v>122</v>
      </c>
      <c r="P185" s="573" t="s">
        <v>123</v>
      </c>
      <c r="Q185" s="502" t="s">
        <v>124</v>
      </c>
      <c r="R185" s="499" t="s">
        <v>122</v>
      </c>
      <c r="S185" s="573" t="s">
        <v>123</v>
      </c>
      <c r="T185" s="502" t="s">
        <v>124</v>
      </c>
    </row>
    <row r="186" spans="1:20" s="86" customFormat="1" ht="14.25" customHeight="1">
      <c r="A186" s="33"/>
      <c r="B186" s="466" t="s">
        <v>141</v>
      </c>
      <c r="C186" s="856">
        <v>79239</v>
      </c>
      <c r="D186" s="857">
        <v>18019</v>
      </c>
      <c r="E186" s="753">
        <v>97258</v>
      </c>
      <c r="F186" s="856">
        <v>60535</v>
      </c>
      <c r="G186" s="857">
        <v>10546</v>
      </c>
      <c r="H186" s="754">
        <v>71081</v>
      </c>
      <c r="I186" s="858">
        <v>0.31</v>
      </c>
      <c r="J186" s="859">
        <v>0.71</v>
      </c>
      <c r="K186" s="839">
        <v>0.37</v>
      </c>
      <c r="L186" s="856">
        <v>5832</v>
      </c>
      <c r="M186" s="590">
        <v>6591</v>
      </c>
      <c r="N186" s="437">
        <v>12423</v>
      </c>
      <c r="O186" s="589">
        <v>7286</v>
      </c>
      <c r="P186" s="590">
        <v>1759</v>
      </c>
      <c r="Q186" s="437">
        <v>9045</v>
      </c>
      <c r="R186" s="589">
        <v>5422</v>
      </c>
      <c r="S186" s="590">
        <v>2748</v>
      </c>
      <c r="T186" s="437">
        <v>8170</v>
      </c>
    </row>
    <row r="187" spans="1:20" s="76" customFormat="1" ht="14.55" customHeight="1">
      <c r="A187" s="20"/>
      <c r="B187" s="465" t="s">
        <v>251</v>
      </c>
      <c r="C187" s="860">
        <v>44</v>
      </c>
      <c r="D187" s="861">
        <v>14</v>
      </c>
      <c r="E187" s="862">
        <v>31</v>
      </c>
      <c r="F187" s="860">
        <v>44</v>
      </c>
      <c r="G187" s="861">
        <v>9</v>
      </c>
      <c r="H187" s="863">
        <v>28</v>
      </c>
      <c r="I187" s="823">
        <v>0.01</v>
      </c>
      <c r="J187" s="846">
        <v>0.57999999999999996</v>
      </c>
      <c r="K187" s="788">
        <v>0.14000000000000001</v>
      </c>
      <c r="L187" s="860">
        <v>1</v>
      </c>
      <c r="M187" s="579">
        <v>7</v>
      </c>
      <c r="N187" s="582">
        <v>2</v>
      </c>
      <c r="O187" s="578">
        <v>2</v>
      </c>
      <c r="P187" s="579">
        <v>2</v>
      </c>
      <c r="Q187" s="582">
        <v>2</v>
      </c>
      <c r="R187" s="578">
        <v>3</v>
      </c>
      <c r="S187" s="579">
        <v>4</v>
      </c>
      <c r="T187" s="582">
        <v>3</v>
      </c>
    </row>
    <row r="188" spans="1:20">
      <c r="B188" s="118"/>
      <c r="C188" s="118"/>
      <c r="P188" s="116"/>
      <c r="Q188" s="116"/>
      <c r="R188" s="116"/>
      <c r="S188" s="116"/>
      <c r="T188" s="116"/>
    </row>
    <row r="189" spans="1:20" s="76" customFormat="1" ht="13.15" thickBot="1">
      <c r="A189" s="20"/>
      <c r="B189" s="99"/>
      <c r="C189" s="31"/>
      <c r="D189" s="31"/>
      <c r="E189" s="31"/>
      <c r="F189" s="31"/>
      <c r="G189" s="31"/>
      <c r="H189" s="31"/>
      <c r="I189" s="31"/>
      <c r="J189" s="31"/>
      <c r="K189" s="31"/>
      <c r="L189" s="31"/>
    </row>
    <row r="190" spans="1:20" s="226" customFormat="1" ht="15.75" thickTop="1" thickBot="1">
      <c r="B190" s="220" t="s">
        <v>143</v>
      </c>
      <c r="C190" s="224"/>
      <c r="D190" s="224"/>
      <c r="E190" s="224"/>
      <c r="F190" s="224"/>
      <c r="G190" s="224"/>
      <c r="H190" s="224"/>
      <c r="I190" s="225"/>
      <c r="J190" s="225"/>
      <c r="K190" s="225"/>
      <c r="L190" s="225"/>
      <c r="M190" s="225"/>
      <c r="N190" s="225"/>
      <c r="O190" s="225"/>
    </row>
    <row r="191" spans="1:20" ht="13.9" thickTop="1"/>
    <row r="192" spans="1:20" s="128" customFormat="1" ht="26.25">
      <c r="B192" s="373" t="s">
        <v>836</v>
      </c>
      <c r="C192" s="374">
        <v>2025</v>
      </c>
      <c r="D192" s="375">
        <v>2024</v>
      </c>
      <c r="E192" s="376" t="s">
        <v>516</v>
      </c>
      <c r="F192" s="375">
        <v>2023</v>
      </c>
      <c r="G192" s="375">
        <v>2022</v>
      </c>
      <c r="H192" s="375">
        <v>2021</v>
      </c>
      <c r="I192" s="130"/>
      <c r="J192" s="130"/>
      <c r="K192" s="130"/>
      <c r="L192" s="130"/>
    </row>
    <row r="193" spans="1:21" ht="14.25">
      <c r="A193" s="119"/>
      <c r="B193" s="864" t="s">
        <v>653</v>
      </c>
      <c r="C193" s="751">
        <v>1175</v>
      </c>
      <c r="D193" s="752">
        <v>1122</v>
      </c>
      <c r="E193" s="866">
        <v>0.05</v>
      </c>
      <c r="F193" s="752">
        <v>944</v>
      </c>
      <c r="G193" s="752">
        <v>774</v>
      </c>
      <c r="H193" s="752">
        <v>636</v>
      </c>
      <c r="M193" s="154"/>
      <c r="N193" s="196"/>
      <c r="O193" s="189"/>
      <c r="P193" s="146"/>
    </row>
    <row r="194" spans="1:21" ht="14.25">
      <c r="A194" s="119"/>
      <c r="B194" s="774" t="s">
        <v>654</v>
      </c>
      <c r="C194" s="751">
        <v>122</v>
      </c>
      <c r="D194" s="752">
        <v>79</v>
      </c>
      <c r="E194" s="866">
        <v>0.54</v>
      </c>
      <c r="F194" s="752">
        <v>67</v>
      </c>
      <c r="G194" s="752">
        <v>33</v>
      </c>
      <c r="H194" s="752">
        <v>3</v>
      </c>
      <c r="M194" s="154"/>
      <c r="N194" s="196"/>
      <c r="O194" s="189"/>
      <c r="P194" s="146"/>
    </row>
    <row r="195" spans="1:21" s="160" customFormat="1" ht="13.9">
      <c r="A195" s="128"/>
      <c r="B195" s="865" t="s">
        <v>146</v>
      </c>
      <c r="C195" s="753">
        <v>1297</v>
      </c>
      <c r="D195" s="754">
        <v>1201</v>
      </c>
      <c r="E195" s="867">
        <v>0.08</v>
      </c>
      <c r="F195" s="754">
        <v>1011</v>
      </c>
      <c r="G195" s="754">
        <v>807</v>
      </c>
      <c r="H195" s="754">
        <v>639</v>
      </c>
      <c r="I195" s="200"/>
      <c r="J195" s="200"/>
      <c r="K195" s="200"/>
      <c r="L195" s="200"/>
      <c r="M195" s="173"/>
      <c r="N195" s="202"/>
      <c r="O195" s="188"/>
    </row>
    <row r="196" spans="1:21" s="160" customFormat="1" ht="15">
      <c r="A196" s="128"/>
      <c r="B196" s="793" t="s">
        <v>655</v>
      </c>
      <c r="C196" s="753">
        <v>1791</v>
      </c>
      <c r="D196" s="754">
        <v>1382</v>
      </c>
      <c r="E196" s="867">
        <v>0.3</v>
      </c>
      <c r="F196" s="754">
        <v>4002</v>
      </c>
      <c r="G196" s="754">
        <v>4025</v>
      </c>
      <c r="H196" s="754">
        <v>1718</v>
      </c>
      <c r="I196" s="200"/>
      <c r="J196" s="200"/>
      <c r="K196" s="200"/>
      <c r="L196" s="200"/>
      <c r="M196" s="202"/>
      <c r="N196" s="173"/>
      <c r="O196" s="188"/>
    </row>
    <row r="197" spans="1:21" s="160" customFormat="1" ht="13.9">
      <c r="A197" s="128"/>
      <c r="B197" s="865" t="s">
        <v>124</v>
      </c>
      <c r="C197" s="753">
        <v>3088</v>
      </c>
      <c r="D197" s="754">
        <v>2583</v>
      </c>
      <c r="E197" s="867">
        <v>0.2</v>
      </c>
      <c r="F197" s="754">
        <v>5013</v>
      </c>
      <c r="G197" s="754">
        <v>4832</v>
      </c>
      <c r="H197" s="754">
        <v>2357</v>
      </c>
      <c r="I197" s="200"/>
      <c r="J197" s="200"/>
      <c r="K197" s="200"/>
      <c r="L197" s="200"/>
      <c r="M197" s="202"/>
      <c r="N197" s="173"/>
      <c r="O197" s="188"/>
    </row>
    <row r="198" spans="1:21">
      <c r="A198" s="119"/>
      <c r="B198" s="774" t="s">
        <v>148</v>
      </c>
      <c r="C198" s="868">
        <v>0.57999999999999996</v>
      </c>
      <c r="D198" s="866">
        <v>0.54</v>
      </c>
      <c r="E198" s="866">
        <v>0.08</v>
      </c>
      <c r="F198" s="866">
        <v>0.8</v>
      </c>
      <c r="G198" s="866">
        <v>0.83</v>
      </c>
      <c r="H198" s="866">
        <v>0.73</v>
      </c>
      <c r="M198" s="196"/>
      <c r="N198" s="154"/>
      <c r="O198" s="189"/>
      <c r="P198" s="146"/>
    </row>
    <row r="199" spans="1:21" ht="13.9">
      <c r="A199" s="119"/>
      <c r="B199" s="270"/>
      <c r="C199" s="271"/>
      <c r="D199" s="271"/>
      <c r="E199" s="271"/>
      <c r="F199" s="271"/>
      <c r="G199" s="271"/>
      <c r="H199" s="187"/>
      <c r="M199" s="154"/>
      <c r="N199" s="196"/>
      <c r="O199" s="154"/>
      <c r="P199" s="189"/>
      <c r="Q199" s="146"/>
    </row>
    <row r="200" spans="1:21" s="20" customFormat="1">
      <c r="B200" s="37" t="s">
        <v>43</v>
      </c>
      <c r="C200" s="21"/>
      <c r="D200" s="21"/>
      <c r="E200" s="21"/>
      <c r="F200" s="21"/>
      <c r="G200" s="21"/>
      <c r="H200" s="21"/>
      <c r="I200" s="116"/>
      <c r="J200" s="116"/>
      <c r="K200" s="116"/>
      <c r="L200" s="116"/>
      <c r="N200" s="21"/>
    </row>
    <row r="201" spans="1:21" s="26" customFormat="1">
      <c r="A201" s="20"/>
      <c r="B201" s="1290" t="s">
        <v>656</v>
      </c>
      <c r="C201" s="1290"/>
      <c r="D201" s="1290"/>
      <c r="E201" s="1290"/>
      <c r="F201" s="1290"/>
      <c r="G201" s="1290"/>
      <c r="H201" s="1290"/>
      <c r="I201" s="116"/>
      <c r="J201" s="116"/>
      <c r="K201" s="116"/>
      <c r="L201" s="116"/>
      <c r="M201" s="31"/>
      <c r="N201" s="31"/>
      <c r="O201" s="31"/>
      <c r="P201" s="31"/>
      <c r="Q201" s="31"/>
    </row>
    <row r="202" spans="1:21" s="26" customFormat="1">
      <c r="A202" s="20"/>
      <c r="B202" s="1289" t="s">
        <v>837</v>
      </c>
      <c r="C202" s="1289"/>
      <c r="D202" s="1289"/>
      <c r="E202" s="1289"/>
      <c r="F202" s="1289"/>
      <c r="G202" s="1289"/>
      <c r="H202" s="1289"/>
      <c r="I202" s="31"/>
      <c r="J202" s="31"/>
      <c r="K202" s="31"/>
      <c r="L202" s="31"/>
      <c r="M202" s="31"/>
      <c r="N202" s="31"/>
      <c r="O202" s="31"/>
      <c r="P202" s="31"/>
      <c r="Q202" s="31"/>
    </row>
    <row r="203" spans="1:21" s="26" customFormat="1">
      <c r="A203" s="20"/>
      <c r="B203" s="1290" t="s">
        <v>657</v>
      </c>
      <c r="C203" s="1290"/>
      <c r="D203" s="1290"/>
      <c r="E203" s="1290"/>
      <c r="F203" s="1290"/>
      <c r="G203" s="1290"/>
      <c r="H203" s="1290"/>
      <c r="I203" s="31"/>
      <c r="J203" s="31"/>
      <c r="K203" s="31"/>
      <c r="L203" s="31"/>
      <c r="M203" s="31"/>
      <c r="N203" s="31"/>
      <c r="O203" s="31"/>
      <c r="P203" s="31"/>
      <c r="Q203" s="31"/>
    </row>
    <row r="204" spans="1:21" s="26" customFormat="1">
      <c r="A204" s="20"/>
      <c r="B204" s="1290" t="s">
        <v>658</v>
      </c>
      <c r="C204" s="1290"/>
      <c r="D204" s="1290"/>
      <c r="E204" s="1290"/>
      <c r="F204" s="1290"/>
      <c r="G204" s="1290"/>
      <c r="H204" s="1290"/>
      <c r="I204" s="31"/>
      <c r="J204" s="31"/>
      <c r="K204" s="31"/>
      <c r="L204" s="31"/>
      <c r="M204" s="31"/>
      <c r="N204" s="31"/>
      <c r="O204" s="31"/>
      <c r="P204" s="31"/>
      <c r="Q204" s="31"/>
    </row>
    <row r="205" spans="1:21" s="22" customFormat="1">
      <c r="A205" s="20"/>
      <c r="B205" s="26"/>
      <c r="C205" s="26"/>
      <c r="D205" s="26"/>
      <c r="E205" s="26"/>
      <c r="F205" s="26"/>
      <c r="G205" s="26"/>
      <c r="H205" s="26"/>
      <c r="I205" s="26"/>
      <c r="J205" s="26"/>
      <c r="K205" s="26"/>
      <c r="L205" s="26"/>
      <c r="O205" s="26"/>
    </row>
    <row r="206" spans="1:21" s="130" customFormat="1" ht="15" customHeight="1">
      <c r="B206" s="1340" t="s">
        <v>304</v>
      </c>
      <c r="C206" s="493">
        <v>2024</v>
      </c>
      <c r="D206" s="494">
        <v>2025</v>
      </c>
      <c r="E206" s="572">
        <v>2024</v>
      </c>
      <c r="F206" s="342">
        <v>2023</v>
      </c>
      <c r="G206" s="343">
        <v>2024</v>
      </c>
      <c r="H206" s="344">
        <v>2023</v>
      </c>
      <c r="I206" s="1302" t="s">
        <v>516</v>
      </c>
      <c r="J206" s="1303"/>
      <c r="K206" s="1304"/>
      <c r="L206" s="342">
        <v>2022</v>
      </c>
      <c r="M206" s="343">
        <v>2023</v>
      </c>
      <c r="N206" s="344">
        <v>2022</v>
      </c>
      <c r="O206" s="342">
        <v>2021</v>
      </c>
      <c r="P206" s="343">
        <v>2022</v>
      </c>
      <c r="Q206" s="344">
        <v>2021</v>
      </c>
      <c r="R206" s="342">
        <v>2020</v>
      </c>
      <c r="S206" s="343">
        <v>2021</v>
      </c>
      <c r="T206" s="344">
        <v>2020</v>
      </c>
      <c r="U206" s="188"/>
    </row>
    <row r="207" spans="1:21" s="173" customFormat="1" ht="18" customHeight="1">
      <c r="A207" s="128"/>
      <c r="B207" s="1341"/>
      <c r="C207" s="869" t="s">
        <v>153</v>
      </c>
      <c r="D207" s="870" t="s">
        <v>154</v>
      </c>
      <c r="E207" s="871" t="s">
        <v>81</v>
      </c>
      <c r="F207" s="869" t="s">
        <v>153</v>
      </c>
      <c r="G207" s="870" t="s">
        <v>154</v>
      </c>
      <c r="H207" s="872" t="s">
        <v>81</v>
      </c>
      <c r="I207" s="869" t="s">
        <v>153</v>
      </c>
      <c r="J207" s="870" t="s">
        <v>154</v>
      </c>
      <c r="K207" s="872" t="s">
        <v>81</v>
      </c>
      <c r="L207" s="869" t="s">
        <v>153</v>
      </c>
      <c r="M207" s="605" t="s">
        <v>154</v>
      </c>
      <c r="N207" s="872" t="s">
        <v>81</v>
      </c>
      <c r="O207" s="604" t="s">
        <v>153</v>
      </c>
      <c r="P207" s="605" t="s">
        <v>154</v>
      </c>
      <c r="Q207" s="872" t="s">
        <v>81</v>
      </c>
      <c r="R207" s="604" t="s">
        <v>153</v>
      </c>
      <c r="S207" s="605" t="s">
        <v>154</v>
      </c>
      <c r="T207" s="872" t="s">
        <v>81</v>
      </c>
      <c r="U207" s="188"/>
    </row>
    <row r="208" spans="1:21" ht="14.25">
      <c r="A208" s="119"/>
      <c r="B208" s="864" t="s">
        <v>144</v>
      </c>
      <c r="C208" s="844">
        <v>1071</v>
      </c>
      <c r="D208" s="845">
        <v>104</v>
      </c>
      <c r="E208" s="751">
        <v>1175</v>
      </c>
      <c r="F208" s="844">
        <v>1044</v>
      </c>
      <c r="G208" s="845">
        <v>78</v>
      </c>
      <c r="H208" s="752">
        <v>1122</v>
      </c>
      <c r="I208" s="823">
        <v>0.03</v>
      </c>
      <c r="J208" s="846">
        <v>0.33</v>
      </c>
      <c r="K208" s="788">
        <v>0.05</v>
      </c>
      <c r="L208" s="844">
        <v>897</v>
      </c>
      <c r="M208" s="607">
        <v>47</v>
      </c>
      <c r="N208" s="379">
        <v>944</v>
      </c>
      <c r="O208" s="606">
        <v>739</v>
      </c>
      <c r="P208" s="607">
        <v>35</v>
      </c>
      <c r="Q208" s="379">
        <v>774</v>
      </c>
      <c r="R208" s="606">
        <v>611</v>
      </c>
      <c r="S208" s="607">
        <v>25</v>
      </c>
      <c r="T208" s="379">
        <v>636</v>
      </c>
      <c r="U208" s="189"/>
    </row>
    <row r="209" spans="1:21" ht="17.55" customHeight="1">
      <c r="A209" s="119"/>
      <c r="B209" s="774" t="s">
        <v>145</v>
      </c>
      <c r="C209" s="873">
        <v>84</v>
      </c>
      <c r="D209" s="874">
        <v>38</v>
      </c>
      <c r="E209" s="875">
        <v>122</v>
      </c>
      <c r="F209" s="873">
        <v>54</v>
      </c>
      <c r="G209" s="874">
        <v>25</v>
      </c>
      <c r="H209" s="876">
        <v>79</v>
      </c>
      <c r="I209" s="823">
        <v>0.56000000000000005</v>
      </c>
      <c r="J209" s="846">
        <v>0.52</v>
      </c>
      <c r="K209" s="788">
        <v>0.54</v>
      </c>
      <c r="L209" s="873">
        <v>47</v>
      </c>
      <c r="M209" s="877">
        <v>20</v>
      </c>
      <c r="N209" s="878">
        <v>67</v>
      </c>
      <c r="O209" s="879">
        <v>25</v>
      </c>
      <c r="P209" s="877">
        <v>8</v>
      </c>
      <c r="Q209" s="878">
        <v>33</v>
      </c>
      <c r="R209" s="879">
        <v>3</v>
      </c>
      <c r="S209" s="877">
        <v>0</v>
      </c>
      <c r="T209" s="878">
        <v>3</v>
      </c>
      <c r="U209" s="189"/>
    </row>
    <row r="210" spans="1:21">
      <c r="A210" s="119"/>
      <c r="B210" s="774" t="s">
        <v>155</v>
      </c>
      <c r="C210" s="844">
        <v>1155</v>
      </c>
      <c r="D210" s="845">
        <v>142</v>
      </c>
      <c r="E210" s="751">
        <v>1297</v>
      </c>
      <c r="F210" s="844">
        <v>1098</v>
      </c>
      <c r="G210" s="845">
        <v>103</v>
      </c>
      <c r="H210" s="752">
        <v>1201</v>
      </c>
      <c r="I210" s="823">
        <v>0.05</v>
      </c>
      <c r="J210" s="846">
        <v>0.38</v>
      </c>
      <c r="K210" s="788">
        <v>0.08</v>
      </c>
      <c r="L210" s="844">
        <v>944</v>
      </c>
      <c r="M210" s="607">
        <v>67</v>
      </c>
      <c r="N210" s="379">
        <v>1011</v>
      </c>
      <c r="O210" s="606">
        <v>764</v>
      </c>
      <c r="P210" s="607">
        <v>43</v>
      </c>
      <c r="Q210" s="379">
        <v>807</v>
      </c>
      <c r="R210" s="606">
        <v>614</v>
      </c>
      <c r="S210" s="607">
        <v>25</v>
      </c>
      <c r="T210" s="379">
        <v>639</v>
      </c>
      <c r="U210" s="189"/>
    </row>
    <row r="211" spans="1:21">
      <c r="A211" s="119"/>
      <c r="B211" s="774" t="s">
        <v>157</v>
      </c>
      <c r="C211" s="880">
        <v>0.89</v>
      </c>
      <c r="D211" s="881">
        <v>0.11</v>
      </c>
      <c r="E211" s="868">
        <v>1</v>
      </c>
      <c r="F211" s="880">
        <v>0.91</v>
      </c>
      <c r="G211" s="881">
        <v>0.09</v>
      </c>
      <c r="H211" s="866">
        <v>1</v>
      </c>
      <c r="I211" s="823">
        <v>-0.03</v>
      </c>
      <c r="J211" s="846">
        <v>0.28000000000000003</v>
      </c>
      <c r="K211" s="788">
        <v>0</v>
      </c>
      <c r="L211" s="880">
        <v>0.93</v>
      </c>
      <c r="M211" s="882">
        <v>7.0000000000000007E-2</v>
      </c>
      <c r="N211" s="453">
        <v>1</v>
      </c>
      <c r="O211" s="883">
        <v>0.95</v>
      </c>
      <c r="P211" s="882">
        <v>0.05</v>
      </c>
      <c r="Q211" s="453">
        <v>1</v>
      </c>
      <c r="R211" s="883">
        <v>0.96</v>
      </c>
      <c r="S211" s="882">
        <v>0.04</v>
      </c>
      <c r="T211" s="453">
        <v>1</v>
      </c>
      <c r="U211" s="189"/>
    </row>
    <row r="212" spans="1:21" ht="16.5" customHeight="1">
      <c r="A212" s="119"/>
      <c r="B212" s="774" t="s">
        <v>159</v>
      </c>
      <c r="C212" s="844">
        <v>1625</v>
      </c>
      <c r="D212" s="845">
        <v>166</v>
      </c>
      <c r="E212" s="751">
        <v>1791</v>
      </c>
      <c r="F212" s="844">
        <v>1233</v>
      </c>
      <c r="G212" s="845">
        <v>149</v>
      </c>
      <c r="H212" s="752">
        <v>1382</v>
      </c>
      <c r="I212" s="823">
        <v>0.32</v>
      </c>
      <c r="J212" s="846">
        <v>0.11</v>
      </c>
      <c r="K212" s="788">
        <v>0.3</v>
      </c>
      <c r="L212" s="844">
        <v>3734</v>
      </c>
      <c r="M212" s="607">
        <v>268</v>
      </c>
      <c r="N212" s="379">
        <v>4002</v>
      </c>
      <c r="O212" s="606">
        <v>3582</v>
      </c>
      <c r="P212" s="607">
        <v>443</v>
      </c>
      <c r="Q212" s="379">
        <v>4025</v>
      </c>
      <c r="R212" s="606">
        <v>1529</v>
      </c>
      <c r="S212" s="607">
        <v>189</v>
      </c>
      <c r="T212" s="379">
        <v>1718</v>
      </c>
      <c r="U212" s="189"/>
    </row>
    <row r="213" spans="1:21" ht="16.5" customHeight="1">
      <c r="A213" s="119"/>
      <c r="B213" s="774" t="s">
        <v>160</v>
      </c>
      <c r="C213" s="880">
        <v>0.91</v>
      </c>
      <c r="D213" s="881">
        <v>0.09</v>
      </c>
      <c r="E213" s="868">
        <v>1</v>
      </c>
      <c r="F213" s="880">
        <v>0.89</v>
      </c>
      <c r="G213" s="881">
        <v>0.11</v>
      </c>
      <c r="H213" s="866">
        <v>1</v>
      </c>
      <c r="I213" s="823">
        <v>0.02</v>
      </c>
      <c r="J213" s="846">
        <v>-0.14000000000000001</v>
      </c>
      <c r="K213" s="788">
        <v>0</v>
      </c>
      <c r="L213" s="880">
        <v>0.93</v>
      </c>
      <c r="M213" s="882">
        <v>7.0000000000000007E-2</v>
      </c>
      <c r="N213" s="453">
        <v>1</v>
      </c>
      <c r="O213" s="883">
        <v>0.89</v>
      </c>
      <c r="P213" s="882">
        <v>0.11</v>
      </c>
      <c r="Q213" s="453">
        <v>1</v>
      </c>
      <c r="R213" s="883">
        <v>0.89</v>
      </c>
      <c r="S213" s="882">
        <v>0.11</v>
      </c>
      <c r="T213" s="453">
        <v>1</v>
      </c>
      <c r="U213" s="189"/>
    </row>
    <row r="214" spans="1:21" ht="16.5" customHeight="1">
      <c r="A214" s="119"/>
      <c r="B214" s="774" t="s">
        <v>162</v>
      </c>
      <c r="C214" s="844">
        <v>2780</v>
      </c>
      <c r="D214" s="845">
        <v>308</v>
      </c>
      <c r="E214" s="751">
        <v>3088</v>
      </c>
      <c r="F214" s="844">
        <v>2331</v>
      </c>
      <c r="G214" s="845">
        <v>252</v>
      </c>
      <c r="H214" s="752">
        <v>2583</v>
      </c>
      <c r="I214" s="823">
        <v>0.19</v>
      </c>
      <c r="J214" s="846">
        <v>0.22</v>
      </c>
      <c r="K214" s="788">
        <v>0.2</v>
      </c>
      <c r="L214" s="844">
        <v>4678</v>
      </c>
      <c r="M214" s="607">
        <v>335</v>
      </c>
      <c r="N214" s="379">
        <v>5013</v>
      </c>
      <c r="O214" s="606">
        <v>4346</v>
      </c>
      <c r="P214" s="607">
        <v>486</v>
      </c>
      <c r="Q214" s="379">
        <v>4832</v>
      </c>
      <c r="R214" s="606">
        <v>2143</v>
      </c>
      <c r="S214" s="607">
        <v>214</v>
      </c>
      <c r="T214" s="379">
        <v>2357</v>
      </c>
      <c r="U214" s="189"/>
    </row>
    <row r="215" spans="1:21" ht="15.75" customHeight="1">
      <c r="A215" s="119"/>
      <c r="B215" s="774" t="s">
        <v>164</v>
      </c>
      <c r="C215" s="880">
        <v>0.9</v>
      </c>
      <c r="D215" s="881">
        <v>0.1</v>
      </c>
      <c r="E215" s="868">
        <v>1</v>
      </c>
      <c r="F215" s="880">
        <v>0.9</v>
      </c>
      <c r="G215" s="881">
        <v>0.1</v>
      </c>
      <c r="H215" s="866">
        <v>1</v>
      </c>
      <c r="I215" s="823">
        <v>0</v>
      </c>
      <c r="J215" s="846">
        <v>0.02</v>
      </c>
      <c r="K215" s="788">
        <v>0</v>
      </c>
      <c r="L215" s="880">
        <v>0.93</v>
      </c>
      <c r="M215" s="882">
        <v>7.0000000000000007E-2</v>
      </c>
      <c r="N215" s="453">
        <v>1</v>
      </c>
      <c r="O215" s="883">
        <v>0.9</v>
      </c>
      <c r="P215" s="882">
        <v>0.1</v>
      </c>
      <c r="Q215" s="453">
        <v>1</v>
      </c>
      <c r="R215" s="883">
        <v>0.91</v>
      </c>
      <c r="S215" s="882">
        <v>0.09</v>
      </c>
      <c r="T215" s="453">
        <v>1</v>
      </c>
      <c r="U215" s="189"/>
    </row>
    <row r="216" spans="1:21">
      <c r="A216" s="119"/>
      <c r="B216" s="189"/>
      <c r="C216" s="271"/>
      <c r="D216" s="271"/>
      <c r="E216" s="271"/>
      <c r="F216" s="271"/>
      <c r="G216" s="271"/>
      <c r="H216" s="271"/>
      <c r="I216" s="272"/>
      <c r="J216" s="272"/>
      <c r="K216" s="272"/>
      <c r="L216" s="272"/>
      <c r="M216" s="154"/>
      <c r="N216" s="189"/>
      <c r="O216" s="146"/>
      <c r="P216" s="116"/>
      <c r="S216" s="189"/>
      <c r="T216" s="189"/>
      <c r="U216" s="189"/>
    </row>
    <row r="217" spans="1:21" s="20" customFormat="1" ht="12.75">
      <c r="B217" s="37" t="s">
        <v>43</v>
      </c>
      <c r="C217" s="21"/>
      <c r="D217" s="21"/>
      <c r="E217" s="21"/>
      <c r="F217" s="21"/>
      <c r="G217" s="21"/>
      <c r="H217" s="21"/>
      <c r="I217" s="21"/>
      <c r="J217" s="21"/>
      <c r="K217" s="21"/>
      <c r="L217" s="21"/>
      <c r="N217" s="21"/>
    </row>
    <row r="218" spans="1:21" s="20" customFormat="1" ht="12.75">
      <c r="B218" s="1290" t="s">
        <v>659</v>
      </c>
      <c r="C218" s="1290"/>
      <c r="D218" s="1290"/>
      <c r="E218" s="1290"/>
      <c r="F218" s="1290"/>
      <c r="G218" s="1290"/>
      <c r="H218" s="1290"/>
      <c r="I218" s="21"/>
      <c r="J218" s="21"/>
      <c r="K218" s="21"/>
      <c r="L218" s="21"/>
      <c r="N218" s="21"/>
    </row>
    <row r="219" spans="1:21" s="20" customFormat="1" ht="12.75">
      <c r="B219" s="1290" t="s">
        <v>253</v>
      </c>
      <c r="C219" s="1290"/>
      <c r="D219" s="1290"/>
      <c r="E219" s="1290"/>
      <c r="F219" s="1290"/>
      <c r="G219" s="1290"/>
      <c r="H219" s="1290"/>
      <c r="I219" s="21"/>
      <c r="J219" s="21"/>
      <c r="K219" s="21"/>
      <c r="L219" s="21"/>
      <c r="N219" s="21"/>
    </row>
    <row r="220" spans="1:21" s="20" customFormat="1" ht="12.75">
      <c r="B220" s="1290" t="s">
        <v>660</v>
      </c>
      <c r="C220" s="1290"/>
      <c r="D220" s="1290"/>
      <c r="E220" s="1290"/>
      <c r="F220" s="1290"/>
      <c r="G220" s="1290"/>
      <c r="H220" s="1290"/>
      <c r="I220" s="21"/>
      <c r="J220" s="21"/>
      <c r="K220" s="21"/>
      <c r="L220" s="21"/>
      <c r="N220" s="21"/>
    </row>
    <row r="221" spans="1:21" s="26" customFormat="1">
      <c r="A221" s="51"/>
      <c r="B221" s="31"/>
      <c r="C221" s="31"/>
      <c r="D221" s="31"/>
      <c r="E221" s="31"/>
      <c r="F221" s="31"/>
      <c r="G221" s="31"/>
      <c r="H221" s="31"/>
      <c r="I221" s="31"/>
      <c r="J221" s="31"/>
      <c r="K221" s="31"/>
      <c r="L221" s="31"/>
      <c r="M221" s="31"/>
      <c r="N221" s="31"/>
      <c r="O221" s="31"/>
      <c r="P221" s="31"/>
      <c r="Q221" s="31"/>
      <c r="R221" s="31"/>
      <c r="S221" s="31"/>
      <c r="T221" s="31"/>
      <c r="U221" s="31"/>
    </row>
    <row r="222" spans="1:21" s="128" customFormat="1" ht="26.25">
      <c r="B222" s="884" t="s">
        <v>305</v>
      </c>
      <c r="C222" s="374">
        <v>2025</v>
      </c>
      <c r="D222" s="375">
        <v>2024</v>
      </c>
      <c r="E222" s="376" t="s">
        <v>516</v>
      </c>
      <c r="F222" s="375">
        <v>2023</v>
      </c>
      <c r="G222" s="375">
        <v>2022</v>
      </c>
      <c r="H222" s="375">
        <v>2021</v>
      </c>
      <c r="I222" s="130"/>
      <c r="J222" s="130"/>
      <c r="K222" s="130"/>
      <c r="L222" s="130"/>
    </row>
    <row r="223" spans="1:21">
      <c r="A223" s="119"/>
      <c r="B223" s="774" t="s">
        <v>165</v>
      </c>
      <c r="C223" s="751">
        <v>1155</v>
      </c>
      <c r="D223" s="752">
        <v>1098</v>
      </c>
      <c r="E223" s="866">
        <v>0.05</v>
      </c>
      <c r="F223" s="752">
        <v>944</v>
      </c>
      <c r="G223" s="752">
        <v>764</v>
      </c>
      <c r="H223" s="752">
        <v>614</v>
      </c>
      <c r="I223" s="120"/>
      <c r="J223" s="120"/>
      <c r="K223" s="120"/>
      <c r="L223" s="120"/>
      <c r="M223" s="119"/>
      <c r="N223" s="196"/>
      <c r="O223" s="189"/>
      <c r="P223" s="146"/>
    </row>
    <row r="224" spans="1:21">
      <c r="A224" s="119"/>
      <c r="B224" s="774" t="s">
        <v>166</v>
      </c>
      <c r="C224" s="751">
        <v>142</v>
      </c>
      <c r="D224" s="752">
        <v>103</v>
      </c>
      <c r="E224" s="866">
        <v>0.38</v>
      </c>
      <c r="F224" s="752">
        <v>67</v>
      </c>
      <c r="G224" s="752">
        <v>43</v>
      </c>
      <c r="H224" s="752">
        <v>25</v>
      </c>
      <c r="I224" s="120"/>
      <c r="J224" s="120"/>
      <c r="K224" s="120"/>
      <c r="L224" s="120"/>
      <c r="M224" s="119"/>
      <c r="N224" s="196"/>
      <c r="O224" s="189"/>
      <c r="P224" s="146"/>
    </row>
    <row r="225" spans="1:20">
      <c r="A225" s="119"/>
      <c r="B225" s="774" t="s">
        <v>167</v>
      </c>
      <c r="C225" s="1106">
        <v>0.89</v>
      </c>
      <c r="D225" s="1075">
        <v>0.91</v>
      </c>
      <c r="E225" s="1075">
        <v>-0.03</v>
      </c>
      <c r="F225" s="1075">
        <v>0.93</v>
      </c>
      <c r="G225" s="1075">
        <v>0.95</v>
      </c>
      <c r="H225" s="1075">
        <v>0.96</v>
      </c>
      <c r="I225" s="189"/>
      <c r="J225" s="189"/>
      <c r="K225" s="189"/>
      <c r="L225" s="196"/>
      <c r="M225" s="154"/>
      <c r="N225" s="196"/>
      <c r="O225" s="189"/>
      <c r="P225" s="146"/>
    </row>
    <row r="226" spans="1:20">
      <c r="A226" s="119"/>
      <c r="B226" s="774" t="s">
        <v>168</v>
      </c>
      <c r="C226" s="1106">
        <v>0.11</v>
      </c>
      <c r="D226" s="1075">
        <v>0.09</v>
      </c>
      <c r="E226" s="1075">
        <v>0.28000000000000003</v>
      </c>
      <c r="F226" s="1075">
        <v>7.0000000000000007E-2</v>
      </c>
      <c r="G226" s="1075">
        <v>0.05</v>
      </c>
      <c r="H226" s="1075">
        <v>0.04</v>
      </c>
      <c r="I226" s="189"/>
      <c r="J226" s="189"/>
      <c r="K226" s="189"/>
      <c r="L226" s="196"/>
      <c r="M226" s="154"/>
      <c r="N226" s="196"/>
      <c r="O226" s="189"/>
      <c r="P226" s="146"/>
    </row>
    <row r="227" spans="1:20">
      <c r="A227" s="119"/>
      <c r="B227" s="774" t="s">
        <v>169</v>
      </c>
      <c r="C227" s="751">
        <v>1625</v>
      </c>
      <c r="D227" s="752">
        <v>1233</v>
      </c>
      <c r="E227" s="866">
        <v>0.32</v>
      </c>
      <c r="F227" s="752">
        <v>3734</v>
      </c>
      <c r="G227" s="752">
        <v>3582</v>
      </c>
      <c r="H227" s="752">
        <v>1529</v>
      </c>
      <c r="I227" s="189"/>
      <c r="J227" s="189"/>
      <c r="K227" s="189"/>
      <c r="L227" s="196"/>
      <c r="M227" s="154"/>
      <c r="N227" s="196"/>
      <c r="O227" s="189"/>
      <c r="P227" s="146"/>
    </row>
    <row r="228" spans="1:20">
      <c r="A228" s="119"/>
      <c r="B228" s="774" t="s">
        <v>170</v>
      </c>
      <c r="C228" s="751">
        <v>166</v>
      </c>
      <c r="D228" s="752">
        <v>149</v>
      </c>
      <c r="E228" s="866">
        <v>0.11</v>
      </c>
      <c r="F228" s="752">
        <v>268</v>
      </c>
      <c r="G228" s="752">
        <v>443</v>
      </c>
      <c r="H228" s="752">
        <v>189</v>
      </c>
      <c r="I228" s="189"/>
      <c r="J228" s="189"/>
      <c r="K228" s="189"/>
      <c r="L228" s="196"/>
      <c r="M228" s="154"/>
      <c r="N228" s="196"/>
      <c r="O228" s="189"/>
      <c r="P228" s="146"/>
    </row>
    <row r="229" spans="1:20">
      <c r="A229" s="119"/>
      <c r="B229" s="774" t="s">
        <v>171</v>
      </c>
      <c r="C229" s="1106">
        <v>0.91</v>
      </c>
      <c r="D229" s="1075">
        <v>0.89</v>
      </c>
      <c r="E229" s="1075">
        <v>0.02</v>
      </c>
      <c r="F229" s="1075">
        <v>0.93</v>
      </c>
      <c r="G229" s="1075">
        <v>0.89</v>
      </c>
      <c r="H229" s="1075">
        <v>0.89</v>
      </c>
      <c r="I229" s="189"/>
      <c r="J229" s="189"/>
      <c r="K229" s="189"/>
      <c r="L229" s="196"/>
      <c r="M229" s="154"/>
      <c r="N229" s="196"/>
      <c r="O229" s="189"/>
      <c r="P229" s="146"/>
    </row>
    <row r="230" spans="1:20">
      <c r="A230" s="119"/>
      <c r="B230" s="774" t="s">
        <v>256</v>
      </c>
      <c r="C230" s="1106">
        <v>0.09</v>
      </c>
      <c r="D230" s="1075">
        <v>0.11</v>
      </c>
      <c r="E230" s="1075">
        <v>-0.14000000000000001</v>
      </c>
      <c r="F230" s="1075">
        <v>7.0000000000000007E-2</v>
      </c>
      <c r="G230" s="1075">
        <v>0.11</v>
      </c>
      <c r="H230" s="1075">
        <v>0.11</v>
      </c>
      <c r="I230" s="189"/>
      <c r="J230" s="189"/>
      <c r="K230" s="189"/>
      <c r="L230" s="196"/>
      <c r="M230" s="154"/>
      <c r="N230" s="196"/>
      <c r="O230" s="189"/>
      <c r="P230" s="146"/>
    </row>
    <row r="231" spans="1:20" s="160" customFormat="1" ht="13.15">
      <c r="A231" s="128"/>
      <c r="B231" s="774" t="s">
        <v>173</v>
      </c>
      <c r="C231" s="751">
        <v>2780</v>
      </c>
      <c r="D231" s="752">
        <v>2331</v>
      </c>
      <c r="E231" s="866">
        <v>0.19</v>
      </c>
      <c r="F231" s="752">
        <v>4678</v>
      </c>
      <c r="G231" s="752">
        <v>4346</v>
      </c>
      <c r="H231" s="752">
        <v>2143</v>
      </c>
      <c r="I231" s="188"/>
      <c r="J231" s="188"/>
      <c r="K231" s="188"/>
      <c r="L231" s="202"/>
      <c r="M231" s="173"/>
      <c r="N231" s="202"/>
      <c r="O231" s="188"/>
    </row>
    <row r="232" spans="1:20">
      <c r="A232" s="119"/>
      <c r="B232" s="774" t="s">
        <v>174</v>
      </c>
      <c r="C232" s="751">
        <v>308</v>
      </c>
      <c r="D232" s="752">
        <v>252</v>
      </c>
      <c r="E232" s="866">
        <v>0.22</v>
      </c>
      <c r="F232" s="752">
        <v>335</v>
      </c>
      <c r="G232" s="752">
        <v>486</v>
      </c>
      <c r="H232" s="752">
        <v>214</v>
      </c>
      <c r="I232" s="189"/>
      <c r="J232" s="189"/>
      <c r="K232" s="189"/>
      <c r="L232" s="196"/>
      <c r="M232" s="154"/>
      <c r="N232" s="196"/>
      <c r="O232" s="189"/>
      <c r="P232" s="146"/>
    </row>
    <row r="233" spans="1:20" s="160" customFormat="1" ht="13.15">
      <c r="A233" s="128"/>
      <c r="B233" s="774" t="s">
        <v>175</v>
      </c>
      <c r="C233" s="1106">
        <v>0.9</v>
      </c>
      <c r="D233" s="1075">
        <v>0.9</v>
      </c>
      <c r="E233" s="1075">
        <v>0</v>
      </c>
      <c r="F233" s="1075">
        <v>0.93</v>
      </c>
      <c r="G233" s="1075">
        <v>0.9</v>
      </c>
      <c r="H233" s="1075">
        <v>0.91</v>
      </c>
      <c r="I233" s="188"/>
      <c r="J233" s="188"/>
      <c r="K233" s="188"/>
      <c r="L233" s="202"/>
      <c r="M233" s="202"/>
      <c r="N233" s="173"/>
      <c r="O233" s="188"/>
    </row>
    <row r="234" spans="1:20" s="160" customFormat="1" ht="13.15">
      <c r="A234" s="128"/>
      <c r="B234" s="774" t="s">
        <v>176</v>
      </c>
      <c r="C234" s="1106">
        <v>0.1</v>
      </c>
      <c r="D234" s="1075">
        <v>0.1</v>
      </c>
      <c r="E234" s="1075">
        <v>0.02</v>
      </c>
      <c r="F234" s="1075">
        <v>7.0000000000000007E-2</v>
      </c>
      <c r="G234" s="1075">
        <v>0.1</v>
      </c>
      <c r="H234" s="1075">
        <v>0.09</v>
      </c>
      <c r="I234" s="188"/>
      <c r="J234" s="188"/>
      <c r="K234" s="188"/>
      <c r="L234" s="202"/>
      <c r="M234" s="202"/>
      <c r="N234" s="173"/>
      <c r="O234" s="188"/>
    </row>
    <row r="235" spans="1:20">
      <c r="A235" s="119"/>
      <c r="B235" s="188"/>
      <c r="C235" s="16"/>
      <c r="D235" s="16"/>
      <c r="E235" s="16"/>
      <c r="F235" s="16"/>
      <c r="G235" s="16"/>
      <c r="H235" s="16"/>
      <c r="I235" s="274"/>
      <c r="J235" s="274"/>
      <c r="K235" s="274"/>
      <c r="L235" s="274"/>
      <c r="M235" s="211"/>
      <c r="N235" s="211"/>
      <c r="O235" s="211"/>
      <c r="P235" s="211"/>
      <c r="Q235" s="211"/>
      <c r="R235" s="211"/>
    </row>
    <row r="236" spans="1:20" s="128" customFormat="1" ht="15" customHeight="1">
      <c r="B236" s="1342" t="s">
        <v>854</v>
      </c>
      <c r="C236" s="493">
        <v>2024</v>
      </c>
      <c r="D236" s="494">
        <v>2025</v>
      </c>
      <c r="E236" s="572">
        <v>2024</v>
      </c>
      <c r="F236" s="342">
        <v>2023</v>
      </c>
      <c r="G236" s="343">
        <v>2024</v>
      </c>
      <c r="H236" s="344">
        <v>2023</v>
      </c>
      <c r="I236" s="1302" t="s">
        <v>516</v>
      </c>
      <c r="J236" s="1303"/>
      <c r="K236" s="1304"/>
      <c r="L236" s="342">
        <v>2022</v>
      </c>
      <c r="M236" s="885">
        <v>2023</v>
      </c>
      <c r="N236" s="886">
        <v>2022</v>
      </c>
      <c r="O236" s="887">
        <v>2021</v>
      </c>
      <c r="P236" s="885">
        <v>2022</v>
      </c>
      <c r="Q236" s="886">
        <v>2021</v>
      </c>
      <c r="R236" s="887">
        <v>2020</v>
      </c>
      <c r="S236" s="885">
        <v>2021</v>
      </c>
      <c r="T236" s="886">
        <v>2020</v>
      </c>
    </row>
    <row r="237" spans="1:20" s="173" customFormat="1" ht="13.15">
      <c r="A237" s="128"/>
      <c r="B237" s="1343"/>
      <c r="C237" s="869" t="s">
        <v>153</v>
      </c>
      <c r="D237" s="870" t="s">
        <v>154</v>
      </c>
      <c r="E237" s="871" t="s">
        <v>81</v>
      </c>
      <c r="F237" s="869" t="s">
        <v>153</v>
      </c>
      <c r="G237" s="870" t="s">
        <v>154</v>
      </c>
      <c r="H237" s="376" t="s">
        <v>81</v>
      </c>
      <c r="I237" s="869" t="s">
        <v>153</v>
      </c>
      <c r="J237" s="870" t="s">
        <v>154</v>
      </c>
      <c r="K237" s="376" t="s">
        <v>81</v>
      </c>
      <c r="L237" s="869" t="s">
        <v>153</v>
      </c>
      <c r="M237" s="605" t="s">
        <v>154</v>
      </c>
      <c r="N237" s="376" t="s">
        <v>81</v>
      </c>
      <c r="O237" s="604" t="s">
        <v>153</v>
      </c>
      <c r="P237" s="605" t="s">
        <v>154</v>
      </c>
      <c r="Q237" s="376" t="s">
        <v>81</v>
      </c>
      <c r="R237" s="604" t="s">
        <v>153</v>
      </c>
      <c r="S237" s="605" t="s">
        <v>154</v>
      </c>
      <c r="T237" s="376" t="s">
        <v>81</v>
      </c>
    </row>
    <row r="238" spans="1:20">
      <c r="A238" s="119"/>
      <c r="B238" s="774" t="s">
        <v>177</v>
      </c>
      <c r="C238" s="844">
        <v>77</v>
      </c>
      <c r="D238" s="845">
        <v>25</v>
      </c>
      <c r="E238" s="751">
        <v>102</v>
      </c>
      <c r="F238" s="844">
        <v>88</v>
      </c>
      <c r="G238" s="845">
        <v>18</v>
      </c>
      <c r="H238" s="752">
        <v>106</v>
      </c>
      <c r="I238" s="823">
        <v>-0.13</v>
      </c>
      <c r="J238" s="846">
        <v>0.39</v>
      </c>
      <c r="K238" s="788">
        <v>-0.04</v>
      </c>
      <c r="L238" s="844">
        <v>69</v>
      </c>
      <c r="M238" s="607">
        <v>11</v>
      </c>
      <c r="N238" s="379">
        <v>80</v>
      </c>
      <c r="O238" s="606">
        <v>53</v>
      </c>
      <c r="P238" s="607">
        <v>7</v>
      </c>
      <c r="Q238" s="379">
        <v>60</v>
      </c>
      <c r="R238" s="606">
        <v>34</v>
      </c>
      <c r="S238" s="607">
        <v>2</v>
      </c>
      <c r="T238" s="379">
        <v>36</v>
      </c>
    </row>
    <row r="239" spans="1:20">
      <c r="A239" s="119"/>
      <c r="B239" s="774" t="s">
        <v>178</v>
      </c>
      <c r="C239" s="844">
        <v>736</v>
      </c>
      <c r="D239" s="845">
        <v>109</v>
      </c>
      <c r="E239" s="751">
        <v>845</v>
      </c>
      <c r="F239" s="844">
        <v>709</v>
      </c>
      <c r="G239" s="845">
        <v>77</v>
      </c>
      <c r="H239" s="752">
        <v>786</v>
      </c>
      <c r="I239" s="823">
        <v>0.04</v>
      </c>
      <c r="J239" s="846">
        <v>0.42</v>
      </c>
      <c r="K239" s="788">
        <v>0.08</v>
      </c>
      <c r="L239" s="844">
        <v>600</v>
      </c>
      <c r="M239" s="607">
        <v>53</v>
      </c>
      <c r="N239" s="379">
        <v>653</v>
      </c>
      <c r="O239" s="606">
        <v>478</v>
      </c>
      <c r="P239" s="607">
        <v>33</v>
      </c>
      <c r="Q239" s="379">
        <v>511</v>
      </c>
      <c r="R239" s="606">
        <v>385</v>
      </c>
      <c r="S239" s="607">
        <v>21</v>
      </c>
      <c r="T239" s="379">
        <v>406</v>
      </c>
    </row>
    <row r="240" spans="1:20">
      <c r="A240" s="119"/>
      <c r="B240" s="774" t="s">
        <v>179</v>
      </c>
      <c r="C240" s="844">
        <v>342</v>
      </c>
      <c r="D240" s="845">
        <v>8</v>
      </c>
      <c r="E240" s="751">
        <v>350</v>
      </c>
      <c r="F240" s="844">
        <v>301</v>
      </c>
      <c r="G240" s="845">
        <v>8</v>
      </c>
      <c r="H240" s="752">
        <v>309</v>
      </c>
      <c r="I240" s="823">
        <v>0.14000000000000001</v>
      </c>
      <c r="J240" s="846">
        <v>0</v>
      </c>
      <c r="K240" s="788">
        <v>0.13</v>
      </c>
      <c r="L240" s="844">
        <v>275</v>
      </c>
      <c r="M240" s="607">
        <v>3</v>
      </c>
      <c r="N240" s="379">
        <v>278</v>
      </c>
      <c r="O240" s="606">
        <v>233</v>
      </c>
      <c r="P240" s="607">
        <v>3</v>
      </c>
      <c r="Q240" s="379">
        <v>236</v>
      </c>
      <c r="R240" s="606">
        <v>195</v>
      </c>
      <c r="S240" s="607">
        <v>2</v>
      </c>
      <c r="T240" s="379">
        <v>197</v>
      </c>
    </row>
    <row r="241" spans="1:21" s="121" customFormat="1" ht="13.9">
      <c r="A241" s="128"/>
      <c r="B241" s="865" t="s">
        <v>146</v>
      </c>
      <c r="C241" s="856">
        <v>1155</v>
      </c>
      <c r="D241" s="857">
        <v>142</v>
      </c>
      <c r="E241" s="753">
        <v>1297</v>
      </c>
      <c r="F241" s="856">
        <v>1098</v>
      </c>
      <c r="G241" s="857">
        <v>103</v>
      </c>
      <c r="H241" s="754">
        <v>1201</v>
      </c>
      <c r="I241" s="858">
        <v>0.05</v>
      </c>
      <c r="J241" s="859">
        <v>0.38</v>
      </c>
      <c r="K241" s="839">
        <v>0.08</v>
      </c>
      <c r="L241" s="856">
        <v>944</v>
      </c>
      <c r="M241" s="590">
        <v>67</v>
      </c>
      <c r="N241" s="437">
        <v>1011</v>
      </c>
      <c r="O241" s="589">
        <v>764</v>
      </c>
      <c r="P241" s="590">
        <v>43</v>
      </c>
      <c r="Q241" s="437">
        <v>807</v>
      </c>
      <c r="R241" s="589">
        <v>614</v>
      </c>
      <c r="S241" s="590">
        <v>25</v>
      </c>
      <c r="T241" s="437">
        <v>639</v>
      </c>
    </row>
    <row r="242" spans="1:21">
      <c r="A242" s="119"/>
      <c r="B242" s="774" t="s">
        <v>180</v>
      </c>
      <c r="C242" s="1162">
        <v>7.0000000000000007E-2</v>
      </c>
      <c r="D242" s="1163">
        <v>0.18</v>
      </c>
      <c r="E242" s="1106">
        <v>0.08</v>
      </c>
      <c r="F242" s="1162">
        <v>0.08</v>
      </c>
      <c r="G242" s="1163">
        <v>0.17</v>
      </c>
      <c r="H242" s="1075">
        <v>0.09</v>
      </c>
      <c r="I242" s="823">
        <v>-0.17</v>
      </c>
      <c r="J242" s="846">
        <v>0.01</v>
      </c>
      <c r="K242" s="788">
        <v>-0.11</v>
      </c>
      <c r="L242" s="1162">
        <v>7.0000000000000007E-2</v>
      </c>
      <c r="M242" s="1090">
        <v>0.16</v>
      </c>
      <c r="N242" s="1070">
        <v>0.08</v>
      </c>
      <c r="O242" s="1089">
        <v>7.0000000000000007E-2</v>
      </c>
      <c r="P242" s="1090">
        <v>0.16</v>
      </c>
      <c r="Q242" s="1070">
        <v>7.0000000000000007E-2</v>
      </c>
      <c r="R242" s="1089">
        <v>0.06</v>
      </c>
      <c r="S242" s="1090">
        <v>0.08</v>
      </c>
      <c r="T242" s="1070">
        <v>0.06</v>
      </c>
    </row>
    <row r="243" spans="1:21">
      <c r="A243" s="119"/>
      <c r="B243" s="774" t="s">
        <v>181</v>
      </c>
      <c r="C243" s="1162">
        <v>0.64</v>
      </c>
      <c r="D243" s="1163">
        <v>0.77</v>
      </c>
      <c r="E243" s="1106">
        <v>0.65</v>
      </c>
      <c r="F243" s="1162">
        <v>0.65</v>
      </c>
      <c r="G243" s="1163">
        <v>0.75</v>
      </c>
      <c r="H243" s="1075">
        <v>0.65</v>
      </c>
      <c r="I243" s="823">
        <v>-0.01</v>
      </c>
      <c r="J243" s="846">
        <v>0.03</v>
      </c>
      <c r="K243" s="788">
        <v>0</v>
      </c>
      <c r="L243" s="1162">
        <v>0.64</v>
      </c>
      <c r="M243" s="1090">
        <v>0.79</v>
      </c>
      <c r="N243" s="1070">
        <v>0.65</v>
      </c>
      <c r="O243" s="1089">
        <v>0.63</v>
      </c>
      <c r="P243" s="1090">
        <v>0.77</v>
      </c>
      <c r="Q243" s="1070">
        <v>0.63</v>
      </c>
      <c r="R243" s="1089">
        <v>0.63</v>
      </c>
      <c r="S243" s="1090">
        <v>0.84</v>
      </c>
      <c r="T243" s="1070">
        <v>0.64</v>
      </c>
    </row>
    <row r="244" spans="1:21">
      <c r="A244" s="119"/>
      <c r="B244" s="774" t="s">
        <v>183</v>
      </c>
      <c r="C244" s="1162">
        <v>0.3</v>
      </c>
      <c r="D244" s="1163">
        <v>0.06</v>
      </c>
      <c r="E244" s="1106">
        <v>0.27</v>
      </c>
      <c r="F244" s="1162">
        <v>0.27</v>
      </c>
      <c r="G244" s="1163">
        <v>0.08</v>
      </c>
      <c r="H244" s="1075">
        <v>0.26</v>
      </c>
      <c r="I244" s="823">
        <v>0.08</v>
      </c>
      <c r="J244" s="846">
        <v>-0.27</v>
      </c>
      <c r="K244" s="788">
        <v>0.05</v>
      </c>
      <c r="L244" s="1162">
        <v>0.28999999999999998</v>
      </c>
      <c r="M244" s="1090">
        <v>0.04</v>
      </c>
      <c r="N244" s="1070">
        <v>0.27</v>
      </c>
      <c r="O244" s="1089">
        <v>0.3</v>
      </c>
      <c r="P244" s="1090">
        <v>7.0000000000000007E-2</v>
      </c>
      <c r="Q244" s="1070">
        <v>0.28999999999999998</v>
      </c>
      <c r="R244" s="1089">
        <v>0.32</v>
      </c>
      <c r="S244" s="1090">
        <v>0.08</v>
      </c>
      <c r="T244" s="1070">
        <v>0.31</v>
      </c>
    </row>
    <row r="245" spans="1:21" s="1176" customFormat="1">
      <c r="A245" s="1172"/>
      <c r="B245" s="1173"/>
      <c r="C245" s="1174"/>
      <c r="D245" s="1174"/>
      <c r="E245" s="1174"/>
      <c r="F245" s="1174"/>
      <c r="G245" s="1174"/>
      <c r="H245" s="1174"/>
      <c r="I245" s="1174"/>
      <c r="J245" s="1174"/>
      <c r="K245" s="1174"/>
      <c r="L245" s="1174"/>
      <c r="M245" s="1175"/>
      <c r="N245" s="1175"/>
      <c r="O245" s="1175"/>
      <c r="P245" s="1175"/>
      <c r="Q245" s="1175"/>
      <c r="R245" s="1175"/>
      <c r="S245" s="1175"/>
      <c r="T245" s="1175"/>
    </row>
    <row r="246" spans="1:21" s="1176" customFormat="1">
      <c r="A246" s="1172"/>
      <c r="B246" s="1177" t="s">
        <v>43</v>
      </c>
      <c r="C246" s="1174"/>
      <c r="D246" s="1174"/>
      <c r="E246" s="1174"/>
      <c r="F246" s="1174"/>
      <c r="G246" s="1174"/>
      <c r="H246" s="1174"/>
      <c r="I246" s="1174"/>
      <c r="J246" s="1174"/>
      <c r="K246" s="1174"/>
      <c r="L246" s="1174"/>
      <c r="M246" s="1175"/>
      <c r="N246" s="1175"/>
      <c r="O246" s="1175"/>
      <c r="P246" s="1175"/>
      <c r="Q246" s="1175"/>
      <c r="R246" s="1175"/>
      <c r="S246" s="1175"/>
      <c r="T246" s="1175"/>
    </row>
    <row r="247" spans="1:21">
      <c r="B247" s="1171" t="s">
        <v>839</v>
      </c>
      <c r="C247" s="118"/>
      <c r="P247" s="116"/>
      <c r="Q247" s="116"/>
      <c r="R247" s="116"/>
      <c r="S247" s="116"/>
      <c r="T247" s="116"/>
    </row>
    <row r="248" spans="1:21" customFormat="1" ht="12.75"/>
    <row r="249" spans="1:21" ht="13.9" thickBot="1">
      <c r="A249" s="119"/>
      <c r="B249" s="188"/>
      <c r="C249" s="16"/>
      <c r="D249" s="16"/>
      <c r="E249" s="16"/>
      <c r="F249" s="16"/>
      <c r="G249" s="16"/>
      <c r="H249" s="16"/>
      <c r="I249" s="274"/>
      <c r="J249" s="274"/>
      <c r="K249" s="274"/>
      <c r="L249" s="274"/>
      <c r="M249" s="211"/>
      <c r="N249" s="211"/>
      <c r="O249" s="211"/>
      <c r="P249" s="211"/>
      <c r="Q249" s="211"/>
      <c r="R249" s="211"/>
    </row>
    <row r="250" spans="1:21" s="276" customFormat="1" ht="15.75" thickTop="1" thickBot="1">
      <c r="A250" s="226"/>
      <c r="B250" s="220" t="s">
        <v>185</v>
      </c>
      <c r="C250" s="224"/>
      <c r="D250" s="224"/>
      <c r="E250" s="224"/>
      <c r="F250" s="224"/>
      <c r="G250" s="224"/>
      <c r="H250" s="224"/>
      <c r="I250" s="275"/>
      <c r="J250" s="275"/>
      <c r="K250" s="275"/>
      <c r="L250" s="275"/>
      <c r="M250" s="225"/>
      <c r="N250" s="225"/>
      <c r="O250" s="225"/>
      <c r="P250" s="226"/>
      <c r="Q250" s="226"/>
      <c r="R250" s="226"/>
      <c r="S250" s="226"/>
      <c r="T250" s="226"/>
      <c r="U250" s="226"/>
    </row>
    <row r="251" spans="1:21" ht="13.9" thickTop="1">
      <c r="A251" s="119"/>
      <c r="B251" s="189"/>
      <c r="C251" s="259"/>
      <c r="D251" s="259"/>
      <c r="E251" s="259"/>
      <c r="F251" s="259"/>
      <c r="G251" s="259"/>
      <c r="H251" s="259"/>
      <c r="I251" s="196"/>
      <c r="J251" s="196"/>
      <c r="K251" s="196"/>
      <c r="L251" s="196"/>
      <c r="M251" s="154"/>
      <c r="N251" s="154"/>
      <c r="O251" s="146"/>
      <c r="P251" s="146"/>
      <c r="Q251" s="146"/>
      <c r="R251" s="116"/>
    </row>
    <row r="252" spans="1:21" s="128" customFormat="1" ht="26.25">
      <c r="B252" s="373" t="s">
        <v>306</v>
      </c>
      <c r="C252" s="374">
        <v>2025</v>
      </c>
      <c r="D252" s="375">
        <v>2024</v>
      </c>
      <c r="E252" s="376" t="s">
        <v>516</v>
      </c>
      <c r="F252" s="375">
        <v>2023</v>
      </c>
      <c r="G252" s="375">
        <v>2022</v>
      </c>
      <c r="H252" s="375">
        <v>2021</v>
      </c>
      <c r="I252" s="202"/>
      <c r="J252" s="202"/>
      <c r="K252" s="202"/>
      <c r="L252" s="202"/>
      <c r="M252" s="173"/>
      <c r="N252" s="173"/>
    </row>
    <row r="253" spans="1:21" ht="14.25">
      <c r="A253" s="119"/>
      <c r="B253" s="774" t="s">
        <v>194</v>
      </c>
      <c r="C253" s="751">
        <v>1297</v>
      </c>
      <c r="D253" s="752">
        <v>1201</v>
      </c>
      <c r="E253" s="866">
        <v>0.08</v>
      </c>
      <c r="F253" s="752">
        <v>1011</v>
      </c>
      <c r="G253" s="752">
        <v>807</v>
      </c>
      <c r="H253" s="752">
        <v>639</v>
      </c>
      <c r="I253" s="196"/>
      <c r="J253" s="196"/>
      <c r="K253" s="196"/>
      <c r="L253" s="196"/>
      <c r="M253" s="154"/>
      <c r="N253" s="154"/>
      <c r="O253" s="154"/>
      <c r="P253" s="196"/>
      <c r="Q253" s="154"/>
      <c r="R253" s="189"/>
      <c r="S253" s="146"/>
    </row>
    <row r="254" spans="1:21" s="160" customFormat="1" ht="13.15">
      <c r="A254" s="128"/>
      <c r="B254" s="865" t="s">
        <v>188</v>
      </c>
      <c r="C254" s="753">
        <v>204</v>
      </c>
      <c r="D254" s="754">
        <v>305</v>
      </c>
      <c r="E254" s="867">
        <v>-0.33</v>
      </c>
      <c r="F254" s="754">
        <v>292</v>
      </c>
      <c r="G254" s="754">
        <v>213</v>
      </c>
      <c r="H254" s="754">
        <v>268</v>
      </c>
      <c r="I254" s="202"/>
      <c r="J254" s="202"/>
      <c r="K254" s="202"/>
      <c r="L254" s="202"/>
      <c r="M254" s="173"/>
      <c r="N254" s="173"/>
      <c r="O254" s="173"/>
      <c r="P254" s="202"/>
      <c r="Q254" s="173"/>
      <c r="R254" s="188"/>
    </row>
    <row r="255" spans="1:21" ht="14.25">
      <c r="A255" s="119"/>
      <c r="B255" s="774" t="s">
        <v>189</v>
      </c>
      <c r="C255" s="868">
        <v>0.16</v>
      </c>
      <c r="D255" s="866">
        <v>0.25</v>
      </c>
      <c r="E255" s="866">
        <v>-0.38</v>
      </c>
      <c r="F255" s="866">
        <v>0.28999999999999998</v>
      </c>
      <c r="G255" s="866">
        <v>0.26</v>
      </c>
      <c r="H255" s="866">
        <v>0.42</v>
      </c>
      <c r="I255" s="196"/>
      <c r="J255" s="189"/>
      <c r="K255" s="177"/>
      <c r="L255" s="189"/>
      <c r="M255" s="146"/>
      <c r="N255" s="146"/>
      <c r="O255" s="154"/>
      <c r="P255" s="196"/>
      <c r="Q255" s="154"/>
      <c r="R255" s="189"/>
      <c r="S255" s="146"/>
    </row>
    <row r="256" spans="1:21">
      <c r="A256" s="119"/>
      <c r="B256" s="656" t="s">
        <v>191</v>
      </c>
      <c r="C256" s="658"/>
      <c r="D256" s="658"/>
      <c r="E256" s="657"/>
      <c r="F256" s="658"/>
      <c r="G256" s="658"/>
      <c r="H256" s="659"/>
      <c r="I256" s="196"/>
      <c r="J256" s="189"/>
      <c r="K256" s="177"/>
      <c r="L256" s="189"/>
      <c r="M256" s="146"/>
      <c r="N256" s="146"/>
      <c r="O256" s="154"/>
      <c r="P256" s="196"/>
      <c r="Q256" s="154"/>
      <c r="R256" s="189"/>
      <c r="S256" s="146"/>
    </row>
    <row r="257" spans="1:20" ht="15" customHeight="1">
      <c r="A257" s="119"/>
      <c r="B257" s="774" t="s">
        <v>153</v>
      </c>
      <c r="C257" s="751">
        <v>148</v>
      </c>
      <c r="D257" s="752">
        <v>260</v>
      </c>
      <c r="E257" s="866">
        <v>-0.43</v>
      </c>
      <c r="F257" s="752">
        <v>257</v>
      </c>
      <c r="G257" s="752">
        <v>193</v>
      </c>
      <c r="H257" s="752">
        <v>264</v>
      </c>
      <c r="I257" s="196"/>
      <c r="J257" s="189"/>
      <c r="K257" s="177"/>
      <c r="L257" s="189"/>
      <c r="M257" s="146"/>
      <c r="N257" s="146"/>
      <c r="O257" s="154"/>
      <c r="P257" s="196"/>
      <c r="Q257" s="154"/>
      <c r="R257" s="177"/>
      <c r="S257" s="177"/>
    </row>
    <row r="258" spans="1:20" ht="15" customHeight="1">
      <c r="A258" s="119"/>
      <c r="B258" s="774" t="s">
        <v>154</v>
      </c>
      <c r="C258" s="751">
        <v>56</v>
      </c>
      <c r="D258" s="752">
        <v>45</v>
      </c>
      <c r="E258" s="866">
        <v>0.24</v>
      </c>
      <c r="F258" s="752">
        <v>35</v>
      </c>
      <c r="G258" s="752">
        <v>20</v>
      </c>
      <c r="H258" s="752">
        <v>4</v>
      </c>
      <c r="I258" s="196"/>
      <c r="J258" s="189"/>
      <c r="K258" s="177"/>
      <c r="L258" s="189"/>
      <c r="M258" s="146"/>
      <c r="N258" s="146"/>
      <c r="O258" s="154"/>
      <c r="P258" s="196"/>
      <c r="Q258" s="154"/>
      <c r="R258" s="189"/>
      <c r="S258" s="146"/>
    </row>
    <row r="259" spans="1:20">
      <c r="A259" s="119"/>
      <c r="B259" s="656" t="s">
        <v>192</v>
      </c>
      <c r="C259" s="888"/>
      <c r="D259" s="888"/>
      <c r="E259" s="889"/>
      <c r="F259" s="888"/>
      <c r="G259" s="888"/>
      <c r="H259" s="659"/>
      <c r="I259" s="196"/>
      <c r="J259" s="189"/>
      <c r="K259" s="177"/>
      <c r="L259" s="189"/>
      <c r="M259" s="146"/>
      <c r="N259" s="146"/>
      <c r="O259" s="154"/>
      <c r="P259" s="196"/>
      <c r="Q259" s="154"/>
      <c r="R259" s="146"/>
      <c r="S259" s="146"/>
    </row>
    <row r="260" spans="1:20">
      <c r="A260" s="119"/>
      <c r="B260" s="774" t="s">
        <v>177</v>
      </c>
      <c r="C260" s="751">
        <v>29</v>
      </c>
      <c r="D260" s="752">
        <v>48</v>
      </c>
      <c r="E260" s="866">
        <v>-0.4</v>
      </c>
      <c r="F260" s="752">
        <v>40</v>
      </c>
      <c r="G260" s="752">
        <v>33</v>
      </c>
      <c r="H260" s="752">
        <v>14</v>
      </c>
      <c r="I260" s="196"/>
      <c r="J260" s="189"/>
      <c r="K260" s="177"/>
      <c r="L260" s="189"/>
      <c r="M260" s="146"/>
      <c r="N260" s="146"/>
      <c r="O260" s="154"/>
      <c r="P260" s="196"/>
      <c r="Q260" s="154"/>
      <c r="R260" s="177"/>
      <c r="S260" s="212"/>
      <c r="T260" s="212"/>
    </row>
    <row r="261" spans="1:20">
      <c r="A261" s="119"/>
      <c r="B261" s="774" t="s">
        <v>178</v>
      </c>
      <c r="C261" s="751">
        <v>148</v>
      </c>
      <c r="D261" s="752">
        <v>218</v>
      </c>
      <c r="E261" s="866">
        <v>-0.32</v>
      </c>
      <c r="F261" s="752">
        <v>209</v>
      </c>
      <c r="G261" s="752">
        <v>151</v>
      </c>
      <c r="H261" s="752">
        <v>196</v>
      </c>
      <c r="I261" s="196"/>
      <c r="J261" s="189"/>
      <c r="K261" s="177"/>
      <c r="L261" s="189"/>
      <c r="M261" s="146"/>
      <c r="N261" s="146"/>
      <c r="O261" s="154"/>
      <c r="P261" s="196"/>
      <c r="Q261" s="154"/>
      <c r="R261" s="189"/>
      <c r="S261" s="146"/>
    </row>
    <row r="262" spans="1:20">
      <c r="A262" s="119"/>
      <c r="B262" s="774" t="s">
        <v>179</v>
      </c>
      <c r="C262" s="751">
        <v>27</v>
      </c>
      <c r="D262" s="752">
        <v>39</v>
      </c>
      <c r="E262" s="866">
        <v>-0.31</v>
      </c>
      <c r="F262" s="752">
        <v>43</v>
      </c>
      <c r="G262" s="752">
        <v>29</v>
      </c>
      <c r="H262" s="752">
        <v>58</v>
      </c>
      <c r="I262" s="196"/>
      <c r="J262" s="189"/>
      <c r="K262" s="177"/>
      <c r="L262" s="189"/>
      <c r="M262" s="146"/>
      <c r="N262" s="146"/>
      <c r="O262" s="154"/>
      <c r="P262" s="196"/>
      <c r="Q262" s="154"/>
      <c r="R262" s="189"/>
      <c r="S262" s="146"/>
    </row>
    <row r="263" spans="1:20">
      <c r="A263" s="119"/>
      <c r="B263" s="189"/>
      <c r="C263" s="259"/>
      <c r="D263" s="259"/>
      <c r="E263" s="259"/>
      <c r="F263" s="259"/>
      <c r="G263" s="259"/>
      <c r="H263" s="187"/>
      <c r="I263" s="177"/>
      <c r="J263" s="189"/>
      <c r="K263" s="189"/>
      <c r="L263" s="189"/>
      <c r="M263" s="154"/>
      <c r="N263" s="196"/>
      <c r="O263" s="154"/>
      <c r="P263" s="189"/>
      <c r="Q263" s="146"/>
    </row>
    <row r="264" spans="1:20" s="22" customFormat="1">
      <c r="A264" s="20"/>
      <c r="B264" s="37" t="s">
        <v>43</v>
      </c>
      <c r="C264" s="26"/>
      <c r="D264" s="26"/>
      <c r="E264" s="26"/>
      <c r="F264" s="26"/>
      <c r="G264" s="26"/>
      <c r="H264" s="26"/>
      <c r="I264" s="26"/>
      <c r="J264" s="26"/>
      <c r="K264" s="26"/>
      <c r="L264" s="26"/>
      <c r="N264" s="26"/>
    </row>
    <row r="265" spans="1:20" s="22" customFormat="1">
      <c r="A265" s="20"/>
      <c r="B265" s="1290" t="s">
        <v>659</v>
      </c>
      <c r="C265" s="1290"/>
      <c r="D265" s="1290"/>
      <c r="E265" s="1290"/>
      <c r="F265" s="1290"/>
      <c r="G265" s="1290"/>
      <c r="H265" s="1290"/>
      <c r="I265" s="26"/>
      <c r="J265" s="26"/>
      <c r="K265" s="26"/>
      <c r="L265" s="26"/>
      <c r="N265" s="26"/>
    </row>
    <row r="266" spans="1:20" s="22" customFormat="1">
      <c r="A266" s="20"/>
      <c r="B266" s="1356" t="s">
        <v>850</v>
      </c>
      <c r="C266" s="1289"/>
      <c r="D266" s="1289"/>
      <c r="E266" s="1289"/>
      <c r="F266" s="1289"/>
      <c r="G266" s="1289"/>
      <c r="H266" s="1289"/>
      <c r="I266" s="26"/>
      <c r="J266" s="26"/>
      <c r="K266" s="26"/>
      <c r="L266" s="26"/>
      <c r="N266" s="26"/>
    </row>
    <row r="267" spans="1:20" s="22" customFormat="1">
      <c r="A267" s="20"/>
      <c r="B267" s="31"/>
      <c r="C267" s="26"/>
      <c r="D267" s="26"/>
      <c r="E267" s="26"/>
      <c r="F267" s="26"/>
      <c r="G267" s="294"/>
      <c r="H267" s="26"/>
      <c r="I267" s="26"/>
      <c r="J267" s="26"/>
      <c r="K267" s="26"/>
      <c r="L267" s="26"/>
      <c r="N267" s="26"/>
    </row>
    <row r="268" spans="1:20" s="128" customFormat="1" ht="26.25">
      <c r="B268" s="373" t="s">
        <v>307</v>
      </c>
      <c r="C268" s="374">
        <v>2025</v>
      </c>
      <c r="D268" s="375">
        <v>2024</v>
      </c>
      <c r="E268" s="376" t="s">
        <v>516</v>
      </c>
      <c r="F268" s="375">
        <v>2023</v>
      </c>
      <c r="G268" s="375">
        <v>2022</v>
      </c>
      <c r="H268" s="375">
        <v>2021</v>
      </c>
      <c r="I268" s="130"/>
      <c r="J268" s="130"/>
      <c r="K268" s="130"/>
      <c r="L268" s="130"/>
    </row>
    <row r="269" spans="1:20" ht="15" customHeight="1">
      <c r="A269" s="119"/>
      <c r="B269" s="774" t="s">
        <v>194</v>
      </c>
      <c r="C269" s="751">
        <v>1297</v>
      </c>
      <c r="D269" s="752">
        <v>1201</v>
      </c>
      <c r="E269" s="866">
        <v>0.08</v>
      </c>
      <c r="F269" s="752">
        <v>1011</v>
      </c>
      <c r="G269" s="752">
        <v>807</v>
      </c>
      <c r="H269" s="752">
        <v>639</v>
      </c>
      <c r="I269" s="196"/>
      <c r="J269" s="189"/>
      <c r="K269" s="177"/>
      <c r="L269" s="189"/>
      <c r="M269" s="146"/>
      <c r="N269" s="146"/>
      <c r="O269" s="154"/>
      <c r="P269" s="154"/>
      <c r="Q269" s="154"/>
      <c r="R269" s="199"/>
      <c r="S269" s="146"/>
    </row>
    <row r="270" spans="1:20" s="160" customFormat="1" ht="15" customHeight="1">
      <c r="A270" s="128"/>
      <c r="B270" s="865" t="s">
        <v>195</v>
      </c>
      <c r="C270" s="753">
        <v>108</v>
      </c>
      <c r="D270" s="754">
        <v>118</v>
      </c>
      <c r="E270" s="867">
        <v>-0.08</v>
      </c>
      <c r="F270" s="754">
        <v>88</v>
      </c>
      <c r="G270" s="754">
        <v>60</v>
      </c>
      <c r="H270" s="754">
        <v>81</v>
      </c>
      <c r="I270" s="202"/>
      <c r="J270" s="188"/>
      <c r="K270" s="277"/>
      <c r="L270" s="188"/>
      <c r="O270" s="173"/>
      <c r="P270" s="173"/>
      <c r="Q270" s="173"/>
    </row>
    <row r="271" spans="1:20" ht="15" customHeight="1">
      <c r="A271" s="119"/>
      <c r="B271" s="774" t="s">
        <v>196</v>
      </c>
      <c r="C271" s="868">
        <v>0.08</v>
      </c>
      <c r="D271" s="866">
        <v>0.1</v>
      </c>
      <c r="E271" s="866">
        <v>-0.15</v>
      </c>
      <c r="F271" s="866">
        <v>0.09</v>
      </c>
      <c r="G271" s="866">
        <v>7.0000000000000007E-2</v>
      </c>
      <c r="H271" s="866">
        <v>0.13</v>
      </c>
      <c r="I271" s="196"/>
      <c r="J271" s="189"/>
      <c r="K271" s="177"/>
      <c r="L271" s="189"/>
      <c r="M271" s="146"/>
      <c r="N271" s="146"/>
      <c r="O271" s="154"/>
      <c r="P271" s="154"/>
      <c r="Q271" s="154"/>
      <c r="R271" s="146"/>
      <c r="S271" s="146"/>
    </row>
    <row r="272" spans="1:20" ht="15" customHeight="1">
      <c r="A272" s="119"/>
      <c r="B272" s="656" t="s">
        <v>197</v>
      </c>
      <c r="C272" s="658"/>
      <c r="D272" s="658"/>
      <c r="E272" s="658"/>
      <c r="F272" s="658"/>
      <c r="G272" s="658"/>
      <c r="H272" s="659"/>
      <c r="I272" s="196"/>
      <c r="J272" s="189"/>
      <c r="K272" s="177"/>
      <c r="L272" s="189"/>
      <c r="M272" s="146"/>
      <c r="N272" s="146"/>
      <c r="O272" s="154"/>
      <c r="P272" s="154"/>
      <c r="Q272" s="154"/>
      <c r="R272" s="146"/>
      <c r="S272" s="146"/>
    </row>
    <row r="273" spans="1:20" ht="15" customHeight="1">
      <c r="A273" s="119"/>
      <c r="B273" s="774" t="s">
        <v>153</v>
      </c>
      <c r="C273" s="751">
        <v>90</v>
      </c>
      <c r="D273" s="752">
        <v>102</v>
      </c>
      <c r="E273" s="866">
        <v>-0.12</v>
      </c>
      <c r="F273" s="752">
        <v>78</v>
      </c>
      <c r="G273" s="752">
        <v>57</v>
      </c>
      <c r="H273" s="752">
        <v>78</v>
      </c>
      <c r="I273" s="196"/>
      <c r="J273" s="189"/>
      <c r="K273" s="177"/>
      <c r="L273" s="189"/>
      <c r="M273" s="146"/>
      <c r="N273" s="146"/>
      <c r="O273" s="154"/>
      <c r="P273" s="154"/>
      <c r="Q273" s="154"/>
      <c r="R273" s="146"/>
      <c r="S273" s="295"/>
    </row>
    <row r="274" spans="1:20" ht="15" customHeight="1">
      <c r="A274" s="119"/>
      <c r="B274" s="774" t="s">
        <v>154</v>
      </c>
      <c r="C274" s="751">
        <v>18</v>
      </c>
      <c r="D274" s="752">
        <v>16</v>
      </c>
      <c r="E274" s="866">
        <v>0.13</v>
      </c>
      <c r="F274" s="752">
        <v>10</v>
      </c>
      <c r="G274" s="752">
        <v>3</v>
      </c>
      <c r="H274" s="752">
        <v>3</v>
      </c>
      <c r="I274" s="196"/>
      <c r="J274" s="189"/>
      <c r="K274" s="177"/>
      <c r="L274" s="189"/>
      <c r="M274" s="146"/>
      <c r="N274" s="146"/>
      <c r="O274" s="154"/>
      <c r="P274" s="154"/>
      <c r="Q274" s="154"/>
      <c r="R274" s="146"/>
      <c r="S274" s="146"/>
    </row>
    <row r="275" spans="1:20" ht="15" customHeight="1">
      <c r="A275" s="119"/>
      <c r="B275" s="656" t="s">
        <v>198</v>
      </c>
      <c r="C275" s="888"/>
      <c r="D275" s="888"/>
      <c r="E275" s="888"/>
      <c r="F275" s="888"/>
      <c r="G275" s="888"/>
      <c r="H275" s="888"/>
      <c r="I275" s="196"/>
      <c r="J275" s="189"/>
      <c r="K275" s="177"/>
      <c r="L275" s="189"/>
      <c r="M275" s="146"/>
      <c r="N275" s="146"/>
      <c r="O275" s="154"/>
      <c r="P275" s="154"/>
      <c r="Q275" s="154"/>
      <c r="R275" s="146"/>
      <c r="S275" s="146"/>
    </row>
    <row r="276" spans="1:20" ht="15" customHeight="1">
      <c r="A276" s="119"/>
      <c r="B276" s="774" t="s">
        <v>177</v>
      </c>
      <c r="C276" s="751">
        <v>12</v>
      </c>
      <c r="D276" s="752">
        <v>9</v>
      </c>
      <c r="E276" s="866">
        <v>0.33</v>
      </c>
      <c r="F276" s="752">
        <v>2</v>
      </c>
      <c r="G276" s="752">
        <v>1</v>
      </c>
      <c r="H276" s="752">
        <v>3</v>
      </c>
      <c r="I276" s="196"/>
      <c r="J276" s="189"/>
      <c r="K276" s="177"/>
      <c r="L276" s="189"/>
      <c r="M276" s="146"/>
      <c r="N276" s="146"/>
      <c r="O276" s="154"/>
      <c r="P276" s="154"/>
      <c r="Q276" s="154"/>
      <c r="R276" s="146"/>
      <c r="S276" s="146"/>
    </row>
    <row r="277" spans="1:20" ht="15" customHeight="1">
      <c r="A277" s="119"/>
      <c r="B277" s="774" t="s">
        <v>178</v>
      </c>
      <c r="C277" s="751">
        <v>69</v>
      </c>
      <c r="D277" s="752">
        <v>74</v>
      </c>
      <c r="E277" s="866">
        <v>-7.0000000000000007E-2</v>
      </c>
      <c r="F277" s="752">
        <v>63</v>
      </c>
      <c r="G277" s="752">
        <v>43</v>
      </c>
      <c r="H277" s="752">
        <v>51</v>
      </c>
      <c r="I277" s="196"/>
      <c r="J277" s="189"/>
      <c r="K277" s="177"/>
      <c r="L277" s="189"/>
      <c r="M277" s="146"/>
      <c r="N277" s="146"/>
      <c r="O277" s="154"/>
      <c r="P277" s="154"/>
      <c r="Q277" s="154"/>
      <c r="R277" s="146"/>
      <c r="S277" s="146"/>
    </row>
    <row r="278" spans="1:20" ht="15" customHeight="1">
      <c r="A278" s="119"/>
      <c r="B278" s="774" t="s">
        <v>179</v>
      </c>
      <c r="C278" s="751">
        <v>27</v>
      </c>
      <c r="D278" s="752">
        <v>35</v>
      </c>
      <c r="E278" s="866">
        <v>-0.23</v>
      </c>
      <c r="F278" s="752">
        <v>23</v>
      </c>
      <c r="G278" s="752">
        <v>16</v>
      </c>
      <c r="H278" s="752">
        <v>27</v>
      </c>
      <c r="I278" s="196"/>
      <c r="J278" s="189"/>
      <c r="K278" s="177"/>
      <c r="L278" s="189"/>
      <c r="M278" s="146"/>
      <c r="N278" s="146"/>
      <c r="O278" s="154"/>
      <c r="P278" s="154"/>
      <c r="Q278" s="154"/>
      <c r="R278" s="146"/>
      <c r="S278" s="146"/>
    </row>
    <row r="279" spans="1:20">
      <c r="A279" s="119"/>
      <c r="B279" s="35"/>
      <c r="C279" s="259"/>
      <c r="D279" s="259"/>
      <c r="E279" s="259"/>
      <c r="F279" s="259"/>
      <c r="G279" s="259"/>
      <c r="H279" s="187"/>
      <c r="I279" s="177"/>
      <c r="J279" s="189"/>
      <c r="K279" s="189"/>
      <c r="L279" s="189"/>
      <c r="M279" s="154"/>
      <c r="N279" s="154"/>
      <c r="O279" s="196"/>
      <c r="P279" s="189"/>
      <c r="Q279" s="146"/>
    </row>
    <row r="280" spans="1:20" s="22" customFormat="1">
      <c r="A280" s="20"/>
      <c r="B280" s="37" t="s">
        <v>43</v>
      </c>
      <c r="C280" s="26"/>
      <c r="D280" s="26"/>
      <c r="E280" s="26"/>
      <c r="F280" s="26"/>
      <c r="G280" s="26"/>
      <c r="H280" s="26"/>
      <c r="I280" s="26"/>
      <c r="J280" s="26"/>
      <c r="K280" s="26"/>
      <c r="L280" s="26"/>
      <c r="O280" s="26"/>
    </row>
    <row r="281" spans="1:20" s="22" customFormat="1">
      <c r="A281" s="20"/>
      <c r="B281" s="1290" t="s">
        <v>661</v>
      </c>
      <c r="C281" s="1290"/>
      <c r="D281" s="1290"/>
      <c r="E281" s="1290"/>
      <c r="F281" s="1290"/>
      <c r="G281" s="1290"/>
      <c r="H281" s="1290"/>
      <c r="I281" s="26"/>
      <c r="J281" s="26"/>
      <c r="K281" s="26"/>
      <c r="L281" s="26"/>
      <c r="O281" s="26"/>
    </row>
    <row r="282" spans="1:20" s="22" customFormat="1">
      <c r="A282" s="20"/>
      <c r="B282" s="1322" t="s">
        <v>199</v>
      </c>
      <c r="C282" s="1290"/>
      <c r="D282" s="1290"/>
      <c r="E282" s="1290"/>
      <c r="F282" s="1290"/>
      <c r="G282" s="1290"/>
      <c r="H282" s="1290"/>
      <c r="I282" s="26"/>
      <c r="J282" s="26"/>
      <c r="K282" s="26"/>
      <c r="L282" s="26"/>
      <c r="O282" s="26"/>
    </row>
    <row r="283" spans="1:20" s="22" customFormat="1">
      <c r="A283" s="20"/>
      <c r="B283" s="1356" t="s">
        <v>851</v>
      </c>
      <c r="C283" s="1289"/>
      <c r="D283" s="1289"/>
      <c r="E283" s="1289"/>
      <c r="F283" s="1289"/>
      <c r="G283" s="1289"/>
      <c r="H283" s="1289"/>
      <c r="I283" s="26"/>
      <c r="J283" s="26"/>
      <c r="K283" s="26"/>
      <c r="L283" s="26"/>
      <c r="O283" s="26"/>
    </row>
    <row r="284" spans="1:20">
      <c r="B284" s="118"/>
      <c r="C284" s="118"/>
      <c r="P284" s="116"/>
      <c r="Q284" s="116"/>
      <c r="R284" s="116"/>
      <c r="S284" s="116"/>
      <c r="T284" s="116"/>
    </row>
    <row r="285" spans="1:20" s="22" customFormat="1" ht="13.9" thickBot="1">
      <c r="A285" s="20"/>
      <c r="B285" s="26"/>
      <c r="C285" s="26"/>
      <c r="D285" s="26"/>
      <c r="E285" s="26"/>
      <c r="F285" s="26"/>
      <c r="G285" s="26"/>
      <c r="H285" s="26"/>
      <c r="I285" s="26"/>
      <c r="J285" s="26"/>
      <c r="K285" s="26"/>
      <c r="L285" s="26"/>
      <c r="O285" s="26"/>
    </row>
    <row r="286" spans="1:20" s="226" customFormat="1" ht="15.75" thickTop="1" thickBot="1">
      <c r="B286" s="220" t="s">
        <v>200</v>
      </c>
      <c r="C286" s="224"/>
      <c r="D286" s="224"/>
      <c r="E286" s="224"/>
      <c r="F286" s="224"/>
      <c r="G286" s="224"/>
      <c r="H286" s="224"/>
      <c r="I286" s="296"/>
      <c r="J286" s="296"/>
      <c r="K286" s="296"/>
      <c r="L286" s="296"/>
      <c r="M286" s="225"/>
      <c r="N286" s="225"/>
      <c r="O286" s="225"/>
      <c r="P286" s="225"/>
      <c r="Q286" s="225"/>
      <c r="R286" s="225"/>
      <c r="S286" s="225"/>
      <c r="T286" s="225"/>
    </row>
    <row r="287" spans="1:20" ht="13.9" thickTop="1">
      <c r="B287" s="222"/>
      <c r="C287" s="118"/>
      <c r="G287" s="187"/>
      <c r="H287" s="187"/>
      <c r="I287" s="26"/>
      <c r="J287" s="26"/>
      <c r="K287" s="26"/>
      <c r="L287" s="26"/>
      <c r="M287" s="116"/>
      <c r="N287" s="116"/>
      <c r="O287" s="116"/>
      <c r="P287" s="116"/>
      <c r="Q287" s="116"/>
      <c r="R287" s="116"/>
      <c r="S287" s="116"/>
      <c r="T287" s="116"/>
    </row>
    <row r="288" spans="1:20" s="128" customFormat="1" ht="26.25">
      <c r="B288" s="373" t="s">
        <v>308</v>
      </c>
      <c r="C288" s="374">
        <v>2025</v>
      </c>
      <c r="D288" s="375">
        <v>2024</v>
      </c>
      <c r="E288" s="376" t="s">
        <v>516</v>
      </c>
      <c r="F288" s="375">
        <v>2023</v>
      </c>
      <c r="G288" s="375">
        <v>2022</v>
      </c>
      <c r="H288" s="375">
        <v>2021</v>
      </c>
      <c r="I288" s="53"/>
      <c r="J288" s="53"/>
      <c r="K288" s="53"/>
      <c r="L288" s="53"/>
    </row>
    <row r="289" spans="1:21" s="121" customFormat="1" ht="17.25" customHeight="1">
      <c r="A289" s="128"/>
      <c r="B289" s="671" t="s">
        <v>216</v>
      </c>
      <c r="C289" s="890">
        <v>736.1</v>
      </c>
      <c r="D289" s="891">
        <v>519.79999999999995</v>
      </c>
      <c r="E289" s="839">
        <v>0.42</v>
      </c>
      <c r="F289" s="891">
        <v>389.3</v>
      </c>
      <c r="G289" s="891">
        <v>521.70000000000005</v>
      </c>
      <c r="H289" s="891">
        <v>335.5</v>
      </c>
      <c r="I289" s="54"/>
      <c r="J289" s="54"/>
      <c r="K289" s="54"/>
      <c r="L289" s="54"/>
    </row>
    <row r="290" spans="1:21" ht="17.25" customHeight="1">
      <c r="A290" s="119"/>
      <c r="B290" s="672" t="s">
        <v>287</v>
      </c>
      <c r="C290" s="892">
        <v>54.5</v>
      </c>
      <c r="D290" s="893">
        <v>32.6</v>
      </c>
      <c r="E290" s="894">
        <v>0.67</v>
      </c>
      <c r="F290" s="893">
        <v>48.8</v>
      </c>
      <c r="G290" s="893">
        <v>41.9</v>
      </c>
      <c r="H290" s="893">
        <v>33.5</v>
      </c>
      <c r="I290" s="26"/>
      <c r="J290" s="26"/>
      <c r="K290" s="26"/>
      <c r="L290" s="26"/>
    </row>
    <row r="291" spans="1:21" ht="17.25" customHeight="1">
      <c r="A291" s="119"/>
      <c r="B291" s="672" t="s">
        <v>217</v>
      </c>
      <c r="C291" s="751">
        <v>7</v>
      </c>
      <c r="D291" s="752">
        <v>6</v>
      </c>
      <c r="E291" s="866">
        <v>0.18</v>
      </c>
      <c r="F291" s="752">
        <v>13</v>
      </c>
      <c r="G291" s="752">
        <v>8</v>
      </c>
      <c r="H291" s="752">
        <v>10</v>
      </c>
      <c r="I291" s="26"/>
      <c r="J291" s="26"/>
      <c r="K291" s="26"/>
      <c r="L291" s="26"/>
    </row>
    <row r="292" spans="1:21">
      <c r="A292" s="119"/>
      <c r="I292" s="26"/>
      <c r="J292" s="26"/>
      <c r="K292" s="26"/>
      <c r="L292" s="26"/>
    </row>
    <row r="293" spans="1:21" s="20" customFormat="1">
      <c r="B293" s="77" t="s">
        <v>43</v>
      </c>
      <c r="C293" s="21"/>
      <c r="D293" s="21"/>
      <c r="E293" s="21"/>
      <c r="F293" s="21"/>
      <c r="G293" s="26"/>
      <c r="H293" s="26"/>
      <c r="I293" s="21"/>
      <c r="J293" s="21"/>
      <c r="K293" s="21"/>
      <c r="L293" s="21"/>
    </row>
    <row r="294" spans="1:21" s="22" customFormat="1">
      <c r="A294" s="20"/>
      <c r="B294" s="1290" t="s">
        <v>309</v>
      </c>
      <c r="C294" s="1290"/>
      <c r="D294" s="1290"/>
      <c r="E294" s="1290"/>
      <c r="F294" s="1290"/>
      <c r="G294" s="1290"/>
      <c r="H294" s="1290"/>
      <c r="I294" s="26"/>
      <c r="J294" s="26"/>
      <c r="K294" s="26"/>
      <c r="L294" s="26"/>
    </row>
    <row r="295" spans="1:21">
      <c r="I295" s="26"/>
      <c r="J295" s="26"/>
      <c r="K295" s="26"/>
      <c r="L295" s="26"/>
    </row>
    <row r="296" spans="1:21" s="128" customFormat="1" ht="26.25">
      <c r="B296" s="373" t="s">
        <v>310</v>
      </c>
      <c r="C296" s="374">
        <v>2025</v>
      </c>
      <c r="D296" s="375">
        <v>2024</v>
      </c>
      <c r="E296" s="376" t="s">
        <v>516</v>
      </c>
      <c r="F296" s="375">
        <v>2023</v>
      </c>
      <c r="G296" s="375">
        <v>2022</v>
      </c>
      <c r="H296" s="375">
        <v>2021</v>
      </c>
      <c r="I296" s="53"/>
      <c r="J296" s="53"/>
      <c r="K296" s="53"/>
      <c r="L296" s="53"/>
    </row>
    <row r="297" spans="1:21" s="200" customFormat="1" ht="13.9">
      <c r="A297" s="121"/>
      <c r="B297" s="793" t="s">
        <v>146</v>
      </c>
      <c r="C297" s="753">
        <v>1297</v>
      </c>
      <c r="D297" s="754">
        <v>1201</v>
      </c>
      <c r="E297" s="867">
        <v>0.08</v>
      </c>
      <c r="F297" s="754">
        <v>1011</v>
      </c>
      <c r="G297" s="754">
        <v>807</v>
      </c>
      <c r="H297" s="754">
        <v>639</v>
      </c>
      <c r="I297" s="54"/>
      <c r="J297" s="54"/>
      <c r="K297" s="54"/>
      <c r="L297" s="54"/>
    </row>
    <row r="298" spans="1:21" s="116" customFormat="1" ht="14.25">
      <c r="A298" s="113"/>
      <c r="B298" s="791" t="s">
        <v>219</v>
      </c>
      <c r="C298" s="751">
        <v>544</v>
      </c>
      <c r="D298" s="752">
        <v>528</v>
      </c>
      <c r="E298" s="866">
        <v>0.03</v>
      </c>
      <c r="F298" s="752">
        <v>485</v>
      </c>
      <c r="G298" s="752">
        <v>430</v>
      </c>
      <c r="H298" s="752">
        <v>336</v>
      </c>
      <c r="I298" s="26"/>
      <c r="J298" s="26"/>
      <c r="K298" s="26"/>
      <c r="L298" s="26"/>
    </row>
    <row r="299" spans="1:21" s="116" customFormat="1">
      <c r="A299" s="113"/>
      <c r="B299" s="791" t="s">
        <v>220</v>
      </c>
      <c r="C299" s="868">
        <v>0.42</v>
      </c>
      <c r="D299" s="866">
        <v>0.44</v>
      </c>
      <c r="E299" s="866">
        <v>-0.05</v>
      </c>
      <c r="F299" s="866">
        <v>0.48</v>
      </c>
      <c r="G299" s="866">
        <v>0.53</v>
      </c>
      <c r="H299" s="866">
        <v>0.53</v>
      </c>
      <c r="I299" s="26"/>
      <c r="J299" s="26"/>
      <c r="K299" s="26"/>
      <c r="L299" s="26"/>
    </row>
    <row r="300" spans="1:21" s="200" customFormat="1" ht="15">
      <c r="A300" s="121"/>
      <c r="B300" s="687" t="s">
        <v>221</v>
      </c>
      <c r="C300" s="753">
        <v>10</v>
      </c>
      <c r="D300" s="754">
        <v>14</v>
      </c>
      <c r="E300" s="867">
        <v>-0.28999999999999998</v>
      </c>
      <c r="F300" s="754">
        <v>13</v>
      </c>
      <c r="G300" s="754">
        <v>5</v>
      </c>
      <c r="H300" s="754">
        <v>5</v>
      </c>
      <c r="I300" s="54"/>
      <c r="J300" s="54"/>
      <c r="K300" s="54"/>
      <c r="L300" s="54"/>
    </row>
    <row r="301" spans="1:21" s="119" customFormat="1">
      <c r="B301" s="535" t="s">
        <v>290</v>
      </c>
      <c r="C301" s="751">
        <v>1</v>
      </c>
      <c r="D301" s="752">
        <v>1</v>
      </c>
      <c r="E301" s="866">
        <v>0</v>
      </c>
      <c r="F301" s="752">
        <v>0</v>
      </c>
      <c r="G301" s="752">
        <v>3</v>
      </c>
      <c r="H301" s="752">
        <v>3</v>
      </c>
      <c r="I301" s="26"/>
      <c r="J301" s="26"/>
      <c r="K301" s="26"/>
      <c r="L301" s="26"/>
      <c r="M301" s="216"/>
      <c r="N301" s="216"/>
      <c r="O301" s="217"/>
      <c r="P301" s="217"/>
      <c r="Q301" s="217"/>
      <c r="R301" s="217"/>
      <c r="S301" s="217"/>
      <c r="T301" s="217"/>
      <c r="U301" s="89"/>
    </row>
    <row r="302" spans="1:21">
      <c r="B302" s="791" t="s">
        <v>222</v>
      </c>
      <c r="C302" s="1106">
        <v>0.1</v>
      </c>
      <c r="D302" s="1075">
        <v>7.0000000000000007E-2</v>
      </c>
      <c r="E302" s="788">
        <v>0.4</v>
      </c>
      <c r="F302" s="1075">
        <v>0</v>
      </c>
      <c r="G302" s="1075">
        <v>0.6</v>
      </c>
      <c r="H302" s="1075">
        <v>0.6</v>
      </c>
      <c r="I302" s="26"/>
      <c r="J302" s="26"/>
      <c r="K302" s="26"/>
      <c r="L302" s="26"/>
    </row>
    <row r="303" spans="1:21">
      <c r="I303" s="26"/>
      <c r="J303" s="26"/>
      <c r="K303" s="26"/>
      <c r="L303" s="26"/>
    </row>
    <row r="304" spans="1:21" s="20" customFormat="1" ht="13.15">
      <c r="B304" s="77" t="s">
        <v>43</v>
      </c>
      <c r="C304" s="131"/>
      <c r="D304" s="131"/>
      <c r="E304" s="131"/>
      <c r="F304" s="131"/>
      <c r="G304" s="131"/>
      <c r="H304" s="131"/>
      <c r="I304" s="189"/>
      <c r="J304" s="189"/>
      <c r="K304" s="189"/>
      <c r="L304" s="189"/>
      <c r="M304" s="31"/>
      <c r="N304" s="107"/>
      <c r="O304" s="108"/>
      <c r="P304" s="108"/>
      <c r="Q304" s="108"/>
      <c r="R304" s="108"/>
      <c r="S304" s="108"/>
      <c r="T304" s="108"/>
      <c r="U304" s="89"/>
    </row>
    <row r="305" spans="1:21" s="26" customFormat="1" ht="25.05" customHeight="1">
      <c r="A305" s="22"/>
      <c r="B305" s="1290" t="s">
        <v>662</v>
      </c>
      <c r="C305" s="1290"/>
      <c r="D305" s="1290"/>
      <c r="E305" s="1290"/>
      <c r="F305" s="1290"/>
      <c r="G305" s="1290"/>
      <c r="H305" s="1290"/>
      <c r="I305" s="189"/>
      <c r="J305" s="189"/>
      <c r="K305" s="189"/>
      <c r="L305" s="189"/>
      <c r="M305" s="31"/>
    </row>
    <row r="306" spans="1:21" s="26" customFormat="1">
      <c r="A306" s="22"/>
      <c r="B306" s="1290" t="s">
        <v>694</v>
      </c>
      <c r="C306" s="1290"/>
      <c r="D306" s="1290"/>
      <c r="E306" s="1290"/>
      <c r="F306" s="1290"/>
      <c r="G306" s="1290"/>
      <c r="H306" s="1290"/>
      <c r="I306" s="189"/>
      <c r="J306" s="189"/>
      <c r="K306" s="189"/>
      <c r="L306" s="189"/>
      <c r="M306" s="31"/>
    </row>
    <row r="308" spans="1:21" ht="13.9" thickBot="1"/>
    <row r="309" spans="1:21" ht="15.75" thickTop="1" thickBot="1">
      <c r="B309" s="354" t="s">
        <v>518</v>
      </c>
      <c r="C309" s="354"/>
      <c r="D309" s="354"/>
      <c r="E309" s="354"/>
      <c r="F309" s="354"/>
      <c r="G309" s="354"/>
    </row>
    <row r="310" spans="1:21" ht="13.9" thickTop="1">
      <c r="B310" s="355"/>
      <c r="C310" s="356"/>
      <c r="D310" s="356"/>
      <c r="E310" s="356"/>
      <c r="F310" s="356"/>
      <c r="G310" s="356"/>
    </row>
    <row r="311" spans="1:21">
      <c r="B311" s="357" t="s">
        <v>519</v>
      </c>
      <c r="C311" s="358">
        <v>2025</v>
      </c>
      <c r="D311" s="359">
        <v>2024</v>
      </c>
      <c r="E311" s="359">
        <v>2023</v>
      </c>
      <c r="F311" s="359">
        <v>2022</v>
      </c>
      <c r="G311" s="359">
        <v>2021</v>
      </c>
    </row>
    <row r="312" spans="1:21" s="112" customFormat="1">
      <c r="A312" s="113"/>
      <c r="B312" s="360" t="s">
        <v>520</v>
      </c>
      <c r="C312" s="361">
        <v>2</v>
      </c>
      <c r="D312" s="362">
        <v>2</v>
      </c>
      <c r="E312" s="362">
        <v>1</v>
      </c>
      <c r="F312" s="362">
        <v>1</v>
      </c>
      <c r="G312" s="362">
        <v>0</v>
      </c>
      <c r="H312" s="141"/>
      <c r="I312" s="116"/>
      <c r="J312" s="116"/>
      <c r="K312" s="116"/>
      <c r="L312" s="116"/>
      <c r="M312" s="113"/>
      <c r="N312" s="113"/>
      <c r="O312" s="113"/>
      <c r="P312" s="113"/>
      <c r="Q312" s="113"/>
      <c r="R312" s="113"/>
      <c r="S312" s="113"/>
      <c r="T312" s="113"/>
      <c r="U312" s="113"/>
    </row>
    <row r="313" spans="1:21" s="112" customFormat="1">
      <c r="A313" s="113"/>
      <c r="B313" s="360" t="s">
        <v>521</v>
      </c>
      <c r="C313" s="363">
        <v>1000000</v>
      </c>
      <c r="D313" s="364">
        <v>0</v>
      </c>
      <c r="E313" s="364">
        <v>5800000</v>
      </c>
      <c r="F313" s="364">
        <v>0</v>
      </c>
      <c r="G313" s="364">
        <v>0</v>
      </c>
      <c r="H313" s="141"/>
      <c r="I313" s="116"/>
      <c r="J313" s="116"/>
      <c r="K313" s="116"/>
      <c r="L313" s="116"/>
      <c r="M313" s="113"/>
      <c r="N313" s="113"/>
      <c r="O313" s="113"/>
      <c r="P313" s="113"/>
      <c r="Q313" s="113"/>
      <c r="R313" s="113"/>
      <c r="S313" s="113"/>
      <c r="T313" s="113"/>
      <c r="U313" s="113"/>
    </row>
    <row r="314" spans="1:21" ht="31.9" customHeight="1">
      <c r="B314" s="360" t="s">
        <v>522</v>
      </c>
      <c r="C314" s="363">
        <v>0</v>
      </c>
      <c r="D314" s="364">
        <v>0</v>
      </c>
      <c r="E314" s="364">
        <v>0</v>
      </c>
      <c r="F314" s="365" t="s">
        <v>852</v>
      </c>
      <c r="G314" s="365" t="s">
        <v>852</v>
      </c>
    </row>
    <row r="315" spans="1:21" s="112" customFormat="1" ht="25.5">
      <c r="A315" s="113"/>
      <c r="B315" s="360" t="s">
        <v>523</v>
      </c>
      <c r="C315" s="361">
        <v>0</v>
      </c>
      <c r="D315" s="362">
        <v>0</v>
      </c>
      <c r="E315" s="362">
        <v>0</v>
      </c>
      <c r="F315" s="365" t="s">
        <v>852</v>
      </c>
      <c r="G315" s="365" t="s">
        <v>852</v>
      </c>
      <c r="H315" s="141"/>
      <c r="I315" s="116"/>
      <c r="J315" s="116"/>
      <c r="K315" s="116"/>
      <c r="L315" s="116"/>
      <c r="M315" s="113"/>
      <c r="N315" s="113"/>
      <c r="O315" s="113"/>
      <c r="P315" s="113"/>
      <c r="Q315" s="113"/>
      <c r="R315" s="113"/>
      <c r="S315" s="113"/>
      <c r="T315" s="113"/>
      <c r="U315" s="113"/>
    </row>
    <row r="316" spans="1:21" s="112" customFormat="1">
      <c r="A316" s="113"/>
      <c r="B316" s="21"/>
      <c r="C316" s="141"/>
      <c r="D316" s="141"/>
      <c r="E316" s="141"/>
      <c r="F316" s="141"/>
      <c r="G316" s="141"/>
      <c r="H316" s="141"/>
      <c r="I316" s="116"/>
      <c r="J316" s="116"/>
      <c r="K316" s="116"/>
      <c r="L316" s="116"/>
      <c r="M316" s="113"/>
      <c r="N316" s="113"/>
      <c r="O316" s="113"/>
      <c r="P316" s="113"/>
      <c r="Q316" s="113"/>
      <c r="R316" s="113"/>
      <c r="S316" s="113"/>
      <c r="T316" s="113"/>
      <c r="U316" s="113"/>
    </row>
    <row r="317" spans="1:21" s="112" customFormat="1">
      <c r="A317" s="113"/>
      <c r="B317" s="232"/>
      <c r="C317" s="141"/>
      <c r="D317" s="141"/>
      <c r="E317" s="141"/>
      <c r="F317" s="141"/>
      <c r="G317" s="141"/>
      <c r="H317" s="141"/>
      <c r="I317" s="116"/>
      <c r="J317" s="116"/>
      <c r="K317" s="116"/>
      <c r="L317" s="116"/>
      <c r="M317" s="113"/>
      <c r="N317" s="113"/>
      <c r="O317" s="113"/>
      <c r="P317" s="113"/>
      <c r="Q317" s="113"/>
      <c r="R317" s="113"/>
      <c r="S317" s="113"/>
      <c r="T317" s="113"/>
      <c r="U317" s="113"/>
    </row>
    <row r="318" spans="1:21" s="112" customFormat="1">
      <c r="A318" s="113"/>
      <c r="B318" s="232"/>
      <c r="C318" s="141"/>
      <c r="D318" s="141"/>
      <c r="E318" s="141"/>
      <c r="F318" s="141"/>
      <c r="G318" s="141"/>
      <c r="H318" s="141"/>
      <c r="I318" s="116"/>
      <c r="J318" s="116"/>
      <c r="K318" s="116"/>
      <c r="L318" s="116"/>
      <c r="M318" s="113"/>
      <c r="N318" s="113"/>
      <c r="O318" s="113"/>
      <c r="P318" s="113"/>
      <c r="Q318" s="113"/>
      <c r="R318" s="113"/>
      <c r="S318" s="113"/>
      <c r="T318" s="113"/>
      <c r="U318" s="113"/>
    </row>
    <row r="319" spans="1:21" s="112" customFormat="1">
      <c r="A319" s="113"/>
      <c r="B319" s="232"/>
      <c r="C319" s="141"/>
      <c r="D319" s="141"/>
      <c r="E319" s="141"/>
      <c r="F319" s="141"/>
      <c r="G319" s="141"/>
      <c r="H319" s="141"/>
      <c r="I319" s="116"/>
      <c r="J319" s="116"/>
      <c r="K319" s="116"/>
      <c r="L319" s="116"/>
      <c r="M319" s="113"/>
      <c r="N319" s="113"/>
      <c r="O319" s="113"/>
      <c r="P319" s="113"/>
      <c r="Q319" s="113"/>
      <c r="R319" s="113"/>
      <c r="S319" s="113"/>
      <c r="T319" s="113"/>
      <c r="U319" s="113"/>
    </row>
    <row r="320" spans="1:21" s="112" customFormat="1">
      <c r="A320" s="113"/>
      <c r="B320" s="232"/>
      <c r="C320" s="141"/>
      <c r="D320" s="141"/>
      <c r="E320" s="141"/>
      <c r="F320" s="141"/>
      <c r="G320" s="141"/>
      <c r="H320" s="141"/>
      <c r="I320" s="116"/>
      <c r="J320" s="116"/>
      <c r="K320" s="116"/>
      <c r="L320" s="116"/>
      <c r="M320" s="113"/>
      <c r="N320" s="113"/>
      <c r="O320" s="113"/>
      <c r="P320" s="113"/>
      <c r="Q320" s="113"/>
      <c r="R320" s="113"/>
      <c r="S320" s="113"/>
      <c r="T320" s="113"/>
      <c r="U320" s="113"/>
    </row>
    <row r="321" spans="1:21" s="112" customFormat="1">
      <c r="A321" s="113"/>
      <c r="B321" s="232"/>
      <c r="C321" s="141"/>
      <c r="D321" s="141"/>
      <c r="E321" s="141"/>
      <c r="F321" s="141"/>
      <c r="G321" s="141"/>
      <c r="H321" s="141"/>
      <c r="I321" s="116"/>
      <c r="J321" s="116"/>
      <c r="K321" s="116"/>
      <c r="L321" s="116"/>
      <c r="M321" s="113"/>
      <c r="N321" s="113"/>
      <c r="O321" s="113"/>
      <c r="P321" s="113"/>
      <c r="Q321" s="113"/>
      <c r="R321" s="113"/>
      <c r="S321" s="113"/>
      <c r="T321" s="113"/>
      <c r="U321" s="113"/>
    </row>
    <row r="322" spans="1:21" s="112" customFormat="1">
      <c r="A322" s="113"/>
      <c r="B322" s="232"/>
      <c r="C322" s="141"/>
      <c r="D322" s="141"/>
      <c r="E322" s="141"/>
      <c r="F322" s="141"/>
      <c r="G322" s="141"/>
      <c r="H322" s="141"/>
      <c r="I322" s="116"/>
      <c r="J322" s="116"/>
      <c r="K322" s="116"/>
      <c r="L322" s="116"/>
      <c r="M322" s="113"/>
      <c r="N322" s="113"/>
      <c r="O322" s="113"/>
      <c r="P322" s="113"/>
      <c r="Q322" s="113"/>
      <c r="R322" s="113"/>
      <c r="S322" s="113"/>
      <c r="T322" s="113"/>
      <c r="U322" s="113"/>
    </row>
    <row r="323" spans="1:21" s="112" customFormat="1">
      <c r="A323" s="113"/>
      <c r="B323" s="232"/>
      <c r="C323" s="141"/>
      <c r="D323" s="141"/>
      <c r="E323" s="141"/>
      <c r="F323" s="141"/>
      <c r="G323" s="141"/>
      <c r="H323" s="141"/>
      <c r="I323" s="116"/>
      <c r="J323" s="116"/>
      <c r="K323" s="116"/>
      <c r="L323" s="116"/>
      <c r="M323" s="113"/>
      <c r="N323" s="113"/>
      <c r="O323" s="113"/>
      <c r="P323" s="113"/>
      <c r="Q323" s="113"/>
      <c r="R323" s="113"/>
      <c r="S323" s="113"/>
      <c r="T323" s="113"/>
      <c r="U323" s="113"/>
    </row>
    <row r="324" spans="1:21" s="112" customFormat="1">
      <c r="A324" s="113"/>
      <c r="B324" s="232"/>
      <c r="C324" s="141"/>
      <c r="D324" s="141"/>
      <c r="E324" s="141"/>
      <c r="F324" s="141"/>
      <c r="G324" s="141"/>
      <c r="H324" s="141"/>
      <c r="I324" s="116"/>
      <c r="J324" s="116"/>
      <c r="K324" s="116"/>
      <c r="L324" s="116"/>
      <c r="M324" s="113"/>
      <c r="N324" s="113"/>
      <c r="O324" s="113"/>
      <c r="P324" s="113"/>
      <c r="Q324" s="113"/>
      <c r="R324" s="113"/>
      <c r="S324" s="113"/>
      <c r="T324" s="113"/>
      <c r="U324" s="113"/>
    </row>
    <row r="327" spans="1:21" s="112" customFormat="1">
      <c r="A327" s="113"/>
      <c r="B327" s="282"/>
      <c r="C327" s="141"/>
      <c r="D327" s="141"/>
      <c r="E327" s="141"/>
      <c r="F327" s="141"/>
      <c r="G327" s="141"/>
      <c r="H327" s="141"/>
      <c r="I327" s="116"/>
      <c r="J327" s="116"/>
      <c r="K327" s="116"/>
      <c r="L327" s="116"/>
      <c r="M327" s="113"/>
      <c r="N327" s="113"/>
      <c r="O327" s="113"/>
      <c r="P327" s="113"/>
      <c r="Q327" s="113"/>
      <c r="R327" s="113"/>
      <c r="S327" s="113"/>
      <c r="T327" s="113"/>
      <c r="U327" s="113"/>
    </row>
    <row r="328" spans="1:21" s="112" customFormat="1">
      <c r="A328" s="113"/>
      <c r="B328" s="232"/>
      <c r="C328" s="141"/>
      <c r="D328" s="141"/>
      <c r="E328" s="141"/>
      <c r="F328" s="141"/>
      <c r="G328" s="141"/>
      <c r="H328" s="141"/>
      <c r="I328" s="116"/>
      <c r="J328" s="116"/>
      <c r="K328" s="116"/>
      <c r="L328" s="116"/>
      <c r="M328" s="113"/>
      <c r="N328" s="113"/>
      <c r="O328" s="113"/>
      <c r="P328" s="113"/>
      <c r="Q328" s="113"/>
      <c r="R328" s="113"/>
      <c r="S328" s="113"/>
      <c r="T328" s="113"/>
      <c r="U328" s="113"/>
    </row>
    <row r="329" spans="1:21" s="112" customFormat="1">
      <c r="A329" s="113"/>
      <c r="B329" s="282"/>
      <c r="C329" s="141"/>
      <c r="D329" s="141"/>
      <c r="E329" s="141"/>
      <c r="F329" s="141"/>
      <c r="G329" s="141"/>
      <c r="H329" s="141"/>
      <c r="I329" s="116"/>
      <c r="J329" s="116"/>
      <c r="K329" s="116"/>
      <c r="L329" s="116"/>
      <c r="M329" s="113"/>
      <c r="N329" s="113"/>
      <c r="O329" s="113"/>
      <c r="P329" s="113"/>
      <c r="Q329" s="113"/>
      <c r="R329" s="113"/>
      <c r="S329" s="113"/>
      <c r="T329" s="113"/>
      <c r="U329" s="113"/>
    </row>
    <row r="330" spans="1:21" s="112" customFormat="1">
      <c r="A330" s="113"/>
      <c r="B330" s="282"/>
      <c r="C330" s="141"/>
      <c r="D330" s="141"/>
      <c r="E330" s="141"/>
      <c r="F330" s="141"/>
      <c r="G330" s="141"/>
      <c r="H330" s="141"/>
      <c r="I330" s="116"/>
      <c r="J330" s="116"/>
      <c r="K330" s="116"/>
      <c r="L330" s="116"/>
      <c r="M330" s="113"/>
      <c r="N330" s="113"/>
      <c r="O330" s="113"/>
      <c r="P330" s="113"/>
      <c r="Q330" s="113"/>
      <c r="R330" s="113"/>
      <c r="S330" s="113"/>
      <c r="T330" s="113"/>
      <c r="U330" s="113"/>
    </row>
    <row r="331" spans="1:21" s="112" customFormat="1">
      <c r="A331" s="113"/>
      <c r="B331" s="282"/>
      <c r="C331" s="141"/>
      <c r="D331" s="141"/>
      <c r="E331" s="141"/>
      <c r="F331" s="141"/>
      <c r="G331" s="141"/>
      <c r="H331" s="141"/>
      <c r="I331" s="116"/>
      <c r="J331" s="116"/>
      <c r="K331" s="116"/>
      <c r="L331" s="116"/>
      <c r="M331" s="113"/>
      <c r="N331" s="113"/>
      <c r="O331" s="113"/>
      <c r="P331" s="113"/>
      <c r="Q331" s="113"/>
      <c r="R331" s="113"/>
      <c r="S331" s="113"/>
      <c r="T331" s="113"/>
      <c r="U331" s="113"/>
    </row>
    <row r="332" spans="1:21" s="112" customFormat="1">
      <c r="A332" s="113"/>
      <c r="B332" s="169"/>
      <c r="C332" s="141"/>
      <c r="D332" s="141"/>
      <c r="E332" s="141"/>
      <c r="F332" s="141"/>
      <c r="G332" s="141"/>
      <c r="H332" s="141"/>
      <c r="I332" s="116"/>
      <c r="J332" s="116"/>
      <c r="K332" s="116"/>
      <c r="L332" s="116"/>
      <c r="M332" s="113"/>
      <c r="N332" s="113"/>
      <c r="O332" s="113"/>
      <c r="P332" s="113"/>
      <c r="Q332" s="113"/>
      <c r="R332" s="113"/>
      <c r="S332" s="113"/>
      <c r="T332" s="113"/>
      <c r="U332" s="113"/>
    </row>
    <row r="333" spans="1:21" s="112" customFormat="1">
      <c r="A333" s="113"/>
      <c r="B333" s="232"/>
      <c r="C333" s="141"/>
      <c r="D333" s="141"/>
      <c r="E333" s="141"/>
      <c r="F333" s="141"/>
      <c r="G333" s="141"/>
      <c r="H333" s="141"/>
      <c r="I333" s="116"/>
      <c r="J333" s="116"/>
      <c r="K333" s="116"/>
      <c r="L333" s="116"/>
      <c r="M333" s="113"/>
      <c r="N333" s="113"/>
      <c r="O333" s="113"/>
      <c r="P333" s="113"/>
      <c r="Q333" s="113"/>
      <c r="R333" s="113"/>
      <c r="S333" s="113"/>
      <c r="T333" s="113"/>
      <c r="U333" s="113"/>
    </row>
    <row r="334" spans="1:21" s="112" customFormat="1">
      <c r="A334" s="113"/>
      <c r="B334" s="232"/>
      <c r="C334" s="141"/>
      <c r="D334" s="141"/>
      <c r="E334" s="141"/>
      <c r="F334" s="141"/>
      <c r="G334" s="141"/>
      <c r="H334" s="141"/>
      <c r="I334" s="116"/>
      <c r="J334" s="116"/>
      <c r="K334" s="116"/>
      <c r="L334" s="116"/>
      <c r="M334" s="113"/>
      <c r="N334" s="113"/>
      <c r="O334" s="113"/>
      <c r="P334" s="113"/>
      <c r="Q334" s="113"/>
      <c r="R334" s="113"/>
      <c r="S334" s="113"/>
      <c r="T334" s="113"/>
      <c r="U334" s="113"/>
    </row>
    <row r="345" spans="1:21" s="112" customFormat="1">
      <c r="A345" s="113"/>
      <c r="B345" s="282"/>
      <c r="C345" s="141"/>
      <c r="D345" s="141"/>
      <c r="E345" s="141"/>
      <c r="F345" s="141"/>
      <c r="G345" s="141"/>
      <c r="H345" s="141"/>
      <c r="I345" s="116"/>
      <c r="J345" s="116"/>
      <c r="K345" s="116"/>
      <c r="L345" s="116"/>
      <c r="M345" s="113"/>
      <c r="N345" s="113"/>
      <c r="O345" s="113"/>
      <c r="P345" s="113"/>
      <c r="Q345" s="113"/>
      <c r="R345" s="113"/>
      <c r="S345" s="113"/>
      <c r="T345" s="113"/>
      <c r="U345" s="113"/>
    </row>
    <row r="346" spans="1:21" s="112" customFormat="1">
      <c r="A346" s="113"/>
      <c r="B346" s="232"/>
      <c r="C346" s="141"/>
      <c r="D346" s="141"/>
      <c r="E346" s="141"/>
      <c r="F346" s="141"/>
      <c r="G346" s="141"/>
      <c r="H346" s="141"/>
      <c r="I346" s="116"/>
      <c r="J346" s="116"/>
      <c r="K346" s="116"/>
      <c r="L346" s="116"/>
      <c r="M346" s="113"/>
      <c r="N346" s="113"/>
      <c r="O346" s="113"/>
      <c r="P346" s="113"/>
      <c r="Q346" s="113"/>
      <c r="R346" s="113"/>
      <c r="S346" s="113"/>
      <c r="T346" s="113"/>
      <c r="U346" s="113"/>
    </row>
    <row r="347" spans="1:21" s="112" customFormat="1">
      <c r="A347" s="113"/>
      <c r="B347" s="232"/>
      <c r="C347" s="141"/>
      <c r="D347" s="141"/>
      <c r="E347" s="141"/>
      <c r="F347" s="141"/>
      <c r="G347" s="141"/>
      <c r="H347" s="141"/>
      <c r="I347" s="116"/>
      <c r="J347" s="116"/>
      <c r="K347" s="116"/>
      <c r="L347" s="116"/>
      <c r="M347" s="113"/>
      <c r="N347" s="113"/>
      <c r="O347" s="113"/>
      <c r="P347" s="113"/>
      <c r="Q347" s="113"/>
      <c r="R347" s="113"/>
      <c r="S347" s="113"/>
      <c r="T347" s="113"/>
      <c r="U347" s="113"/>
    </row>
    <row r="348" spans="1:21" s="112" customFormat="1">
      <c r="A348" s="113"/>
      <c r="B348" s="232"/>
      <c r="C348" s="141"/>
      <c r="D348" s="141"/>
      <c r="E348" s="141"/>
      <c r="F348" s="141"/>
      <c r="G348" s="141"/>
      <c r="H348" s="141"/>
      <c r="I348" s="116"/>
      <c r="J348" s="116"/>
      <c r="K348" s="116"/>
      <c r="L348" s="116"/>
      <c r="M348" s="113"/>
      <c r="N348" s="113"/>
      <c r="O348" s="113"/>
      <c r="P348" s="113"/>
      <c r="Q348" s="113"/>
      <c r="R348" s="113"/>
      <c r="S348" s="113"/>
      <c r="T348" s="113"/>
      <c r="U348" s="113"/>
    </row>
    <row r="349" spans="1:21" s="112" customFormat="1">
      <c r="A349" s="113"/>
      <c r="B349" s="232"/>
      <c r="C349" s="141"/>
      <c r="D349" s="141"/>
      <c r="E349" s="141"/>
      <c r="F349" s="141"/>
      <c r="G349" s="141"/>
      <c r="H349" s="141"/>
      <c r="I349" s="116"/>
      <c r="J349" s="116"/>
      <c r="K349" s="116"/>
      <c r="L349" s="116"/>
      <c r="M349" s="113"/>
      <c r="N349" s="113"/>
      <c r="O349" s="113"/>
      <c r="P349" s="113"/>
      <c r="Q349" s="113"/>
      <c r="R349" s="113"/>
      <c r="S349" s="113"/>
      <c r="T349" s="113"/>
      <c r="U349" s="113"/>
    </row>
    <row r="350" spans="1:21" s="112" customFormat="1">
      <c r="A350" s="113"/>
      <c r="B350" s="232"/>
      <c r="C350" s="141"/>
      <c r="D350" s="141"/>
      <c r="E350" s="141"/>
      <c r="F350" s="141"/>
      <c r="G350" s="141"/>
      <c r="H350" s="141"/>
      <c r="I350" s="116"/>
      <c r="J350" s="116"/>
      <c r="K350" s="116"/>
      <c r="L350" s="116"/>
      <c r="M350" s="113"/>
      <c r="N350" s="113"/>
      <c r="O350" s="113"/>
      <c r="P350" s="113"/>
      <c r="Q350" s="113"/>
      <c r="R350" s="113"/>
      <c r="S350" s="113"/>
      <c r="T350" s="113"/>
      <c r="U350" s="113"/>
    </row>
    <row r="351" spans="1:21" s="112" customFormat="1">
      <c r="A351" s="113"/>
      <c r="B351" s="232"/>
      <c r="C351" s="141"/>
      <c r="D351" s="141"/>
      <c r="E351" s="141"/>
      <c r="F351" s="141"/>
      <c r="G351" s="141"/>
      <c r="H351" s="141"/>
      <c r="I351" s="116"/>
      <c r="J351" s="116"/>
      <c r="K351" s="116"/>
      <c r="L351" s="116"/>
      <c r="M351" s="113"/>
      <c r="N351" s="113"/>
      <c r="O351" s="113"/>
      <c r="P351" s="113"/>
      <c r="Q351" s="113"/>
      <c r="R351" s="113"/>
      <c r="S351" s="113"/>
      <c r="T351" s="113"/>
      <c r="U351" s="113"/>
    </row>
    <row r="354" spans="1:21" s="112" customFormat="1">
      <c r="A354" s="113"/>
      <c r="B354" s="282"/>
      <c r="C354" s="141"/>
      <c r="D354" s="141"/>
      <c r="E354" s="141"/>
      <c r="F354" s="141"/>
      <c r="G354" s="141"/>
      <c r="H354" s="141"/>
      <c r="I354" s="116"/>
      <c r="J354" s="116"/>
      <c r="K354" s="116"/>
      <c r="L354" s="116"/>
      <c r="M354" s="113"/>
      <c r="N354" s="113"/>
      <c r="O354" s="113"/>
      <c r="P354" s="113"/>
      <c r="Q354" s="113"/>
      <c r="R354" s="113"/>
      <c r="S354" s="113"/>
      <c r="T354" s="113"/>
      <c r="U354" s="113"/>
    </row>
    <row r="355" spans="1:21" s="112" customFormat="1">
      <c r="A355" s="113"/>
      <c r="B355" s="282"/>
      <c r="C355" s="141"/>
      <c r="D355" s="141"/>
      <c r="E355" s="141"/>
      <c r="F355" s="141"/>
      <c r="G355" s="141"/>
      <c r="H355" s="141"/>
      <c r="I355" s="116"/>
      <c r="J355" s="116"/>
      <c r="K355" s="116"/>
      <c r="L355" s="116"/>
      <c r="M355" s="113"/>
      <c r="N355" s="113"/>
      <c r="O355" s="113"/>
      <c r="P355" s="113"/>
      <c r="Q355" s="113"/>
      <c r="R355" s="113"/>
      <c r="S355" s="113"/>
      <c r="T355" s="113"/>
      <c r="U355" s="113"/>
    </row>
    <row r="356" spans="1:21" s="112" customFormat="1">
      <c r="A356" s="113"/>
      <c r="B356" s="282"/>
      <c r="C356" s="141"/>
      <c r="D356" s="141"/>
      <c r="E356" s="141"/>
      <c r="F356" s="141"/>
      <c r="G356" s="141"/>
      <c r="H356" s="141"/>
      <c r="I356" s="116"/>
      <c r="J356" s="116"/>
      <c r="K356" s="116"/>
      <c r="L356" s="116"/>
      <c r="M356" s="113"/>
      <c r="N356" s="113"/>
      <c r="O356" s="113"/>
      <c r="P356" s="113"/>
      <c r="Q356" s="113"/>
      <c r="R356" s="113"/>
      <c r="S356" s="113"/>
      <c r="T356" s="113"/>
      <c r="U356" s="113"/>
    </row>
    <row r="357" spans="1:21" s="112" customFormat="1">
      <c r="A357" s="113"/>
      <c r="B357" s="282"/>
      <c r="C357" s="141"/>
      <c r="D357" s="141"/>
      <c r="E357" s="141"/>
      <c r="F357" s="141"/>
      <c r="G357" s="141"/>
      <c r="H357" s="141"/>
      <c r="I357" s="116"/>
      <c r="J357" s="116"/>
      <c r="K357" s="116"/>
      <c r="L357" s="116"/>
      <c r="M357" s="113"/>
      <c r="N357" s="113"/>
      <c r="O357" s="113"/>
      <c r="P357" s="113"/>
      <c r="Q357" s="113"/>
      <c r="R357" s="113"/>
      <c r="S357" s="113"/>
      <c r="T357" s="113"/>
      <c r="U357" s="113"/>
    </row>
    <row r="358" spans="1:21" s="112" customFormat="1">
      <c r="A358" s="113"/>
      <c r="B358" s="282"/>
      <c r="C358" s="141"/>
      <c r="D358" s="141"/>
      <c r="E358" s="141"/>
      <c r="F358" s="141"/>
      <c r="G358" s="141"/>
      <c r="H358" s="141"/>
      <c r="I358" s="116"/>
      <c r="J358" s="116"/>
      <c r="K358" s="116"/>
      <c r="L358" s="116"/>
      <c r="M358" s="113"/>
      <c r="N358" s="113"/>
      <c r="O358" s="113"/>
      <c r="P358" s="113"/>
      <c r="Q358" s="113"/>
      <c r="R358" s="113"/>
      <c r="S358" s="113"/>
      <c r="T358" s="113"/>
      <c r="U358" s="113"/>
    </row>
    <row r="359" spans="1:21" s="112" customFormat="1">
      <c r="A359" s="113"/>
      <c r="B359" s="282"/>
      <c r="C359" s="141"/>
      <c r="D359" s="141"/>
      <c r="E359" s="141"/>
      <c r="F359" s="141"/>
      <c r="G359" s="141"/>
      <c r="H359" s="141"/>
      <c r="I359" s="116"/>
      <c r="J359" s="116"/>
      <c r="K359" s="116"/>
      <c r="L359" s="116"/>
      <c r="M359" s="113"/>
      <c r="N359" s="113"/>
      <c r="O359" s="113"/>
      <c r="P359" s="113"/>
      <c r="Q359" s="113"/>
      <c r="R359" s="113"/>
      <c r="S359" s="113"/>
      <c r="T359" s="113"/>
      <c r="U359" s="113"/>
    </row>
    <row r="360" spans="1:21" s="112" customFormat="1">
      <c r="A360" s="113"/>
      <c r="B360" s="282"/>
      <c r="C360" s="141"/>
      <c r="D360" s="141"/>
      <c r="E360" s="141"/>
      <c r="F360" s="141"/>
      <c r="G360" s="141"/>
      <c r="H360" s="141"/>
      <c r="I360" s="116"/>
      <c r="J360" s="116"/>
      <c r="K360" s="116"/>
      <c r="L360" s="116"/>
      <c r="M360" s="113"/>
      <c r="N360" s="113"/>
      <c r="O360" s="113"/>
      <c r="P360" s="113"/>
      <c r="Q360" s="113"/>
      <c r="R360" s="113"/>
      <c r="S360" s="113"/>
      <c r="T360" s="113"/>
      <c r="U360" s="113"/>
    </row>
    <row r="361" spans="1:21" s="112" customFormat="1">
      <c r="A361" s="113"/>
      <c r="B361" s="282"/>
      <c r="C361" s="141"/>
      <c r="D361" s="141"/>
      <c r="E361" s="141"/>
      <c r="F361" s="141"/>
      <c r="G361" s="141"/>
      <c r="H361" s="141"/>
      <c r="I361" s="116"/>
      <c r="J361" s="116"/>
      <c r="K361" s="116"/>
      <c r="L361" s="116"/>
      <c r="M361" s="113"/>
      <c r="N361" s="113"/>
      <c r="O361" s="113"/>
      <c r="P361" s="113"/>
      <c r="Q361" s="113"/>
      <c r="R361" s="113"/>
      <c r="S361" s="113"/>
      <c r="T361" s="113"/>
      <c r="U361" s="113"/>
    </row>
    <row r="362" spans="1:21" s="112" customFormat="1">
      <c r="A362" s="113"/>
      <c r="B362" s="282"/>
      <c r="C362" s="141"/>
      <c r="D362" s="141"/>
      <c r="E362" s="141"/>
      <c r="F362" s="141"/>
      <c r="G362" s="141"/>
      <c r="H362" s="141"/>
      <c r="I362" s="116"/>
      <c r="J362" s="116"/>
      <c r="K362" s="116"/>
      <c r="L362" s="116"/>
      <c r="M362" s="113"/>
      <c r="N362" s="113"/>
      <c r="O362" s="113"/>
      <c r="P362" s="113"/>
      <c r="Q362" s="113"/>
      <c r="R362" s="113"/>
      <c r="S362" s="113"/>
      <c r="T362" s="113"/>
      <c r="U362" s="113"/>
    </row>
    <row r="363" spans="1:21" s="112" customFormat="1">
      <c r="A363" s="113"/>
      <c r="B363" s="282"/>
      <c r="C363" s="141"/>
      <c r="D363" s="141"/>
      <c r="E363" s="141"/>
      <c r="F363" s="141"/>
      <c r="G363" s="141"/>
      <c r="H363" s="141"/>
      <c r="I363" s="116"/>
      <c r="J363" s="116"/>
      <c r="K363" s="116"/>
      <c r="L363" s="116"/>
      <c r="M363" s="113"/>
      <c r="N363" s="113"/>
      <c r="O363" s="113"/>
      <c r="P363" s="113"/>
      <c r="Q363" s="113"/>
      <c r="R363" s="113"/>
      <c r="S363" s="113"/>
      <c r="T363" s="113"/>
      <c r="U363" s="113"/>
    </row>
    <row r="364" spans="1:21" s="112" customFormat="1">
      <c r="A364" s="113"/>
      <c r="B364" s="282"/>
      <c r="C364" s="141"/>
      <c r="D364" s="141"/>
      <c r="E364" s="141"/>
      <c r="F364" s="141"/>
      <c r="G364" s="141"/>
      <c r="H364" s="141"/>
      <c r="I364" s="116"/>
      <c r="J364" s="116"/>
      <c r="K364" s="116"/>
      <c r="L364" s="116"/>
      <c r="M364" s="113"/>
      <c r="N364" s="113"/>
      <c r="O364" s="113"/>
      <c r="P364" s="113"/>
      <c r="Q364" s="113"/>
      <c r="R364" s="113"/>
      <c r="S364" s="113"/>
      <c r="T364" s="113"/>
      <c r="U364" s="113"/>
    </row>
    <row r="365" spans="1:21" s="112" customFormat="1">
      <c r="A365" s="113"/>
      <c r="B365" s="282"/>
      <c r="C365" s="141"/>
      <c r="D365" s="141"/>
      <c r="E365" s="141"/>
      <c r="F365" s="141"/>
      <c r="G365" s="141"/>
      <c r="H365" s="141"/>
      <c r="I365" s="116"/>
      <c r="J365" s="116"/>
      <c r="K365" s="116"/>
      <c r="L365" s="116"/>
      <c r="M365" s="113"/>
      <c r="N365" s="113"/>
      <c r="O365" s="113"/>
      <c r="P365" s="113"/>
      <c r="Q365" s="113"/>
      <c r="R365" s="113"/>
      <c r="S365" s="113"/>
      <c r="T365" s="113"/>
      <c r="U365" s="113"/>
    </row>
    <row r="366" spans="1:21" s="112" customFormat="1">
      <c r="A366" s="113"/>
      <c r="B366" s="282"/>
      <c r="C366" s="141"/>
      <c r="D366" s="141"/>
      <c r="E366" s="141"/>
      <c r="F366" s="141"/>
      <c r="G366" s="141"/>
      <c r="H366" s="141"/>
      <c r="I366" s="116"/>
      <c r="J366" s="116"/>
      <c r="K366" s="116"/>
      <c r="L366" s="116"/>
      <c r="M366" s="113"/>
      <c r="N366" s="113"/>
      <c r="O366" s="113"/>
      <c r="P366" s="113"/>
      <c r="Q366" s="113"/>
      <c r="R366" s="113"/>
      <c r="S366" s="113"/>
      <c r="T366" s="113"/>
      <c r="U366" s="113"/>
    </row>
    <row r="367" spans="1:21" s="112" customFormat="1">
      <c r="A367" s="113"/>
      <c r="B367" s="282"/>
      <c r="C367" s="141"/>
      <c r="D367" s="141"/>
      <c r="E367" s="141"/>
      <c r="F367" s="141"/>
      <c r="G367" s="141"/>
      <c r="H367" s="141"/>
      <c r="I367" s="116"/>
      <c r="J367" s="116"/>
      <c r="K367" s="116"/>
      <c r="L367" s="116"/>
      <c r="M367" s="113"/>
      <c r="N367" s="113"/>
      <c r="O367" s="113"/>
      <c r="P367" s="113"/>
      <c r="Q367" s="113"/>
      <c r="R367" s="113"/>
      <c r="S367" s="113"/>
      <c r="T367" s="113"/>
      <c r="U367" s="113"/>
    </row>
    <row r="368" spans="1:21" s="112" customFormat="1">
      <c r="A368" s="113"/>
      <c r="B368" s="282"/>
      <c r="C368" s="141"/>
      <c r="D368" s="141"/>
      <c r="E368" s="141"/>
      <c r="F368" s="141"/>
      <c r="G368" s="141"/>
      <c r="H368" s="141"/>
      <c r="I368" s="116"/>
      <c r="J368" s="116"/>
      <c r="K368" s="116"/>
      <c r="L368" s="116"/>
      <c r="M368" s="113"/>
      <c r="N368" s="113"/>
      <c r="O368" s="113"/>
      <c r="P368" s="113"/>
      <c r="Q368" s="113"/>
      <c r="R368" s="113"/>
      <c r="S368" s="113"/>
      <c r="T368" s="113"/>
      <c r="U368" s="113"/>
    </row>
    <row r="369" spans="1:21" s="112" customFormat="1">
      <c r="A369" s="113"/>
      <c r="B369" s="282"/>
      <c r="C369" s="141"/>
      <c r="D369" s="141"/>
      <c r="E369" s="141"/>
      <c r="F369" s="141"/>
      <c r="G369" s="141"/>
      <c r="H369" s="141"/>
      <c r="I369" s="116"/>
      <c r="J369" s="116"/>
      <c r="K369" s="116"/>
      <c r="L369" s="116"/>
      <c r="M369" s="113"/>
      <c r="N369" s="113"/>
      <c r="O369" s="113"/>
      <c r="P369" s="113"/>
      <c r="Q369" s="113"/>
      <c r="R369" s="113"/>
      <c r="S369" s="113"/>
      <c r="T369" s="113"/>
      <c r="U369" s="113"/>
    </row>
    <row r="370" spans="1:21" s="112" customFormat="1">
      <c r="A370" s="113"/>
      <c r="B370" s="282"/>
      <c r="C370" s="141"/>
      <c r="D370" s="141"/>
      <c r="E370" s="141"/>
      <c r="F370" s="141"/>
      <c r="G370" s="141"/>
      <c r="H370" s="141"/>
      <c r="I370" s="116"/>
      <c r="J370" s="116"/>
      <c r="K370" s="116"/>
      <c r="L370" s="116"/>
      <c r="M370" s="113"/>
      <c r="N370" s="113"/>
      <c r="O370" s="113"/>
      <c r="P370" s="113"/>
      <c r="Q370" s="113"/>
      <c r="R370" s="113"/>
      <c r="S370" s="113"/>
      <c r="T370" s="113"/>
      <c r="U370" s="113"/>
    </row>
    <row r="371" spans="1:21" s="112" customFormat="1">
      <c r="A371" s="113"/>
      <c r="B371" s="232"/>
      <c r="C371" s="141"/>
      <c r="D371" s="141"/>
      <c r="E371" s="141"/>
      <c r="F371" s="141"/>
      <c r="G371" s="141"/>
      <c r="H371" s="141"/>
      <c r="I371" s="116"/>
      <c r="J371" s="116"/>
      <c r="K371" s="116"/>
      <c r="L371" s="116"/>
      <c r="M371" s="113"/>
      <c r="N371" s="113"/>
      <c r="O371" s="113"/>
      <c r="P371" s="113"/>
      <c r="Q371" s="113"/>
      <c r="R371" s="113"/>
      <c r="S371" s="113"/>
      <c r="T371" s="113"/>
      <c r="U371" s="113"/>
    </row>
    <row r="372" spans="1:21" s="112" customFormat="1">
      <c r="A372" s="113"/>
      <c r="B372" s="232"/>
      <c r="C372" s="141"/>
      <c r="D372" s="141"/>
      <c r="E372" s="141"/>
      <c r="F372" s="141"/>
      <c r="G372" s="141"/>
      <c r="H372" s="141"/>
      <c r="I372" s="116"/>
      <c r="J372" s="116"/>
      <c r="K372" s="116"/>
      <c r="L372" s="116"/>
      <c r="M372" s="113"/>
      <c r="N372" s="113"/>
      <c r="O372" s="113"/>
      <c r="P372" s="113"/>
      <c r="Q372" s="113"/>
      <c r="R372" s="113"/>
      <c r="S372" s="113"/>
      <c r="T372" s="113"/>
      <c r="U372" s="113"/>
    </row>
    <row r="374" spans="1:21" s="112" customFormat="1">
      <c r="A374" s="113"/>
      <c r="B374" s="116"/>
      <c r="C374" s="141"/>
      <c r="D374" s="141"/>
      <c r="E374" s="141"/>
      <c r="F374" s="141"/>
      <c r="G374" s="141"/>
      <c r="H374" s="141"/>
      <c r="I374" s="116"/>
      <c r="J374" s="116"/>
      <c r="K374" s="116"/>
      <c r="L374" s="116"/>
      <c r="M374" s="113"/>
      <c r="N374" s="113"/>
      <c r="O374" s="113"/>
      <c r="P374" s="113"/>
      <c r="Q374" s="113"/>
      <c r="R374" s="113"/>
      <c r="S374" s="113"/>
      <c r="T374" s="113"/>
      <c r="U374" s="113"/>
    </row>
    <row r="375" spans="1:21" s="112" customFormat="1">
      <c r="A375" s="113"/>
      <c r="B375" s="282"/>
      <c r="C375" s="141"/>
      <c r="D375" s="141"/>
      <c r="E375" s="141"/>
      <c r="F375" s="141"/>
      <c r="G375" s="141"/>
      <c r="H375" s="141"/>
      <c r="I375" s="116"/>
      <c r="J375" s="116"/>
      <c r="K375" s="116"/>
      <c r="L375" s="116"/>
      <c r="M375" s="113"/>
      <c r="N375" s="113"/>
      <c r="O375" s="113"/>
      <c r="P375" s="113"/>
      <c r="Q375" s="113"/>
      <c r="R375" s="113"/>
      <c r="S375" s="113"/>
      <c r="T375" s="113"/>
      <c r="U375" s="113"/>
    </row>
    <row r="376" spans="1:21" s="112" customFormat="1">
      <c r="A376" s="113"/>
      <c r="B376" s="232"/>
      <c r="C376" s="141"/>
      <c r="D376" s="141"/>
      <c r="E376" s="141"/>
      <c r="F376" s="141"/>
      <c r="G376" s="141"/>
      <c r="H376" s="141"/>
      <c r="I376" s="116"/>
      <c r="J376" s="116"/>
      <c r="K376" s="116"/>
      <c r="L376" s="116"/>
      <c r="M376" s="113"/>
      <c r="N376" s="113"/>
      <c r="O376" s="113"/>
      <c r="P376" s="113"/>
      <c r="Q376" s="113"/>
      <c r="R376" s="113"/>
      <c r="S376" s="113"/>
      <c r="T376" s="113"/>
      <c r="U376" s="113"/>
    </row>
    <row r="377" spans="1:21" s="112" customFormat="1">
      <c r="A377" s="113"/>
      <c r="B377" s="232"/>
      <c r="C377" s="141"/>
      <c r="D377" s="141"/>
      <c r="E377" s="141"/>
      <c r="F377" s="141"/>
      <c r="G377" s="141"/>
      <c r="H377" s="141"/>
      <c r="I377" s="116"/>
      <c r="J377" s="116"/>
      <c r="K377" s="116"/>
      <c r="L377" s="116"/>
      <c r="M377" s="113"/>
      <c r="N377" s="113"/>
      <c r="O377" s="113"/>
      <c r="P377" s="113"/>
      <c r="Q377" s="113"/>
      <c r="R377" s="113"/>
      <c r="S377" s="113"/>
      <c r="T377" s="113"/>
      <c r="U377" s="113"/>
    </row>
    <row r="378" spans="1:21" s="112" customFormat="1">
      <c r="A378" s="113"/>
      <c r="B378" s="282"/>
      <c r="C378" s="141"/>
      <c r="D378" s="141"/>
      <c r="E378" s="141"/>
      <c r="F378" s="141"/>
      <c r="G378" s="141"/>
      <c r="H378" s="141"/>
      <c r="I378" s="116"/>
      <c r="J378" s="116"/>
      <c r="K378" s="116"/>
      <c r="L378" s="116"/>
      <c r="M378" s="113"/>
      <c r="N378" s="113"/>
      <c r="O378" s="113"/>
      <c r="P378" s="113"/>
      <c r="Q378" s="113"/>
      <c r="R378" s="113"/>
      <c r="S378" s="113"/>
      <c r="T378" s="113"/>
      <c r="U378" s="113"/>
    </row>
    <row r="381" spans="1:21" s="112" customFormat="1">
      <c r="A381" s="113"/>
      <c r="B381" s="282"/>
      <c r="C381" s="141"/>
      <c r="D381" s="141"/>
      <c r="E381" s="141"/>
      <c r="F381" s="141"/>
      <c r="G381" s="141"/>
      <c r="H381" s="141"/>
      <c r="I381" s="116"/>
      <c r="J381" s="116"/>
      <c r="K381" s="116"/>
      <c r="L381" s="116"/>
      <c r="M381" s="113"/>
      <c r="N381" s="113"/>
      <c r="O381" s="113"/>
      <c r="P381" s="113"/>
      <c r="Q381" s="113"/>
      <c r="R381" s="113"/>
      <c r="S381" s="113"/>
      <c r="T381" s="113"/>
      <c r="U381" s="113"/>
    </row>
    <row r="382" spans="1:21" s="112" customFormat="1">
      <c r="A382" s="113"/>
      <c r="B382" s="232"/>
      <c r="C382" s="141"/>
      <c r="D382" s="141"/>
      <c r="E382" s="141"/>
      <c r="F382" s="141"/>
      <c r="G382" s="141"/>
      <c r="H382" s="141"/>
      <c r="I382" s="116"/>
      <c r="J382" s="116"/>
      <c r="K382" s="116"/>
      <c r="L382" s="116"/>
      <c r="M382" s="113"/>
      <c r="N382" s="113"/>
      <c r="O382" s="113"/>
      <c r="P382" s="113"/>
      <c r="Q382" s="113"/>
      <c r="R382" s="113"/>
      <c r="S382" s="113"/>
      <c r="T382" s="113"/>
      <c r="U382" s="113"/>
    </row>
    <row r="391" spans="2:2">
      <c r="B391" s="282"/>
    </row>
    <row r="396" spans="2:2">
      <c r="B396" s="282"/>
    </row>
  </sheetData>
  <sheetProtection algorithmName="SHA-512" hashValue="f4bTd/s4KcEPbF+YbnBZ9doiBg1Ba3hjYcVK3UbVvcX5qm9YzB8m1dAJtrBoxq3C3dNBJdE/tBKzuxsCZ+w3hQ==" saltValue="BwqQOh+A8Rv3EOMFinYikQ==" spinCount="100000" sheet="1" objects="1" scenarios="1" formatColumns="0" formatRows="0"/>
  <mergeCells count="64">
    <mergeCell ref="B265:H265"/>
    <mergeCell ref="B266:H266"/>
    <mergeCell ref="B281:H281"/>
    <mergeCell ref="B105:L105"/>
    <mergeCell ref="B106:L106"/>
    <mergeCell ref="B172:L172"/>
    <mergeCell ref="B173:L173"/>
    <mergeCell ref="I154:K154"/>
    <mergeCell ref="B120:B121"/>
    <mergeCell ref="I184:K184"/>
    <mergeCell ref="B138:H138"/>
    <mergeCell ref="B176:L176"/>
    <mergeCell ref="B177:L177"/>
    <mergeCell ref="B178:L178"/>
    <mergeCell ref="B180:L180"/>
    <mergeCell ref="B179:L179"/>
    <mergeCell ref="B294:H294"/>
    <mergeCell ref="B305:H305"/>
    <mergeCell ref="B306:H306"/>
    <mergeCell ref="B282:H282"/>
    <mergeCell ref="B283:H283"/>
    <mergeCell ref="B45:H45"/>
    <mergeCell ref="B74:H74"/>
    <mergeCell ref="B154:B155"/>
    <mergeCell ref="B127:H127"/>
    <mergeCell ref="B219:H219"/>
    <mergeCell ref="B203:H203"/>
    <mergeCell ref="B218:H218"/>
    <mergeCell ref="B100:L100"/>
    <mergeCell ref="B101:L101"/>
    <mergeCell ref="B102:L102"/>
    <mergeCell ref="B103:L103"/>
    <mergeCell ref="B104:L104"/>
    <mergeCell ref="I89:K89"/>
    <mergeCell ref="I120:K120"/>
    <mergeCell ref="B46:H46"/>
    <mergeCell ref="B47:H47"/>
    <mergeCell ref="B22:H22"/>
    <mergeCell ref="B23:H23"/>
    <mergeCell ref="B24:H24"/>
    <mergeCell ref="B43:H43"/>
    <mergeCell ref="B44:H44"/>
    <mergeCell ref="B56:H56"/>
    <mergeCell ref="B70:H70"/>
    <mergeCell ref="B71:H71"/>
    <mergeCell ref="B117:H117"/>
    <mergeCell ref="B118:H118"/>
    <mergeCell ref="B116:H116"/>
    <mergeCell ref="B73:H73"/>
    <mergeCell ref="B84:L84"/>
    <mergeCell ref="B89:B90"/>
    <mergeCell ref="B72:H72"/>
    <mergeCell ref="B174:L174"/>
    <mergeCell ref="B175:L175"/>
    <mergeCell ref="B181:H181"/>
    <mergeCell ref="B184:B185"/>
    <mergeCell ref="I206:K206"/>
    <mergeCell ref="I236:K236"/>
    <mergeCell ref="B206:B207"/>
    <mergeCell ref="B236:B237"/>
    <mergeCell ref="B201:H201"/>
    <mergeCell ref="B202:H202"/>
    <mergeCell ref="B204:H204"/>
    <mergeCell ref="B220:H220"/>
  </mergeCells>
  <hyperlinks>
    <hyperlink ref="B10" location="Production!A1" display="Production of Metal Ores and Finished Metals" xr:uid="{BA2DAD21-1B28-0440-98D4-F682B45C32C0}"/>
    <hyperlink ref="B27" location="Energy!A1" display="Energy Consumption and Energy Intensity" xr:uid="{49959FF4-A875-C141-9948-4EF3B294A029}"/>
    <hyperlink ref="B59" location="'GHG Emissions'!A1" display="Scope 1 and Scope 2 Energy-related GHG Emissions" xr:uid="{4AE18223-68A7-5D48-9775-5B827A639C9F}"/>
    <hyperlink ref="B87" location="Water!A1" display="Water Withdrawal and Water Intensity by Quality and Source" xr:uid="{61C72CD3-0899-C64A-8C81-114B9FD9A0D8}"/>
    <hyperlink ref="B130" location="'Tailings and Waste'!A1" display="Tailings and Waste" xr:uid="{499F7C04-D10E-E74D-AFF7-E4404C67EFEB}"/>
    <hyperlink ref="B152" location="'Health and Safety'!A1" display="Work-related Injuries and Ill Health" xr:uid="{63DC09F2-81EB-0C47-B7AB-A93F74390BF9}"/>
    <hyperlink ref="B182" location="'Health and Safety'!A1" display="Health and Safety Training" xr:uid="{8A3B6D93-424B-D849-A172-15AE4C25B00A}"/>
    <hyperlink ref="B190" location="'Our People'!A1" display="Workforce Composition" xr:uid="{B09D0197-BA7A-9E42-B51B-7E9AEEB28678}"/>
    <hyperlink ref="B250" location="'Our People'!A1" display="Employee New Hires and Departures" xr:uid="{ED4638BE-E9CF-C442-BEA0-1A2740673786}"/>
    <hyperlink ref="B286" location="'Community and Economic Impact'!A1" display="Community and Economic Impact" xr:uid="{83D47AB7-56A5-CD4E-B537-04605042085C}"/>
  </hyperlinks>
  <pageMargins left="0.7" right="0.7" top="0.75" bottom="0.75" header="0.3" footer="0.3"/>
  <ignoredErrors>
    <ignoredError sqref="E62:E66"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42B-400B-434D-A952-3872922D6AAD}">
  <sheetPr>
    <tabColor theme="3" tint="0.89999084444715716"/>
  </sheetPr>
  <dimension ref="A1:W413"/>
  <sheetViews>
    <sheetView zoomScaleNormal="100" workbookViewId="0">
      <pane xSplit="2" topLeftCell="C1" activePane="topRight" state="frozen"/>
      <selection pane="topRight" activeCell="B12" sqref="B12"/>
    </sheetView>
  </sheetViews>
  <sheetFormatPr defaultColWidth="10.796875" defaultRowHeight="13.5"/>
  <cols>
    <col min="1" max="1" width="3" style="113" customWidth="1"/>
    <col min="2" max="2" width="59.265625" style="232" customWidth="1"/>
    <col min="3" max="4" width="15.19921875" style="141" customWidth="1"/>
    <col min="5" max="5" width="12.796875" style="141" customWidth="1"/>
    <col min="6" max="8" width="15.19921875" style="141" customWidth="1"/>
    <col min="9" max="12" width="15.19921875" style="116" customWidth="1"/>
    <col min="13" max="20" width="15.19921875" style="113" customWidth="1"/>
    <col min="21" max="21" width="19.19921875" style="113" customWidth="1"/>
    <col min="22" max="22" width="18.33203125" style="400" customWidth="1"/>
    <col min="23" max="23" width="19.19921875" style="400" customWidth="1"/>
    <col min="24" max="16384" width="10.796875" style="113"/>
  </cols>
  <sheetData>
    <row r="1" spans="2:23" s="22" customFormat="1">
      <c r="B1" s="70"/>
      <c r="C1" s="26"/>
      <c r="D1" s="26"/>
      <c r="E1" s="26"/>
      <c r="F1" s="26"/>
      <c r="G1" s="26"/>
      <c r="H1" s="26"/>
      <c r="I1" s="26"/>
      <c r="J1" s="26"/>
      <c r="K1" s="26"/>
      <c r="L1" s="26"/>
    </row>
    <row r="2" spans="2:23" s="22" customFormat="1">
      <c r="B2" s="70"/>
      <c r="C2" s="26"/>
      <c r="D2" s="26"/>
      <c r="E2" s="26"/>
      <c r="F2" s="26"/>
      <c r="G2" s="26"/>
      <c r="H2" s="26"/>
      <c r="I2" s="26"/>
      <c r="J2" s="26"/>
      <c r="K2" s="26"/>
      <c r="L2" s="26"/>
    </row>
    <row r="3" spans="2:23" s="22" customFormat="1" ht="15" customHeight="1">
      <c r="B3" s="70"/>
      <c r="C3" s="26"/>
      <c r="D3" s="26"/>
      <c r="E3" s="26"/>
      <c r="F3" s="26"/>
      <c r="G3" s="26"/>
      <c r="H3" s="26"/>
      <c r="I3" s="26"/>
      <c r="J3" s="26"/>
      <c r="K3" s="26"/>
      <c r="L3" s="26"/>
    </row>
    <row r="4" spans="2:23" s="22" customFormat="1" ht="15" customHeight="1">
      <c r="B4" s="70"/>
      <c r="C4" s="26"/>
      <c r="D4" s="26"/>
      <c r="E4" s="26"/>
      <c r="F4" s="26"/>
      <c r="G4" s="26"/>
      <c r="H4" s="26"/>
      <c r="I4" s="26"/>
      <c r="J4" s="26"/>
      <c r="K4" s="26"/>
      <c r="L4" s="26"/>
    </row>
    <row r="5" spans="2:23" s="22" customFormat="1" ht="15" customHeight="1">
      <c r="B5" s="70"/>
      <c r="C5" s="26"/>
      <c r="D5" s="26"/>
      <c r="E5" s="26"/>
      <c r="F5" s="26"/>
      <c r="G5" s="26"/>
      <c r="H5" s="26"/>
      <c r="I5" s="26"/>
      <c r="J5" s="26"/>
      <c r="K5" s="26"/>
      <c r="L5" s="26"/>
    </row>
    <row r="6" spans="2:23" s="22" customFormat="1" ht="15" customHeight="1">
      <c r="B6" s="70"/>
      <c r="C6" s="26"/>
      <c r="D6" s="26"/>
      <c r="E6" s="26"/>
      <c r="F6" s="26"/>
      <c r="G6" s="26"/>
      <c r="H6" s="26"/>
      <c r="I6" s="26"/>
      <c r="J6" s="26"/>
      <c r="K6" s="26"/>
      <c r="L6" s="26"/>
    </row>
    <row r="7" spans="2:23" s="22" customFormat="1" ht="15" customHeight="1">
      <c r="B7" s="70"/>
      <c r="C7" s="26"/>
      <c r="D7" s="26"/>
      <c r="E7" s="26"/>
      <c r="F7" s="26"/>
      <c r="G7" s="26"/>
      <c r="H7" s="26"/>
      <c r="I7" s="26"/>
      <c r="J7" s="26"/>
      <c r="K7" s="26"/>
      <c r="L7" s="26"/>
    </row>
    <row r="8" spans="2:23" ht="17.649999999999999">
      <c r="B8" s="111" t="s">
        <v>526</v>
      </c>
    </row>
    <row r="9" spans="2:23" ht="13.9" thickBot="1">
      <c r="B9" s="116"/>
    </row>
    <row r="10" spans="2:23" s="121" customFormat="1" ht="14.65" thickTop="1" thickBot="1">
      <c r="B10" s="220" t="s">
        <v>29</v>
      </c>
      <c r="C10" s="221"/>
      <c r="D10" s="221"/>
      <c r="E10" s="221"/>
      <c r="F10" s="221"/>
      <c r="G10" s="221"/>
      <c r="H10" s="221"/>
      <c r="I10" s="200"/>
      <c r="J10" s="200"/>
      <c r="K10" s="200"/>
      <c r="L10" s="200"/>
      <c r="O10" s="200"/>
      <c r="P10" s="200"/>
      <c r="Q10" s="200"/>
      <c r="R10" s="200"/>
      <c r="S10" s="200"/>
      <c r="T10" s="200"/>
      <c r="V10" s="400"/>
      <c r="W10" s="400"/>
    </row>
    <row r="11" spans="2:23" ht="13.9" thickTop="1">
      <c r="B11" s="222"/>
      <c r="C11" s="118"/>
      <c r="O11" s="116"/>
      <c r="P11" s="116"/>
      <c r="Q11" s="116"/>
      <c r="R11" s="116"/>
      <c r="S11" s="116"/>
      <c r="T11" s="116"/>
    </row>
    <row r="12" spans="2:23" s="130" customFormat="1" ht="26.25">
      <c r="B12" s="373" t="s">
        <v>266</v>
      </c>
      <c r="C12" s="374">
        <v>2025</v>
      </c>
      <c r="D12" s="375">
        <v>2024</v>
      </c>
      <c r="E12" s="750" t="s">
        <v>516</v>
      </c>
      <c r="F12" s="375">
        <v>2023</v>
      </c>
      <c r="G12" s="375">
        <v>2022</v>
      </c>
      <c r="H12" s="375">
        <v>2021</v>
      </c>
      <c r="M12" s="128"/>
      <c r="N12" s="128"/>
      <c r="V12" s="400"/>
      <c r="W12" s="400"/>
    </row>
    <row r="13" spans="2:23" ht="16.5" customHeight="1">
      <c r="B13" s="432" t="s">
        <v>32</v>
      </c>
      <c r="C13" s="751">
        <v>7293000</v>
      </c>
      <c r="D13" s="752">
        <v>5866000</v>
      </c>
      <c r="E13" s="866">
        <v>0.24</v>
      </c>
      <c r="F13" s="752">
        <v>5342000</v>
      </c>
      <c r="G13" s="752">
        <v>5491000</v>
      </c>
      <c r="H13" s="752">
        <v>4197000</v>
      </c>
      <c r="V13" s="402"/>
      <c r="W13" s="402"/>
    </row>
    <row r="14" spans="2:23" ht="14.25">
      <c r="B14" s="432" t="s">
        <v>33</v>
      </c>
      <c r="C14" s="751">
        <v>8865000</v>
      </c>
      <c r="D14" s="752">
        <v>6695000</v>
      </c>
      <c r="E14" s="866">
        <v>0.32</v>
      </c>
      <c r="F14" s="752">
        <v>9161000</v>
      </c>
      <c r="G14" s="752">
        <v>10955000</v>
      </c>
      <c r="H14" s="752">
        <v>22380000</v>
      </c>
    </row>
    <row r="15" spans="2:23" s="121" customFormat="1" ht="13.9">
      <c r="B15" s="433" t="s">
        <v>35</v>
      </c>
      <c r="C15" s="753">
        <v>16158000</v>
      </c>
      <c r="D15" s="754">
        <v>12561000</v>
      </c>
      <c r="E15" s="867">
        <v>0.28999999999999998</v>
      </c>
      <c r="F15" s="754">
        <v>14503000</v>
      </c>
      <c r="G15" s="754">
        <v>16446000</v>
      </c>
      <c r="H15" s="754">
        <v>26577000</v>
      </c>
      <c r="I15" s="200"/>
      <c r="J15" s="200"/>
      <c r="K15" s="200"/>
      <c r="L15" s="200"/>
      <c r="V15" s="400"/>
      <c r="W15" s="400"/>
    </row>
    <row r="16" spans="2:23" ht="13.9">
      <c r="B16" s="432" t="s">
        <v>37</v>
      </c>
      <c r="C16" s="751">
        <v>54793</v>
      </c>
      <c r="D16" s="752">
        <v>37744</v>
      </c>
      <c r="E16" s="866">
        <v>0.45</v>
      </c>
      <c r="F16" s="752">
        <v>38002</v>
      </c>
      <c r="G16" s="752">
        <v>34961</v>
      </c>
      <c r="H16" s="752">
        <v>29097</v>
      </c>
      <c r="V16" s="403"/>
      <c r="W16" s="403"/>
    </row>
    <row r="17" spans="2:23">
      <c r="B17" s="432" t="s">
        <v>39</v>
      </c>
      <c r="C17" s="751">
        <v>7126</v>
      </c>
      <c r="D17" s="752">
        <v>6830</v>
      </c>
      <c r="E17" s="866">
        <v>0.04</v>
      </c>
      <c r="F17" s="752">
        <v>11520</v>
      </c>
      <c r="G17" s="752">
        <v>15697</v>
      </c>
      <c r="H17" s="752">
        <v>16285</v>
      </c>
    </row>
    <row r="18" spans="2:23" s="121" customFormat="1" ht="13.9">
      <c r="B18" s="434" t="s">
        <v>40</v>
      </c>
      <c r="C18" s="753">
        <v>61919</v>
      </c>
      <c r="D18" s="754">
        <v>44574</v>
      </c>
      <c r="E18" s="867">
        <v>0.39</v>
      </c>
      <c r="F18" s="754">
        <v>49522</v>
      </c>
      <c r="G18" s="754">
        <v>50658</v>
      </c>
      <c r="H18" s="754">
        <v>45382</v>
      </c>
      <c r="I18" s="200"/>
      <c r="J18" s="200"/>
      <c r="K18" s="200"/>
      <c r="L18" s="200"/>
      <c r="V18" s="400"/>
      <c r="W18" s="400"/>
    </row>
    <row r="19" spans="2:23" s="121" customFormat="1" ht="15">
      <c r="B19" s="433" t="s">
        <v>42</v>
      </c>
      <c r="C19" s="753">
        <v>65236</v>
      </c>
      <c r="D19" s="754">
        <v>46725</v>
      </c>
      <c r="E19" s="867">
        <v>0.4</v>
      </c>
      <c r="F19" s="754">
        <v>52562</v>
      </c>
      <c r="G19" s="754">
        <v>53162</v>
      </c>
      <c r="H19" s="754">
        <v>45382</v>
      </c>
      <c r="I19" s="200"/>
      <c r="J19" s="200"/>
      <c r="K19" s="200"/>
      <c r="L19" s="200"/>
      <c r="V19" s="403"/>
      <c r="W19" s="403"/>
    </row>
    <row r="20" spans="2:23" ht="13.9">
      <c r="B20" s="116"/>
      <c r="V20" s="403"/>
      <c r="W20" s="403"/>
    </row>
    <row r="21" spans="2:23" s="20" customFormat="1">
      <c r="B21" s="37" t="s">
        <v>43</v>
      </c>
      <c r="C21" s="21"/>
      <c r="D21" s="21"/>
      <c r="E21" s="21"/>
      <c r="F21" s="21"/>
      <c r="G21" s="21"/>
      <c r="H21" s="21"/>
      <c r="I21" s="21"/>
      <c r="J21" s="21"/>
      <c r="K21" s="21"/>
      <c r="L21" s="21"/>
      <c r="N21" s="21"/>
      <c r="V21" s="400"/>
      <c r="W21" s="400"/>
    </row>
    <row r="22" spans="2:23" s="22" customFormat="1" ht="14.25" customHeight="1">
      <c r="B22" s="1290" t="s">
        <v>44</v>
      </c>
      <c r="C22" s="1290"/>
      <c r="D22" s="1290"/>
      <c r="E22" s="1290"/>
      <c r="F22" s="1290"/>
      <c r="G22" s="1290"/>
      <c r="H22" s="1290"/>
      <c r="I22" s="26"/>
      <c r="J22" s="26"/>
      <c r="K22" s="26"/>
      <c r="L22" s="26"/>
      <c r="V22" s="20"/>
      <c r="W22" s="20"/>
    </row>
    <row r="23" spans="2:23" s="22" customFormat="1" ht="15.75" customHeight="1">
      <c r="B23" s="1290" t="s">
        <v>640</v>
      </c>
      <c r="C23" s="1290"/>
      <c r="D23" s="1290"/>
      <c r="E23" s="1290"/>
      <c r="F23" s="1290"/>
      <c r="G23" s="1290"/>
      <c r="H23" s="1290"/>
      <c r="I23" s="26"/>
      <c r="J23" s="26"/>
      <c r="K23" s="26"/>
      <c r="L23" s="26"/>
    </row>
    <row r="24" spans="2:23" s="22" customFormat="1" ht="13.15" customHeight="1">
      <c r="B24" s="1290" t="s">
        <v>45</v>
      </c>
      <c r="C24" s="1290"/>
      <c r="D24" s="1290"/>
      <c r="E24" s="1290"/>
      <c r="F24" s="1290"/>
      <c r="G24" s="1290"/>
      <c r="H24" s="1290"/>
      <c r="I24" s="26"/>
      <c r="J24" s="26"/>
      <c r="K24" s="26"/>
      <c r="L24" s="26"/>
    </row>
    <row r="25" spans="2:23" s="22" customFormat="1" ht="13.15" customHeight="1">
      <c r="B25" s="1134"/>
      <c r="C25" s="1134"/>
      <c r="D25" s="1134"/>
      <c r="E25" s="1134"/>
      <c r="F25" s="1134"/>
      <c r="G25" s="1134"/>
      <c r="H25" s="1134"/>
      <c r="I25" s="26"/>
      <c r="J25" s="26"/>
      <c r="K25" s="26"/>
      <c r="L25" s="26"/>
    </row>
    <row r="26" spans="2:23" ht="16.5" customHeight="1" thickBot="1">
      <c r="B26" s="223"/>
    </row>
    <row r="27" spans="2:23" s="226" customFormat="1" ht="15.75" thickTop="1" thickBot="1">
      <c r="B27" s="220" t="s">
        <v>46</v>
      </c>
      <c r="C27" s="224"/>
      <c r="D27" s="224"/>
      <c r="E27" s="224"/>
      <c r="F27" s="224"/>
      <c r="G27" s="224"/>
      <c r="H27" s="224"/>
      <c r="I27" s="225"/>
      <c r="J27" s="225"/>
      <c r="K27" s="225"/>
      <c r="L27" s="225"/>
      <c r="M27" s="225"/>
      <c r="N27" s="225"/>
      <c r="O27" s="225"/>
      <c r="V27" s="405"/>
      <c r="W27" s="405"/>
    </row>
    <row r="28" spans="2:23" s="119" customFormat="1" ht="13.9" thickTop="1">
      <c r="B28" s="227"/>
      <c r="C28" s="125"/>
      <c r="D28" s="127"/>
      <c r="E28" s="127"/>
      <c r="F28" s="127"/>
      <c r="G28" s="141"/>
      <c r="H28" s="141"/>
      <c r="I28" s="116"/>
      <c r="J28" s="116"/>
      <c r="K28" s="116"/>
      <c r="L28" s="120"/>
      <c r="M28" s="120"/>
      <c r="N28" s="120"/>
      <c r="O28" s="120"/>
      <c r="V28" s="405"/>
      <c r="W28" s="405"/>
    </row>
    <row r="29" spans="2:23" s="128" customFormat="1" ht="26.25">
      <c r="B29" s="373" t="s">
        <v>267</v>
      </c>
      <c r="C29" s="374">
        <v>2025</v>
      </c>
      <c r="D29" s="375">
        <v>2024</v>
      </c>
      <c r="E29" s="750" t="s">
        <v>516</v>
      </c>
      <c r="F29" s="375">
        <v>2023</v>
      </c>
      <c r="G29" s="375">
        <v>2022</v>
      </c>
      <c r="H29" s="375">
        <v>2021</v>
      </c>
      <c r="I29" s="129"/>
      <c r="J29" s="129"/>
      <c r="K29" s="130"/>
      <c r="L29" s="130"/>
      <c r="V29" s="405"/>
      <c r="W29" s="405"/>
    </row>
    <row r="30" spans="2:23" s="119" customFormat="1">
      <c r="B30" s="755" t="s">
        <v>702</v>
      </c>
      <c r="C30" s="762">
        <v>2258071</v>
      </c>
      <c r="D30" s="757">
        <v>2085351</v>
      </c>
      <c r="E30" s="1072">
        <v>0.08</v>
      </c>
      <c r="F30" s="757">
        <v>1995957</v>
      </c>
      <c r="G30" s="757">
        <v>1859277</v>
      </c>
      <c r="H30" s="757">
        <v>1760316</v>
      </c>
      <c r="I30" s="141"/>
      <c r="J30" s="141"/>
      <c r="K30" s="116"/>
      <c r="L30" s="116"/>
      <c r="M30" s="113"/>
      <c r="V30" s="405"/>
      <c r="W30" s="405"/>
    </row>
    <row r="31" spans="2:23" s="119" customFormat="1" ht="12.75">
      <c r="B31" s="755" t="s">
        <v>703</v>
      </c>
      <c r="C31" s="895">
        <v>0</v>
      </c>
      <c r="D31" s="757">
        <v>0</v>
      </c>
      <c r="E31" s="757" t="s">
        <v>34</v>
      </c>
      <c r="F31" s="757">
        <v>0</v>
      </c>
      <c r="G31" s="757">
        <v>0</v>
      </c>
      <c r="H31" s="757">
        <v>0</v>
      </c>
      <c r="I31" s="127"/>
      <c r="J31" s="127"/>
      <c r="K31" s="120"/>
      <c r="L31" s="120"/>
      <c r="V31" s="405"/>
      <c r="W31" s="405"/>
    </row>
    <row r="32" spans="2:23" s="119" customFormat="1" ht="12.75">
      <c r="B32" s="755" t="s">
        <v>704</v>
      </c>
      <c r="C32" s="896">
        <v>0</v>
      </c>
      <c r="D32" s="757">
        <v>0</v>
      </c>
      <c r="E32" s="757" t="s">
        <v>34</v>
      </c>
      <c r="F32" s="757">
        <v>0</v>
      </c>
      <c r="G32" s="757">
        <v>0</v>
      </c>
      <c r="H32" s="757">
        <v>0</v>
      </c>
      <c r="I32" s="127"/>
      <c r="J32" s="127"/>
      <c r="K32" s="120"/>
      <c r="L32" s="120"/>
      <c r="V32" s="405"/>
      <c r="W32" s="405"/>
    </row>
    <row r="33" spans="2:23" s="119" customFormat="1" ht="12.75">
      <c r="B33" s="755" t="s">
        <v>705</v>
      </c>
      <c r="C33" s="897">
        <v>0</v>
      </c>
      <c r="D33" s="757">
        <v>0</v>
      </c>
      <c r="E33" s="757" t="s">
        <v>34</v>
      </c>
      <c r="F33" s="757">
        <v>0</v>
      </c>
      <c r="G33" s="757">
        <v>0</v>
      </c>
      <c r="H33" s="757">
        <v>0</v>
      </c>
      <c r="I33" s="127"/>
      <c r="J33" s="127"/>
      <c r="K33" s="120"/>
      <c r="L33" s="120"/>
      <c r="M33" s="120"/>
      <c r="V33" s="405"/>
      <c r="W33" s="405"/>
    </row>
    <row r="34" spans="2:23" s="128" customFormat="1" ht="15">
      <c r="B34" s="1069" t="s">
        <v>701</v>
      </c>
      <c r="C34" s="759">
        <v>2258071</v>
      </c>
      <c r="D34" s="760">
        <v>2085351</v>
      </c>
      <c r="E34" s="915">
        <v>0.08</v>
      </c>
      <c r="F34" s="760">
        <v>1995957</v>
      </c>
      <c r="G34" s="760">
        <v>1859277</v>
      </c>
      <c r="H34" s="760">
        <v>1760316</v>
      </c>
      <c r="I34" s="129"/>
      <c r="J34" s="129"/>
      <c r="K34" s="130"/>
      <c r="L34" s="130"/>
      <c r="M34" s="130"/>
      <c r="V34" s="406"/>
      <c r="W34" s="406"/>
    </row>
    <row r="35" spans="2:23" s="128" customFormat="1" ht="13.15">
      <c r="B35" s="448" t="s">
        <v>706</v>
      </c>
      <c r="C35" s="761">
        <v>952803</v>
      </c>
      <c r="D35" s="760">
        <v>812311</v>
      </c>
      <c r="E35" s="915">
        <v>0.17</v>
      </c>
      <c r="F35" s="760">
        <v>835582</v>
      </c>
      <c r="G35" s="760">
        <v>863004</v>
      </c>
      <c r="H35" s="760">
        <v>660562</v>
      </c>
      <c r="I35" s="129"/>
      <c r="J35" s="129"/>
      <c r="K35" s="130"/>
      <c r="L35" s="130"/>
      <c r="M35" s="130"/>
      <c r="V35" s="406"/>
      <c r="W35" s="406"/>
    </row>
    <row r="36" spans="2:23" s="128" customFormat="1" ht="13.15">
      <c r="B36" s="448" t="s">
        <v>707</v>
      </c>
      <c r="C36" s="761">
        <v>3210874</v>
      </c>
      <c r="D36" s="760">
        <v>2897662</v>
      </c>
      <c r="E36" s="915">
        <v>0.11</v>
      </c>
      <c r="F36" s="760">
        <v>2831539</v>
      </c>
      <c r="G36" s="760">
        <v>2722281</v>
      </c>
      <c r="H36" s="760">
        <v>2420878</v>
      </c>
      <c r="I36" s="129"/>
      <c r="J36" s="129"/>
      <c r="K36" s="130"/>
      <c r="L36" s="130"/>
      <c r="V36" s="406"/>
      <c r="W36" s="406"/>
    </row>
    <row r="37" spans="2:23" s="119" customFormat="1" ht="12.75">
      <c r="B37" s="446" t="s">
        <v>708</v>
      </c>
      <c r="C37" s="762">
        <v>952803</v>
      </c>
      <c r="D37" s="757">
        <v>812311</v>
      </c>
      <c r="E37" s="1072">
        <v>0.17</v>
      </c>
      <c r="F37" s="757">
        <v>835582</v>
      </c>
      <c r="G37" s="757">
        <v>863004</v>
      </c>
      <c r="H37" s="757">
        <v>660562</v>
      </c>
      <c r="I37" s="127"/>
      <c r="J37" s="127"/>
      <c r="K37" s="120"/>
      <c r="L37" s="120"/>
      <c r="V37" s="405"/>
      <c r="W37" s="405"/>
    </row>
    <row r="38" spans="2:23" s="119" customFormat="1" ht="14.25">
      <c r="B38" s="446" t="s">
        <v>709</v>
      </c>
      <c r="C38" s="898" t="s">
        <v>190</v>
      </c>
      <c r="D38" s="899" t="s">
        <v>51</v>
      </c>
      <c r="E38" s="1081">
        <v>0.06</v>
      </c>
      <c r="F38" s="899" t="s">
        <v>190</v>
      </c>
      <c r="G38" s="899" t="s">
        <v>55</v>
      </c>
      <c r="H38" s="899" t="s">
        <v>104</v>
      </c>
      <c r="I38" s="127"/>
      <c r="J38" s="127"/>
      <c r="K38" s="120"/>
      <c r="L38" s="120"/>
      <c r="V38" s="405"/>
      <c r="W38" s="405"/>
    </row>
    <row r="39" spans="2:23" s="119" customFormat="1" ht="14.25">
      <c r="B39" s="446" t="s">
        <v>710</v>
      </c>
      <c r="C39" s="762">
        <v>952803</v>
      </c>
      <c r="D39" s="757">
        <v>812311</v>
      </c>
      <c r="E39" s="1072">
        <v>0.17</v>
      </c>
      <c r="F39" s="757">
        <v>835582</v>
      </c>
      <c r="G39" s="757">
        <v>633744</v>
      </c>
      <c r="H39" s="757">
        <v>0</v>
      </c>
      <c r="I39" s="127"/>
      <c r="J39" s="127"/>
      <c r="K39" s="120"/>
      <c r="L39" s="120"/>
      <c r="V39" s="405"/>
      <c r="W39" s="405"/>
    </row>
    <row r="40" spans="2:23" s="119" customFormat="1" ht="14.25">
      <c r="B40" s="446" t="s">
        <v>711</v>
      </c>
      <c r="C40" s="898">
        <v>0.3</v>
      </c>
      <c r="D40" s="899">
        <v>0.28000000000000003</v>
      </c>
      <c r="E40" s="899">
        <v>0.06</v>
      </c>
      <c r="F40" s="899" t="s">
        <v>190</v>
      </c>
      <c r="G40" s="899" t="s">
        <v>127</v>
      </c>
      <c r="H40" s="899" t="s">
        <v>47</v>
      </c>
      <c r="I40" s="127"/>
      <c r="J40" s="127"/>
      <c r="K40" s="120"/>
      <c r="L40" s="120"/>
      <c r="O40" s="120"/>
      <c r="U40" s="120"/>
      <c r="V40" s="405"/>
      <c r="W40" s="402"/>
    </row>
    <row r="41" spans="2:23" s="119" customFormat="1" ht="12.75">
      <c r="B41" s="131"/>
      <c r="C41" s="229"/>
      <c r="D41" s="229"/>
      <c r="E41" s="229"/>
      <c r="F41" s="229"/>
      <c r="G41" s="127"/>
      <c r="H41" s="127"/>
      <c r="I41" s="120"/>
      <c r="J41" s="120"/>
      <c r="K41" s="120"/>
      <c r="L41" s="120"/>
      <c r="M41" s="120"/>
      <c r="S41" s="120"/>
      <c r="V41" s="405"/>
      <c r="W41" s="405"/>
    </row>
    <row r="42" spans="2:23" s="20" customFormat="1" ht="12.75">
      <c r="B42" s="77" t="s">
        <v>43</v>
      </c>
      <c r="C42" s="131"/>
      <c r="D42" s="131"/>
      <c r="E42" s="131"/>
      <c r="F42" s="131"/>
      <c r="G42" s="231"/>
      <c r="H42" s="231"/>
      <c r="I42" s="21"/>
      <c r="J42" s="21"/>
      <c r="K42" s="21"/>
      <c r="L42" s="21"/>
      <c r="N42" s="21"/>
    </row>
    <row r="43" spans="2:23" s="20" customFormat="1" ht="12.75">
      <c r="B43" s="1290" t="s">
        <v>713</v>
      </c>
      <c r="C43" s="1290"/>
      <c r="D43" s="1290"/>
      <c r="E43" s="1290"/>
      <c r="F43" s="1290"/>
      <c r="G43" s="1290"/>
      <c r="H43" s="1290"/>
      <c r="I43" s="21"/>
      <c r="J43" s="21"/>
      <c r="K43" s="21"/>
      <c r="L43" s="21"/>
      <c r="N43" s="21"/>
    </row>
    <row r="44" spans="2:23" s="20" customFormat="1" ht="24.75" customHeight="1">
      <c r="B44" s="1289" t="s">
        <v>735</v>
      </c>
      <c r="C44" s="1289"/>
      <c r="D44" s="1289"/>
      <c r="E44" s="1289"/>
      <c r="F44" s="1289"/>
      <c r="G44" s="1289"/>
      <c r="H44" s="1289"/>
      <c r="I44" s="21"/>
      <c r="J44" s="21"/>
      <c r="K44" s="21"/>
      <c r="L44" s="21"/>
      <c r="M44" s="21"/>
      <c r="N44" s="21"/>
      <c r="O44" s="21"/>
    </row>
    <row r="45" spans="2:23" s="78" customFormat="1" ht="15.4" customHeight="1">
      <c r="B45" s="1290" t="s">
        <v>715</v>
      </c>
      <c r="C45" s="1290"/>
      <c r="D45" s="1290"/>
      <c r="E45" s="1290"/>
      <c r="F45" s="1290"/>
      <c r="G45" s="1290"/>
      <c r="H45" s="1290"/>
      <c r="I45" s="135"/>
      <c r="J45" s="135"/>
      <c r="K45" s="135"/>
    </row>
    <row r="46" spans="2:23" s="78" customFormat="1" ht="26.25" customHeight="1">
      <c r="B46" s="1290" t="s">
        <v>718</v>
      </c>
      <c r="C46" s="1290"/>
      <c r="D46" s="1290"/>
      <c r="E46" s="1290"/>
      <c r="F46" s="1290"/>
      <c r="G46" s="1290"/>
      <c r="H46" s="1290"/>
      <c r="I46" s="135"/>
      <c r="J46" s="135"/>
      <c r="K46" s="135"/>
    </row>
    <row r="47" spans="2:23" s="78" customFormat="1" ht="25.05" customHeight="1">
      <c r="B47" s="1290" t="s">
        <v>716</v>
      </c>
      <c r="C47" s="1290"/>
      <c r="D47" s="1290"/>
      <c r="E47" s="1290"/>
      <c r="F47" s="1290"/>
      <c r="G47" s="1290"/>
      <c r="H47" s="1290"/>
      <c r="I47" s="135"/>
      <c r="J47" s="135"/>
      <c r="K47" s="135"/>
    </row>
    <row r="48" spans="2:23" s="20" customFormat="1" ht="12.75">
      <c r="B48" s="31"/>
      <c r="C48" s="229"/>
      <c r="D48" s="229"/>
      <c r="E48" s="229"/>
      <c r="F48" s="229"/>
      <c r="G48" s="21"/>
      <c r="H48" s="21"/>
      <c r="I48" s="21"/>
      <c r="J48" s="21"/>
      <c r="K48" s="21"/>
      <c r="L48" s="21"/>
      <c r="M48" s="21"/>
      <c r="N48" s="21"/>
      <c r="O48" s="21"/>
    </row>
    <row r="49" spans="2:23" s="128" customFormat="1" ht="26.25">
      <c r="B49" s="373" t="s">
        <v>268</v>
      </c>
      <c r="C49" s="374">
        <v>2025</v>
      </c>
      <c r="D49" s="375">
        <v>2024</v>
      </c>
      <c r="E49" s="750" t="s">
        <v>516</v>
      </c>
      <c r="F49" s="375">
        <v>2023</v>
      </c>
      <c r="G49" s="375">
        <v>2022</v>
      </c>
      <c r="H49" s="375">
        <v>2021</v>
      </c>
      <c r="I49" s="129"/>
      <c r="J49" s="129"/>
      <c r="K49" s="130"/>
      <c r="L49" s="130"/>
      <c r="V49" s="405"/>
      <c r="W49" s="405"/>
    </row>
    <row r="50" spans="2:23" s="119" customFormat="1" ht="12.75">
      <c r="B50" s="767" t="s">
        <v>60</v>
      </c>
      <c r="C50" s="768">
        <v>0.19900000000000001</v>
      </c>
      <c r="D50" s="769">
        <v>0.23100000000000001</v>
      </c>
      <c r="E50" s="909">
        <v>-0.14000000000000001</v>
      </c>
      <c r="F50" s="770">
        <v>0.19500000000000001</v>
      </c>
      <c r="G50" s="770">
        <v>0.16600000000000001</v>
      </c>
      <c r="H50" s="770">
        <v>9.0999999999999998E-2</v>
      </c>
      <c r="I50" s="127"/>
      <c r="J50" s="127"/>
      <c r="K50" s="120"/>
      <c r="L50" s="120"/>
      <c r="P50" s="120"/>
      <c r="Q50" s="120"/>
      <c r="R50" s="120"/>
      <c r="V50" s="405"/>
      <c r="W50" s="405"/>
    </row>
    <row r="51" spans="2:23" s="119" customFormat="1" ht="12.75">
      <c r="B51" s="767" t="s">
        <v>61</v>
      </c>
      <c r="C51" s="771">
        <v>51.9</v>
      </c>
      <c r="D51" s="772">
        <v>65</v>
      </c>
      <c r="E51" s="909">
        <v>-0.2</v>
      </c>
      <c r="F51" s="773">
        <v>57.2</v>
      </c>
      <c r="G51" s="773">
        <v>53.7</v>
      </c>
      <c r="H51" s="773">
        <v>53.3</v>
      </c>
      <c r="I51" s="127"/>
      <c r="J51" s="127"/>
      <c r="K51" s="120"/>
      <c r="L51" s="120"/>
      <c r="P51" s="120"/>
      <c r="Q51" s="120"/>
      <c r="R51" s="120"/>
      <c r="V51" s="405"/>
      <c r="W51" s="405"/>
    </row>
    <row r="52" spans="2:23" s="119" customFormat="1" ht="12.75">
      <c r="B52" s="767" t="s">
        <v>62</v>
      </c>
      <c r="C52" s="771">
        <v>49.2</v>
      </c>
      <c r="D52" s="772">
        <v>62</v>
      </c>
      <c r="E52" s="909">
        <v>-0.21</v>
      </c>
      <c r="F52" s="773">
        <v>53.9</v>
      </c>
      <c r="G52" s="773">
        <v>51.2</v>
      </c>
      <c r="H52" s="773">
        <v>53.3</v>
      </c>
      <c r="I52" s="127"/>
      <c r="J52" s="127"/>
      <c r="K52" s="120"/>
      <c r="L52" s="120"/>
      <c r="P52" s="120"/>
      <c r="Q52" s="120"/>
      <c r="R52" s="120"/>
      <c r="U52" s="120"/>
      <c r="V52" s="405"/>
      <c r="W52" s="402"/>
    </row>
    <row r="53" spans="2:23" s="119" customFormat="1" ht="12.75">
      <c r="B53" s="230"/>
      <c r="C53" s="229"/>
      <c r="D53" s="229"/>
      <c r="E53" s="229"/>
      <c r="F53" s="229"/>
      <c r="G53" s="127"/>
      <c r="H53" s="127"/>
      <c r="I53" s="120"/>
      <c r="J53" s="120"/>
      <c r="K53" s="120"/>
      <c r="L53" s="120"/>
      <c r="M53" s="120"/>
      <c r="N53" s="120"/>
      <c r="O53" s="120"/>
      <c r="P53" s="120"/>
      <c r="Q53" s="120"/>
      <c r="R53" s="120"/>
      <c r="S53" s="120"/>
      <c r="T53" s="120"/>
      <c r="V53" s="405"/>
      <c r="W53" s="405"/>
    </row>
    <row r="54" spans="2:23" s="20" customFormat="1" ht="13.15">
      <c r="B54" s="77" t="s">
        <v>43</v>
      </c>
      <c r="C54" s="131"/>
      <c r="D54" s="131"/>
      <c r="E54" s="131"/>
      <c r="F54" s="131"/>
      <c r="G54" s="131"/>
      <c r="H54" s="131"/>
      <c r="I54" s="231"/>
      <c r="J54" s="231"/>
      <c r="K54" s="231"/>
      <c r="L54" s="231"/>
      <c r="M54" s="107"/>
      <c r="N54" s="107"/>
      <c r="O54" s="108"/>
      <c r="P54" s="108"/>
      <c r="Q54" s="108"/>
      <c r="R54" s="108"/>
      <c r="S54" s="108"/>
      <c r="T54" s="108"/>
      <c r="U54" s="133"/>
      <c r="W54" s="407"/>
    </row>
    <row r="55" spans="2:23" s="78" customFormat="1" ht="25.05" customHeight="1">
      <c r="B55" s="1290" t="s">
        <v>721</v>
      </c>
      <c r="C55" s="1290"/>
      <c r="D55" s="1290"/>
      <c r="E55" s="1290"/>
      <c r="F55" s="1290"/>
      <c r="G55" s="1290"/>
      <c r="H55" s="1290"/>
      <c r="I55" s="135"/>
      <c r="J55" s="135"/>
      <c r="K55" s="135"/>
    </row>
    <row r="56" spans="2:23" s="78" customFormat="1" ht="17.649999999999999" customHeight="1">
      <c r="B56" s="1134"/>
      <c r="C56" s="1134"/>
      <c r="D56" s="1134"/>
      <c r="E56" s="1134"/>
      <c r="F56" s="1134"/>
      <c r="G56" s="1134"/>
      <c r="H56" s="1134"/>
      <c r="I56" s="135"/>
      <c r="J56" s="135"/>
      <c r="K56" s="135"/>
    </row>
    <row r="57" spans="2:23" ht="13.9" thickBot="1">
      <c r="B57" s="31"/>
      <c r="C57" s="31"/>
      <c r="D57" s="31"/>
      <c r="E57" s="31"/>
      <c r="F57" s="31"/>
      <c r="G57" s="31"/>
      <c r="H57" s="31"/>
      <c r="I57" s="31"/>
      <c r="J57" s="26"/>
      <c r="K57" s="26"/>
      <c r="L57" s="26"/>
      <c r="M57" s="26"/>
      <c r="N57" s="26"/>
      <c r="O57" s="26"/>
      <c r="P57" s="26"/>
      <c r="Q57" s="26"/>
      <c r="R57" s="26"/>
      <c r="S57" s="26"/>
      <c r="T57" s="26"/>
      <c r="U57" s="26"/>
      <c r="V57" s="26"/>
      <c r="W57" s="26"/>
    </row>
    <row r="58" spans="2:23" s="26" customFormat="1" ht="15.75" thickTop="1" thickBot="1">
      <c r="B58" s="220" t="s">
        <v>63</v>
      </c>
      <c r="C58" s="224"/>
      <c r="D58" s="224"/>
      <c r="E58" s="224"/>
      <c r="F58" s="224"/>
      <c r="G58" s="224"/>
      <c r="H58" s="224"/>
      <c r="I58" s="225"/>
      <c r="J58" s="225"/>
      <c r="K58" s="225"/>
      <c r="L58" s="225"/>
      <c r="M58" s="225"/>
      <c r="N58" s="225"/>
      <c r="O58" s="225"/>
      <c r="P58" s="226"/>
      <c r="Q58" s="226"/>
      <c r="R58" s="226"/>
      <c r="S58" s="226"/>
      <c r="T58" s="226"/>
      <c r="U58" s="226"/>
      <c r="V58" s="400"/>
      <c r="W58" s="400"/>
    </row>
    <row r="59" spans="2:23" s="226" customFormat="1" ht="15.75" customHeight="1" thickTop="1">
      <c r="B59" s="232"/>
      <c r="C59" s="141"/>
      <c r="D59" s="141"/>
      <c r="E59" s="141"/>
      <c r="F59" s="141"/>
      <c r="G59" s="127"/>
      <c r="H59" s="127"/>
      <c r="I59" s="120"/>
      <c r="J59" s="120"/>
      <c r="K59" s="120"/>
      <c r="L59" s="116"/>
      <c r="M59" s="113"/>
      <c r="N59" s="113"/>
      <c r="O59" s="113"/>
      <c r="P59" s="113"/>
      <c r="Q59" s="113"/>
      <c r="R59" s="113"/>
      <c r="S59" s="113"/>
      <c r="T59" s="113"/>
      <c r="U59" s="113"/>
      <c r="V59" s="400"/>
      <c r="W59" s="400"/>
    </row>
    <row r="60" spans="2:23" ht="26.25">
      <c r="B60" s="373" t="s">
        <v>269</v>
      </c>
      <c r="C60" s="374">
        <v>2025</v>
      </c>
      <c r="D60" s="375">
        <v>2024</v>
      </c>
      <c r="E60" s="750" t="s">
        <v>516</v>
      </c>
      <c r="F60" s="375">
        <v>2023</v>
      </c>
      <c r="G60" s="776">
        <v>2022</v>
      </c>
      <c r="H60" s="375">
        <v>2021</v>
      </c>
      <c r="I60" s="129"/>
      <c r="J60" s="129"/>
      <c r="K60" s="130"/>
      <c r="L60" s="130"/>
      <c r="M60" s="128"/>
      <c r="N60" s="128"/>
      <c r="O60" s="128"/>
      <c r="P60" s="128"/>
      <c r="Q60" s="128"/>
      <c r="R60" s="128"/>
      <c r="S60" s="128"/>
      <c r="T60" s="128"/>
      <c r="U60" s="128"/>
      <c r="V60" s="405"/>
      <c r="W60" s="405"/>
    </row>
    <row r="61" spans="2:23" s="128" customFormat="1" ht="14.25">
      <c r="B61" s="774" t="s">
        <v>314</v>
      </c>
      <c r="C61" s="777">
        <v>155343</v>
      </c>
      <c r="D61" s="778">
        <v>145130</v>
      </c>
      <c r="E61" s="909">
        <v>7.0000000000000007E-2</v>
      </c>
      <c r="F61" s="779">
        <v>138909</v>
      </c>
      <c r="G61" s="779">
        <v>129397</v>
      </c>
      <c r="H61" s="779">
        <v>122509</v>
      </c>
      <c r="I61" s="127"/>
      <c r="J61" s="234"/>
      <c r="K61" s="234"/>
      <c r="L61" s="234"/>
      <c r="M61" s="139"/>
      <c r="N61" s="139"/>
      <c r="O61" s="139"/>
      <c r="P61" s="140"/>
      <c r="Q61"/>
      <c r="R61" s="113"/>
      <c r="S61" s="113"/>
      <c r="T61" s="113"/>
      <c r="U61" s="113"/>
      <c r="V61" s="400"/>
      <c r="W61" s="400"/>
    </row>
    <row r="62" spans="2:23" ht="14.25">
      <c r="B62" s="774" t="s">
        <v>315</v>
      </c>
      <c r="C62" s="777">
        <v>66167</v>
      </c>
      <c r="D62" s="778">
        <v>45602</v>
      </c>
      <c r="E62" s="909">
        <v>0.45</v>
      </c>
      <c r="F62" s="779">
        <v>55334</v>
      </c>
      <c r="G62" s="779">
        <v>72157</v>
      </c>
      <c r="H62" s="779">
        <v>71689</v>
      </c>
      <c r="I62" s="141"/>
      <c r="J62" s="234"/>
      <c r="K62" s="234"/>
      <c r="L62" s="234"/>
      <c r="M62" s="139"/>
      <c r="N62" s="139"/>
      <c r="O62" s="139"/>
      <c r="P62" s="140"/>
      <c r="Q62"/>
    </row>
    <row r="63" spans="2:23" ht="14.25">
      <c r="B63" s="774" t="s">
        <v>316</v>
      </c>
      <c r="C63" s="777">
        <v>0</v>
      </c>
      <c r="D63" s="778">
        <v>0</v>
      </c>
      <c r="E63" s="778" t="s">
        <v>34</v>
      </c>
      <c r="F63" s="779">
        <v>0</v>
      </c>
      <c r="G63" s="779">
        <v>19169</v>
      </c>
      <c r="H63" s="779">
        <v>71689</v>
      </c>
      <c r="I63" s="141"/>
      <c r="J63" s="234"/>
      <c r="K63" s="234"/>
      <c r="L63" s="234"/>
      <c r="M63" s="139"/>
      <c r="N63" s="139"/>
      <c r="O63" s="139"/>
      <c r="P63" s="139"/>
      <c r="Q63"/>
    </row>
    <row r="64" spans="2:23" ht="13.9">
      <c r="B64" s="466" t="s">
        <v>66</v>
      </c>
      <c r="C64" s="780">
        <v>221510</v>
      </c>
      <c r="D64" s="781">
        <v>190732</v>
      </c>
      <c r="E64" s="784">
        <v>0.16</v>
      </c>
      <c r="F64" s="782">
        <v>194243</v>
      </c>
      <c r="G64" s="782">
        <v>201553</v>
      </c>
      <c r="H64" s="782">
        <v>194199</v>
      </c>
      <c r="I64" s="141"/>
      <c r="J64" s="234"/>
      <c r="K64" s="234"/>
      <c r="L64" s="234"/>
      <c r="M64" s="139"/>
      <c r="N64" s="139"/>
      <c r="O64" s="139"/>
      <c r="P64" s="140"/>
      <c r="Q64"/>
      <c r="S64" s="121"/>
      <c r="T64" s="121"/>
      <c r="U64" s="121"/>
      <c r="V64" s="403"/>
      <c r="W64" s="403"/>
    </row>
    <row r="65" spans="2:23" s="121" customFormat="1" ht="13.9">
      <c r="B65" s="775" t="s">
        <v>68</v>
      </c>
      <c r="C65" s="780">
        <v>155343</v>
      </c>
      <c r="D65" s="781">
        <v>145130</v>
      </c>
      <c r="E65" s="784">
        <v>7.0000000000000007E-2</v>
      </c>
      <c r="F65" s="782">
        <v>138909</v>
      </c>
      <c r="G65" s="782">
        <v>148565</v>
      </c>
      <c r="H65" s="782">
        <v>194199</v>
      </c>
      <c r="I65" s="141"/>
      <c r="J65" s="234"/>
      <c r="K65" s="234"/>
      <c r="L65" s="234"/>
      <c r="M65" s="139"/>
      <c r="N65" s="139"/>
      <c r="O65" s="139"/>
      <c r="P65" s="140"/>
      <c r="Q65"/>
      <c r="R65" s="113"/>
      <c r="V65" s="403"/>
      <c r="W65" s="403"/>
    </row>
    <row r="66" spans="2:23" s="121" customFormat="1" ht="13.9">
      <c r="B66" s="466" t="s">
        <v>69</v>
      </c>
      <c r="C66" s="783">
        <v>0</v>
      </c>
      <c r="D66" s="784">
        <v>0</v>
      </c>
      <c r="E66" s="784" t="s">
        <v>34</v>
      </c>
      <c r="F66" s="785">
        <v>0</v>
      </c>
      <c r="G66" s="785">
        <v>0</v>
      </c>
      <c r="H66" s="785">
        <v>0</v>
      </c>
      <c r="I66" s="142"/>
      <c r="J66" s="234"/>
      <c r="K66" s="234"/>
      <c r="L66" s="234"/>
      <c r="M66" s="139"/>
      <c r="N66" s="139"/>
      <c r="O66" s="139"/>
      <c r="P66" s="139"/>
      <c r="Q66"/>
      <c r="V66" s="403"/>
      <c r="W66" s="403"/>
    </row>
    <row r="67" spans="2:23" s="121" customFormat="1" ht="13.9">
      <c r="B67" s="230"/>
      <c r="C67" s="229"/>
      <c r="D67" s="229"/>
      <c r="E67" s="229"/>
      <c r="F67" s="229"/>
      <c r="G67" s="141"/>
      <c r="H67" s="141"/>
      <c r="I67" s="116"/>
      <c r="J67" s="116"/>
      <c r="K67" s="116"/>
      <c r="L67" s="116"/>
      <c r="M67" s="113"/>
      <c r="N67" s="113"/>
      <c r="O67" s="113"/>
      <c r="P67" s="113"/>
      <c r="Q67" s="116"/>
      <c r="R67" s="116"/>
      <c r="S67" s="116"/>
      <c r="T67" s="116"/>
      <c r="U67" s="113"/>
      <c r="V67" s="400"/>
      <c r="W67" s="400"/>
    </row>
    <row r="68" spans="2:23">
      <c r="B68" s="37" t="s">
        <v>43</v>
      </c>
      <c r="C68" s="131"/>
      <c r="D68" s="131"/>
      <c r="E68" s="131"/>
      <c r="F68" s="131"/>
      <c r="G68" s="131"/>
      <c r="H68" s="131"/>
      <c r="I68" s="26"/>
      <c r="J68" s="26"/>
      <c r="K68" s="26"/>
      <c r="L68" s="26"/>
      <c r="M68" s="22"/>
      <c r="N68" s="22"/>
      <c r="O68" s="22"/>
      <c r="P68" s="22"/>
      <c r="Q68" s="22"/>
      <c r="R68" s="22"/>
      <c r="S68" s="22"/>
      <c r="T68" s="22"/>
      <c r="U68" s="22"/>
      <c r="V68" s="22"/>
      <c r="W68" s="22"/>
    </row>
    <row r="69" spans="2:23" s="22" customFormat="1" ht="30" customHeight="1">
      <c r="B69" s="1290" t="s">
        <v>641</v>
      </c>
      <c r="C69" s="1290"/>
      <c r="D69" s="1290"/>
      <c r="E69" s="1290"/>
      <c r="F69" s="1290"/>
      <c r="G69" s="1290"/>
      <c r="H69" s="1290"/>
      <c r="I69" s="75"/>
      <c r="J69" s="75"/>
      <c r="K69" s="75"/>
      <c r="L69" s="31"/>
      <c r="M69" s="31"/>
      <c r="N69" s="31"/>
      <c r="O69" s="31"/>
      <c r="P69" s="31"/>
      <c r="Q69" s="31"/>
      <c r="R69" s="31"/>
      <c r="S69" s="31"/>
      <c r="T69" s="31"/>
      <c r="U69" s="31"/>
      <c r="V69" s="31"/>
      <c r="W69" s="31"/>
    </row>
    <row r="70" spans="2:23" s="31" customFormat="1" ht="22.5" customHeight="1">
      <c r="B70" s="1292" t="s">
        <v>727</v>
      </c>
      <c r="C70" s="1292"/>
      <c r="D70" s="1292"/>
      <c r="E70" s="1292"/>
      <c r="F70" s="1292"/>
      <c r="G70" s="1292"/>
      <c r="H70" s="1292"/>
      <c r="I70" s="470"/>
      <c r="J70" s="470"/>
      <c r="K70" s="470"/>
      <c r="L70" s="470"/>
    </row>
    <row r="71" spans="2:23" s="31" customFormat="1" ht="18.75" customHeight="1">
      <c r="B71" s="1290" t="s">
        <v>732</v>
      </c>
      <c r="C71" s="1290"/>
      <c r="D71" s="1290"/>
      <c r="E71" s="1290"/>
      <c r="F71" s="1290"/>
      <c r="G71" s="1290"/>
      <c r="H71" s="1290"/>
      <c r="I71" s="75"/>
      <c r="J71" s="75"/>
      <c r="K71" s="75"/>
    </row>
    <row r="72" spans="2:23" s="31" customFormat="1" ht="24.75" customHeight="1">
      <c r="B72" s="1322" t="s">
        <v>729</v>
      </c>
      <c r="C72" s="1290"/>
      <c r="D72" s="1290"/>
      <c r="E72" s="1290"/>
      <c r="F72" s="1290"/>
      <c r="G72" s="1290"/>
      <c r="H72" s="1290"/>
      <c r="I72" s="75"/>
      <c r="J72" s="75"/>
      <c r="K72" s="75"/>
    </row>
    <row r="73" spans="2:23" s="31" customFormat="1" ht="15.4" customHeight="1">
      <c r="B73" s="78"/>
      <c r="C73" s="235"/>
      <c r="D73" s="235"/>
      <c r="E73" s="235"/>
      <c r="F73" s="235"/>
      <c r="G73" s="26"/>
      <c r="H73" s="26"/>
      <c r="I73" s="26"/>
      <c r="J73" s="26"/>
      <c r="K73" s="26"/>
      <c r="L73" s="26"/>
      <c r="M73" s="22"/>
      <c r="N73" s="22"/>
      <c r="O73" s="22"/>
      <c r="P73" s="22"/>
      <c r="Q73" s="22"/>
      <c r="R73" s="22"/>
      <c r="S73" s="22"/>
      <c r="T73" s="22"/>
      <c r="U73" s="22"/>
      <c r="V73" s="22"/>
      <c r="W73" s="22"/>
    </row>
    <row r="74" spans="2:23" s="22" customFormat="1" ht="26.25">
      <c r="B74" s="373" t="s">
        <v>270</v>
      </c>
      <c r="C74" s="374">
        <v>2025</v>
      </c>
      <c r="D74" s="375">
        <v>2024</v>
      </c>
      <c r="E74" s="750" t="s">
        <v>516</v>
      </c>
      <c r="F74" s="375">
        <v>2023</v>
      </c>
      <c r="G74" s="776">
        <v>2022</v>
      </c>
      <c r="H74" s="375">
        <v>2021</v>
      </c>
      <c r="I74" s="129"/>
      <c r="J74" s="129"/>
      <c r="K74" s="130"/>
      <c r="L74" s="130"/>
      <c r="M74" s="128"/>
      <c r="N74" s="128"/>
      <c r="O74" s="128"/>
      <c r="P74" s="128"/>
      <c r="Q74" s="128"/>
      <c r="R74" s="128"/>
      <c r="S74" s="128"/>
      <c r="T74" s="128"/>
      <c r="U74" s="128"/>
      <c r="V74" s="405"/>
      <c r="W74" s="405"/>
    </row>
    <row r="75" spans="2:23" s="128" customFormat="1" ht="15" customHeight="1">
      <c r="B75" s="774" t="s">
        <v>70</v>
      </c>
      <c r="C75" s="786">
        <v>1.37E-2</v>
      </c>
      <c r="D75" s="787">
        <v>1.52E-2</v>
      </c>
      <c r="E75" s="1075">
        <v>-9.7170000000000006E-2</v>
      </c>
      <c r="F75" s="787">
        <v>1.34E-2</v>
      </c>
      <c r="G75" s="787">
        <v>1.23E-2</v>
      </c>
      <c r="H75" s="787">
        <v>7.3000000000000001E-3</v>
      </c>
      <c r="I75" s="141"/>
      <c r="J75" s="234"/>
      <c r="K75" s="234"/>
      <c r="L75" s="234"/>
      <c r="M75" s="139"/>
      <c r="N75" s="139"/>
      <c r="O75" s="139"/>
      <c r="P75" s="140"/>
      <c r="Q75"/>
      <c r="R75" s="113"/>
      <c r="S75" s="146"/>
      <c r="T75" s="146"/>
      <c r="U75" s="146"/>
      <c r="V75" s="408"/>
      <c r="W75" s="408"/>
    </row>
    <row r="76" spans="2:23" s="146" customFormat="1" ht="17.25" customHeight="1">
      <c r="B76" s="774" t="s">
        <v>231</v>
      </c>
      <c r="C76" s="786">
        <v>9.5999999999999992E-3</v>
      </c>
      <c r="D76" s="787">
        <v>1.1599999999999999E-2</v>
      </c>
      <c r="E76" s="1075">
        <v>-0.167907</v>
      </c>
      <c r="F76" s="787">
        <v>9.5999999999999992E-3</v>
      </c>
      <c r="G76" s="787">
        <v>8.9999999999999993E-3</v>
      </c>
      <c r="H76" s="787">
        <v>7.3000000000000001E-3</v>
      </c>
      <c r="I76" s="141"/>
      <c r="J76" s="234"/>
      <c r="K76" s="234"/>
      <c r="L76" s="234"/>
      <c r="M76" s="139"/>
      <c r="N76" s="139"/>
      <c r="O76" s="139"/>
      <c r="P76" s="140"/>
      <c r="Q76"/>
      <c r="R76" s="113"/>
      <c r="V76" s="408"/>
      <c r="W76" s="408"/>
    </row>
    <row r="77" spans="2:23" s="146" customFormat="1" ht="17.25" customHeight="1">
      <c r="B77" s="774" t="s">
        <v>72</v>
      </c>
      <c r="C77" s="789">
        <v>3.58</v>
      </c>
      <c r="D77" s="790">
        <v>4.28</v>
      </c>
      <c r="E77" s="1075">
        <v>-0.16400000000000001</v>
      </c>
      <c r="F77" s="900">
        <v>3.92</v>
      </c>
      <c r="G77" s="900">
        <v>3.98</v>
      </c>
      <c r="H77" s="790">
        <v>4.28</v>
      </c>
      <c r="I77" s="141"/>
      <c r="J77" s="234"/>
      <c r="K77" s="234"/>
      <c r="L77" s="234"/>
      <c r="M77" s="139"/>
      <c r="N77" s="139"/>
      <c r="O77" s="139"/>
      <c r="P77" s="140"/>
      <c r="Q77"/>
      <c r="R77" s="113"/>
      <c r="V77" s="408"/>
      <c r="W77" s="408"/>
    </row>
    <row r="78" spans="2:23" s="146" customFormat="1" ht="17.25" customHeight="1">
      <c r="B78" s="774" t="s">
        <v>73</v>
      </c>
      <c r="C78" s="789">
        <v>2.5099999999999998</v>
      </c>
      <c r="D78" s="790">
        <v>3.26</v>
      </c>
      <c r="E78" s="1075">
        <v>-0.22950000000000001</v>
      </c>
      <c r="F78" s="900">
        <v>2.8</v>
      </c>
      <c r="G78" s="900">
        <v>2.93</v>
      </c>
      <c r="H78" s="790">
        <v>4.28</v>
      </c>
      <c r="I78" s="141"/>
      <c r="J78" s="234"/>
      <c r="K78" s="234"/>
      <c r="L78" s="234"/>
      <c r="M78" s="139"/>
      <c r="N78" s="139"/>
      <c r="O78" s="139"/>
      <c r="P78" s="140"/>
      <c r="Q78"/>
      <c r="R78" s="113"/>
      <c r="V78" s="408"/>
      <c r="W78" s="408"/>
    </row>
    <row r="79" spans="2:23" s="146" customFormat="1" ht="27.75">
      <c r="B79" s="774" t="s">
        <v>74</v>
      </c>
      <c r="C79" s="789">
        <v>3.4</v>
      </c>
      <c r="D79" s="790">
        <v>4.08</v>
      </c>
      <c r="E79" s="1075">
        <v>-0.16819999999999999</v>
      </c>
      <c r="F79" s="900">
        <v>3.7</v>
      </c>
      <c r="G79" s="900">
        <v>3.79</v>
      </c>
      <c r="H79" s="790">
        <v>4.28</v>
      </c>
      <c r="I79" s="141"/>
      <c r="J79" s="234"/>
      <c r="K79" s="234"/>
      <c r="L79" s="234"/>
      <c r="M79" s="139"/>
      <c r="N79" s="139"/>
      <c r="O79" s="139"/>
      <c r="P79" s="140"/>
      <c r="Q79"/>
      <c r="R79" s="113"/>
      <c r="V79" s="408"/>
      <c r="W79" s="408"/>
    </row>
    <row r="80" spans="2:23" s="146" customFormat="1" ht="27.75">
      <c r="B80" s="774" t="s">
        <v>75</v>
      </c>
      <c r="C80" s="789">
        <v>2.38</v>
      </c>
      <c r="D80" s="790">
        <v>3.11</v>
      </c>
      <c r="E80" s="1075">
        <v>-0.2334</v>
      </c>
      <c r="F80" s="900">
        <v>2.64</v>
      </c>
      <c r="G80" s="900">
        <v>2.79</v>
      </c>
      <c r="H80" s="790">
        <v>4.28</v>
      </c>
      <c r="I80" s="141"/>
      <c r="J80" s="234"/>
      <c r="K80" s="234"/>
      <c r="L80" s="234"/>
      <c r="M80" s="139"/>
      <c r="N80" s="139"/>
      <c r="O80" s="139"/>
      <c r="P80" s="140"/>
      <c r="Q80"/>
      <c r="R80" s="113"/>
      <c r="V80" s="408"/>
      <c r="W80" s="408"/>
    </row>
    <row r="81" spans="1:23" s="146" customFormat="1">
      <c r="B81" s="116"/>
      <c r="C81" s="229"/>
      <c r="D81" s="229"/>
      <c r="E81" s="229"/>
      <c r="F81" s="229"/>
      <c r="G81" s="141"/>
      <c r="H81" s="141"/>
      <c r="I81" s="116"/>
      <c r="J81" s="116"/>
      <c r="K81" s="116"/>
      <c r="L81" s="116"/>
      <c r="M81" s="113"/>
      <c r="N81" s="113"/>
      <c r="O81" s="113"/>
      <c r="P81" s="113"/>
      <c r="Q81" s="113"/>
      <c r="R81" s="113"/>
      <c r="S81" s="113"/>
      <c r="T81" s="113"/>
      <c r="U81" s="113"/>
      <c r="V81" s="400"/>
      <c r="W81" s="400"/>
    </row>
    <row r="82" spans="1:23">
      <c r="B82" s="37" t="s">
        <v>43</v>
      </c>
      <c r="C82" s="131"/>
      <c r="D82" s="131"/>
      <c r="E82" s="131"/>
      <c r="F82" s="131"/>
      <c r="G82" s="131"/>
      <c r="H82" s="131"/>
      <c r="I82" s="21"/>
      <c r="J82" s="21"/>
      <c r="K82" s="21"/>
      <c r="L82" s="21"/>
      <c r="M82" s="20"/>
      <c r="N82" s="21"/>
      <c r="O82" s="20"/>
      <c r="P82" s="20"/>
      <c r="Q82" s="20"/>
      <c r="R82" s="20"/>
      <c r="S82" s="20"/>
      <c r="T82" s="20"/>
      <c r="U82" s="20"/>
      <c r="V82" s="20"/>
      <c r="W82" s="20"/>
    </row>
    <row r="83" spans="1:23" s="20" customFormat="1" ht="22.5" customHeight="1">
      <c r="B83" s="1292" t="s">
        <v>724</v>
      </c>
      <c r="C83" s="1292"/>
      <c r="D83" s="1292"/>
      <c r="E83" s="1292"/>
      <c r="F83" s="1292"/>
      <c r="G83" s="1292"/>
      <c r="H83" s="1292"/>
      <c r="I83" s="470"/>
      <c r="J83" s="470"/>
      <c r="K83" s="470"/>
      <c r="L83" s="470"/>
      <c r="M83" s="31"/>
      <c r="N83" s="31"/>
      <c r="O83" s="31"/>
      <c r="P83" s="31"/>
      <c r="Q83" s="31"/>
      <c r="R83" s="31"/>
      <c r="S83" s="31"/>
      <c r="T83" s="31"/>
      <c r="U83" s="31"/>
      <c r="V83" s="31"/>
      <c r="W83" s="31"/>
    </row>
    <row r="84" spans="1:23" s="20" customFormat="1" ht="15.75" customHeight="1">
      <c r="B84" s="1133"/>
      <c r="C84" s="1133"/>
      <c r="D84" s="1133"/>
      <c r="E84" s="1133"/>
      <c r="F84" s="1133"/>
      <c r="G84" s="1133"/>
      <c r="H84" s="1133"/>
      <c r="I84" s="470"/>
      <c r="J84" s="470"/>
      <c r="K84" s="470"/>
      <c r="L84" s="470"/>
      <c r="M84" s="31"/>
      <c r="N84" s="31"/>
      <c r="O84" s="31"/>
      <c r="P84" s="31"/>
      <c r="Q84" s="31"/>
      <c r="R84" s="31"/>
      <c r="S84" s="31"/>
      <c r="T84" s="31"/>
      <c r="U84" s="31"/>
      <c r="V84" s="31"/>
      <c r="W84" s="31"/>
    </row>
    <row r="85" spans="1:23" ht="13.9" thickBot="1">
      <c r="B85" s="147"/>
      <c r="C85" s="237"/>
      <c r="D85" s="237"/>
      <c r="E85" s="237"/>
      <c r="F85" s="237"/>
      <c r="G85" s="237"/>
      <c r="H85" s="237"/>
      <c r="I85" s="237"/>
      <c r="J85" s="237"/>
      <c r="K85" s="237"/>
      <c r="L85" s="237"/>
      <c r="M85" s="236"/>
      <c r="N85" s="236"/>
      <c r="O85" s="76"/>
      <c r="P85" s="76"/>
      <c r="Q85" s="76"/>
      <c r="R85" s="236"/>
      <c r="S85" s="236"/>
      <c r="T85" s="236"/>
      <c r="U85" s="236"/>
    </row>
    <row r="86" spans="1:23" s="236" customFormat="1" ht="15.75" thickTop="1" thickBot="1">
      <c r="B86" s="114" t="s">
        <v>77</v>
      </c>
      <c r="C86" s="238"/>
      <c r="D86" s="224"/>
      <c r="E86" s="224"/>
      <c r="F86" s="224"/>
      <c r="G86" s="224"/>
      <c r="H86" s="224"/>
      <c r="I86" s="239"/>
      <c r="J86" s="239"/>
      <c r="K86" s="239"/>
      <c r="L86" s="239"/>
      <c r="M86" s="240"/>
      <c r="N86" s="240"/>
      <c r="O86" s="240"/>
      <c r="P86" s="240"/>
      <c r="Q86" s="240"/>
      <c r="R86" s="240"/>
      <c r="S86" s="240"/>
      <c r="T86" s="240"/>
      <c r="U86" s="226"/>
      <c r="V86" s="400"/>
      <c r="W86" s="400"/>
    </row>
    <row r="87" spans="1:23" s="226" customFormat="1" ht="16.5" customHeight="1" thickTop="1">
      <c r="B87" s="222"/>
      <c r="C87" s="118"/>
      <c r="D87" s="141"/>
      <c r="E87" s="141"/>
      <c r="F87" s="141"/>
      <c r="G87" s="141"/>
      <c r="H87" s="141"/>
      <c r="I87" s="116"/>
      <c r="J87" s="116"/>
      <c r="K87" s="116"/>
      <c r="L87" s="116"/>
      <c r="M87" s="116"/>
      <c r="N87" s="116"/>
      <c r="O87" s="146"/>
      <c r="P87" s="146"/>
      <c r="Q87" s="146"/>
      <c r="R87" s="113"/>
      <c r="S87" s="113"/>
      <c r="T87" s="113"/>
      <c r="U87" s="113"/>
      <c r="V87" s="405"/>
      <c r="W87" s="405"/>
    </row>
    <row r="88" spans="1:23">
      <c r="B88" s="1357" t="s">
        <v>271</v>
      </c>
      <c r="C88" s="493">
        <v>2024</v>
      </c>
      <c r="D88" s="494">
        <v>2025</v>
      </c>
      <c r="E88" s="572">
        <v>2024</v>
      </c>
      <c r="F88" s="342">
        <v>2023</v>
      </c>
      <c r="G88" s="343">
        <v>2024</v>
      </c>
      <c r="H88" s="344">
        <v>2023</v>
      </c>
      <c r="I88" s="1302" t="s">
        <v>516</v>
      </c>
      <c r="J88" s="1303"/>
      <c r="K88" s="1304"/>
      <c r="L88" s="342">
        <v>2022</v>
      </c>
      <c r="M88" s="343">
        <v>2023</v>
      </c>
      <c r="N88" s="344">
        <v>2022</v>
      </c>
      <c r="O88" s="342">
        <v>2021</v>
      </c>
      <c r="P88" s="343">
        <v>2022</v>
      </c>
      <c r="Q88" s="344">
        <v>2021</v>
      </c>
      <c r="R88" s="342">
        <v>2020</v>
      </c>
      <c r="S88" s="343">
        <v>2021</v>
      </c>
      <c r="T88" s="344">
        <v>2020</v>
      </c>
      <c r="U88" s="128"/>
      <c r="V88" s="409"/>
      <c r="W88" s="410"/>
    </row>
    <row r="89" spans="1:23" s="128" customFormat="1" ht="16.05" customHeight="1">
      <c r="B89" s="1357"/>
      <c r="C89" s="901" t="s">
        <v>79</v>
      </c>
      <c r="D89" s="902" t="s">
        <v>80</v>
      </c>
      <c r="E89" s="871" t="s">
        <v>81</v>
      </c>
      <c r="F89" s="901" t="s">
        <v>82</v>
      </c>
      <c r="G89" s="902" t="s">
        <v>83</v>
      </c>
      <c r="H89" s="872" t="s">
        <v>81</v>
      </c>
      <c r="I89" s="901" t="s">
        <v>82</v>
      </c>
      <c r="J89" s="902" t="s">
        <v>83</v>
      </c>
      <c r="K89" s="872" t="s">
        <v>81</v>
      </c>
      <c r="L89" s="869" t="s">
        <v>82</v>
      </c>
      <c r="M89" s="870" t="s">
        <v>83</v>
      </c>
      <c r="N89" s="903" t="s">
        <v>81</v>
      </c>
      <c r="O89" s="604" t="s">
        <v>82</v>
      </c>
      <c r="P89" s="870" t="s">
        <v>83</v>
      </c>
      <c r="Q89" s="903" t="s">
        <v>81</v>
      </c>
      <c r="R89" s="604" t="s">
        <v>82</v>
      </c>
      <c r="S89" s="870" t="s">
        <v>83</v>
      </c>
      <c r="T89" s="903" t="s">
        <v>81</v>
      </c>
      <c r="U89" s="173"/>
      <c r="V89" s="405"/>
      <c r="W89" s="411"/>
    </row>
    <row r="90" spans="1:23" s="150" customFormat="1" ht="14.25">
      <c r="B90" s="791" t="s">
        <v>233</v>
      </c>
      <c r="C90" s="904">
        <v>0</v>
      </c>
      <c r="D90" s="905">
        <v>0</v>
      </c>
      <c r="E90" s="906">
        <v>0</v>
      </c>
      <c r="F90" s="904">
        <v>0</v>
      </c>
      <c r="G90" s="905">
        <v>0</v>
      </c>
      <c r="H90" s="779">
        <v>0</v>
      </c>
      <c r="I90" s="907" t="s">
        <v>34</v>
      </c>
      <c r="J90" s="908" t="s">
        <v>34</v>
      </c>
      <c r="K90" s="909" t="s">
        <v>34</v>
      </c>
      <c r="L90" s="904">
        <v>0</v>
      </c>
      <c r="M90" s="910">
        <v>0</v>
      </c>
      <c r="N90" s="911">
        <v>0</v>
      </c>
      <c r="O90" s="912">
        <v>0</v>
      </c>
      <c r="P90" s="910">
        <v>0</v>
      </c>
      <c r="Q90" s="911">
        <v>0</v>
      </c>
      <c r="R90" s="912">
        <v>0</v>
      </c>
      <c r="S90" s="910">
        <v>0</v>
      </c>
      <c r="T90" s="911">
        <v>0</v>
      </c>
      <c r="U90" s="156"/>
      <c r="V90" s="406"/>
      <c r="W90" s="411"/>
    </row>
    <row r="91" spans="1:23" ht="18" customHeight="1">
      <c r="A91" s="119"/>
      <c r="B91" s="791" t="s">
        <v>234</v>
      </c>
      <c r="C91" s="904">
        <v>0</v>
      </c>
      <c r="D91" s="905">
        <v>0</v>
      </c>
      <c r="E91" s="906">
        <v>0</v>
      </c>
      <c r="F91" s="904">
        <v>0</v>
      </c>
      <c r="G91" s="905">
        <v>0</v>
      </c>
      <c r="H91" s="779">
        <v>0</v>
      </c>
      <c r="I91" s="907" t="s">
        <v>34</v>
      </c>
      <c r="J91" s="908" t="s">
        <v>34</v>
      </c>
      <c r="K91" s="909" t="s">
        <v>34</v>
      </c>
      <c r="L91" s="904">
        <v>0</v>
      </c>
      <c r="M91" s="910">
        <v>0</v>
      </c>
      <c r="N91" s="911">
        <v>0</v>
      </c>
      <c r="O91" s="912">
        <v>0</v>
      </c>
      <c r="P91" s="910">
        <v>0</v>
      </c>
      <c r="Q91" s="911">
        <v>0</v>
      </c>
      <c r="R91" s="912">
        <v>0</v>
      </c>
      <c r="S91" s="910">
        <v>0</v>
      </c>
      <c r="T91" s="911">
        <v>0</v>
      </c>
      <c r="U91" s="156"/>
      <c r="V91" s="405"/>
      <c r="W91" s="411"/>
    </row>
    <row r="92" spans="1:23">
      <c r="A92" s="128"/>
      <c r="B92" s="791" t="s">
        <v>235</v>
      </c>
      <c r="C92" s="904">
        <v>0</v>
      </c>
      <c r="D92" s="905">
        <v>0</v>
      </c>
      <c r="E92" s="906">
        <v>0</v>
      </c>
      <c r="F92" s="904">
        <v>0</v>
      </c>
      <c r="G92" s="905">
        <v>0</v>
      </c>
      <c r="H92" s="779">
        <v>0</v>
      </c>
      <c r="I92" s="907" t="s">
        <v>34</v>
      </c>
      <c r="J92" s="908" t="s">
        <v>34</v>
      </c>
      <c r="K92" s="909" t="s">
        <v>34</v>
      </c>
      <c r="L92" s="904">
        <v>0</v>
      </c>
      <c r="M92" s="910">
        <v>0</v>
      </c>
      <c r="N92" s="911">
        <v>0</v>
      </c>
      <c r="O92" s="912">
        <v>0</v>
      </c>
      <c r="P92" s="910">
        <v>0</v>
      </c>
      <c r="Q92" s="911">
        <v>0</v>
      </c>
      <c r="R92" s="912">
        <v>0</v>
      </c>
      <c r="S92" s="910">
        <v>0</v>
      </c>
      <c r="T92" s="911">
        <v>0</v>
      </c>
      <c r="U92" s="156"/>
      <c r="V92" s="412"/>
      <c r="W92" s="411"/>
    </row>
    <row r="93" spans="1:23" ht="14.25">
      <c r="A93" s="119"/>
      <c r="B93" s="791" t="s">
        <v>236</v>
      </c>
      <c r="C93" s="904">
        <v>947733</v>
      </c>
      <c r="D93" s="905">
        <v>3893531</v>
      </c>
      <c r="E93" s="906">
        <v>4841264</v>
      </c>
      <c r="F93" s="904">
        <v>784573</v>
      </c>
      <c r="G93" s="905">
        <v>3761704</v>
      </c>
      <c r="H93" s="779">
        <v>4546277</v>
      </c>
      <c r="I93" s="907">
        <v>0.21</v>
      </c>
      <c r="J93" s="908">
        <v>0.04</v>
      </c>
      <c r="K93" s="909">
        <v>0.06</v>
      </c>
      <c r="L93" s="904">
        <v>477083</v>
      </c>
      <c r="M93" s="910">
        <v>4105862</v>
      </c>
      <c r="N93" s="911">
        <v>4582945</v>
      </c>
      <c r="O93" s="912">
        <v>481260</v>
      </c>
      <c r="P93" s="910">
        <v>4418558</v>
      </c>
      <c r="Q93" s="911">
        <v>4899818</v>
      </c>
      <c r="R93" s="912">
        <v>478347</v>
      </c>
      <c r="S93" s="910">
        <v>4190537</v>
      </c>
      <c r="T93" s="911">
        <v>4668884</v>
      </c>
      <c r="U93" s="156"/>
      <c r="V93" s="413"/>
      <c r="W93" s="411"/>
    </row>
    <row r="94" spans="1:23" ht="15">
      <c r="A94" s="155"/>
      <c r="B94" s="373" t="s">
        <v>558</v>
      </c>
      <c r="C94" s="802">
        <v>947733</v>
      </c>
      <c r="D94" s="801">
        <v>3893531</v>
      </c>
      <c r="E94" s="765">
        <v>4841264</v>
      </c>
      <c r="F94" s="802">
        <v>784573</v>
      </c>
      <c r="G94" s="801">
        <v>3761704</v>
      </c>
      <c r="H94" s="764">
        <v>4546277</v>
      </c>
      <c r="I94" s="913">
        <v>0.21</v>
      </c>
      <c r="J94" s="914">
        <v>0.04</v>
      </c>
      <c r="K94" s="915">
        <v>0.06</v>
      </c>
      <c r="L94" s="802">
        <v>477083</v>
      </c>
      <c r="M94" s="805">
        <v>4105862</v>
      </c>
      <c r="N94" s="806">
        <v>4582945</v>
      </c>
      <c r="O94" s="807">
        <v>481260</v>
      </c>
      <c r="P94" s="805">
        <v>4418558</v>
      </c>
      <c r="Q94" s="806">
        <v>4899818</v>
      </c>
      <c r="R94" s="807">
        <v>478347</v>
      </c>
      <c r="S94" s="805">
        <v>4190537</v>
      </c>
      <c r="T94" s="806">
        <v>4668884</v>
      </c>
      <c r="U94" s="156"/>
      <c r="V94" s="405"/>
      <c r="W94" s="411"/>
    </row>
    <row r="95" spans="1:23" ht="13.9">
      <c r="A95" s="243"/>
      <c r="B95" s="792" t="s">
        <v>90</v>
      </c>
      <c r="C95" s="808">
        <v>0.2</v>
      </c>
      <c r="D95" s="809">
        <v>0.8</v>
      </c>
      <c r="E95" s="810">
        <v>1</v>
      </c>
      <c r="F95" s="808">
        <v>0.17</v>
      </c>
      <c r="G95" s="809">
        <v>0.83</v>
      </c>
      <c r="H95" s="811">
        <v>1</v>
      </c>
      <c r="I95" s="808">
        <v>0.13</v>
      </c>
      <c r="J95" s="809">
        <v>-0.03</v>
      </c>
      <c r="K95" s="811">
        <v>0</v>
      </c>
      <c r="L95" s="808">
        <v>0.1</v>
      </c>
      <c r="M95" s="916">
        <v>0.9</v>
      </c>
      <c r="N95" s="917">
        <v>1</v>
      </c>
      <c r="O95" s="918">
        <v>0.1</v>
      </c>
      <c r="P95" s="916">
        <v>0.9</v>
      </c>
      <c r="Q95" s="917">
        <v>1</v>
      </c>
      <c r="R95" s="918">
        <v>0.1</v>
      </c>
      <c r="S95" s="916">
        <v>0.9</v>
      </c>
      <c r="T95" s="917">
        <v>1</v>
      </c>
      <c r="U95" s="156"/>
      <c r="V95" s="406"/>
      <c r="W95" s="414"/>
    </row>
    <row r="96" spans="1:23" ht="13.9">
      <c r="A96" s="119"/>
      <c r="B96" s="793" t="s">
        <v>237</v>
      </c>
      <c r="C96" s="815">
        <v>0</v>
      </c>
      <c r="D96" s="801">
        <v>0</v>
      </c>
      <c r="E96" s="765">
        <v>0</v>
      </c>
      <c r="F96" s="815">
        <v>0</v>
      </c>
      <c r="G96" s="801">
        <v>0</v>
      </c>
      <c r="H96" s="764">
        <v>0</v>
      </c>
      <c r="I96" s="913" t="s">
        <v>34</v>
      </c>
      <c r="J96" s="914" t="s">
        <v>34</v>
      </c>
      <c r="K96" s="915" t="s">
        <v>34</v>
      </c>
      <c r="L96" s="815">
        <v>0</v>
      </c>
      <c r="M96" s="805">
        <v>0</v>
      </c>
      <c r="N96" s="806">
        <v>0</v>
      </c>
      <c r="O96" s="817">
        <v>0</v>
      </c>
      <c r="P96" s="805">
        <v>0</v>
      </c>
      <c r="Q96" s="806">
        <v>0</v>
      </c>
      <c r="R96" s="817">
        <v>0</v>
      </c>
      <c r="S96" s="805">
        <v>0</v>
      </c>
      <c r="T96" s="806">
        <v>0</v>
      </c>
      <c r="U96" s="158"/>
      <c r="V96" s="406"/>
      <c r="W96" s="417"/>
    </row>
    <row r="97" spans="1:23" s="160" customFormat="1" ht="13.9">
      <c r="A97" s="128"/>
      <c r="B97" s="248"/>
      <c r="C97" s="229"/>
      <c r="D97" s="229"/>
      <c r="E97" s="229"/>
      <c r="F97" s="229"/>
      <c r="G97" s="249"/>
      <c r="H97" s="249"/>
      <c r="I97" s="250"/>
      <c r="J97" s="251"/>
      <c r="K97" s="251"/>
      <c r="L97" s="250"/>
      <c r="M97" s="165"/>
      <c r="N97" s="165"/>
      <c r="O97" s="158"/>
      <c r="P97" s="158"/>
      <c r="Q97" s="158"/>
      <c r="R97" s="158"/>
      <c r="V97" s="33"/>
      <c r="W97" s="86"/>
    </row>
    <row r="98" spans="1:23" s="160" customFormat="1" ht="13.9">
      <c r="A98" s="128"/>
      <c r="B98" s="77" t="s">
        <v>43</v>
      </c>
      <c r="C98" s="55"/>
      <c r="D98" s="288"/>
      <c r="E98" s="288"/>
      <c r="F98" s="55"/>
      <c r="G98" s="288"/>
      <c r="H98" s="288"/>
      <c r="I98" s="55"/>
      <c r="J98" s="288"/>
      <c r="K98" s="288"/>
      <c r="L98" s="55"/>
      <c r="M98" s="167"/>
      <c r="N98" s="167"/>
      <c r="O98" s="81"/>
      <c r="P98" s="81"/>
      <c r="Q98" s="81"/>
      <c r="R98" s="81"/>
      <c r="S98" s="86"/>
      <c r="T98" s="86"/>
      <c r="U98" s="86"/>
      <c r="V98" s="33"/>
      <c r="W98" s="86"/>
    </row>
    <row r="99" spans="1:23" s="86" customFormat="1" ht="15" customHeight="1">
      <c r="A99" s="33"/>
      <c r="B99" s="1290" t="s">
        <v>643</v>
      </c>
      <c r="C99" s="1290"/>
      <c r="D99" s="1290"/>
      <c r="E99" s="1290"/>
      <c r="F99" s="1290"/>
      <c r="G99" s="1290"/>
      <c r="H99" s="1290"/>
      <c r="I99" s="1290"/>
      <c r="J99" s="1290"/>
      <c r="K99" s="1290"/>
      <c r="L99" s="1290"/>
      <c r="M99" s="167"/>
      <c r="N99" s="167"/>
      <c r="O99" s="81"/>
      <c r="P99" s="81"/>
      <c r="Q99" s="81"/>
      <c r="R99" s="81"/>
      <c r="V99" s="33"/>
    </row>
    <row r="100" spans="1:23" s="86" customFormat="1" ht="13.9">
      <c r="A100" s="33"/>
      <c r="B100" s="1290" t="s">
        <v>644</v>
      </c>
      <c r="C100" s="1290"/>
      <c r="D100" s="1290"/>
      <c r="E100" s="1290"/>
      <c r="F100" s="1290"/>
      <c r="G100" s="1290"/>
      <c r="H100" s="1290"/>
      <c r="I100" s="1290"/>
      <c r="J100" s="1290"/>
      <c r="K100" s="1290"/>
      <c r="L100" s="1290"/>
      <c r="M100" s="167"/>
      <c r="N100" s="167"/>
      <c r="O100" s="81"/>
      <c r="P100" s="81"/>
      <c r="Q100" s="81"/>
      <c r="R100" s="81"/>
      <c r="V100" s="33"/>
    </row>
    <row r="101" spans="1:23" s="86" customFormat="1" ht="15" customHeight="1">
      <c r="A101" s="33"/>
      <c r="B101" s="1352" t="s">
        <v>645</v>
      </c>
      <c r="C101" s="1290"/>
      <c r="D101" s="1290"/>
      <c r="E101" s="1290"/>
      <c r="F101" s="1290"/>
      <c r="G101" s="1290"/>
      <c r="H101" s="1290"/>
      <c r="I101" s="1290"/>
      <c r="J101" s="1290"/>
      <c r="K101" s="1290"/>
      <c r="L101" s="1290"/>
      <c r="M101" s="167"/>
      <c r="N101" s="167"/>
      <c r="O101" s="81"/>
      <c r="P101" s="81"/>
      <c r="Q101" s="81"/>
      <c r="R101" s="81"/>
      <c r="V101" s="33"/>
    </row>
    <row r="102" spans="1:23" s="86" customFormat="1" ht="13.9">
      <c r="A102" s="33"/>
      <c r="B102" s="1290" t="s">
        <v>272</v>
      </c>
      <c r="C102" s="1290"/>
      <c r="D102" s="1290"/>
      <c r="E102" s="1290"/>
      <c r="F102" s="1290"/>
      <c r="G102" s="1290"/>
      <c r="H102" s="1290"/>
      <c r="I102" s="1290"/>
      <c r="J102" s="1290"/>
      <c r="K102" s="1290"/>
      <c r="L102" s="1290"/>
      <c r="M102" s="167"/>
      <c r="N102" s="167"/>
      <c r="O102" s="81"/>
      <c r="P102" s="81"/>
      <c r="Q102" s="81"/>
      <c r="R102" s="81"/>
      <c r="V102" s="33"/>
    </row>
    <row r="103" spans="1:23" s="86" customFormat="1" ht="13.9">
      <c r="A103" s="33"/>
      <c r="B103" s="1290" t="s">
        <v>99</v>
      </c>
      <c r="C103" s="1290"/>
      <c r="D103" s="1290"/>
      <c r="E103" s="1290"/>
      <c r="F103" s="1290"/>
      <c r="G103" s="1290"/>
      <c r="H103" s="1290"/>
      <c r="I103" s="1290"/>
      <c r="J103" s="1290"/>
      <c r="K103" s="1290"/>
      <c r="L103" s="1290"/>
      <c r="M103" s="167"/>
      <c r="N103" s="167"/>
      <c r="O103" s="81"/>
      <c r="P103" s="81"/>
      <c r="Q103" s="81"/>
      <c r="R103" s="81"/>
      <c r="V103" s="33"/>
    </row>
    <row r="104" spans="1:23" s="86" customFormat="1" ht="15" customHeight="1">
      <c r="A104" s="33"/>
      <c r="B104" s="1290" t="s">
        <v>680</v>
      </c>
      <c r="C104" s="1290"/>
      <c r="D104" s="1290"/>
      <c r="E104" s="1290"/>
      <c r="F104" s="1290"/>
      <c r="G104" s="1290"/>
      <c r="H104" s="1290"/>
      <c r="I104" s="1290"/>
      <c r="J104" s="1290"/>
      <c r="K104" s="1290"/>
      <c r="L104" s="1290"/>
      <c r="M104" s="167"/>
      <c r="N104" s="167"/>
      <c r="O104" s="81"/>
      <c r="P104" s="81"/>
      <c r="Q104" s="81"/>
      <c r="R104" s="81"/>
      <c r="V104" s="33"/>
    </row>
    <row r="105" spans="1:23" s="86" customFormat="1" ht="24" customHeight="1">
      <c r="A105" s="33"/>
      <c r="B105" s="1290" t="s">
        <v>742</v>
      </c>
      <c r="C105" s="1290"/>
      <c r="D105" s="1290"/>
      <c r="E105" s="1290"/>
      <c r="F105" s="1290"/>
      <c r="G105" s="1290"/>
      <c r="H105" s="1290"/>
      <c r="I105" s="1290"/>
      <c r="J105" s="1290"/>
      <c r="K105" s="1290"/>
      <c r="L105" s="1290"/>
      <c r="M105" s="167"/>
      <c r="N105" s="167"/>
      <c r="O105" s="81"/>
      <c r="P105" s="81"/>
      <c r="Q105" s="81"/>
      <c r="R105" s="81"/>
      <c r="V105" s="33"/>
    </row>
    <row r="106" spans="1:23" s="86" customFormat="1" ht="15" customHeight="1">
      <c r="A106" s="33"/>
      <c r="B106" s="1290"/>
      <c r="C106" s="1290"/>
      <c r="D106" s="1290"/>
      <c r="E106" s="1290"/>
      <c r="F106" s="1290"/>
      <c r="G106" s="1290"/>
      <c r="H106" s="1290"/>
      <c r="I106" s="1290"/>
      <c r="J106" s="1290"/>
      <c r="K106" s="1290"/>
      <c r="L106" s="1290"/>
      <c r="M106" s="167"/>
      <c r="N106" s="167"/>
      <c r="O106" s="81"/>
      <c r="P106" s="81"/>
      <c r="Q106" s="81"/>
      <c r="R106" s="81"/>
      <c r="V106" s="33"/>
    </row>
    <row r="107" spans="1:23" s="86" customFormat="1" ht="26.25">
      <c r="A107" s="33"/>
      <c r="B107" s="431" t="s">
        <v>273</v>
      </c>
      <c r="C107" s="374">
        <v>2025</v>
      </c>
      <c r="D107" s="375">
        <v>2024</v>
      </c>
      <c r="E107" s="750" t="s">
        <v>516</v>
      </c>
      <c r="F107" s="375">
        <v>2023</v>
      </c>
      <c r="G107" s="375">
        <v>2022</v>
      </c>
      <c r="H107" s="375">
        <v>2021</v>
      </c>
      <c r="I107" s="250"/>
      <c r="J107" s="251"/>
      <c r="K107" s="251"/>
      <c r="L107" s="250"/>
      <c r="M107" s="165"/>
      <c r="N107" s="165"/>
      <c r="O107" s="160"/>
      <c r="P107" s="160"/>
      <c r="Q107" s="160"/>
      <c r="R107" s="160"/>
      <c r="S107" s="160"/>
      <c r="T107" s="160"/>
      <c r="U107" s="160"/>
      <c r="V107" s="412"/>
      <c r="W107" s="410"/>
    </row>
    <row r="108" spans="1:23" s="160" customFormat="1" ht="14.25">
      <c r="A108" s="128"/>
      <c r="B108" s="535" t="s">
        <v>240</v>
      </c>
      <c r="C108" s="751">
        <v>947733</v>
      </c>
      <c r="D108" s="752">
        <v>784573</v>
      </c>
      <c r="E108" s="866">
        <v>0.21</v>
      </c>
      <c r="F108" s="752">
        <v>477083</v>
      </c>
      <c r="G108" s="752">
        <v>481260</v>
      </c>
      <c r="H108" s="752">
        <v>478347</v>
      </c>
      <c r="I108" s="250"/>
      <c r="J108" s="251"/>
      <c r="K108" s="251"/>
      <c r="L108" s="250"/>
      <c r="M108" s="165"/>
      <c r="N108" s="165"/>
      <c r="O108" s="158"/>
      <c r="P108" s="158"/>
      <c r="Q108" s="158"/>
      <c r="R108" s="158"/>
      <c r="V108" s="405"/>
      <c r="W108" s="411"/>
    </row>
    <row r="109" spans="1:23" s="160" customFormat="1" ht="14.25">
      <c r="A109" s="128"/>
      <c r="B109" s="535" t="s">
        <v>241</v>
      </c>
      <c r="C109" s="751">
        <v>3893531</v>
      </c>
      <c r="D109" s="752">
        <v>3761704</v>
      </c>
      <c r="E109" s="866">
        <v>0.04</v>
      </c>
      <c r="F109" s="752">
        <v>4105862</v>
      </c>
      <c r="G109" s="752">
        <v>4418558</v>
      </c>
      <c r="H109" s="752">
        <v>4190537</v>
      </c>
      <c r="I109" s="250"/>
      <c r="J109" s="251"/>
      <c r="K109" s="251"/>
      <c r="L109" s="250"/>
      <c r="M109" s="165"/>
      <c r="N109" s="165"/>
      <c r="O109" s="158"/>
      <c r="P109" s="158"/>
      <c r="Q109" s="158"/>
      <c r="R109" s="158"/>
      <c r="V109" s="405"/>
      <c r="W109" s="411"/>
    </row>
    <row r="110" spans="1:23" s="160" customFormat="1" ht="13.9">
      <c r="A110" s="128"/>
      <c r="B110" s="535" t="s">
        <v>88</v>
      </c>
      <c r="C110" s="751">
        <v>4841264</v>
      </c>
      <c r="D110" s="752">
        <v>4546277</v>
      </c>
      <c r="E110" s="866">
        <v>0.06</v>
      </c>
      <c r="F110" s="752">
        <v>4582945</v>
      </c>
      <c r="G110" s="752">
        <v>4899818</v>
      </c>
      <c r="H110" s="752">
        <v>4668884</v>
      </c>
      <c r="I110" s="250"/>
      <c r="J110" s="251"/>
      <c r="K110" s="251"/>
      <c r="L110" s="250"/>
      <c r="M110" s="165"/>
      <c r="N110" s="165"/>
      <c r="O110" s="158"/>
      <c r="P110" s="158"/>
      <c r="Q110" s="158"/>
      <c r="R110" s="158"/>
      <c r="V110" s="405"/>
      <c r="W110" s="411"/>
    </row>
    <row r="111" spans="1:23" s="160" customFormat="1" ht="13.9">
      <c r="A111" s="128"/>
      <c r="B111" s="535" t="s">
        <v>100</v>
      </c>
      <c r="C111" s="868">
        <v>0.2</v>
      </c>
      <c r="D111" s="866">
        <v>0.17</v>
      </c>
      <c r="E111" s="866">
        <v>0.13</v>
      </c>
      <c r="F111" s="866">
        <v>0.1</v>
      </c>
      <c r="G111" s="866">
        <v>0.1</v>
      </c>
      <c r="H111" s="866">
        <v>0.1</v>
      </c>
      <c r="I111" s="250"/>
      <c r="J111" s="251"/>
      <c r="K111" s="251"/>
      <c r="L111" s="250"/>
      <c r="M111" s="165"/>
      <c r="N111" s="165"/>
      <c r="O111" s="158"/>
      <c r="P111" s="158"/>
      <c r="Q111" s="158"/>
      <c r="R111" s="158"/>
      <c r="V111" s="405"/>
      <c r="W111" s="408"/>
    </row>
    <row r="112" spans="1:23" s="160" customFormat="1" ht="13.9">
      <c r="A112" s="128"/>
      <c r="B112" s="535" t="s">
        <v>101</v>
      </c>
      <c r="C112" s="868">
        <v>0.8</v>
      </c>
      <c r="D112" s="866">
        <v>0.83</v>
      </c>
      <c r="E112" s="866">
        <v>-0.03</v>
      </c>
      <c r="F112" s="866">
        <v>0.9</v>
      </c>
      <c r="G112" s="866">
        <v>0.9</v>
      </c>
      <c r="H112" s="866">
        <v>0.9</v>
      </c>
      <c r="I112" s="250"/>
      <c r="J112" s="251"/>
      <c r="K112" s="251"/>
      <c r="L112" s="250"/>
      <c r="M112" s="165"/>
      <c r="N112" s="165"/>
      <c r="O112" s="158"/>
      <c r="P112" s="158"/>
      <c r="Q112" s="158"/>
      <c r="R112" s="158"/>
      <c r="V112" s="20"/>
      <c r="W112" s="419"/>
    </row>
    <row r="113" spans="1:23" s="160" customFormat="1" ht="13.9">
      <c r="A113" s="128"/>
      <c r="B113" s="169"/>
      <c r="C113" s="250"/>
      <c r="D113" s="250"/>
      <c r="E113" s="250"/>
      <c r="F113" s="250"/>
      <c r="G113" s="250"/>
      <c r="H113" s="250"/>
      <c r="I113" s="250"/>
      <c r="J113" s="251"/>
      <c r="K113" s="251"/>
      <c r="L113" s="250"/>
      <c r="M113" s="165"/>
      <c r="N113" s="165"/>
      <c r="O113" s="158"/>
      <c r="P113" s="158"/>
      <c r="Q113" s="158"/>
      <c r="R113" s="158"/>
      <c r="V113" s="20"/>
      <c r="W113" s="420"/>
    </row>
    <row r="114" spans="1:23" s="160" customFormat="1" ht="13.9">
      <c r="A114" s="128"/>
      <c r="B114" s="77" t="s">
        <v>43</v>
      </c>
      <c r="D114" s="16"/>
      <c r="E114" s="16"/>
      <c r="F114" s="16"/>
      <c r="G114" s="16"/>
      <c r="H114" s="16"/>
      <c r="I114" s="250"/>
      <c r="J114" s="251"/>
      <c r="K114" s="251"/>
      <c r="L114" s="250"/>
      <c r="M114" s="165"/>
      <c r="N114" s="165"/>
      <c r="O114" s="158"/>
      <c r="P114" s="158"/>
      <c r="Q114" s="158"/>
      <c r="R114" s="158"/>
      <c r="V114" s="20"/>
      <c r="W114" s="420"/>
    </row>
    <row r="115" spans="1:23" s="160" customFormat="1" ht="13.9">
      <c r="A115" s="128"/>
      <c r="B115" s="1290" t="s">
        <v>647</v>
      </c>
      <c r="C115" s="1290"/>
      <c r="D115" s="1290"/>
      <c r="E115" s="1290"/>
      <c r="F115" s="1290"/>
      <c r="G115" s="1290"/>
      <c r="H115" s="1290"/>
      <c r="I115" s="250"/>
      <c r="J115" s="251"/>
      <c r="K115" s="251"/>
      <c r="L115" s="250"/>
      <c r="M115" s="165"/>
      <c r="N115" s="165"/>
      <c r="O115" s="158"/>
      <c r="P115" s="158"/>
      <c r="Q115" s="158"/>
      <c r="R115" s="158"/>
      <c r="V115" s="406"/>
      <c r="W115" s="417"/>
    </row>
    <row r="116" spans="1:23" s="160" customFormat="1" ht="13.9">
      <c r="A116" s="128"/>
      <c r="B116" s="1290" t="s">
        <v>648</v>
      </c>
      <c r="C116" s="1290"/>
      <c r="D116" s="1290"/>
      <c r="E116" s="1290"/>
      <c r="F116" s="1290"/>
      <c r="G116" s="1290"/>
      <c r="H116" s="1290"/>
      <c r="I116" s="250"/>
      <c r="J116" s="251"/>
      <c r="K116" s="251"/>
      <c r="L116" s="250"/>
      <c r="M116" s="165"/>
      <c r="N116" s="165"/>
      <c r="O116" s="158"/>
      <c r="P116" s="158"/>
      <c r="Q116" s="158"/>
      <c r="R116" s="158"/>
      <c r="V116" s="406"/>
      <c r="W116" s="417"/>
    </row>
    <row r="117" spans="1:23" s="160" customFormat="1" ht="13.9">
      <c r="A117" s="128"/>
      <c r="B117" s="1290" t="s">
        <v>238</v>
      </c>
      <c r="C117" s="1290"/>
      <c r="D117" s="1290"/>
      <c r="E117" s="1290"/>
      <c r="F117" s="1290"/>
      <c r="G117" s="1290"/>
      <c r="H117" s="1290"/>
      <c r="I117" s="250"/>
      <c r="J117" s="251"/>
      <c r="K117" s="251"/>
      <c r="L117" s="250"/>
      <c r="M117" s="165"/>
      <c r="N117" s="165"/>
      <c r="O117" s="158"/>
      <c r="P117" s="158"/>
      <c r="Q117" s="158"/>
      <c r="R117" s="158"/>
      <c r="V117" s="406"/>
      <c r="W117" s="417"/>
    </row>
    <row r="118" spans="1:23" s="160" customFormat="1" ht="13.9">
      <c r="A118" s="128"/>
      <c r="B118" s="252"/>
      <c r="C118" s="253"/>
      <c r="D118" s="249"/>
      <c r="E118" s="249"/>
      <c r="F118" s="253"/>
      <c r="G118" s="249"/>
      <c r="H118" s="249"/>
      <c r="I118" s="250"/>
      <c r="J118" s="251"/>
      <c r="K118" s="251"/>
      <c r="L118" s="250"/>
      <c r="M118" s="165"/>
      <c r="N118" s="165"/>
      <c r="O118" s="158"/>
      <c r="P118" s="158"/>
      <c r="Q118" s="158"/>
      <c r="R118" s="158"/>
      <c r="V118" s="406"/>
      <c r="W118" s="417"/>
    </row>
    <row r="119" spans="1:23" s="160" customFormat="1" ht="13.15">
      <c r="A119" s="128"/>
      <c r="B119" s="1340" t="s">
        <v>274</v>
      </c>
      <c r="C119" s="493">
        <v>2024</v>
      </c>
      <c r="D119" s="494">
        <v>2025</v>
      </c>
      <c r="E119" s="572">
        <v>2024</v>
      </c>
      <c r="F119" s="342">
        <v>2023</v>
      </c>
      <c r="G119" s="343">
        <v>2024</v>
      </c>
      <c r="H119" s="344">
        <v>2023</v>
      </c>
      <c r="I119" s="1302" t="s">
        <v>516</v>
      </c>
      <c r="J119" s="1303"/>
      <c r="K119" s="1304"/>
      <c r="L119" s="342">
        <v>2022</v>
      </c>
      <c r="M119" s="343">
        <v>2023</v>
      </c>
      <c r="N119" s="344">
        <v>2022</v>
      </c>
      <c r="O119" s="342">
        <v>2021</v>
      </c>
      <c r="P119" s="343">
        <v>2022</v>
      </c>
      <c r="Q119" s="344">
        <v>2021</v>
      </c>
      <c r="R119" s="342">
        <v>2020</v>
      </c>
      <c r="S119" s="343">
        <v>2021</v>
      </c>
      <c r="T119" s="344">
        <v>2020</v>
      </c>
      <c r="U119" s="128"/>
      <c r="V119" s="406"/>
      <c r="W119" s="417"/>
    </row>
    <row r="120" spans="1:23" s="128" customFormat="1" ht="13.15">
      <c r="B120" s="1341"/>
      <c r="C120" s="901" t="s">
        <v>82</v>
      </c>
      <c r="D120" s="902" t="s">
        <v>83</v>
      </c>
      <c r="E120" s="871" t="s">
        <v>81</v>
      </c>
      <c r="F120" s="901" t="s">
        <v>82</v>
      </c>
      <c r="G120" s="902" t="s">
        <v>83</v>
      </c>
      <c r="H120" s="872" t="s">
        <v>81</v>
      </c>
      <c r="I120" s="901" t="s">
        <v>82</v>
      </c>
      <c r="J120" s="902" t="s">
        <v>83</v>
      </c>
      <c r="K120" s="872" t="s">
        <v>81</v>
      </c>
      <c r="L120" s="869" t="s">
        <v>82</v>
      </c>
      <c r="M120" s="870" t="s">
        <v>83</v>
      </c>
      <c r="N120" s="903" t="s">
        <v>81</v>
      </c>
      <c r="O120" s="604" t="s">
        <v>82</v>
      </c>
      <c r="P120" s="870" t="s">
        <v>83</v>
      </c>
      <c r="Q120" s="903" t="s">
        <v>81</v>
      </c>
      <c r="R120" s="604" t="s">
        <v>82</v>
      </c>
      <c r="S120" s="870" t="s">
        <v>83</v>
      </c>
      <c r="T120" s="903" t="s">
        <v>81</v>
      </c>
      <c r="U120" s="173"/>
      <c r="V120" s="406"/>
      <c r="W120" s="417"/>
    </row>
    <row r="121" spans="1:23" s="150" customFormat="1">
      <c r="B121" s="791" t="s">
        <v>103</v>
      </c>
      <c r="C121" s="920">
        <v>5.8999999999999997E-2</v>
      </c>
      <c r="D121" s="921">
        <v>0.24099999999999999</v>
      </c>
      <c r="E121" s="922">
        <v>0.3</v>
      </c>
      <c r="F121" s="920">
        <v>6.2E-2</v>
      </c>
      <c r="G121" s="921">
        <v>0.29899999999999999</v>
      </c>
      <c r="H121" s="923">
        <v>0.36199999999999999</v>
      </c>
      <c r="I121" s="1101">
        <v>-0.06</v>
      </c>
      <c r="J121" s="824">
        <v>-0.2</v>
      </c>
      <c r="K121" s="825">
        <v>-0.17</v>
      </c>
      <c r="L121" s="920">
        <v>3.3000000000000002E-2</v>
      </c>
      <c r="M121" s="924">
        <v>0.28299999999999997</v>
      </c>
      <c r="N121" s="925">
        <v>0.316</v>
      </c>
      <c r="O121" s="926">
        <v>2.9000000000000001E-2</v>
      </c>
      <c r="P121" s="924">
        <v>0.26900000000000002</v>
      </c>
      <c r="Q121" s="925">
        <v>0.29799999999999999</v>
      </c>
      <c r="R121" s="926">
        <v>1.7999999999999999E-2</v>
      </c>
      <c r="S121" s="924">
        <v>0.158</v>
      </c>
      <c r="T121" s="925">
        <v>0.17599999999999999</v>
      </c>
      <c r="U121" s="156"/>
      <c r="V121" s="406"/>
      <c r="W121" s="417"/>
    </row>
    <row r="122" spans="1:23" ht="14.25" customHeight="1">
      <c r="A122" s="119"/>
      <c r="B122" s="791" t="s">
        <v>105</v>
      </c>
      <c r="C122" s="927">
        <v>15.3</v>
      </c>
      <c r="D122" s="928">
        <v>62.9</v>
      </c>
      <c r="E122" s="929">
        <v>78.2</v>
      </c>
      <c r="F122" s="927">
        <v>17.600000000000001</v>
      </c>
      <c r="G122" s="928">
        <v>84.4</v>
      </c>
      <c r="H122" s="834">
        <v>102</v>
      </c>
      <c r="I122" s="1101">
        <v>-0.13</v>
      </c>
      <c r="J122" s="824">
        <v>-0.25</v>
      </c>
      <c r="K122" s="825">
        <v>-0.23</v>
      </c>
      <c r="L122" s="927">
        <v>9.6</v>
      </c>
      <c r="M122" s="930">
        <v>82.9</v>
      </c>
      <c r="N122" s="931">
        <v>92.5</v>
      </c>
      <c r="O122" s="932">
        <v>9.5</v>
      </c>
      <c r="P122" s="930">
        <v>87.2</v>
      </c>
      <c r="Q122" s="931">
        <v>96.7</v>
      </c>
      <c r="R122" s="932">
        <v>10.5</v>
      </c>
      <c r="S122" s="930">
        <v>92.3</v>
      </c>
      <c r="T122" s="931">
        <v>102.9</v>
      </c>
      <c r="U122" s="156"/>
      <c r="V122" s="406"/>
      <c r="W122" s="417"/>
    </row>
    <row r="123" spans="1:23" ht="12.75" customHeight="1">
      <c r="A123" s="119"/>
      <c r="B123" s="791" t="s">
        <v>106</v>
      </c>
      <c r="C123" s="927">
        <v>14.5</v>
      </c>
      <c r="D123" s="928">
        <v>59.7</v>
      </c>
      <c r="E123" s="929">
        <v>74.2</v>
      </c>
      <c r="F123" s="927">
        <v>16.8</v>
      </c>
      <c r="G123" s="928">
        <v>80.5</v>
      </c>
      <c r="H123" s="834">
        <v>97.3</v>
      </c>
      <c r="I123" s="1101">
        <v>-0.13</v>
      </c>
      <c r="J123" s="824">
        <v>-0.26</v>
      </c>
      <c r="K123" s="825">
        <v>-0.24</v>
      </c>
      <c r="L123" s="927">
        <v>9.1</v>
      </c>
      <c r="M123" s="930">
        <v>78.099999999999994</v>
      </c>
      <c r="N123" s="931">
        <v>87.2</v>
      </c>
      <c r="O123" s="932">
        <v>9.1</v>
      </c>
      <c r="P123" s="930">
        <v>83.1</v>
      </c>
      <c r="Q123" s="931">
        <v>92.2</v>
      </c>
      <c r="R123" s="932">
        <v>10.5</v>
      </c>
      <c r="S123" s="930">
        <v>92.3</v>
      </c>
      <c r="T123" s="931">
        <v>102.9</v>
      </c>
      <c r="U123" s="156"/>
      <c r="V123" s="406"/>
      <c r="W123" s="417"/>
    </row>
    <row r="124" spans="1:23">
      <c r="A124" s="119"/>
      <c r="B124" s="919"/>
      <c r="C124" s="187"/>
      <c r="D124" s="187"/>
      <c r="E124" s="187"/>
      <c r="F124" s="187"/>
      <c r="G124" s="187"/>
      <c r="H124" s="187"/>
      <c r="I124" s="189"/>
      <c r="J124" s="189"/>
      <c r="K124" s="189"/>
      <c r="L124" s="189"/>
      <c r="M124" s="146"/>
      <c r="N124" s="146"/>
      <c r="O124" s="146"/>
      <c r="P124" s="146"/>
      <c r="Q124" s="146"/>
      <c r="R124" s="146"/>
      <c r="S124" s="146"/>
      <c r="T124" s="146"/>
      <c r="U124" s="146"/>
      <c r="V124" s="406"/>
      <c r="W124" s="417"/>
    </row>
    <row r="125" spans="1:23">
      <c r="A125" s="119"/>
      <c r="B125" s="77" t="s">
        <v>43</v>
      </c>
      <c r="C125" s="290"/>
      <c r="D125" s="290"/>
      <c r="E125" s="290"/>
      <c r="F125" s="290"/>
      <c r="G125" s="290"/>
      <c r="H125" s="290"/>
      <c r="I125" s="189"/>
      <c r="J125" s="189"/>
      <c r="K125" s="189"/>
      <c r="L125" s="189"/>
      <c r="M125" s="146"/>
      <c r="N125" s="107"/>
      <c r="O125" s="108"/>
      <c r="P125" s="108"/>
      <c r="Q125" s="108"/>
      <c r="R125" s="108"/>
      <c r="S125" s="108"/>
      <c r="T125" s="108"/>
      <c r="U125" s="89"/>
      <c r="V125" s="406"/>
      <c r="W125" s="417"/>
    </row>
    <row r="126" spans="1:23" s="20" customFormat="1" ht="19.899999999999999" customHeight="1">
      <c r="B126" s="1290" t="s">
        <v>746</v>
      </c>
      <c r="C126" s="1290"/>
      <c r="D126" s="1290"/>
      <c r="E126" s="1290"/>
      <c r="F126" s="1290"/>
      <c r="G126" s="1290"/>
      <c r="H126" s="1290"/>
      <c r="I126" s="1290"/>
      <c r="J126" s="1290"/>
      <c r="K126" s="1290"/>
      <c r="L126" s="1290"/>
      <c r="M126" s="146"/>
      <c r="N126" s="175"/>
      <c r="O126" s="79"/>
      <c r="P126" s="174"/>
      <c r="Q126" s="174"/>
      <c r="R126" s="79"/>
      <c r="S126" s="174"/>
      <c r="T126" s="174"/>
      <c r="U126" s="175"/>
      <c r="V126" s="406"/>
      <c r="W126" s="417"/>
    </row>
    <row r="127" spans="1:23" s="22" customFormat="1">
      <c r="A127" s="20"/>
      <c r="B127" s="116"/>
      <c r="C127" s="141"/>
      <c r="D127" s="141"/>
      <c r="E127" s="141"/>
      <c r="F127" s="141"/>
      <c r="G127" s="141"/>
      <c r="H127" s="141"/>
      <c r="I127" s="116"/>
      <c r="J127" s="116"/>
      <c r="K127" s="116"/>
      <c r="L127" s="116"/>
      <c r="M127" s="113"/>
      <c r="N127" s="113"/>
      <c r="O127" s="113"/>
      <c r="P127" s="113"/>
      <c r="Q127" s="113"/>
      <c r="R127" s="113"/>
      <c r="S127" s="113"/>
      <c r="T127" s="113"/>
      <c r="U127" s="113"/>
      <c r="V127" s="400"/>
      <c r="W127" s="400"/>
    </row>
    <row r="128" spans="1:23" ht="14.25" thickBot="1">
      <c r="B128" s="254"/>
      <c r="C128" s="255"/>
      <c r="D128" s="255"/>
      <c r="E128" s="255"/>
      <c r="F128" s="255"/>
      <c r="G128" s="255"/>
      <c r="H128" s="255"/>
      <c r="I128" s="101"/>
      <c r="J128" s="256"/>
      <c r="K128" s="256"/>
      <c r="L128" s="257"/>
      <c r="M128" s="175"/>
      <c r="N128" s="175"/>
      <c r="O128" s="79"/>
      <c r="P128" s="174"/>
      <c r="Q128" s="174"/>
      <c r="R128" s="79"/>
      <c r="S128" s="174"/>
      <c r="T128" s="174"/>
      <c r="U128" s="175"/>
    </row>
    <row r="129" spans="1:23" s="22" customFormat="1" ht="15.75" thickTop="1" thickBot="1">
      <c r="A129" s="20"/>
      <c r="B129" s="220" t="s">
        <v>12</v>
      </c>
      <c r="C129" s="224"/>
      <c r="D129" s="224"/>
      <c r="E129" s="224"/>
      <c r="F129" s="224"/>
      <c r="G129" s="224"/>
      <c r="H129" s="224"/>
      <c r="I129" s="225"/>
      <c r="J129" s="225"/>
      <c r="K129" s="225"/>
      <c r="L129" s="225"/>
      <c r="M129" s="226"/>
      <c r="N129" s="226"/>
      <c r="O129" s="226"/>
      <c r="P129" s="226"/>
      <c r="Q129" s="226"/>
      <c r="R129" s="226"/>
      <c r="S129" s="226"/>
      <c r="T129" s="226"/>
      <c r="U129" s="226"/>
      <c r="V129" s="405"/>
      <c r="W129" s="405"/>
    </row>
    <row r="130" spans="1:23" s="226" customFormat="1" ht="18" customHeight="1" thickTop="1">
      <c r="B130" s="258"/>
      <c r="C130" s="142"/>
      <c r="D130" s="142"/>
      <c r="E130" s="142"/>
      <c r="F130" s="142"/>
      <c r="G130" s="141"/>
      <c r="H130" s="141"/>
      <c r="I130" s="116"/>
      <c r="J130" s="116"/>
      <c r="K130" s="116"/>
      <c r="L130" s="116"/>
      <c r="M130" s="113"/>
      <c r="N130" s="113"/>
      <c r="O130" s="113"/>
      <c r="P130" s="113"/>
      <c r="Q130" s="113"/>
      <c r="R130" s="113"/>
      <c r="S130" s="113"/>
      <c r="T130" s="113"/>
      <c r="U130" s="113"/>
      <c r="V130" s="405"/>
      <c r="W130" s="400"/>
    </row>
    <row r="131" spans="1:23" ht="26.25">
      <c r="B131" s="373" t="s">
        <v>275</v>
      </c>
      <c r="C131" s="374">
        <v>2025</v>
      </c>
      <c r="D131" s="375">
        <v>2024</v>
      </c>
      <c r="E131" s="750" t="s">
        <v>516</v>
      </c>
      <c r="F131" s="375">
        <v>2023</v>
      </c>
      <c r="G131" s="375">
        <v>2022</v>
      </c>
      <c r="H131" s="375">
        <v>2021</v>
      </c>
      <c r="I131" s="129"/>
      <c r="J131" s="129"/>
      <c r="K131" s="130"/>
      <c r="L131" s="130"/>
      <c r="M131" s="128"/>
      <c r="N131" s="128"/>
      <c r="O131" s="128"/>
      <c r="P131" s="128"/>
      <c r="Q131" s="128"/>
      <c r="R131" s="128"/>
      <c r="S131" s="128"/>
      <c r="T131" s="128"/>
      <c r="U131" s="128"/>
      <c r="V131" s="405"/>
    </row>
    <row r="132" spans="1:23" s="128" customFormat="1">
      <c r="B132" s="774" t="s">
        <v>109</v>
      </c>
      <c r="C132" s="789">
        <v>7.1</v>
      </c>
      <c r="D132" s="790">
        <v>5.7</v>
      </c>
      <c r="E132" s="825">
        <v>0.24</v>
      </c>
      <c r="F132" s="790">
        <v>5.2</v>
      </c>
      <c r="G132" s="790">
        <v>5.4</v>
      </c>
      <c r="H132" s="790">
        <v>4.0999999999999996</v>
      </c>
      <c r="I132" s="259"/>
      <c r="J132" s="187"/>
      <c r="K132" s="116"/>
      <c r="L132" s="116"/>
      <c r="M132" s="113"/>
      <c r="N132" s="113"/>
      <c r="O132" s="113"/>
      <c r="P132" s="113"/>
      <c r="Q132" s="113"/>
      <c r="R132" s="113"/>
      <c r="S132" s="113"/>
      <c r="T132" s="113"/>
      <c r="U132" s="113"/>
      <c r="V132" s="405"/>
      <c r="W132" s="400"/>
    </row>
    <row r="133" spans="1:23" ht="14.25" customHeight="1">
      <c r="A133" s="119"/>
      <c r="B133" s="774" t="s">
        <v>244</v>
      </c>
      <c r="C133" s="789">
        <v>60</v>
      </c>
      <c r="D133" s="790">
        <v>55.8</v>
      </c>
      <c r="E133" s="825">
        <v>0.08</v>
      </c>
      <c r="F133" s="790">
        <v>55.3</v>
      </c>
      <c r="G133" s="790">
        <v>48.2</v>
      </c>
      <c r="H133" s="790">
        <v>41.3</v>
      </c>
      <c r="I133" s="259"/>
      <c r="J133" s="187"/>
      <c r="V133" s="405"/>
    </row>
    <row r="134" spans="1:23" ht="14.25" customHeight="1">
      <c r="A134" s="119"/>
      <c r="B134" s="774" t="s">
        <v>245</v>
      </c>
      <c r="C134" s="789">
        <v>9.9</v>
      </c>
      <c r="D134" s="790">
        <v>11</v>
      </c>
      <c r="E134" s="825">
        <v>-0.1</v>
      </c>
      <c r="F134" s="790">
        <v>15.6</v>
      </c>
      <c r="G134" s="790">
        <v>12.4</v>
      </c>
      <c r="H134" s="790">
        <v>1.1000000000000001</v>
      </c>
      <c r="I134" s="259"/>
      <c r="J134" s="187"/>
      <c r="V134" s="20"/>
      <c r="W134" s="20"/>
    </row>
    <row r="135" spans="1:23" ht="14.25" customHeight="1">
      <c r="A135" s="119"/>
      <c r="B135" s="260"/>
      <c r="C135" s="189"/>
      <c r="D135" s="189"/>
      <c r="E135" s="189"/>
      <c r="F135" s="189"/>
      <c r="G135" s="189"/>
      <c r="H135" s="189"/>
      <c r="I135" s="189"/>
      <c r="J135" s="187"/>
      <c r="V135" s="20"/>
      <c r="W135" s="262"/>
    </row>
    <row r="136" spans="1:23" ht="14.25" customHeight="1">
      <c r="A136" s="119"/>
      <c r="B136" s="37" t="s">
        <v>43</v>
      </c>
      <c r="C136" s="21"/>
      <c r="D136" s="21"/>
      <c r="E136" s="21"/>
      <c r="F136" s="21"/>
      <c r="G136" s="21"/>
      <c r="H136" s="21"/>
      <c r="I136" s="21"/>
      <c r="J136" s="21"/>
      <c r="K136" s="21"/>
      <c r="L136" s="21"/>
      <c r="M136" s="20"/>
      <c r="N136" s="21"/>
      <c r="O136" s="20"/>
      <c r="P136" s="20"/>
      <c r="Q136" s="20"/>
      <c r="R136" s="20"/>
      <c r="S136" s="20"/>
      <c r="T136" s="20"/>
      <c r="U136" s="20"/>
      <c r="V136" s="20"/>
      <c r="W136" s="262"/>
    </row>
    <row r="137" spans="1:23" s="20" customFormat="1">
      <c r="B137" s="1290" t="s">
        <v>823</v>
      </c>
      <c r="C137" s="1290"/>
      <c r="D137" s="1290"/>
      <c r="E137" s="1290"/>
      <c r="F137" s="1290"/>
      <c r="G137" s="1290"/>
      <c r="H137" s="1290"/>
      <c r="I137" s="237"/>
      <c r="J137" s="237"/>
      <c r="K137" s="261"/>
      <c r="L137" s="31"/>
      <c r="M137" s="262"/>
      <c r="N137" s="262"/>
      <c r="O137" s="262"/>
      <c r="P137" s="262"/>
      <c r="Q137" s="262"/>
      <c r="R137" s="262"/>
      <c r="S137" s="262"/>
      <c r="T137" s="262"/>
      <c r="U137" s="262"/>
      <c r="W137" s="262"/>
    </row>
    <row r="138" spans="1:23" s="262" customFormat="1" ht="17.649999999999999" customHeight="1">
      <c r="A138" s="20"/>
      <c r="B138" s="263"/>
      <c r="C138" s="237"/>
      <c r="D138" s="237"/>
      <c r="E138" s="237"/>
      <c r="F138" s="237"/>
      <c r="G138" s="26"/>
      <c r="H138" s="237"/>
      <c r="I138" s="237"/>
      <c r="J138" s="237"/>
      <c r="K138" s="264"/>
      <c r="L138" s="31"/>
      <c r="V138" s="405"/>
      <c r="W138" s="400"/>
    </row>
    <row r="139" spans="1:23" s="262" customFormat="1" ht="26.25">
      <c r="A139" s="20"/>
      <c r="B139" s="373" t="s">
        <v>276</v>
      </c>
      <c r="C139" s="374">
        <v>2025</v>
      </c>
      <c r="D139" s="375">
        <v>2024</v>
      </c>
      <c r="E139" s="750" t="s">
        <v>516</v>
      </c>
      <c r="F139" s="375">
        <v>2023</v>
      </c>
      <c r="G139" s="375">
        <v>2022</v>
      </c>
      <c r="H139" s="375">
        <v>2021</v>
      </c>
      <c r="I139" s="130"/>
      <c r="J139" s="130"/>
      <c r="K139" s="130"/>
      <c r="L139" s="130"/>
      <c r="M139" s="128"/>
      <c r="N139" s="128"/>
      <c r="O139" s="128"/>
      <c r="P139" s="128"/>
      <c r="Q139" s="128"/>
      <c r="R139" s="128"/>
      <c r="S139" s="128"/>
      <c r="T139" s="128"/>
      <c r="U139" s="128"/>
      <c r="V139" s="405"/>
      <c r="W139" s="400"/>
    </row>
    <row r="140" spans="1:23" s="128" customFormat="1">
      <c r="B140" s="791" t="s">
        <v>112</v>
      </c>
      <c r="C140" s="835">
        <v>510.63</v>
      </c>
      <c r="D140" s="836">
        <v>688.67</v>
      </c>
      <c r="E140" s="1075">
        <v>-0.25900000000000001</v>
      </c>
      <c r="F140" s="836">
        <v>757.31</v>
      </c>
      <c r="G140" s="836">
        <v>217.25</v>
      </c>
      <c r="H140" s="836">
        <v>157.76</v>
      </c>
      <c r="I140" s="189"/>
      <c r="J140" s="116"/>
      <c r="K140" s="116"/>
      <c r="L140" s="116"/>
      <c r="M140" s="113"/>
      <c r="N140" s="113"/>
      <c r="O140" s="113"/>
      <c r="P140" s="113"/>
      <c r="Q140" s="113"/>
      <c r="R140" s="113"/>
      <c r="S140" s="113"/>
      <c r="T140" s="113"/>
      <c r="U140" s="113"/>
      <c r="V140" s="406"/>
      <c r="W140" s="417"/>
    </row>
    <row r="141" spans="1:23" ht="17.25" customHeight="1">
      <c r="A141" s="119"/>
      <c r="B141" s="791" t="s">
        <v>113</v>
      </c>
      <c r="C141" s="835">
        <v>3598.2</v>
      </c>
      <c r="D141" s="836">
        <v>2324.3000000000002</v>
      </c>
      <c r="E141" s="1075">
        <v>0.54800000000000004</v>
      </c>
      <c r="F141" s="836">
        <v>2513.1999999999998</v>
      </c>
      <c r="G141" s="836">
        <v>2434.1</v>
      </c>
      <c r="H141" s="836">
        <v>2462</v>
      </c>
      <c r="I141" s="189"/>
      <c r="V141" s="409"/>
    </row>
    <row r="142" spans="1:23" ht="17.25" customHeight="1">
      <c r="A142" s="119"/>
      <c r="B142" s="793" t="s">
        <v>114</v>
      </c>
      <c r="C142" s="837">
        <v>4108.8</v>
      </c>
      <c r="D142" s="838">
        <v>3013</v>
      </c>
      <c r="E142" s="1102">
        <v>0.36399999999999999</v>
      </c>
      <c r="F142" s="838">
        <v>3270.5</v>
      </c>
      <c r="G142" s="838">
        <v>2651.3</v>
      </c>
      <c r="H142" s="838">
        <v>2619.8000000000002</v>
      </c>
      <c r="I142" s="188"/>
      <c r="J142" s="188"/>
      <c r="K142" s="188"/>
      <c r="L142" s="188"/>
      <c r="M142" s="160"/>
      <c r="N142" s="160"/>
      <c r="O142" s="160"/>
      <c r="P142" s="160"/>
      <c r="Q142" s="160"/>
      <c r="R142" s="160"/>
      <c r="S142" s="160"/>
      <c r="T142" s="160"/>
      <c r="U142" s="160"/>
      <c r="V142" s="409"/>
    </row>
    <row r="143" spans="1:23" s="160" customFormat="1" ht="17.25" customHeight="1">
      <c r="A143" s="128"/>
      <c r="B143" s="791" t="s">
        <v>682</v>
      </c>
      <c r="C143" s="835">
        <v>1721.34</v>
      </c>
      <c r="D143" s="836">
        <v>655.5</v>
      </c>
      <c r="E143" s="1075">
        <v>1.6259999999999999</v>
      </c>
      <c r="F143" s="836">
        <v>178.1</v>
      </c>
      <c r="G143" s="836">
        <v>0</v>
      </c>
      <c r="H143" s="836">
        <v>0</v>
      </c>
      <c r="I143" s="189"/>
      <c r="J143" s="116"/>
      <c r="K143" s="116"/>
      <c r="L143" s="116"/>
      <c r="M143" s="113"/>
      <c r="N143" s="113"/>
      <c r="O143" s="113"/>
      <c r="P143" s="113"/>
      <c r="Q143" s="113"/>
      <c r="R143" s="113"/>
      <c r="S143" s="113"/>
      <c r="T143" s="113"/>
      <c r="U143" s="113"/>
      <c r="V143" s="409"/>
      <c r="W143" s="403"/>
    </row>
    <row r="144" spans="1:23" ht="17.25" customHeight="1">
      <c r="A144" s="150"/>
      <c r="B144" s="535" t="s">
        <v>116</v>
      </c>
      <c r="C144" s="835">
        <v>2236.5</v>
      </c>
      <c r="D144" s="836">
        <v>153.97</v>
      </c>
      <c r="E144" s="1075">
        <v>13.526</v>
      </c>
      <c r="F144" s="836">
        <v>50.49</v>
      </c>
      <c r="G144" s="836">
        <v>73.52</v>
      </c>
      <c r="H144" s="836">
        <v>283.63</v>
      </c>
      <c r="I144" s="189"/>
      <c r="V144" s="409"/>
    </row>
    <row r="145" spans="1:23" ht="13.9">
      <c r="A145" s="150"/>
      <c r="B145" s="687" t="s">
        <v>117</v>
      </c>
      <c r="C145" s="837">
        <v>3957.8</v>
      </c>
      <c r="D145" s="838">
        <v>809.5</v>
      </c>
      <c r="E145" s="1102">
        <v>3.8889999999999998</v>
      </c>
      <c r="F145" s="838">
        <v>228.6</v>
      </c>
      <c r="G145" s="838">
        <v>73.5</v>
      </c>
      <c r="H145" s="838">
        <v>283.60000000000002</v>
      </c>
      <c r="I145" s="248"/>
      <c r="J145" s="248"/>
      <c r="K145" s="200"/>
      <c r="L145" s="200"/>
      <c r="M145" s="121"/>
      <c r="N145" s="121"/>
      <c r="O145" s="121"/>
      <c r="P145" s="121"/>
      <c r="Q145" s="121"/>
      <c r="R145" s="121"/>
      <c r="S145" s="121"/>
      <c r="T145" s="121"/>
      <c r="U145" s="121"/>
      <c r="V145" s="409"/>
    </row>
    <row r="146" spans="1:23" s="121" customFormat="1" ht="14.25">
      <c r="A146" s="150"/>
      <c r="B146" s="535" t="s">
        <v>118</v>
      </c>
      <c r="C146" s="1106" t="s">
        <v>561</v>
      </c>
      <c r="D146" s="1075">
        <v>0.95</v>
      </c>
      <c r="E146" s="1075">
        <v>2.5419999999999998</v>
      </c>
      <c r="F146" s="1075">
        <v>0.24</v>
      </c>
      <c r="G146" s="1075">
        <v>0</v>
      </c>
      <c r="H146" s="1075">
        <v>0</v>
      </c>
      <c r="I146" s="265"/>
      <c r="J146" s="265"/>
      <c r="K146" s="116"/>
      <c r="L146" s="116"/>
      <c r="M146" s="113"/>
      <c r="N146" s="113"/>
      <c r="O146" s="113"/>
      <c r="P146" s="113"/>
      <c r="Q146" s="113"/>
      <c r="R146" s="113"/>
      <c r="S146" s="113"/>
      <c r="T146" s="113"/>
      <c r="U146" s="113"/>
      <c r="V146" s="409"/>
      <c r="W146" s="400"/>
    </row>
    <row r="147" spans="1:23">
      <c r="A147" s="150"/>
      <c r="B147" s="535" t="s">
        <v>119</v>
      </c>
      <c r="C147" s="1106">
        <v>0.62</v>
      </c>
      <c r="D147" s="1075">
        <v>7.0000000000000007E-2</v>
      </c>
      <c r="E147" s="1075">
        <v>8.3829999999999991</v>
      </c>
      <c r="F147" s="1075">
        <v>0.02</v>
      </c>
      <c r="G147" s="1075">
        <v>0.03</v>
      </c>
      <c r="H147" s="1075">
        <v>0.12</v>
      </c>
      <c r="I147" s="265"/>
      <c r="J147" s="265"/>
      <c r="V147" s="409"/>
    </row>
    <row r="148" spans="1:23">
      <c r="A148" s="150"/>
      <c r="B148" s="535" t="s">
        <v>120</v>
      </c>
      <c r="C148" s="1106">
        <v>0.96</v>
      </c>
      <c r="D148" s="1075">
        <v>0.27</v>
      </c>
      <c r="E148" s="1075">
        <v>2.585</v>
      </c>
      <c r="F148" s="1075">
        <v>7.0000000000000007E-2</v>
      </c>
      <c r="G148" s="1075">
        <v>0.03</v>
      </c>
      <c r="H148" s="1075">
        <v>0.11</v>
      </c>
      <c r="I148" s="265"/>
      <c r="J148" s="265"/>
    </row>
    <row r="149" spans="1:23">
      <c r="A149" s="150"/>
      <c r="B149" s="968"/>
      <c r="C149" s="248"/>
      <c r="D149" s="248"/>
      <c r="E149" s="248"/>
      <c r="F149" s="248"/>
      <c r="G149" s="248"/>
      <c r="H149" s="248"/>
      <c r="I149" s="248"/>
      <c r="J149" s="265"/>
    </row>
    <row r="150" spans="1:23">
      <c r="A150" s="150"/>
      <c r="B150" s="37" t="s">
        <v>43</v>
      </c>
      <c r="C150" s="131"/>
      <c r="D150" s="131"/>
      <c r="E150" s="131"/>
      <c r="F150" s="131"/>
      <c r="G150" s="131"/>
      <c r="H150" s="131"/>
      <c r="I150" s="189"/>
      <c r="J150" s="189"/>
      <c r="K150" s="189"/>
      <c r="L150" s="189"/>
    </row>
    <row r="151" spans="1:23">
      <c r="A151" s="150"/>
      <c r="B151" s="1344" t="s">
        <v>683</v>
      </c>
      <c r="C151" s="1344"/>
      <c r="D151" s="1344"/>
      <c r="E151" s="1344"/>
      <c r="F151" s="1344"/>
      <c r="G151" s="1344"/>
      <c r="H151" s="1344"/>
      <c r="I151" s="1344"/>
      <c r="J151" s="1344"/>
      <c r="K151" s="1344"/>
      <c r="L151" s="1344"/>
    </row>
    <row r="152" spans="1:23">
      <c r="A152" s="150"/>
      <c r="B152" s="1138"/>
      <c r="C152" s="1138"/>
      <c r="D152" s="1138"/>
      <c r="E152" s="1138"/>
      <c r="F152" s="1138"/>
      <c r="G152" s="1138"/>
      <c r="H152" s="1138"/>
      <c r="I152" s="1138"/>
      <c r="J152" s="1138"/>
      <c r="K152" s="1138"/>
      <c r="L152" s="1138"/>
    </row>
    <row r="153" spans="1:23" ht="13.9" thickBot="1">
      <c r="A153" s="150"/>
      <c r="B153" s="265"/>
      <c r="C153" s="265"/>
      <c r="D153" s="265"/>
      <c r="E153" s="265"/>
      <c r="F153" s="265"/>
      <c r="G153" s="265"/>
      <c r="H153" s="265"/>
      <c r="I153" s="265"/>
      <c r="J153" s="265"/>
      <c r="V153" s="402"/>
    </row>
    <row r="154" spans="1:23" ht="15.75" thickTop="1" thickBot="1">
      <c r="A154" s="150"/>
      <c r="B154" s="220" t="s">
        <v>121</v>
      </c>
      <c r="C154" s="224"/>
      <c r="D154" s="224"/>
      <c r="E154" s="224"/>
      <c r="F154" s="224"/>
      <c r="G154" s="224"/>
      <c r="H154" s="224"/>
      <c r="I154" s="239"/>
      <c r="J154" s="239"/>
      <c r="K154" s="239"/>
      <c r="L154" s="239"/>
      <c r="M154" s="240"/>
      <c r="N154" s="240"/>
      <c r="O154" s="240"/>
      <c r="P154" s="240"/>
      <c r="Q154" s="240"/>
      <c r="R154" s="240"/>
      <c r="S154" s="240"/>
      <c r="T154" s="240"/>
      <c r="U154" s="226"/>
      <c r="V154" s="402"/>
      <c r="W154" s="421"/>
    </row>
    <row r="155" spans="1:23" s="226" customFormat="1" ht="15.4" thickTop="1">
      <c r="B155" s="258"/>
      <c r="C155" s="142"/>
      <c r="D155" s="142"/>
      <c r="E155" s="142"/>
      <c r="F155" s="142"/>
      <c r="G155" s="142"/>
      <c r="H155" s="142"/>
      <c r="I155" s="116"/>
      <c r="J155" s="116"/>
      <c r="K155" s="116"/>
      <c r="L155" s="116"/>
      <c r="M155" s="113"/>
      <c r="N155" s="113"/>
      <c r="O155" s="113"/>
      <c r="P155" s="113"/>
      <c r="Q155" s="113"/>
      <c r="R155" s="113"/>
      <c r="S155" s="113"/>
      <c r="T155" s="113"/>
      <c r="U155" s="113"/>
      <c r="V155" s="405"/>
      <c r="W155" s="408"/>
    </row>
    <row r="156" spans="1:23">
      <c r="B156" s="1350" t="s">
        <v>277</v>
      </c>
      <c r="C156" s="493">
        <v>2024</v>
      </c>
      <c r="D156" s="494">
        <v>2025</v>
      </c>
      <c r="E156" s="572">
        <v>2024</v>
      </c>
      <c r="F156" s="342">
        <v>2023</v>
      </c>
      <c r="G156" s="343">
        <v>2024</v>
      </c>
      <c r="H156" s="344">
        <v>2023</v>
      </c>
      <c r="I156" s="1302" t="s">
        <v>516</v>
      </c>
      <c r="J156" s="1303"/>
      <c r="K156" s="1304"/>
      <c r="L156" s="342">
        <v>2022</v>
      </c>
      <c r="M156" s="343">
        <v>2023</v>
      </c>
      <c r="N156" s="344">
        <v>2022</v>
      </c>
      <c r="O156" s="342">
        <v>2021</v>
      </c>
      <c r="P156" s="343">
        <v>2022</v>
      </c>
      <c r="Q156" s="344">
        <v>2021</v>
      </c>
      <c r="R156" s="342">
        <v>2020</v>
      </c>
      <c r="S156" s="343">
        <v>2021</v>
      </c>
      <c r="T156" s="344">
        <v>2020</v>
      </c>
      <c r="U156" s="128"/>
      <c r="V156" s="405"/>
      <c r="W156" s="408"/>
    </row>
    <row r="157" spans="1:23" s="202" customFormat="1" ht="30.4" customHeight="1">
      <c r="A157" s="130"/>
      <c r="B157" s="1351"/>
      <c r="C157" s="841" t="s">
        <v>122</v>
      </c>
      <c r="D157" s="842" t="s">
        <v>123</v>
      </c>
      <c r="E157" s="843" t="s">
        <v>124</v>
      </c>
      <c r="F157" s="841" t="s">
        <v>122</v>
      </c>
      <c r="G157" s="842" t="s">
        <v>123</v>
      </c>
      <c r="H157" s="532" t="s">
        <v>124</v>
      </c>
      <c r="I157" s="841" t="s">
        <v>122</v>
      </c>
      <c r="J157" s="842" t="s">
        <v>123</v>
      </c>
      <c r="K157" s="532" t="s">
        <v>124</v>
      </c>
      <c r="L157" s="841" t="s">
        <v>122</v>
      </c>
      <c r="M157" s="842" t="s">
        <v>123</v>
      </c>
      <c r="N157" s="532" t="s">
        <v>124</v>
      </c>
      <c r="O157" s="841" t="s">
        <v>122</v>
      </c>
      <c r="P157" s="842" t="s">
        <v>123</v>
      </c>
      <c r="Q157" s="532" t="s">
        <v>124</v>
      </c>
      <c r="R157" s="841" t="s">
        <v>122</v>
      </c>
      <c r="S157" s="842" t="s">
        <v>123</v>
      </c>
      <c r="T157" s="532" t="s">
        <v>124</v>
      </c>
      <c r="V157" s="409"/>
      <c r="W157" s="408"/>
    </row>
    <row r="158" spans="1:23" s="202" customFormat="1" ht="30" customHeight="1">
      <c r="A158" s="130"/>
      <c r="B158" s="792" t="s">
        <v>125</v>
      </c>
      <c r="C158" s="844">
        <v>3</v>
      </c>
      <c r="D158" s="845">
        <v>2</v>
      </c>
      <c r="E158" s="751">
        <v>5</v>
      </c>
      <c r="F158" s="844">
        <v>2</v>
      </c>
      <c r="G158" s="845">
        <v>2</v>
      </c>
      <c r="H158" s="752">
        <v>4</v>
      </c>
      <c r="I158" s="880">
        <v>0.5</v>
      </c>
      <c r="J158" s="881">
        <v>0</v>
      </c>
      <c r="K158" s="866">
        <v>0.25</v>
      </c>
      <c r="L158" s="844">
        <v>0</v>
      </c>
      <c r="M158" s="607">
        <v>0</v>
      </c>
      <c r="N158" s="379">
        <v>0</v>
      </c>
      <c r="O158" s="606">
        <v>0</v>
      </c>
      <c r="P158" s="607">
        <v>2</v>
      </c>
      <c r="Q158" s="379">
        <v>2</v>
      </c>
      <c r="R158" s="606">
        <v>0</v>
      </c>
      <c r="S158" s="607">
        <v>1</v>
      </c>
      <c r="T158" s="379">
        <v>1</v>
      </c>
      <c r="U158" s="146"/>
      <c r="V158" s="405"/>
      <c r="W158" s="408"/>
    </row>
    <row r="159" spans="1:23" s="146" customFormat="1" ht="14.25" customHeight="1">
      <c r="A159" s="119"/>
      <c r="B159" s="792" t="s">
        <v>126</v>
      </c>
      <c r="C159" s="844">
        <v>1</v>
      </c>
      <c r="D159" s="845">
        <v>2</v>
      </c>
      <c r="E159" s="751">
        <v>3</v>
      </c>
      <c r="F159" s="844">
        <v>4</v>
      </c>
      <c r="G159" s="845">
        <v>1</v>
      </c>
      <c r="H159" s="752">
        <v>5</v>
      </c>
      <c r="I159" s="1162">
        <v>-0.75</v>
      </c>
      <c r="J159" s="1163">
        <v>1</v>
      </c>
      <c r="K159" s="1075">
        <v>-0.4</v>
      </c>
      <c r="L159" s="844">
        <v>2</v>
      </c>
      <c r="M159" s="607">
        <v>2</v>
      </c>
      <c r="N159" s="379">
        <v>4</v>
      </c>
      <c r="O159" s="606">
        <v>1</v>
      </c>
      <c r="P159" s="607">
        <v>1</v>
      </c>
      <c r="Q159" s="379">
        <v>2</v>
      </c>
      <c r="R159" s="606">
        <v>1</v>
      </c>
      <c r="S159" s="607">
        <v>1</v>
      </c>
      <c r="T159" s="379">
        <v>2</v>
      </c>
      <c r="V159" s="405"/>
      <c r="W159" s="408"/>
    </row>
    <row r="160" spans="1:23" s="146" customFormat="1" ht="14.25" customHeight="1">
      <c r="A160" s="119"/>
      <c r="B160" s="792" t="s">
        <v>128</v>
      </c>
      <c r="C160" s="844">
        <v>0</v>
      </c>
      <c r="D160" s="845">
        <v>0</v>
      </c>
      <c r="E160" s="751">
        <v>0</v>
      </c>
      <c r="F160" s="844">
        <v>0</v>
      </c>
      <c r="G160" s="845">
        <v>0</v>
      </c>
      <c r="H160" s="752">
        <v>0</v>
      </c>
      <c r="I160" s="823" t="s">
        <v>34</v>
      </c>
      <c r="J160" s="846" t="s">
        <v>34</v>
      </c>
      <c r="K160" s="788" t="s">
        <v>34</v>
      </c>
      <c r="L160" s="844">
        <v>2</v>
      </c>
      <c r="M160" s="607">
        <v>1</v>
      </c>
      <c r="N160" s="379">
        <v>3</v>
      </c>
      <c r="O160" s="606">
        <v>0</v>
      </c>
      <c r="P160" s="607">
        <v>0</v>
      </c>
      <c r="Q160" s="379">
        <v>0</v>
      </c>
      <c r="R160" s="606">
        <v>0</v>
      </c>
      <c r="S160" s="607">
        <v>0</v>
      </c>
      <c r="T160" s="379">
        <v>0</v>
      </c>
      <c r="V160" s="405"/>
      <c r="W160" s="408"/>
    </row>
    <row r="161" spans="1:23" s="146" customFormat="1" ht="14.25" customHeight="1">
      <c r="A161" s="150"/>
      <c r="B161" s="432" t="s">
        <v>129</v>
      </c>
      <c r="C161" s="844">
        <v>0</v>
      </c>
      <c r="D161" s="845">
        <v>0</v>
      </c>
      <c r="E161" s="751">
        <v>0</v>
      </c>
      <c r="F161" s="844">
        <v>1</v>
      </c>
      <c r="G161" s="845">
        <v>0</v>
      </c>
      <c r="H161" s="752">
        <v>1</v>
      </c>
      <c r="I161" s="880">
        <v>-1</v>
      </c>
      <c r="J161" s="845" t="s">
        <v>34</v>
      </c>
      <c r="K161" s="866">
        <v>-1</v>
      </c>
      <c r="L161" s="844">
        <v>1</v>
      </c>
      <c r="M161" s="607">
        <v>0</v>
      </c>
      <c r="N161" s="379">
        <v>1</v>
      </c>
      <c r="O161" s="606" t="s">
        <v>514</v>
      </c>
      <c r="P161" s="607" t="s">
        <v>514</v>
      </c>
      <c r="Q161" s="379" t="s">
        <v>514</v>
      </c>
      <c r="R161" s="606" t="s">
        <v>514</v>
      </c>
      <c r="S161" s="607" t="s">
        <v>514</v>
      </c>
      <c r="T161" s="379" t="s">
        <v>514</v>
      </c>
      <c r="V161" s="405"/>
      <c r="W161" s="408"/>
    </row>
    <row r="162" spans="1:23" s="146" customFormat="1" ht="14.25" customHeight="1">
      <c r="A162" s="119"/>
      <c r="B162" s="432" t="s">
        <v>830</v>
      </c>
      <c r="C162" s="847">
        <v>0</v>
      </c>
      <c r="D162" s="848">
        <v>0</v>
      </c>
      <c r="E162" s="849">
        <v>0</v>
      </c>
      <c r="F162" s="847">
        <v>0.1</v>
      </c>
      <c r="G162" s="848">
        <v>0</v>
      </c>
      <c r="H162" s="850">
        <v>0.04</v>
      </c>
      <c r="I162" s="1162">
        <v>-1</v>
      </c>
      <c r="J162" s="845" t="s">
        <v>34</v>
      </c>
      <c r="K162" s="1161">
        <v>-1</v>
      </c>
      <c r="L162" s="847">
        <v>0.1</v>
      </c>
      <c r="M162" s="851">
        <v>0</v>
      </c>
      <c r="N162" s="382">
        <v>0.05</v>
      </c>
      <c r="O162" s="606" t="s">
        <v>514</v>
      </c>
      <c r="P162" s="607" t="s">
        <v>514</v>
      </c>
      <c r="Q162" s="379" t="s">
        <v>514</v>
      </c>
      <c r="R162" s="606" t="s">
        <v>514</v>
      </c>
      <c r="S162" s="607" t="s">
        <v>514</v>
      </c>
      <c r="T162" s="379" t="s">
        <v>514</v>
      </c>
      <c r="V162" s="406"/>
      <c r="W162" s="408"/>
    </row>
    <row r="163" spans="1:23" s="146" customFormat="1" ht="14.25" customHeight="1">
      <c r="A163" s="119"/>
      <c r="B163" s="432" t="s">
        <v>130</v>
      </c>
      <c r="C163" s="844">
        <v>0</v>
      </c>
      <c r="D163" s="845">
        <v>0</v>
      </c>
      <c r="E163" s="751">
        <v>0</v>
      </c>
      <c r="F163" s="844">
        <v>0</v>
      </c>
      <c r="G163" s="845">
        <v>0</v>
      </c>
      <c r="H163" s="752">
        <v>0</v>
      </c>
      <c r="I163" s="844" t="s">
        <v>34</v>
      </c>
      <c r="J163" s="845" t="s">
        <v>34</v>
      </c>
      <c r="K163" s="752" t="s">
        <v>34</v>
      </c>
      <c r="L163" s="844">
        <v>0</v>
      </c>
      <c r="M163" s="607">
        <v>0</v>
      </c>
      <c r="N163" s="379">
        <v>0</v>
      </c>
      <c r="O163" s="606">
        <v>0</v>
      </c>
      <c r="P163" s="607">
        <v>0</v>
      </c>
      <c r="Q163" s="379">
        <v>0</v>
      </c>
      <c r="R163" s="606">
        <v>0</v>
      </c>
      <c r="S163" s="607">
        <v>0</v>
      </c>
      <c r="T163" s="379">
        <v>0</v>
      </c>
      <c r="V163" s="406"/>
      <c r="W163" s="408"/>
    </row>
    <row r="164" spans="1:23" s="146" customFormat="1" ht="14.25" customHeight="1">
      <c r="A164" s="119"/>
      <c r="B164" s="432" t="s">
        <v>131</v>
      </c>
      <c r="C164" s="847">
        <v>0</v>
      </c>
      <c r="D164" s="848">
        <v>0</v>
      </c>
      <c r="E164" s="849">
        <v>0</v>
      </c>
      <c r="F164" s="847">
        <v>0</v>
      </c>
      <c r="G164" s="848">
        <v>0</v>
      </c>
      <c r="H164" s="850">
        <v>0</v>
      </c>
      <c r="I164" s="847" t="s">
        <v>34</v>
      </c>
      <c r="J164" s="848" t="s">
        <v>34</v>
      </c>
      <c r="K164" s="850" t="s">
        <v>34</v>
      </c>
      <c r="L164" s="847">
        <v>0</v>
      </c>
      <c r="M164" s="851">
        <v>0</v>
      </c>
      <c r="N164" s="382">
        <v>0</v>
      </c>
      <c r="O164" s="852">
        <v>0</v>
      </c>
      <c r="P164" s="851">
        <v>0</v>
      </c>
      <c r="Q164" s="382">
        <v>0</v>
      </c>
      <c r="R164" s="852">
        <v>0</v>
      </c>
      <c r="S164" s="851">
        <v>0</v>
      </c>
      <c r="T164" s="382">
        <v>0</v>
      </c>
      <c r="V164" s="406"/>
      <c r="W164" s="408"/>
    </row>
    <row r="165" spans="1:23" s="146" customFormat="1" ht="14.25" customHeight="1">
      <c r="A165" s="119"/>
      <c r="B165" s="432" t="s">
        <v>671</v>
      </c>
      <c r="C165" s="847">
        <v>0.06</v>
      </c>
      <c r="D165" s="848">
        <v>0.19</v>
      </c>
      <c r="E165" s="849">
        <v>0.11</v>
      </c>
      <c r="F165" s="847">
        <v>0.39</v>
      </c>
      <c r="G165" s="848">
        <v>0.08</v>
      </c>
      <c r="H165" s="850">
        <v>0.21</v>
      </c>
      <c r="I165" s="1162">
        <v>-0.83709999999999996</v>
      </c>
      <c r="J165" s="1163">
        <v>1.4611000000000001</v>
      </c>
      <c r="K165" s="1075">
        <v>-0.4672</v>
      </c>
      <c r="L165" s="847">
        <v>0.19</v>
      </c>
      <c r="M165" s="851">
        <v>0.2</v>
      </c>
      <c r="N165" s="382">
        <v>0.2</v>
      </c>
      <c r="O165" s="852">
        <v>0.09</v>
      </c>
      <c r="P165" s="851">
        <v>0.11</v>
      </c>
      <c r="Q165" s="382">
        <v>0.1</v>
      </c>
      <c r="R165" s="852">
        <v>0.04</v>
      </c>
      <c r="S165" s="851">
        <v>0.11</v>
      </c>
      <c r="T165" s="382">
        <v>0.06</v>
      </c>
      <c r="V165" s="405"/>
      <c r="W165" s="408"/>
    </row>
    <row r="166" spans="1:23" s="146" customFormat="1" ht="14.25" customHeight="1">
      <c r="A166" s="128"/>
      <c r="B166" s="432" t="s">
        <v>672</v>
      </c>
      <c r="C166" s="847">
        <v>0.26</v>
      </c>
      <c r="D166" s="848">
        <v>0.37</v>
      </c>
      <c r="E166" s="849">
        <v>0.3</v>
      </c>
      <c r="F166" s="847">
        <v>0.59</v>
      </c>
      <c r="G166" s="848">
        <v>0.23</v>
      </c>
      <c r="H166" s="850">
        <v>0.38</v>
      </c>
      <c r="I166" s="1162">
        <v>-0.56569999999999998</v>
      </c>
      <c r="J166" s="1163">
        <v>0.64080000000000004</v>
      </c>
      <c r="K166" s="1075">
        <v>-0.21060000000000001</v>
      </c>
      <c r="L166" s="847">
        <v>0.39</v>
      </c>
      <c r="M166" s="851">
        <v>0.31</v>
      </c>
      <c r="N166" s="382">
        <v>0.35</v>
      </c>
      <c r="O166" s="852">
        <v>0.09</v>
      </c>
      <c r="P166" s="851">
        <v>0.32</v>
      </c>
      <c r="Q166" s="382">
        <v>0.19</v>
      </c>
      <c r="R166" s="852">
        <v>0.04</v>
      </c>
      <c r="S166" s="851">
        <v>0.22</v>
      </c>
      <c r="T166" s="382">
        <v>0.09</v>
      </c>
      <c r="V166" s="402"/>
      <c r="W166" s="418"/>
    </row>
    <row r="167" spans="1:23" s="146" customFormat="1" ht="14.25" customHeight="1">
      <c r="A167" s="128"/>
      <c r="B167" s="432" t="s">
        <v>673</v>
      </c>
      <c r="C167" s="844">
        <v>3</v>
      </c>
      <c r="D167" s="845">
        <v>0</v>
      </c>
      <c r="E167" s="751">
        <v>3</v>
      </c>
      <c r="F167" s="844">
        <v>5</v>
      </c>
      <c r="G167" s="845">
        <v>6</v>
      </c>
      <c r="H167" s="752">
        <v>11</v>
      </c>
      <c r="I167" s="1162">
        <v>-0.4</v>
      </c>
      <c r="J167" s="1163">
        <v>-1</v>
      </c>
      <c r="K167" s="1075">
        <v>-0.73</v>
      </c>
      <c r="L167" s="844">
        <v>4</v>
      </c>
      <c r="M167" s="607">
        <v>6</v>
      </c>
      <c r="N167" s="379">
        <v>10</v>
      </c>
      <c r="O167" s="606" t="s">
        <v>514</v>
      </c>
      <c r="P167" s="607" t="s">
        <v>514</v>
      </c>
      <c r="Q167" s="379" t="s">
        <v>514</v>
      </c>
      <c r="R167" s="606" t="s">
        <v>514</v>
      </c>
      <c r="S167" s="607" t="s">
        <v>514</v>
      </c>
      <c r="T167" s="379" t="s">
        <v>514</v>
      </c>
      <c r="V167" s="402"/>
      <c r="W167" s="418"/>
    </row>
    <row r="168" spans="1:23" s="146" customFormat="1" ht="14.25" customHeight="1">
      <c r="A168" s="128"/>
      <c r="B168" s="432" t="s">
        <v>674</v>
      </c>
      <c r="C168" s="847">
        <v>0.19</v>
      </c>
      <c r="D168" s="848">
        <v>0</v>
      </c>
      <c r="E168" s="849">
        <v>0.11</v>
      </c>
      <c r="F168" s="847">
        <v>0.49</v>
      </c>
      <c r="G168" s="848">
        <v>0.45</v>
      </c>
      <c r="H168" s="850">
        <v>0.47</v>
      </c>
      <c r="I168" s="1162">
        <v>-0.60909999999999997</v>
      </c>
      <c r="J168" s="1163">
        <v>-1</v>
      </c>
      <c r="K168" s="1075">
        <v>-0.75780000000000003</v>
      </c>
      <c r="L168" s="847">
        <v>0.39</v>
      </c>
      <c r="M168" s="851">
        <v>0.61</v>
      </c>
      <c r="N168" s="382">
        <v>0.5</v>
      </c>
      <c r="O168" s="606" t="s">
        <v>514</v>
      </c>
      <c r="P168" s="607" t="s">
        <v>514</v>
      </c>
      <c r="Q168" s="379" t="s">
        <v>514</v>
      </c>
      <c r="R168" s="606" t="s">
        <v>514</v>
      </c>
      <c r="S168" s="607" t="s">
        <v>514</v>
      </c>
      <c r="T168" s="379" t="s">
        <v>514</v>
      </c>
      <c r="V168" s="402"/>
      <c r="W168" s="418"/>
    </row>
    <row r="169" spans="1:23" s="146" customFormat="1" ht="14.25" customHeight="1">
      <c r="A169" s="119"/>
      <c r="B169" s="432" t="s">
        <v>248</v>
      </c>
      <c r="C169" s="844">
        <v>3114722</v>
      </c>
      <c r="D169" s="845">
        <v>2151732</v>
      </c>
      <c r="E169" s="751">
        <v>5266454</v>
      </c>
      <c r="F169" s="844">
        <v>2029140</v>
      </c>
      <c r="G169" s="845">
        <v>2647856</v>
      </c>
      <c r="H169" s="752">
        <v>4676996</v>
      </c>
      <c r="I169" s="1162">
        <v>0.53</v>
      </c>
      <c r="J169" s="1163">
        <v>-0.19</v>
      </c>
      <c r="K169" s="1075">
        <v>0.13</v>
      </c>
      <c r="L169" s="844">
        <v>2064100</v>
      </c>
      <c r="M169" s="845">
        <v>1953924</v>
      </c>
      <c r="N169" s="752">
        <v>4018024</v>
      </c>
      <c r="O169" s="844">
        <v>2266782</v>
      </c>
      <c r="P169" s="845">
        <v>1883880</v>
      </c>
      <c r="Q169" s="752">
        <v>4150662</v>
      </c>
      <c r="R169" s="844">
        <v>4933498</v>
      </c>
      <c r="S169" s="845">
        <v>1798884</v>
      </c>
      <c r="T169" s="752">
        <v>6732382</v>
      </c>
      <c r="U169" s="189"/>
      <c r="V169" s="405"/>
      <c r="W169" s="408"/>
    </row>
    <row r="170" spans="1:23" s="189" customFormat="1" ht="14.25" customHeight="1">
      <c r="A170" s="120"/>
      <c r="B170" s="792" t="s">
        <v>137</v>
      </c>
      <c r="C170" s="844">
        <v>0</v>
      </c>
      <c r="D170" s="845">
        <v>0</v>
      </c>
      <c r="E170" s="751">
        <v>0</v>
      </c>
      <c r="F170" s="844">
        <v>0</v>
      </c>
      <c r="G170" s="845">
        <v>0</v>
      </c>
      <c r="H170" s="752">
        <v>0</v>
      </c>
      <c r="I170" s="844" t="s">
        <v>34</v>
      </c>
      <c r="J170" s="845" t="s">
        <v>34</v>
      </c>
      <c r="K170" s="752" t="s">
        <v>34</v>
      </c>
      <c r="L170" s="844">
        <v>0</v>
      </c>
      <c r="M170" s="845">
        <v>0</v>
      </c>
      <c r="N170" s="752">
        <v>0</v>
      </c>
      <c r="O170" s="844">
        <v>0</v>
      </c>
      <c r="P170" s="845">
        <v>0</v>
      </c>
      <c r="Q170" s="752">
        <v>0</v>
      </c>
      <c r="R170" s="844">
        <v>0</v>
      </c>
      <c r="S170" s="845">
        <v>0</v>
      </c>
      <c r="T170" s="752">
        <v>0</v>
      </c>
      <c r="V170" s="20"/>
      <c r="W170" s="20"/>
    </row>
    <row r="171" spans="1:23" s="189" customFormat="1" ht="14.25" customHeight="1">
      <c r="A171" s="120"/>
      <c r="B171" s="792" t="s">
        <v>138</v>
      </c>
      <c r="C171" s="844">
        <v>0</v>
      </c>
      <c r="D171" s="845">
        <v>0</v>
      </c>
      <c r="E171" s="751">
        <v>0</v>
      </c>
      <c r="F171" s="844">
        <v>0</v>
      </c>
      <c r="G171" s="845">
        <v>0</v>
      </c>
      <c r="H171" s="752">
        <v>0</v>
      </c>
      <c r="I171" s="844" t="s">
        <v>34</v>
      </c>
      <c r="J171" s="845" t="s">
        <v>34</v>
      </c>
      <c r="K171" s="752" t="s">
        <v>34</v>
      </c>
      <c r="L171" s="844">
        <v>0</v>
      </c>
      <c r="M171" s="845">
        <v>0</v>
      </c>
      <c r="N171" s="752">
        <v>0</v>
      </c>
      <c r="O171" s="844">
        <v>0</v>
      </c>
      <c r="P171" s="845">
        <v>0</v>
      </c>
      <c r="Q171" s="752">
        <v>0</v>
      </c>
      <c r="R171" s="844">
        <v>0</v>
      </c>
      <c r="S171" s="845">
        <v>0</v>
      </c>
      <c r="T171" s="752">
        <v>0</v>
      </c>
      <c r="V171" s="20"/>
      <c r="W171" s="26"/>
    </row>
    <row r="172" spans="1:23" s="189" customFormat="1" ht="14.25" customHeight="1">
      <c r="A172" s="120"/>
      <c r="B172" s="197"/>
      <c r="C172" s="187"/>
      <c r="D172" s="187"/>
      <c r="E172" s="187"/>
      <c r="F172" s="187"/>
      <c r="G172" s="187"/>
      <c r="H172" s="187"/>
      <c r="M172" s="146"/>
      <c r="N172" s="146"/>
      <c r="O172" s="146"/>
      <c r="P172" s="146"/>
      <c r="Q172" s="146"/>
      <c r="R172" s="146"/>
      <c r="S172" s="146"/>
      <c r="T172" s="146"/>
      <c r="U172" s="146"/>
      <c r="V172" s="20"/>
      <c r="W172" s="26"/>
    </row>
    <row r="173" spans="1:23" s="146" customFormat="1" ht="13.5" customHeight="1">
      <c r="A173" s="119"/>
      <c r="B173" s="37" t="s">
        <v>43</v>
      </c>
      <c r="C173" s="131"/>
      <c r="D173" s="131"/>
      <c r="E173" s="131"/>
      <c r="F173" s="131"/>
      <c r="G173" s="131"/>
      <c r="H173" s="131"/>
      <c r="I173" s="189"/>
      <c r="J173" s="189"/>
      <c r="K173" s="189"/>
      <c r="L173" s="189"/>
      <c r="M173" s="20"/>
      <c r="N173" s="21"/>
      <c r="O173" s="20"/>
      <c r="P173" s="20"/>
      <c r="Q173" s="20"/>
      <c r="R173" s="20"/>
      <c r="S173" s="20"/>
      <c r="T173" s="20"/>
      <c r="U173" s="20"/>
      <c r="V173" s="20"/>
      <c r="W173" s="26"/>
    </row>
    <row r="174" spans="1:23" s="20" customFormat="1" ht="15" customHeight="1">
      <c r="B174" s="1344" t="s">
        <v>664</v>
      </c>
      <c r="C174" s="1344"/>
      <c r="D174" s="1344"/>
      <c r="E174" s="1344"/>
      <c r="F174" s="1344"/>
      <c r="G174" s="1344"/>
      <c r="H174" s="1344"/>
      <c r="I174" s="1344"/>
      <c r="J174" s="1344"/>
      <c r="K174" s="1344"/>
      <c r="L174" s="1344"/>
      <c r="M174" s="31"/>
      <c r="N174" s="31"/>
      <c r="O174" s="31"/>
      <c r="P174" s="31"/>
      <c r="Q174" s="31"/>
      <c r="R174" s="26"/>
      <c r="S174" s="26"/>
      <c r="T174" s="26"/>
      <c r="U174" s="26"/>
      <c r="W174" s="26"/>
    </row>
    <row r="175" spans="1:23" s="26" customFormat="1" ht="14.25" customHeight="1">
      <c r="A175" s="20"/>
      <c r="B175" s="1344" t="s">
        <v>665</v>
      </c>
      <c r="C175" s="1344"/>
      <c r="D175" s="1344"/>
      <c r="E175" s="1344"/>
      <c r="F175" s="1344"/>
      <c r="G175" s="1344"/>
      <c r="H175" s="1344"/>
      <c r="I175" s="1344"/>
      <c r="J175" s="1344"/>
      <c r="K175" s="1344"/>
      <c r="L175" s="1344"/>
      <c r="M175" s="1290"/>
      <c r="N175" s="1290"/>
      <c r="O175" s="1290"/>
      <c r="P175" s="1290"/>
      <c r="Q175" s="1290"/>
      <c r="R175" s="1290"/>
      <c r="S175" s="1290"/>
      <c r="T175" s="1290"/>
      <c r="V175" s="20"/>
    </row>
    <row r="176" spans="1:23" s="26" customFormat="1" ht="14.25" customHeight="1">
      <c r="A176" s="20"/>
      <c r="B176" s="1344" t="s">
        <v>666</v>
      </c>
      <c r="C176" s="1344"/>
      <c r="D176" s="1344"/>
      <c r="E176" s="1344"/>
      <c r="F176" s="1344"/>
      <c r="G176" s="1344"/>
      <c r="H176" s="1344"/>
      <c r="I176" s="1344"/>
      <c r="J176" s="1344"/>
      <c r="K176" s="1344"/>
      <c r="L176" s="1344"/>
      <c r="M176" s="1290"/>
      <c r="N176" s="1290"/>
      <c r="O176" s="1290"/>
      <c r="P176" s="1290"/>
      <c r="Q176" s="1290"/>
      <c r="R176" s="1290"/>
      <c r="S176" s="1290"/>
      <c r="T176" s="1290"/>
      <c r="V176" s="20"/>
    </row>
    <row r="177" spans="1:23" s="26" customFormat="1" ht="14.25" customHeight="1">
      <c r="A177" s="20"/>
      <c r="B177" s="1344" t="s">
        <v>859</v>
      </c>
      <c r="C177" s="1344"/>
      <c r="D177" s="1344"/>
      <c r="E177" s="1344"/>
      <c r="F177" s="1344"/>
      <c r="G177" s="1344"/>
      <c r="H177" s="1344"/>
      <c r="I177" s="1344"/>
      <c r="J177" s="1344"/>
      <c r="K177" s="1344"/>
      <c r="L177" s="1344"/>
      <c r="M177" s="1290"/>
      <c r="N177" s="1290"/>
      <c r="O177" s="1290"/>
      <c r="P177" s="1290"/>
      <c r="Q177" s="1290"/>
      <c r="R177" s="1290"/>
      <c r="S177" s="1290"/>
      <c r="T177" s="1290"/>
      <c r="V177" s="20"/>
    </row>
    <row r="178" spans="1:23" s="26" customFormat="1" ht="14.25" customHeight="1">
      <c r="A178" s="20"/>
      <c r="B178" s="1344" t="s">
        <v>667</v>
      </c>
      <c r="C178" s="1344"/>
      <c r="D178" s="1344"/>
      <c r="E178" s="1344"/>
      <c r="F178" s="1344"/>
      <c r="G178" s="1344"/>
      <c r="H178" s="1344"/>
      <c r="I178" s="1344"/>
      <c r="J178" s="1344"/>
      <c r="K178" s="1344"/>
      <c r="L178" s="1344"/>
      <c r="M178" s="1290"/>
      <c r="N178" s="1290"/>
      <c r="O178" s="1290"/>
      <c r="P178" s="1290"/>
      <c r="Q178" s="1290"/>
      <c r="R178" s="1290"/>
      <c r="S178" s="1290"/>
      <c r="T178" s="1290"/>
      <c r="U178" s="76"/>
      <c r="V178" s="20"/>
    </row>
    <row r="179" spans="1:23" s="76" customFormat="1" ht="13.05" customHeight="1">
      <c r="A179" s="20"/>
      <c r="B179" s="1344" t="s">
        <v>668</v>
      </c>
      <c r="C179" s="1344"/>
      <c r="D179" s="1344"/>
      <c r="E179" s="1344"/>
      <c r="F179" s="1344"/>
      <c r="G179" s="1344"/>
      <c r="H179" s="1344"/>
      <c r="I179" s="1344"/>
      <c r="J179" s="1344"/>
      <c r="K179" s="1344"/>
      <c r="L179" s="1344"/>
      <c r="M179" s="1290"/>
      <c r="N179" s="1290"/>
      <c r="O179" s="1290"/>
      <c r="P179" s="1290"/>
      <c r="Q179" s="1290"/>
      <c r="R179" s="1290"/>
      <c r="S179" s="1290"/>
      <c r="T179" s="1290"/>
      <c r="U179" s="26"/>
      <c r="V179" s="409"/>
      <c r="W179" s="400"/>
    </row>
    <row r="180" spans="1:23" s="26" customFormat="1" ht="14.25" customHeight="1">
      <c r="A180" s="20"/>
      <c r="B180" s="1344" t="s">
        <v>669</v>
      </c>
      <c r="C180" s="1344"/>
      <c r="D180" s="1344"/>
      <c r="E180" s="1344"/>
      <c r="F180" s="1344"/>
      <c r="G180" s="1344"/>
      <c r="H180" s="1344"/>
      <c r="I180" s="1344"/>
      <c r="J180" s="1344"/>
      <c r="K180" s="1344"/>
      <c r="L180" s="1344"/>
      <c r="M180" s="1290"/>
      <c r="N180" s="1290"/>
      <c r="O180" s="1290"/>
      <c r="P180" s="1290"/>
      <c r="Q180" s="1290"/>
      <c r="R180" s="1290"/>
      <c r="S180" s="1290"/>
      <c r="T180" s="1290"/>
      <c r="V180" s="400"/>
      <c r="W180" s="400"/>
    </row>
    <row r="181" spans="1:23" s="26" customFormat="1" ht="14.25" customHeight="1">
      <c r="A181" s="20"/>
      <c r="B181" s="1344" t="s">
        <v>670</v>
      </c>
      <c r="C181" s="1344"/>
      <c r="D181" s="1344"/>
      <c r="E181" s="1344"/>
      <c r="F181" s="1344"/>
      <c r="G181" s="1344"/>
      <c r="H181" s="1344"/>
      <c r="I181" s="1344"/>
      <c r="J181" s="1344"/>
      <c r="K181" s="1344"/>
      <c r="L181" s="1344"/>
      <c r="M181" s="1290"/>
      <c r="N181" s="1290"/>
      <c r="O181" s="1290"/>
      <c r="P181" s="1290"/>
      <c r="Q181" s="1290"/>
      <c r="R181" s="1290"/>
      <c r="S181" s="1290"/>
      <c r="T181" s="1290"/>
      <c r="V181" s="20"/>
    </row>
    <row r="182" spans="1:23" s="26" customFormat="1" ht="15" customHeight="1">
      <c r="A182" s="20"/>
      <c r="B182" s="1290"/>
      <c r="C182" s="1290"/>
      <c r="D182" s="1290"/>
      <c r="E182" s="1290"/>
      <c r="F182" s="1290"/>
      <c r="G182" s="1290"/>
      <c r="H182" s="1290"/>
      <c r="I182" s="1290"/>
      <c r="J182" s="1290"/>
      <c r="K182" s="1290"/>
      <c r="L182" s="1290"/>
      <c r="M182" s="1290"/>
      <c r="N182" s="1290"/>
      <c r="O182" s="1290"/>
      <c r="P182" s="1290"/>
      <c r="Q182" s="1290"/>
      <c r="R182" s="1290"/>
      <c r="S182" s="1290"/>
      <c r="T182" s="1290"/>
      <c r="V182" s="422"/>
      <c r="W182" s="423"/>
    </row>
    <row r="183" spans="1:23" ht="13.9" thickBot="1">
      <c r="B183" s="265"/>
      <c r="C183" s="265"/>
      <c r="D183" s="265"/>
      <c r="E183" s="265"/>
      <c r="F183" s="265"/>
      <c r="G183" s="265"/>
      <c r="H183" s="265"/>
      <c r="I183" s="265"/>
      <c r="J183" s="265"/>
      <c r="V183" s="424"/>
      <c r="W183" s="425"/>
    </row>
    <row r="184" spans="1:23" ht="15.75" thickTop="1" thickBot="1">
      <c r="A184" s="150"/>
      <c r="B184" s="220" t="s">
        <v>139</v>
      </c>
      <c r="C184" s="224"/>
      <c r="D184" s="224"/>
      <c r="E184" s="224"/>
      <c r="F184" s="224"/>
      <c r="G184" s="224"/>
      <c r="H184" s="224"/>
      <c r="I184" s="239"/>
      <c r="J184" s="239"/>
      <c r="K184" s="239"/>
      <c r="L184" s="239"/>
      <c r="M184" s="240"/>
      <c r="N184" s="240"/>
      <c r="O184" s="240"/>
      <c r="P184" s="240"/>
      <c r="Q184" s="240"/>
      <c r="R184" s="240"/>
      <c r="S184" s="240"/>
      <c r="T184" s="240"/>
      <c r="U184" s="226"/>
      <c r="V184" s="422"/>
      <c r="W184" s="423"/>
    </row>
    <row r="185" spans="1:23" s="226" customFormat="1" ht="15.4" thickTop="1">
      <c r="B185" s="98"/>
      <c r="C185" s="31"/>
      <c r="D185" s="31"/>
      <c r="E185" s="31"/>
      <c r="F185" s="31"/>
      <c r="G185" s="31"/>
      <c r="H185" s="31"/>
      <c r="I185" s="31"/>
      <c r="J185" s="31"/>
      <c r="K185" s="31"/>
      <c r="L185" s="31"/>
      <c r="M185" s="31"/>
      <c r="N185" s="31"/>
      <c r="O185" s="31"/>
      <c r="P185" s="31"/>
      <c r="Q185" s="31"/>
      <c r="R185" s="26"/>
      <c r="S185" s="26"/>
      <c r="T185" s="26"/>
      <c r="U185" s="26"/>
      <c r="V185" s="422"/>
      <c r="W185" s="423"/>
    </row>
    <row r="186" spans="1:23" s="26" customFormat="1">
      <c r="A186" s="20"/>
      <c r="B186" s="1312" t="s">
        <v>278</v>
      </c>
      <c r="C186" s="493" t="s">
        <v>31</v>
      </c>
      <c r="D186" s="494">
        <v>2025</v>
      </c>
      <c r="E186" s="572" t="s">
        <v>31</v>
      </c>
      <c r="F186" s="342">
        <v>2023</v>
      </c>
      <c r="G186" s="343">
        <v>2024</v>
      </c>
      <c r="H186" s="344">
        <v>2023</v>
      </c>
      <c r="I186" s="1302" t="s">
        <v>516</v>
      </c>
      <c r="J186" s="1303"/>
      <c r="K186" s="1304"/>
      <c r="L186" s="345">
        <v>2022</v>
      </c>
      <c r="M186" s="343">
        <v>2023</v>
      </c>
      <c r="N186" s="344">
        <v>2022</v>
      </c>
      <c r="O186" s="342">
        <v>2021</v>
      </c>
      <c r="P186" s="343">
        <v>2022</v>
      </c>
      <c r="Q186" s="344">
        <v>2021</v>
      </c>
      <c r="R186" s="342">
        <v>2020</v>
      </c>
      <c r="S186" s="343">
        <v>2021</v>
      </c>
      <c r="T186" s="344">
        <v>2020</v>
      </c>
      <c r="U186" s="86"/>
      <c r="V186" s="422"/>
      <c r="W186" s="423"/>
    </row>
    <row r="187" spans="1:23" s="86" customFormat="1" ht="26.25">
      <c r="A187" s="33"/>
      <c r="B187" s="1313"/>
      <c r="C187" s="855" t="s">
        <v>122</v>
      </c>
      <c r="D187" s="500" t="s">
        <v>123</v>
      </c>
      <c r="E187" s="501" t="s">
        <v>124</v>
      </c>
      <c r="F187" s="855" t="s">
        <v>122</v>
      </c>
      <c r="G187" s="500" t="s">
        <v>123</v>
      </c>
      <c r="H187" s="502" t="s">
        <v>124</v>
      </c>
      <c r="I187" s="855" t="s">
        <v>122</v>
      </c>
      <c r="J187" s="500" t="s">
        <v>123</v>
      </c>
      <c r="K187" s="502" t="s">
        <v>124</v>
      </c>
      <c r="L187" s="855" t="s">
        <v>122</v>
      </c>
      <c r="M187" s="573" t="s">
        <v>123</v>
      </c>
      <c r="N187" s="502" t="s">
        <v>124</v>
      </c>
      <c r="O187" s="499" t="s">
        <v>122</v>
      </c>
      <c r="P187" s="573" t="s">
        <v>123</v>
      </c>
      <c r="Q187" s="502" t="s">
        <v>124</v>
      </c>
      <c r="R187" s="499" t="s">
        <v>122</v>
      </c>
      <c r="S187" s="573" t="s">
        <v>123</v>
      </c>
      <c r="T187" s="502" t="s">
        <v>124</v>
      </c>
      <c r="V187" s="422"/>
      <c r="W187" s="423"/>
    </row>
    <row r="188" spans="1:23" s="86" customFormat="1" ht="13.15">
      <c r="A188" s="33"/>
      <c r="B188" s="466" t="s">
        <v>141</v>
      </c>
      <c r="C188" s="856">
        <v>57391</v>
      </c>
      <c r="D188" s="857">
        <v>20302</v>
      </c>
      <c r="E188" s="753">
        <v>77693</v>
      </c>
      <c r="F188" s="856">
        <v>41604</v>
      </c>
      <c r="G188" s="857">
        <v>8898</v>
      </c>
      <c r="H188" s="754">
        <v>50502</v>
      </c>
      <c r="I188" s="858">
        <v>0.38</v>
      </c>
      <c r="J188" s="859">
        <v>1.28</v>
      </c>
      <c r="K188" s="839">
        <v>0.54</v>
      </c>
      <c r="L188" s="856">
        <v>19910</v>
      </c>
      <c r="M188" s="590">
        <v>7157</v>
      </c>
      <c r="N188" s="437">
        <v>27067</v>
      </c>
      <c r="O188" s="589">
        <v>8162</v>
      </c>
      <c r="P188" s="590">
        <v>2424</v>
      </c>
      <c r="Q188" s="437">
        <v>10586</v>
      </c>
      <c r="R188" s="589">
        <v>6834</v>
      </c>
      <c r="S188" s="590">
        <v>2126</v>
      </c>
      <c r="T188" s="437">
        <v>8960</v>
      </c>
      <c r="V188" s="422"/>
      <c r="W188" s="423"/>
    </row>
    <row r="189" spans="1:23" s="86" customFormat="1" ht="14.25" customHeight="1">
      <c r="A189" s="33"/>
      <c r="B189" s="465" t="s">
        <v>142</v>
      </c>
      <c r="C189" s="860">
        <v>31</v>
      </c>
      <c r="D189" s="861">
        <v>19</v>
      </c>
      <c r="E189" s="862">
        <v>27</v>
      </c>
      <c r="F189" s="844">
        <v>33</v>
      </c>
      <c r="G189" s="861">
        <v>9</v>
      </c>
      <c r="H189" s="752">
        <v>22</v>
      </c>
      <c r="I189" s="1101">
        <v>-0.05</v>
      </c>
      <c r="J189" s="824">
        <v>1.17</v>
      </c>
      <c r="K189" s="825">
        <v>0.21</v>
      </c>
      <c r="L189" s="860">
        <v>29</v>
      </c>
      <c r="M189" s="579">
        <v>7</v>
      </c>
      <c r="N189" s="582">
        <v>16</v>
      </c>
      <c r="O189" s="578">
        <v>14</v>
      </c>
      <c r="P189" s="579">
        <v>2</v>
      </c>
      <c r="Q189" s="582">
        <v>7</v>
      </c>
      <c r="R189" s="578">
        <v>8</v>
      </c>
      <c r="S189" s="579">
        <v>2</v>
      </c>
      <c r="T189" s="582">
        <v>5</v>
      </c>
      <c r="U189" s="76"/>
      <c r="V189" s="400"/>
      <c r="W189" s="400"/>
    </row>
    <row r="190" spans="1:23" s="76" customFormat="1">
      <c r="A190" s="20"/>
      <c r="B190" s="99"/>
      <c r="C190" s="31"/>
      <c r="D190" s="31"/>
      <c r="E190" s="31"/>
      <c r="F190" s="31"/>
      <c r="G190" s="31"/>
      <c r="H190" s="31"/>
      <c r="I190" s="31"/>
      <c r="J190" s="31"/>
      <c r="K190" s="31"/>
      <c r="L190" s="31"/>
      <c r="V190" s="405"/>
      <c r="W190" s="400"/>
    </row>
    <row r="191" spans="1:23" s="76" customFormat="1" ht="13.5" customHeight="1" thickBot="1">
      <c r="A191" s="20"/>
      <c r="B191" s="99"/>
      <c r="C191" s="31"/>
      <c r="D191" s="31"/>
      <c r="E191" s="31"/>
      <c r="F191" s="31"/>
      <c r="G191" s="31"/>
      <c r="H191" s="31"/>
      <c r="I191" s="31"/>
      <c r="J191" s="31"/>
      <c r="K191" s="31"/>
      <c r="L191" s="31"/>
      <c r="V191" s="406"/>
      <c r="W191" s="417"/>
    </row>
    <row r="192" spans="1:23" s="76" customFormat="1" ht="13.5" customHeight="1" thickTop="1" thickBot="1">
      <c r="A192" s="20"/>
      <c r="B192" s="220" t="s">
        <v>143</v>
      </c>
      <c r="C192" s="224"/>
      <c r="D192" s="224"/>
      <c r="E192" s="224"/>
      <c r="F192" s="224"/>
      <c r="G192" s="224"/>
      <c r="H192" s="224"/>
      <c r="I192" s="225"/>
      <c r="J192" s="225"/>
      <c r="K192" s="225"/>
      <c r="L192" s="225"/>
      <c r="M192" s="225"/>
      <c r="N192" s="225"/>
      <c r="O192" s="225"/>
      <c r="P192" s="226"/>
      <c r="Q192" s="226"/>
      <c r="R192" s="226"/>
      <c r="S192" s="226"/>
      <c r="T192" s="226"/>
      <c r="U192" s="226"/>
      <c r="V192" s="406"/>
      <c r="W192" s="417"/>
    </row>
    <row r="193" spans="1:23" s="226" customFormat="1" ht="15.4" thickTop="1">
      <c r="B193" s="232"/>
      <c r="C193" s="141"/>
      <c r="D193" s="141"/>
      <c r="E193" s="141"/>
      <c r="F193" s="141"/>
      <c r="G193" s="141"/>
      <c r="H193" s="141"/>
      <c r="I193" s="116"/>
      <c r="J193" s="116"/>
      <c r="K193" s="116"/>
      <c r="L193" s="116"/>
      <c r="M193" s="113"/>
      <c r="N193" s="113"/>
      <c r="O193" s="113"/>
      <c r="P193" s="113"/>
      <c r="Q193" s="113"/>
      <c r="R193" s="113"/>
      <c r="S193" s="113"/>
      <c r="T193" s="113"/>
      <c r="U193" s="113"/>
      <c r="V193" s="406"/>
      <c r="W193" s="417"/>
    </row>
    <row r="194" spans="1:23" ht="26.25">
      <c r="B194" s="373" t="s">
        <v>856</v>
      </c>
      <c r="C194" s="374">
        <v>2025</v>
      </c>
      <c r="D194" s="375">
        <v>2024</v>
      </c>
      <c r="E194" s="376" t="s">
        <v>516</v>
      </c>
      <c r="F194" s="375">
        <v>2023</v>
      </c>
      <c r="G194" s="375">
        <v>2022</v>
      </c>
      <c r="H194" s="375">
        <v>2021</v>
      </c>
      <c r="I194" s="130"/>
      <c r="J194" s="130"/>
      <c r="K194" s="130"/>
      <c r="L194" s="130"/>
      <c r="M194" s="128"/>
      <c r="N194" s="128"/>
      <c r="O194" s="128"/>
      <c r="P194" s="128"/>
      <c r="Q194" s="128"/>
      <c r="R194" s="128"/>
      <c r="S194" s="128"/>
      <c r="T194" s="128"/>
      <c r="U194" s="128"/>
      <c r="V194" s="405"/>
    </row>
    <row r="195" spans="1:23" s="128" customFormat="1" ht="14.25">
      <c r="B195" s="864" t="s">
        <v>653</v>
      </c>
      <c r="C195" s="751">
        <v>1030</v>
      </c>
      <c r="D195" s="752">
        <v>969</v>
      </c>
      <c r="E195" s="866">
        <v>0.06</v>
      </c>
      <c r="F195" s="752">
        <v>960</v>
      </c>
      <c r="G195" s="752">
        <v>950</v>
      </c>
      <c r="H195" s="752">
        <v>920</v>
      </c>
      <c r="I195" s="116"/>
      <c r="J195" s="189"/>
      <c r="K195" s="189"/>
      <c r="L195" s="196"/>
      <c r="M195" s="154"/>
      <c r="N195" s="196"/>
      <c r="O195" s="189"/>
      <c r="P195" s="146"/>
      <c r="Q195" s="113"/>
      <c r="R195" s="113"/>
      <c r="S195" s="113"/>
      <c r="T195" s="113"/>
      <c r="U195" s="113"/>
      <c r="V195" s="405"/>
      <c r="W195" s="400"/>
    </row>
    <row r="196" spans="1:23" ht="14.25" customHeight="1">
      <c r="A196" s="119"/>
      <c r="B196" s="774" t="s">
        <v>654</v>
      </c>
      <c r="C196" s="751">
        <v>39</v>
      </c>
      <c r="D196" s="752">
        <v>47</v>
      </c>
      <c r="E196" s="866">
        <v>-0.17</v>
      </c>
      <c r="F196" s="752">
        <v>33</v>
      </c>
      <c r="G196" s="752">
        <v>30</v>
      </c>
      <c r="H196" s="752">
        <v>38</v>
      </c>
      <c r="J196" s="189"/>
      <c r="K196" s="189"/>
      <c r="L196" s="196"/>
      <c r="M196" s="154"/>
      <c r="N196" s="196"/>
      <c r="O196" s="189"/>
      <c r="P196" s="146"/>
      <c r="V196" s="20"/>
      <c r="W196" s="20"/>
    </row>
    <row r="197" spans="1:23" ht="13.9">
      <c r="A197" s="119"/>
      <c r="B197" s="865" t="s">
        <v>146</v>
      </c>
      <c r="C197" s="753">
        <v>1069</v>
      </c>
      <c r="D197" s="754">
        <v>1016</v>
      </c>
      <c r="E197" s="867">
        <v>0.05</v>
      </c>
      <c r="F197" s="754">
        <v>993</v>
      </c>
      <c r="G197" s="754">
        <v>980</v>
      </c>
      <c r="H197" s="754">
        <v>958</v>
      </c>
      <c r="I197" s="200"/>
      <c r="J197" s="188"/>
      <c r="K197" s="188"/>
      <c r="L197" s="202"/>
      <c r="M197" s="173"/>
      <c r="N197" s="202"/>
      <c r="O197" s="188"/>
      <c r="P197" s="160"/>
      <c r="Q197" s="160"/>
      <c r="R197" s="160"/>
      <c r="S197" s="160"/>
      <c r="T197" s="160"/>
      <c r="U197" s="160"/>
      <c r="V197" s="20"/>
      <c r="W197" s="26"/>
    </row>
    <row r="198" spans="1:23" s="160" customFormat="1" ht="15">
      <c r="A198" s="128"/>
      <c r="B198" s="793" t="s">
        <v>655</v>
      </c>
      <c r="C198" s="753">
        <v>1822</v>
      </c>
      <c r="D198" s="754">
        <v>1260</v>
      </c>
      <c r="E198" s="867">
        <v>0.45</v>
      </c>
      <c r="F198" s="754">
        <v>685</v>
      </c>
      <c r="G198" s="754">
        <v>577</v>
      </c>
      <c r="H198" s="754">
        <v>852</v>
      </c>
      <c r="I198" s="188"/>
      <c r="J198" s="188"/>
      <c r="K198" s="188"/>
      <c r="L198" s="202"/>
      <c r="M198" s="202"/>
      <c r="N198" s="173"/>
      <c r="O198" s="188"/>
      <c r="V198" s="20"/>
      <c r="W198" s="26"/>
    </row>
    <row r="199" spans="1:23" s="160" customFormat="1">
      <c r="A199" s="128"/>
      <c r="B199" s="865" t="s">
        <v>124</v>
      </c>
      <c r="C199" s="753">
        <v>2891</v>
      </c>
      <c r="D199" s="754">
        <v>2276</v>
      </c>
      <c r="E199" s="867">
        <v>0.27</v>
      </c>
      <c r="F199" s="754">
        <v>1678</v>
      </c>
      <c r="G199" s="754">
        <v>1557</v>
      </c>
      <c r="H199" s="754">
        <v>1810</v>
      </c>
      <c r="I199" s="188"/>
      <c r="J199" s="188"/>
      <c r="K199" s="188"/>
      <c r="L199" s="202"/>
      <c r="M199" s="202"/>
      <c r="N199" s="173"/>
      <c r="O199" s="188"/>
      <c r="V199" s="20"/>
      <c r="W199" s="26"/>
    </row>
    <row r="200" spans="1:23" s="160" customFormat="1">
      <c r="A200" s="128"/>
      <c r="B200" s="774" t="s">
        <v>148</v>
      </c>
      <c r="C200" s="868">
        <v>0.63</v>
      </c>
      <c r="D200" s="866">
        <v>0.55000000000000004</v>
      </c>
      <c r="E200" s="866">
        <v>0.14000000000000001</v>
      </c>
      <c r="F200" s="866">
        <v>0.41</v>
      </c>
      <c r="G200" s="866">
        <v>0.37</v>
      </c>
      <c r="H200" s="866">
        <v>0.47</v>
      </c>
      <c r="I200" s="189"/>
      <c r="J200" s="189"/>
      <c r="K200" s="189"/>
      <c r="L200" s="196"/>
      <c r="M200" s="196"/>
      <c r="N200" s="154"/>
      <c r="O200" s="189"/>
      <c r="P200" s="146"/>
      <c r="Q200" s="113"/>
      <c r="R200" s="113"/>
      <c r="S200" s="113"/>
      <c r="T200" s="113"/>
      <c r="U200" s="113"/>
      <c r="V200" s="20"/>
      <c r="W200" s="26"/>
    </row>
    <row r="201" spans="1:23" ht="13.9">
      <c r="A201" s="119"/>
      <c r="B201" s="270"/>
      <c r="C201" s="271"/>
      <c r="D201" s="271"/>
      <c r="E201" s="271"/>
      <c r="F201" s="271"/>
      <c r="G201" s="271"/>
      <c r="H201" s="187"/>
      <c r="I201" s="177"/>
      <c r="J201" s="189"/>
      <c r="K201" s="189"/>
      <c r="L201" s="189"/>
      <c r="M201" s="154"/>
      <c r="N201" s="196"/>
      <c r="O201" s="154"/>
      <c r="P201" s="189"/>
      <c r="Q201" s="146"/>
      <c r="V201" s="402"/>
      <c r="W201" s="418"/>
    </row>
    <row r="202" spans="1:23">
      <c r="A202" s="119"/>
      <c r="B202" s="37" t="s">
        <v>43</v>
      </c>
      <c r="C202" s="21"/>
      <c r="D202" s="21"/>
      <c r="E202" s="21"/>
      <c r="F202" s="21"/>
      <c r="G202" s="21"/>
      <c r="H202" s="21"/>
      <c r="I202" s="21"/>
      <c r="J202" s="21"/>
      <c r="K202" s="21"/>
      <c r="L202" s="21"/>
      <c r="M202" s="20"/>
      <c r="N202" s="21"/>
      <c r="O202" s="20"/>
      <c r="P202" s="20"/>
      <c r="Q202" s="20"/>
      <c r="R202" s="20"/>
      <c r="S202" s="20"/>
      <c r="T202" s="20"/>
      <c r="U202" s="20"/>
      <c r="V202" s="405"/>
      <c r="W202" s="418"/>
    </row>
    <row r="203" spans="1:23" s="20" customFormat="1">
      <c r="B203" s="1290" t="s">
        <v>656</v>
      </c>
      <c r="C203" s="1290"/>
      <c r="D203" s="1290"/>
      <c r="E203" s="1290"/>
      <c r="F203" s="1290"/>
      <c r="G203" s="1290"/>
      <c r="H203" s="1290"/>
      <c r="I203" s="31"/>
      <c r="J203" s="31"/>
      <c r="K203" s="31"/>
      <c r="L203" s="31"/>
      <c r="M203" s="31"/>
      <c r="N203" s="31"/>
      <c r="O203" s="31"/>
      <c r="P203" s="31"/>
      <c r="Q203" s="31"/>
      <c r="R203" s="26"/>
      <c r="S203" s="26"/>
      <c r="T203" s="26"/>
      <c r="U203" s="26"/>
      <c r="V203" s="405"/>
      <c r="W203" s="418"/>
    </row>
    <row r="204" spans="1:23" s="26" customFormat="1" ht="14.25" customHeight="1">
      <c r="A204" s="20"/>
      <c r="B204" s="1356" t="s">
        <v>853</v>
      </c>
      <c r="C204" s="1290"/>
      <c r="D204" s="1290"/>
      <c r="E204" s="1290"/>
      <c r="F204" s="1290"/>
      <c r="G204" s="1290"/>
      <c r="H204" s="1290"/>
      <c r="I204" s="31"/>
      <c r="J204" s="31"/>
      <c r="K204" s="31"/>
      <c r="L204" s="31"/>
      <c r="M204" s="31"/>
      <c r="N204" s="31"/>
      <c r="O204" s="31"/>
      <c r="P204" s="31"/>
      <c r="Q204" s="31"/>
      <c r="V204" s="405"/>
      <c r="W204" s="418"/>
    </row>
    <row r="205" spans="1:23" s="26" customFormat="1" ht="17.649999999999999" customHeight="1">
      <c r="A205" s="20"/>
      <c r="B205" s="1290" t="s">
        <v>657</v>
      </c>
      <c r="C205" s="1290"/>
      <c r="D205" s="1290"/>
      <c r="E205" s="1290"/>
      <c r="F205" s="1290"/>
      <c r="G205" s="1290"/>
      <c r="H205" s="1290"/>
      <c r="I205" s="31"/>
      <c r="J205" s="31"/>
      <c r="K205" s="31"/>
      <c r="L205" s="31"/>
      <c r="M205" s="31"/>
      <c r="N205" s="31"/>
      <c r="O205" s="31"/>
      <c r="P205" s="31"/>
      <c r="Q205" s="31"/>
      <c r="V205" s="405"/>
      <c r="W205" s="418"/>
    </row>
    <row r="206" spans="1:23" s="26" customFormat="1" ht="19.149999999999999" customHeight="1">
      <c r="A206" s="20"/>
      <c r="B206" s="1290" t="s">
        <v>658</v>
      </c>
      <c r="C206" s="1290"/>
      <c r="D206" s="1290"/>
      <c r="E206" s="1290"/>
      <c r="F206" s="1290"/>
      <c r="G206" s="1290"/>
      <c r="H206" s="1290"/>
      <c r="I206" s="31"/>
      <c r="J206" s="31"/>
      <c r="K206" s="31"/>
      <c r="L206" s="31"/>
      <c r="M206" s="31"/>
      <c r="N206" s="31"/>
      <c r="O206" s="31"/>
      <c r="P206" s="31"/>
      <c r="Q206" s="31"/>
      <c r="V206" s="405"/>
      <c r="W206" s="418"/>
    </row>
    <row r="207" spans="1:23" s="26" customFormat="1" ht="14.25" customHeight="1">
      <c r="A207" s="20"/>
      <c r="B207" s="35"/>
      <c r="C207" s="31"/>
      <c r="D207" s="31"/>
      <c r="E207" s="31"/>
      <c r="F207" s="31"/>
      <c r="G207" s="31"/>
      <c r="H207" s="31"/>
      <c r="I207" s="31"/>
      <c r="J207" s="31"/>
      <c r="K207" s="31"/>
      <c r="L207" s="31"/>
      <c r="M207" s="31"/>
      <c r="N207" s="31"/>
      <c r="O207" s="31"/>
      <c r="P207" s="31"/>
      <c r="Q207" s="31"/>
      <c r="V207" s="405"/>
      <c r="W207" s="418"/>
    </row>
    <row r="208" spans="1:23" s="26" customFormat="1">
      <c r="A208" s="20"/>
      <c r="B208" s="1340" t="s">
        <v>280</v>
      </c>
      <c r="C208" s="493">
        <v>2024</v>
      </c>
      <c r="D208" s="494">
        <v>2025</v>
      </c>
      <c r="E208" s="572">
        <v>2024</v>
      </c>
      <c r="F208" s="342">
        <v>2023</v>
      </c>
      <c r="G208" s="343">
        <v>2024</v>
      </c>
      <c r="H208" s="344">
        <v>2023</v>
      </c>
      <c r="I208" s="1302" t="s">
        <v>516</v>
      </c>
      <c r="J208" s="1303"/>
      <c r="K208" s="1304"/>
      <c r="L208" s="342">
        <v>2022</v>
      </c>
      <c r="M208" s="343">
        <v>2023</v>
      </c>
      <c r="N208" s="344">
        <v>2022</v>
      </c>
      <c r="O208" s="342">
        <v>2021</v>
      </c>
      <c r="P208" s="343">
        <v>2022</v>
      </c>
      <c r="Q208" s="344">
        <v>2021</v>
      </c>
      <c r="R208" s="342">
        <v>2020</v>
      </c>
      <c r="S208" s="343">
        <v>2021</v>
      </c>
      <c r="T208" s="344">
        <v>2020</v>
      </c>
      <c r="U208" s="188"/>
      <c r="V208" s="405"/>
      <c r="W208" s="418"/>
    </row>
    <row r="209" spans="1:23" s="130" customFormat="1" ht="15" customHeight="1">
      <c r="B209" s="1341"/>
      <c r="C209" s="869" t="s">
        <v>153</v>
      </c>
      <c r="D209" s="870" t="s">
        <v>154</v>
      </c>
      <c r="E209" s="871" t="s">
        <v>81</v>
      </c>
      <c r="F209" s="869" t="s">
        <v>153</v>
      </c>
      <c r="G209" s="870" t="s">
        <v>154</v>
      </c>
      <c r="H209" s="872" t="s">
        <v>81</v>
      </c>
      <c r="I209" s="869" t="s">
        <v>153</v>
      </c>
      <c r="J209" s="870" t="s">
        <v>154</v>
      </c>
      <c r="K209" s="872" t="s">
        <v>81</v>
      </c>
      <c r="L209" s="869" t="s">
        <v>153</v>
      </c>
      <c r="M209" s="605" t="s">
        <v>154</v>
      </c>
      <c r="N209" s="872" t="s">
        <v>81</v>
      </c>
      <c r="O209" s="604" t="s">
        <v>153</v>
      </c>
      <c r="P209" s="605" t="s">
        <v>154</v>
      </c>
      <c r="Q209" s="872" t="s">
        <v>81</v>
      </c>
      <c r="R209" s="604" t="s">
        <v>153</v>
      </c>
      <c r="S209" s="605" t="s">
        <v>154</v>
      </c>
      <c r="T209" s="872" t="s">
        <v>81</v>
      </c>
      <c r="U209" s="188"/>
      <c r="V209" s="405"/>
      <c r="W209" s="418"/>
    </row>
    <row r="210" spans="1:23" s="173" customFormat="1" ht="18" customHeight="1">
      <c r="A210" s="128"/>
      <c r="B210" s="864" t="s">
        <v>144</v>
      </c>
      <c r="C210" s="844">
        <v>936</v>
      </c>
      <c r="D210" s="845">
        <v>94</v>
      </c>
      <c r="E210" s="751">
        <v>1030</v>
      </c>
      <c r="F210" s="844">
        <v>900</v>
      </c>
      <c r="G210" s="845">
        <v>69</v>
      </c>
      <c r="H210" s="752">
        <v>969</v>
      </c>
      <c r="I210" s="844">
        <v>0.04</v>
      </c>
      <c r="J210" s="845">
        <v>0.36</v>
      </c>
      <c r="K210" s="752">
        <v>0.06</v>
      </c>
      <c r="L210" s="844">
        <v>905</v>
      </c>
      <c r="M210" s="607">
        <v>55</v>
      </c>
      <c r="N210" s="379">
        <v>960</v>
      </c>
      <c r="O210" s="606">
        <v>902</v>
      </c>
      <c r="P210" s="607">
        <v>48</v>
      </c>
      <c r="Q210" s="379">
        <v>950</v>
      </c>
      <c r="R210" s="606">
        <v>879</v>
      </c>
      <c r="S210" s="607">
        <v>41</v>
      </c>
      <c r="T210" s="379">
        <v>920</v>
      </c>
      <c r="U210" s="189"/>
      <c r="V210" s="405"/>
      <c r="W210" s="418"/>
    </row>
    <row r="211" spans="1:23" ht="14.25">
      <c r="A211" s="119"/>
      <c r="B211" s="774" t="s">
        <v>145</v>
      </c>
      <c r="C211" s="873">
        <v>27</v>
      </c>
      <c r="D211" s="874">
        <v>12</v>
      </c>
      <c r="E211" s="875">
        <v>39</v>
      </c>
      <c r="F211" s="873">
        <v>32</v>
      </c>
      <c r="G211" s="874">
        <v>15</v>
      </c>
      <c r="H211" s="876">
        <v>47</v>
      </c>
      <c r="I211" s="873">
        <v>-0.16</v>
      </c>
      <c r="J211" s="874">
        <v>-0.2</v>
      </c>
      <c r="K211" s="876">
        <v>-0.17</v>
      </c>
      <c r="L211" s="873">
        <v>22</v>
      </c>
      <c r="M211" s="877">
        <v>11</v>
      </c>
      <c r="N211" s="878">
        <v>33</v>
      </c>
      <c r="O211" s="879">
        <v>26</v>
      </c>
      <c r="P211" s="877">
        <v>4</v>
      </c>
      <c r="Q211" s="878">
        <v>30</v>
      </c>
      <c r="R211" s="879">
        <v>34</v>
      </c>
      <c r="S211" s="877">
        <v>4</v>
      </c>
      <c r="T211" s="878">
        <v>38</v>
      </c>
      <c r="U211" s="189"/>
      <c r="V211" s="405"/>
      <c r="W211" s="418"/>
    </row>
    <row r="212" spans="1:23">
      <c r="A212" s="119"/>
      <c r="B212" s="774" t="s">
        <v>155</v>
      </c>
      <c r="C212" s="844">
        <v>963</v>
      </c>
      <c r="D212" s="845">
        <v>106</v>
      </c>
      <c r="E212" s="751">
        <v>1069</v>
      </c>
      <c r="F212" s="844">
        <v>932</v>
      </c>
      <c r="G212" s="845">
        <v>84</v>
      </c>
      <c r="H212" s="752">
        <v>1016</v>
      </c>
      <c r="I212" s="844">
        <v>0.03</v>
      </c>
      <c r="J212" s="845">
        <v>0.26</v>
      </c>
      <c r="K212" s="752">
        <v>0.05</v>
      </c>
      <c r="L212" s="844">
        <v>927</v>
      </c>
      <c r="M212" s="607">
        <v>66</v>
      </c>
      <c r="N212" s="379">
        <v>993</v>
      </c>
      <c r="O212" s="606">
        <v>928</v>
      </c>
      <c r="P212" s="607">
        <v>52</v>
      </c>
      <c r="Q212" s="379">
        <v>980</v>
      </c>
      <c r="R212" s="606">
        <v>913</v>
      </c>
      <c r="S212" s="607">
        <v>45</v>
      </c>
      <c r="T212" s="379">
        <v>958</v>
      </c>
      <c r="U212" s="189"/>
      <c r="V212" s="405"/>
      <c r="W212" s="418"/>
    </row>
    <row r="213" spans="1:23">
      <c r="A213" s="119"/>
      <c r="B213" s="774" t="s">
        <v>157</v>
      </c>
      <c r="C213" s="880">
        <v>0.9</v>
      </c>
      <c r="D213" s="881">
        <v>0.1</v>
      </c>
      <c r="E213" s="868">
        <v>1</v>
      </c>
      <c r="F213" s="880">
        <v>0.92</v>
      </c>
      <c r="G213" s="881">
        <v>0.08</v>
      </c>
      <c r="H213" s="866">
        <v>1</v>
      </c>
      <c r="I213" s="880">
        <v>-0.02</v>
      </c>
      <c r="J213" s="881">
        <v>0.2</v>
      </c>
      <c r="K213" s="866">
        <v>0</v>
      </c>
      <c r="L213" s="880">
        <v>0.93</v>
      </c>
      <c r="M213" s="882">
        <v>7.0000000000000007E-2</v>
      </c>
      <c r="N213" s="453">
        <v>1</v>
      </c>
      <c r="O213" s="883">
        <v>0.95</v>
      </c>
      <c r="P213" s="882">
        <v>0.05</v>
      </c>
      <c r="Q213" s="453">
        <v>1</v>
      </c>
      <c r="R213" s="883">
        <v>0.95</v>
      </c>
      <c r="S213" s="882">
        <v>0.05</v>
      </c>
      <c r="T213" s="453">
        <v>1</v>
      </c>
      <c r="U213" s="189"/>
      <c r="V213" s="20"/>
      <c r="W213" s="20"/>
    </row>
    <row r="214" spans="1:23" ht="14.25">
      <c r="A214" s="119"/>
      <c r="B214" s="774" t="s">
        <v>159</v>
      </c>
      <c r="C214" s="844">
        <v>1628</v>
      </c>
      <c r="D214" s="845">
        <v>194</v>
      </c>
      <c r="E214" s="751">
        <v>1822</v>
      </c>
      <c r="F214" s="844">
        <v>1159</v>
      </c>
      <c r="G214" s="845">
        <v>101</v>
      </c>
      <c r="H214" s="752">
        <v>1260</v>
      </c>
      <c r="I214" s="844">
        <v>0.4</v>
      </c>
      <c r="J214" s="845">
        <v>0.92</v>
      </c>
      <c r="K214" s="752">
        <v>0.45</v>
      </c>
      <c r="L214" s="844">
        <v>620</v>
      </c>
      <c r="M214" s="607">
        <v>65</v>
      </c>
      <c r="N214" s="379">
        <v>685</v>
      </c>
      <c r="O214" s="606">
        <v>514</v>
      </c>
      <c r="P214" s="607">
        <v>63</v>
      </c>
      <c r="Q214" s="379">
        <v>577</v>
      </c>
      <c r="R214" s="606">
        <v>758</v>
      </c>
      <c r="S214" s="607">
        <v>94</v>
      </c>
      <c r="T214" s="379">
        <v>852</v>
      </c>
      <c r="U214" s="189"/>
      <c r="V214" s="20"/>
      <c r="W214" s="20"/>
    </row>
    <row r="215" spans="1:23">
      <c r="A215" s="119"/>
      <c r="B215" s="774" t="s">
        <v>160</v>
      </c>
      <c r="C215" s="880">
        <v>0.89</v>
      </c>
      <c r="D215" s="881">
        <v>0.11</v>
      </c>
      <c r="E215" s="868">
        <v>1</v>
      </c>
      <c r="F215" s="880">
        <v>0.92</v>
      </c>
      <c r="G215" s="881">
        <v>0.08</v>
      </c>
      <c r="H215" s="866">
        <v>1</v>
      </c>
      <c r="I215" s="880">
        <v>-0.03</v>
      </c>
      <c r="J215" s="881">
        <v>0.33</v>
      </c>
      <c r="K215" s="866">
        <v>0</v>
      </c>
      <c r="L215" s="880">
        <v>0.91</v>
      </c>
      <c r="M215" s="882">
        <v>0.09</v>
      </c>
      <c r="N215" s="453">
        <v>1</v>
      </c>
      <c r="O215" s="883">
        <v>0.89</v>
      </c>
      <c r="P215" s="882">
        <v>0.11</v>
      </c>
      <c r="Q215" s="453">
        <v>1</v>
      </c>
      <c r="R215" s="883">
        <v>0.89</v>
      </c>
      <c r="S215" s="882">
        <v>0.11</v>
      </c>
      <c r="T215" s="453">
        <v>1</v>
      </c>
      <c r="U215" s="189"/>
      <c r="V215" s="20"/>
      <c r="W215" s="20"/>
    </row>
    <row r="216" spans="1:23">
      <c r="A216" s="119"/>
      <c r="B216" s="774" t="s">
        <v>162</v>
      </c>
      <c r="C216" s="844">
        <v>2591</v>
      </c>
      <c r="D216" s="845">
        <v>300</v>
      </c>
      <c r="E216" s="751">
        <v>2891</v>
      </c>
      <c r="F216" s="844">
        <v>2091</v>
      </c>
      <c r="G216" s="845">
        <v>185</v>
      </c>
      <c r="H216" s="752">
        <v>2276</v>
      </c>
      <c r="I216" s="844">
        <v>0.24</v>
      </c>
      <c r="J216" s="845">
        <v>0.62</v>
      </c>
      <c r="K216" s="752">
        <v>0.27</v>
      </c>
      <c r="L216" s="844">
        <v>1547</v>
      </c>
      <c r="M216" s="607">
        <v>131</v>
      </c>
      <c r="N216" s="379">
        <v>1678</v>
      </c>
      <c r="O216" s="606">
        <v>1442</v>
      </c>
      <c r="P216" s="607">
        <v>115</v>
      </c>
      <c r="Q216" s="379">
        <v>1557</v>
      </c>
      <c r="R216" s="606">
        <v>1671</v>
      </c>
      <c r="S216" s="607">
        <v>139</v>
      </c>
      <c r="T216" s="379">
        <v>1810</v>
      </c>
      <c r="U216" s="189"/>
      <c r="V216" s="51"/>
      <c r="W216" s="31"/>
    </row>
    <row r="217" spans="1:23">
      <c r="A217" s="119"/>
      <c r="B217" s="774" t="s">
        <v>164</v>
      </c>
      <c r="C217" s="880">
        <v>0.9</v>
      </c>
      <c r="D217" s="881">
        <v>0.1</v>
      </c>
      <c r="E217" s="868">
        <v>1</v>
      </c>
      <c r="F217" s="880">
        <v>0.92</v>
      </c>
      <c r="G217" s="881">
        <v>0.08</v>
      </c>
      <c r="H217" s="866">
        <v>1</v>
      </c>
      <c r="I217" s="880">
        <v>-0.02</v>
      </c>
      <c r="J217" s="881">
        <v>0.28000000000000003</v>
      </c>
      <c r="K217" s="866">
        <v>0</v>
      </c>
      <c r="L217" s="880">
        <v>0.92</v>
      </c>
      <c r="M217" s="882">
        <v>0.08</v>
      </c>
      <c r="N217" s="453">
        <v>1</v>
      </c>
      <c r="O217" s="883">
        <v>0.93</v>
      </c>
      <c r="P217" s="882">
        <v>7.0000000000000007E-2</v>
      </c>
      <c r="Q217" s="453">
        <v>1</v>
      </c>
      <c r="R217" s="883">
        <v>0.92</v>
      </c>
      <c r="S217" s="882">
        <v>0.08</v>
      </c>
      <c r="T217" s="453">
        <v>1</v>
      </c>
      <c r="U217" s="189"/>
      <c r="V217" s="51"/>
      <c r="W217" s="26"/>
    </row>
    <row r="218" spans="1:23">
      <c r="A218" s="119"/>
      <c r="B218" s="189"/>
      <c r="C218" s="271"/>
      <c r="D218" s="271"/>
      <c r="E218" s="271"/>
      <c r="F218" s="271"/>
      <c r="G218" s="271"/>
      <c r="H218" s="271"/>
      <c r="I218" s="272"/>
      <c r="J218" s="272"/>
      <c r="K218" s="272"/>
      <c r="L218" s="272"/>
      <c r="M218" s="154"/>
      <c r="N218" s="189"/>
      <c r="O218" s="146"/>
      <c r="P218" s="116"/>
      <c r="S218" s="189"/>
      <c r="T218" s="189"/>
      <c r="U218" s="189"/>
      <c r="V218" s="405"/>
      <c r="W218" s="405"/>
    </row>
    <row r="219" spans="1:23">
      <c r="A219" s="119"/>
      <c r="B219" s="37" t="s">
        <v>43</v>
      </c>
      <c r="C219" s="21"/>
      <c r="D219" s="21"/>
      <c r="E219" s="21"/>
      <c r="F219" s="21"/>
      <c r="G219" s="21"/>
      <c r="H219" s="21"/>
      <c r="I219" s="21"/>
      <c r="J219" s="21"/>
      <c r="K219" s="21"/>
      <c r="L219" s="21"/>
      <c r="M219" s="20"/>
      <c r="N219" s="21"/>
      <c r="O219" s="20"/>
      <c r="P219" s="20"/>
      <c r="Q219" s="20"/>
      <c r="R219" s="20"/>
      <c r="S219" s="20"/>
      <c r="T219" s="20"/>
      <c r="U219" s="20"/>
      <c r="V219" s="405"/>
    </row>
    <row r="220" spans="1:23" s="20" customFormat="1" ht="14.25" customHeight="1">
      <c r="B220" s="1290" t="s">
        <v>659</v>
      </c>
      <c r="C220" s="1290"/>
      <c r="D220" s="1290"/>
      <c r="E220" s="1290"/>
      <c r="F220" s="1290"/>
      <c r="G220" s="1290"/>
      <c r="H220" s="1290"/>
      <c r="I220" s="21"/>
      <c r="J220" s="21"/>
      <c r="K220" s="21"/>
      <c r="L220" s="21"/>
      <c r="N220" s="21"/>
      <c r="V220" s="405"/>
      <c r="W220" s="400"/>
    </row>
    <row r="221" spans="1:23" s="20" customFormat="1">
      <c r="B221" s="1290" t="s">
        <v>253</v>
      </c>
      <c r="C221" s="1290"/>
      <c r="D221" s="1290"/>
      <c r="E221" s="1290"/>
      <c r="F221" s="1290"/>
      <c r="G221" s="1290"/>
      <c r="H221" s="1290"/>
      <c r="I221" s="21"/>
      <c r="J221" s="21"/>
      <c r="K221" s="21"/>
      <c r="L221" s="21"/>
      <c r="N221" s="21"/>
      <c r="V221" s="405"/>
      <c r="W221" s="400"/>
    </row>
    <row r="222" spans="1:23" s="20" customFormat="1" ht="14.25" customHeight="1">
      <c r="B222" s="1290" t="s">
        <v>660</v>
      </c>
      <c r="C222" s="1290"/>
      <c r="D222" s="1290"/>
      <c r="E222" s="1290"/>
      <c r="F222" s="1290"/>
      <c r="G222" s="1290"/>
      <c r="H222" s="1290"/>
      <c r="I222" s="31"/>
      <c r="J222" s="31"/>
      <c r="K222" s="31"/>
      <c r="L222" s="31"/>
      <c r="M222" s="31"/>
      <c r="N222" s="31"/>
      <c r="O222" s="31"/>
      <c r="P222" s="31"/>
      <c r="Q222" s="31"/>
      <c r="R222" s="31"/>
      <c r="S222" s="31"/>
      <c r="T222" s="31"/>
      <c r="U222" s="31"/>
      <c r="V222" s="405"/>
      <c r="W222" s="400"/>
    </row>
    <row r="223" spans="1:23" s="26" customFormat="1">
      <c r="A223" s="51"/>
      <c r="B223" s="31"/>
      <c r="C223" s="31"/>
      <c r="D223" s="31"/>
      <c r="E223" s="31"/>
      <c r="F223" s="31"/>
      <c r="G223" s="31"/>
      <c r="H223" s="31"/>
      <c r="I223" s="31"/>
      <c r="J223" s="31"/>
      <c r="K223" s="31"/>
      <c r="L223" s="31"/>
      <c r="M223" s="31"/>
      <c r="N223" s="31"/>
      <c r="O223" s="31"/>
      <c r="P223" s="31"/>
      <c r="Q223" s="31"/>
      <c r="V223" s="405"/>
      <c r="W223" s="400"/>
    </row>
    <row r="224" spans="1:23" s="26" customFormat="1" ht="26.25">
      <c r="A224" s="51"/>
      <c r="B224" s="373" t="s">
        <v>282</v>
      </c>
      <c r="C224" s="374">
        <v>2025</v>
      </c>
      <c r="D224" s="375">
        <v>2024</v>
      </c>
      <c r="E224" s="376" t="s">
        <v>516</v>
      </c>
      <c r="F224" s="375">
        <v>2023</v>
      </c>
      <c r="G224" s="375">
        <v>2022</v>
      </c>
      <c r="H224" s="375">
        <v>2021</v>
      </c>
      <c r="I224" s="130"/>
      <c r="J224" s="130"/>
      <c r="K224" s="130"/>
      <c r="L224" s="130"/>
      <c r="M224" s="128"/>
      <c r="N224" s="128"/>
      <c r="O224" s="128"/>
      <c r="P224" s="128"/>
      <c r="Q224" s="128"/>
      <c r="R224" s="128"/>
      <c r="S224" s="128"/>
      <c r="T224" s="128"/>
      <c r="U224" s="128"/>
      <c r="V224" s="405"/>
      <c r="W224" s="400"/>
    </row>
    <row r="225" spans="1:23" s="128" customFormat="1">
      <c r="B225" s="774" t="s">
        <v>165</v>
      </c>
      <c r="C225" s="751">
        <v>963</v>
      </c>
      <c r="D225" s="752">
        <v>932</v>
      </c>
      <c r="E225" s="1075">
        <v>0.03</v>
      </c>
      <c r="F225" s="752">
        <v>927</v>
      </c>
      <c r="G225" s="752">
        <v>928</v>
      </c>
      <c r="H225" s="752">
        <v>913</v>
      </c>
      <c r="I225" s="189"/>
      <c r="J225" s="189"/>
      <c r="K225" s="189"/>
      <c r="L225" s="196"/>
      <c r="M225" s="154"/>
      <c r="N225" s="196"/>
      <c r="O225" s="189"/>
      <c r="P225" s="146"/>
      <c r="Q225" s="113"/>
      <c r="R225" s="113"/>
      <c r="S225" s="113"/>
      <c r="T225" s="113"/>
      <c r="U225" s="113"/>
      <c r="V225" s="405"/>
      <c r="W225" s="400"/>
    </row>
    <row r="226" spans="1:23">
      <c r="A226" s="119"/>
      <c r="B226" s="774" t="s">
        <v>166</v>
      </c>
      <c r="C226" s="751">
        <v>106</v>
      </c>
      <c r="D226" s="752">
        <v>84</v>
      </c>
      <c r="E226" s="1075">
        <v>0.26</v>
      </c>
      <c r="F226" s="752">
        <v>66</v>
      </c>
      <c r="G226" s="752">
        <v>52</v>
      </c>
      <c r="H226" s="752">
        <v>45</v>
      </c>
      <c r="I226" s="273"/>
      <c r="J226" s="189"/>
      <c r="K226" s="189"/>
      <c r="L226" s="196"/>
      <c r="M226" s="154"/>
      <c r="N226" s="196"/>
      <c r="O226" s="189"/>
      <c r="P226" s="146"/>
      <c r="V226" s="405"/>
    </row>
    <row r="227" spans="1:23" ht="16.5" customHeight="1">
      <c r="A227" s="119"/>
      <c r="B227" s="774" t="s">
        <v>167</v>
      </c>
      <c r="C227" s="1106">
        <v>0.9</v>
      </c>
      <c r="D227" s="1075">
        <v>0.92</v>
      </c>
      <c r="E227" s="1075">
        <v>-0.02</v>
      </c>
      <c r="F227" s="1075">
        <v>0.93</v>
      </c>
      <c r="G227" s="1075">
        <v>0.95</v>
      </c>
      <c r="H227" s="1075">
        <v>0.95</v>
      </c>
      <c r="I227" s="189"/>
      <c r="J227" s="189"/>
      <c r="K227" s="189"/>
      <c r="L227" s="196"/>
      <c r="M227" s="154"/>
      <c r="N227" s="196"/>
      <c r="O227" s="189"/>
      <c r="P227" s="146"/>
      <c r="V227" s="406"/>
      <c r="W227" s="417"/>
    </row>
    <row r="228" spans="1:23">
      <c r="A228" s="119"/>
      <c r="B228" s="774" t="s">
        <v>168</v>
      </c>
      <c r="C228" s="1106">
        <v>0.1</v>
      </c>
      <c r="D228" s="1075">
        <v>0.08</v>
      </c>
      <c r="E228" s="1075">
        <v>0.2</v>
      </c>
      <c r="F228" s="1075">
        <v>7.0000000000000007E-2</v>
      </c>
      <c r="G228" s="1075">
        <v>0.05</v>
      </c>
      <c r="H228" s="1075">
        <v>0.05</v>
      </c>
      <c r="I228" s="189"/>
      <c r="J228" s="189"/>
      <c r="K228" s="189"/>
      <c r="L228" s="196"/>
      <c r="M228" s="154"/>
      <c r="N228" s="196"/>
      <c r="O228" s="189"/>
      <c r="P228" s="146"/>
      <c r="V228" s="405"/>
    </row>
    <row r="229" spans="1:23">
      <c r="A229" s="119"/>
      <c r="B229" s="774" t="s">
        <v>169</v>
      </c>
      <c r="C229" s="751">
        <v>1628</v>
      </c>
      <c r="D229" s="752">
        <v>1159</v>
      </c>
      <c r="E229" s="1075">
        <v>0.4</v>
      </c>
      <c r="F229" s="752">
        <v>620</v>
      </c>
      <c r="G229" s="752">
        <v>514</v>
      </c>
      <c r="H229" s="752">
        <v>758</v>
      </c>
      <c r="I229" s="189"/>
      <c r="J229" s="189"/>
      <c r="K229" s="189"/>
      <c r="L229" s="196"/>
      <c r="M229" s="154"/>
      <c r="N229" s="196"/>
      <c r="O229" s="189"/>
      <c r="P229" s="146"/>
      <c r="V229" s="406"/>
      <c r="W229" s="417"/>
    </row>
    <row r="230" spans="1:23">
      <c r="A230" s="119"/>
      <c r="B230" s="774" t="s">
        <v>170</v>
      </c>
      <c r="C230" s="751">
        <v>194</v>
      </c>
      <c r="D230" s="752">
        <v>101</v>
      </c>
      <c r="E230" s="1075">
        <v>0.92</v>
      </c>
      <c r="F230" s="752">
        <v>65</v>
      </c>
      <c r="G230" s="752">
        <v>63</v>
      </c>
      <c r="H230" s="752">
        <v>94</v>
      </c>
      <c r="I230" s="189"/>
      <c r="J230" s="189"/>
      <c r="K230" s="189"/>
      <c r="L230" s="196"/>
      <c r="M230" s="154"/>
      <c r="N230" s="196"/>
      <c r="O230" s="189"/>
      <c r="P230" s="146"/>
      <c r="V230" s="406"/>
      <c r="W230" s="417"/>
    </row>
    <row r="231" spans="1:23">
      <c r="A231" s="119"/>
      <c r="B231" s="774" t="s">
        <v>171</v>
      </c>
      <c r="C231" s="1106">
        <v>0.89</v>
      </c>
      <c r="D231" s="1075">
        <v>0.92</v>
      </c>
      <c r="E231" s="1075">
        <v>-0.03</v>
      </c>
      <c r="F231" s="1075">
        <v>0.91</v>
      </c>
      <c r="G231" s="1075">
        <v>0.89</v>
      </c>
      <c r="H231" s="1075">
        <v>0.89</v>
      </c>
      <c r="I231" s="189"/>
      <c r="J231" s="189"/>
      <c r="K231" s="189"/>
      <c r="L231" s="196"/>
      <c r="M231" s="154"/>
      <c r="N231" s="196"/>
      <c r="O231" s="189"/>
      <c r="P231" s="146"/>
      <c r="V231" s="405"/>
    </row>
    <row r="232" spans="1:23">
      <c r="A232" s="119"/>
      <c r="B232" s="774" t="s">
        <v>256</v>
      </c>
      <c r="C232" s="1106">
        <v>0.11</v>
      </c>
      <c r="D232" s="1075">
        <v>0.08</v>
      </c>
      <c r="E232" s="1075">
        <v>0.33</v>
      </c>
      <c r="F232" s="1075">
        <v>0.09</v>
      </c>
      <c r="G232" s="1075">
        <v>0.11</v>
      </c>
      <c r="H232" s="1075">
        <v>0.11</v>
      </c>
      <c r="I232" s="273"/>
      <c r="J232" s="189"/>
      <c r="K232" s="189"/>
      <c r="L232" s="196"/>
      <c r="M232" s="154"/>
      <c r="N232" s="196"/>
      <c r="O232" s="189"/>
      <c r="P232" s="146"/>
      <c r="V232" s="405"/>
      <c r="W232" s="405"/>
    </row>
    <row r="233" spans="1:23" ht="13.5" customHeight="1">
      <c r="A233" s="119"/>
      <c r="B233" s="774" t="s">
        <v>173</v>
      </c>
      <c r="C233" s="751">
        <v>2591</v>
      </c>
      <c r="D233" s="752">
        <v>2091</v>
      </c>
      <c r="E233" s="1075">
        <v>0.24</v>
      </c>
      <c r="F233" s="752">
        <v>1547</v>
      </c>
      <c r="G233" s="752">
        <v>1442</v>
      </c>
      <c r="H233" s="752">
        <v>1671</v>
      </c>
      <c r="I233" s="188"/>
      <c r="J233" s="188"/>
      <c r="K233" s="188"/>
      <c r="L233" s="202"/>
      <c r="M233" s="173"/>
      <c r="N233" s="202"/>
      <c r="O233" s="188"/>
      <c r="P233" s="160"/>
      <c r="Q233" s="160"/>
      <c r="R233" s="160"/>
      <c r="S233" s="160"/>
      <c r="T233" s="160"/>
      <c r="U233" s="160"/>
      <c r="V233" s="405"/>
      <c r="W233" s="426"/>
    </row>
    <row r="234" spans="1:23" s="160" customFormat="1">
      <c r="A234" s="128"/>
      <c r="B234" s="774" t="s">
        <v>174</v>
      </c>
      <c r="C234" s="751">
        <v>300</v>
      </c>
      <c r="D234" s="752">
        <v>185</v>
      </c>
      <c r="E234" s="1075">
        <v>0.62</v>
      </c>
      <c r="F234" s="752">
        <v>131</v>
      </c>
      <c r="G234" s="752">
        <v>115</v>
      </c>
      <c r="H234" s="752">
        <v>139</v>
      </c>
      <c r="I234" s="189"/>
      <c r="J234" s="189"/>
      <c r="K234" s="189"/>
      <c r="L234" s="196"/>
      <c r="M234" s="154"/>
      <c r="N234" s="196"/>
      <c r="O234" s="189"/>
      <c r="P234" s="146"/>
      <c r="Q234" s="113"/>
      <c r="R234" s="113"/>
      <c r="S234" s="113"/>
      <c r="T234" s="113"/>
      <c r="U234" s="113"/>
      <c r="V234" s="405"/>
      <c r="W234" s="400"/>
    </row>
    <row r="235" spans="1:23">
      <c r="A235" s="119"/>
      <c r="B235" s="774" t="s">
        <v>175</v>
      </c>
      <c r="C235" s="1106">
        <v>0.9</v>
      </c>
      <c r="D235" s="1075">
        <v>0.92</v>
      </c>
      <c r="E235" s="1075">
        <v>-0.02</v>
      </c>
      <c r="F235" s="1075">
        <v>0.92</v>
      </c>
      <c r="G235" s="1075">
        <v>0.93</v>
      </c>
      <c r="H235" s="1075">
        <v>0.92</v>
      </c>
      <c r="I235" s="188"/>
      <c r="J235" s="188"/>
      <c r="K235" s="188"/>
      <c r="L235" s="202"/>
      <c r="M235" s="202"/>
      <c r="N235" s="173"/>
      <c r="O235" s="188"/>
      <c r="P235" s="160"/>
      <c r="Q235" s="160"/>
      <c r="R235" s="160"/>
      <c r="S235" s="160"/>
      <c r="T235" s="160"/>
      <c r="U235" s="160"/>
      <c r="V235" s="405"/>
    </row>
    <row r="236" spans="1:23" s="160" customFormat="1">
      <c r="A236" s="128"/>
      <c r="B236" s="774" t="s">
        <v>176</v>
      </c>
      <c r="C236" s="1106">
        <v>0.1</v>
      </c>
      <c r="D236" s="1075">
        <v>0.08</v>
      </c>
      <c r="E236" s="1075">
        <v>0.28000000000000003</v>
      </c>
      <c r="F236" s="1075">
        <v>0.08</v>
      </c>
      <c r="G236" s="1075">
        <v>7.0000000000000007E-2</v>
      </c>
      <c r="H236" s="1075">
        <v>0.08</v>
      </c>
      <c r="I236" s="188"/>
      <c r="J236" s="188"/>
      <c r="K236" s="188"/>
      <c r="L236" s="202"/>
      <c r="M236" s="202"/>
      <c r="N236" s="173"/>
      <c r="O236" s="188"/>
      <c r="V236" s="405"/>
      <c r="W236" s="400"/>
    </row>
    <row r="237" spans="1:23" s="1186" customFormat="1">
      <c r="A237" s="1182"/>
      <c r="B237" s="1173"/>
      <c r="C237" s="1178"/>
      <c r="D237" s="1178"/>
      <c r="E237" s="1178"/>
      <c r="F237" s="1178"/>
      <c r="G237" s="1178"/>
      <c r="H237" s="1178"/>
      <c r="I237" s="1183"/>
      <c r="J237" s="1183"/>
      <c r="K237" s="1183"/>
      <c r="L237" s="1184"/>
      <c r="M237" s="1184"/>
      <c r="N237" s="1185"/>
      <c r="O237" s="1183"/>
      <c r="V237" s="1187"/>
      <c r="W237" s="1188"/>
    </row>
    <row r="238" spans="1:23" s="160" customFormat="1" ht="13.9">
      <c r="A238" s="128"/>
      <c r="B238" s="188"/>
      <c r="C238" s="16"/>
      <c r="D238" s="16"/>
      <c r="E238" s="16"/>
      <c r="F238" s="16"/>
      <c r="G238" s="16"/>
      <c r="H238" s="16"/>
      <c r="I238" s="274"/>
      <c r="J238" s="274"/>
      <c r="K238" s="274"/>
      <c r="L238" s="274"/>
      <c r="M238" s="211"/>
      <c r="N238" s="211"/>
      <c r="O238" s="211"/>
      <c r="P238" s="211"/>
      <c r="Q238" s="211"/>
      <c r="R238" s="211"/>
      <c r="S238" s="113"/>
      <c r="T238" s="113"/>
      <c r="U238" s="113"/>
      <c r="V238" s="406"/>
      <c r="W238" s="403"/>
    </row>
    <row r="239" spans="1:23">
      <c r="A239" s="119"/>
      <c r="B239" s="1358" t="s">
        <v>855</v>
      </c>
      <c r="C239" s="493">
        <v>2024</v>
      </c>
      <c r="D239" s="494">
        <v>2025</v>
      </c>
      <c r="E239" s="572">
        <v>2024</v>
      </c>
      <c r="F239" s="342">
        <v>2023</v>
      </c>
      <c r="G239" s="343">
        <v>2024</v>
      </c>
      <c r="H239" s="344">
        <v>2023</v>
      </c>
      <c r="I239" s="1302" t="s">
        <v>516</v>
      </c>
      <c r="J239" s="1303"/>
      <c r="K239" s="1304"/>
      <c r="L239" s="342">
        <v>2022</v>
      </c>
      <c r="M239" s="885">
        <v>2023</v>
      </c>
      <c r="N239" s="886">
        <v>2022</v>
      </c>
      <c r="O239" s="887">
        <v>2021</v>
      </c>
      <c r="P239" s="885">
        <v>2022</v>
      </c>
      <c r="Q239" s="886">
        <v>2021</v>
      </c>
      <c r="R239" s="887">
        <v>2020</v>
      </c>
      <c r="S239" s="885">
        <v>2021</v>
      </c>
      <c r="T239" s="886">
        <v>2020</v>
      </c>
      <c r="U239" s="128"/>
      <c r="V239" s="405"/>
    </row>
    <row r="240" spans="1:23" s="128" customFormat="1" ht="14.25" customHeight="1">
      <c r="B240" s="1358"/>
      <c r="C240" s="869" t="s">
        <v>153</v>
      </c>
      <c r="D240" s="870" t="s">
        <v>154</v>
      </c>
      <c r="E240" s="871" t="s">
        <v>81</v>
      </c>
      <c r="F240" s="869" t="s">
        <v>153</v>
      </c>
      <c r="G240" s="870" t="s">
        <v>154</v>
      </c>
      <c r="H240" s="376" t="s">
        <v>81</v>
      </c>
      <c r="I240" s="869" t="s">
        <v>153</v>
      </c>
      <c r="J240" s="870" t="s">
        <v>154</v>
      </c>
      <c r="K240" s="376" t="s">
        <v>81</v>
      </c>
      <c r="L240" s="869" t="s">
        <v>153</v>
      </c>
      <c r="M240" s="605" t="s">
        <v>154</v>
      </c>
      <c r="N240" s="376" t="s">
        <v>81</v>
      </c>
      <c r="O240" s="604" t="s">
        <v>153</v>
      </c>
      <c r="P240" s="605" t="s">
        <v>154</v>
      </c>
      <c r="Q240" s="376" t="s">
        <v>81</v>
      </c>
      <c r="R240" s="604" t="s">
        <v>153</v>
      </c>
      <c r="S240" s="605" t="s">
        <v>154</v>
      </c>
      <c r="T240" s="376" t="s">
        <v>81</v>
      </c>
      <c r="U240" s="173"/>
      <c r="V240" s="405"/>
      <c r="W240" s="400"/>
    </row>
    <row r="241" spans="1:23" s="173" customFormat="1">
      <c r="A241" s="119"/>
      <c r="B241" s="774" t="s">
        <v>177</v>
      </c>
      <c r="C241" s="844">
        <v>68</v>
      </c>
      <c r="D241" s="845">
        <v>20</v>
      </c>
      <c r="E241" s="751">
        <v>88</v>
      </c>
      <c r="F241" s="844">
        <v>70</v>
      </c>
      <c r="G241" s="845">
        <v>16</v>
      </c>
      <c r="H241" s="752">
        <v>86</v>
      </c>
      <c r="I241" s="823">
        <v>-0.03</v>
      </c>
      <c r="J241" s="846">
        <v>0.25</v>
      </c>
      <c r="K241" s="788">
        <v>0.02</v>
      </c>
      <c r="L241" s="844">
        <v>83</v>
      </c>
      <c r="M241" s="607">
        <v>17</v>
      </c>
      <c r="N241" s="379">
        <v>100</v>
      </c>
      <c r="O241" s="606">
        <v>90</v>
      </c>
      <c r="P241" s="607">
        <v>16</v>
      </c>
      <c r="Q241" s="379">
        <v>106</v>
      </c>
      <c r="R241" s="606">
        <v>80</v>
      </c>
      <c r="S241" s="607">
        <v>15</v>
      </c>
      <c r="T241" s="379">
        <v>95</v>
      </c>
      <c r="U241" s="113"/>
      <c r="V241" s="405"/>
      <c r="W241" s="400"/>
    </row>
    <row r="242" spans="1:23">
      <c r="A242" s="119"/>
      <c r="B242" s="774" t="s">
        <v>178</v>
      </c>
      <c r="C242" s="844">
        <v>687</v>
      </c>
      <c r="D242" s="845">
        <v>75</v>
      </c>
      <c r="E242" s="751">
        <v>762</v>
      </c>
      <c r="F242" s="844">
        <v>669</v>
      </c>
      <c r="G242" s="845">
        <v>58</v>
      </c>
      <c r="H242" s="752">
        <v>727</v>
      </c>
      <c r="I242" s="823">
        <v>0.03</v>
      </c>
      <c r="J242" s="846">
        <v>0.28999999999999998</v>
      </c>
      <c r="K242" s="788">
        <v>0.05</v>
      </c>
      <c r="L242" s="844">
        <v>644</v>
      </c>
      <c r="M242" s="607">
        <v>43</v>
      </c>
      <c r="N242" s="379">
        <v>687</v>
      </c>
      <c r="O242" s="606">
        <v>630</v>
      </c>
      <c r="P242" s="607">
        <v>29</v>
      </c>
      <c r="Q242" s="379">
        <v>659</v>
      </c>
      <c r="R242" s="606">
        <v>621</v>
      </c>
      <c r="S242" s="607">
        <v>26</v>
      </c>
      <c r="T242" s="379">
        <v>647</v>
      </c>
      <c r="V242" s="405"/>
    </row>
    <row r="243" spans="1:23">
      <c r="A243" s="119"/>
      <c r="B243" s="774" t="s">
        <v>179</v>
      </c>
      <c r="C243" s="844">
        <v>208</v>
      </c>
      <c r="D243" s="845">
        <v>11</v>
      </c>
      <c r="E243" s="751">
        <v>219</v>
      </c>
      <c r="F243" s="844">
        <v>193</v>
      </c>
      <c r="G243" s="845">
        <v>10</v>
      </c>
      <c r="H243" s="752">
        <v>203</v>
      </c>
      <c r="I243" s="823">
        <v>0.08</v>
      </c>
      <c r="J243" s="846">
        <v>0.1</v>
      </c>
      <c r="K243" s="788">
        <v>0.08</v>
      </c>
      <c r="L243" s="844">
        <v>200</v>
      </c>
      <c r="M243" s="607">
        <v>6</v>
      </c>
      <c r="N243" s="379">
        <v>206</v>
      </c>
      <c r="O243" s="606">
        <v>208</v>
      </c>
      <c r="P243" s="607">
        <v>7</v>
      </c>
      <c r="Q243" s="379">
        <v>215</v>
      </c>
      <c r="R243" s="606">
        <v>212</v>
      </c>
      <c r="S243" s="607">
        <v>4</v>
      </c>
      <c r="T243" s="379">
        <v>216</v>
      </c>
    </row>
    <row r="244" spans="1:23" ht="13.9">
      <c r="A244" s="119"/>
      <c r="B244" s="865" t="s">
        <v>146</v>
      </c>
      <c r="C244" s="856">
        <v>963</v>
      </c>
      <c r="D244" s="857">
        <v>106</v>
      </c>
      <c r="E244" s="753">
        <v>1069</v>
      </c>
      <c r="F244" s="856">
        <v>932</v>
      </c>
      <c r="G244" s="857">
        <v>84</v>
      </c>
      <c r="H244" s="754">
        <v>1016</v>
      </c>
      <c r="I244" s="858">
        <v>0.03</v>
      </c>
      <c r="J244" s="859">
        <v>0.26</v>
      </c>
      <c r="K244" s="839">
        <v>0.05</v>
      </c>
      <c r="L244" s="856">
        <v>927</v>
      </c>
      <c r="M244" s="590">
        <v>66</v>
      </c>
      <c r="N244" s="437">
        <v>993</v>
      </c>
      <c r="O244" s="589">
        <v>928</v>
      </c>
      <c r="P244" s="590">
        <v>52</v>
      </c>
      <c r="Q244" s="437">
        <v>980</v>
      </c>
      <c r="R244" s="589">
        <v>913</v>
      </c>
      <c r="S244" s="590">
        <v>45</v>
      </c>
      <c r="T244" s="437">
        <v>958</v>
      </c>
      <c r="U244" s="121"/>
      <c r="V244" s="405"/>
    </row>
    <row r="245" spans="1:23" s="121" customFormat="1" ht="13.9">
      <c r="A245" s="128"/>
      <c r="B245" s="774" t="s">
        <v>180</v>
      </c>
      <c r="C245" s="1162">
        <v>7.0000000000000007E-2</v>
      </c>
      <c r="D245" s="1163">
        <v>0.19</v>
      </c>
      <c r="E245" s="1106">
        <v>0.08</v>
      </c>
      <c r="F245" s="1162">
        <v>0.08</v>
      </c>
      <c r="G245" s="1163">
        <v>0.19</v>
      </c>
      <c r="H245" s="1075">
        <v>0.08</v>
      </c>
      <c r="I245" s="823">
        <v>-0.06</v>
      </c>
      <c r="J245" s="846">
        <v>-0.01</v>
      </c>
      <c r="K245" s="788">
        <v>-0.03</v>
      </c>
      <c r="L245" s="1162">
        <v>0.09</v>
      </c>
      <c r="M245" s="1090">
        <v>0.26</v>
      </c>
      <c r="N245" s="1070">
        <v>0.1</v>
      </c>
      <c r="O245" s="1089">
        <v>0.1</v>
      </c>
      <c r="P245" s="1090">
        <v>0.31</v>
      </c>
      <c r="Q245" s="1070">
        <v>0.11</v>
      </c>
      <c r="R245" s="1089">
        <v>0.09</v>
      </c>
      <c r="S245" s="1090">
        <v>0.33</v>
      </c>
      <c r="T245" s="1070">
        <v>0.1</v>
      </c>
      <c r="U245" s="113"/>
      <c r="V245" s="405"/>
      <c r="W245" s="405"/>
    </row>
    <row r="246" spans="1:23">
      <c r="A246" s="119"/>
      <c r="B246" s="774" t="s">
        <v>181</v>
      </c>
      <c r="C246" s="1162">
        <v>0.71</v>
      </c>
      <c r="D246" s="1163">
        <v>0.71</v>
      </c>
      <c r="E246" s="1106">
        <v>0.71</v>
      </c>
      <c r="F246" s="1162">
        <v>0.72</v>
      </c>
      <c r="G246" s="1163">
        <v>0.69</v>
      </c>
      <c r="H246" s="1075">
        <v>0.72</v>
      </c>
      <c r="I246" s="823">
        <v>-0.01</v>
      </c>
      <c r="J246" s="846">
        <v>0.02</v>
      </c>
      <c r="K246" s="788">
        <v>0</v>
      </c>
      <c r="L246" s="1162">
        <v>0.69</v>
      </c>
      <c r="M246" s="1090">
        <v>0.65</v>
      </c>
      <c r="N246" s="1070">
        <v>0.69</v>
      </c>
      <c r="O246" s="1089">
        <v>0.68</v>
      </c>
      <c r="P246" s="1090">
        <v>0.56000000000000005</v>
      </c>
      <c r="Q246" s="1070">
        <v>0.67</v>
      </c>
      <c r="R246" s="1089">
        <v>0.68</v>
      </c>
      <c r="S246" s="1090">
        <v>0.57999999999999996</v>
      </c>
      <c r="T246" s="1070">
        <v>0.68</v>
      </c>
      <c r="V246" s="405"/>
    </row>
    <row r="247" spans="1:23">
      <c r="A247" s="119"/>
      <c r="B247" s="774" t="s">
        <v>183</v>
      </c>
      <c r="C247" s="1162">
        <v>0.22</v>
      </c>
      <c r="D247" s="1163">
        <v>0.1</v>
      </c>
      <c r="E247" s="1106">
        <v>0.2</v>
      </c>
      <c r="F247" s="1162">
        <v>0.21</v>
      </c>
      <c r="G247" s="1163">
        <v>0.12</v>
      </c>
      <c r="H247" s="1075">
        <v>0.2</v>
      </c>
      <c r="I247" s="823">
        <v>0.04</v>
      </c>
      <c r="J247" s="846">
        <v>-0.13</v>
      </c>
      <c r="K247" s="788">
        <v>0.03</v>
      </c>
      <c r="L247" s="1162">
        <v>0.22</v>
      </c>
      <c r="M247" s="1090">
        <v>0.09</v>
      </c>
      <c r="N247" s="1070">
        <v>0.21</v>
      </c>
      <c r="O247" s="1089">
        <v>0.22</v>
      </c>
      <c r="P247" s="1090">
        <v>0.13</v>
      </c>
      <c r="Q247" s="1070">
        <v>0.22</v>
      </c>
      <c r="R247" s="1089">
        <v>0.23</v>
      </c>
      <c r="S247" s="1090">
        <v>0.09</v>
      </c>
      <c r="T247" s="1070">
        <v>0.23</v>
      </c>
      <c r="V247" s="406"/>
      <c r="W247" s="417"/>
    </row>
    <row r="248" spans="1:23" s="1176" customFormat="1">
      <c r="A248" s="1172"/>
      <c r="B248" s="1173"/>
      <c r="C248" s="1178"/>
      <c r="D248" s="1178"/>
      <c r="E248" s="1178"/>
      <c r="F248" s="1178"/>
      <c r="G248" s="1178"/>
      <c r="H248" s="1178"/>
      <c r="I248" s="1174"/>
      <c r="J248" s="1174"/>
      <c r="K248" s="1174"/>
      <c r="L248" s="1178"/>
      <c r="M248" s="1168"/>
      <c r="N248" s="1168"/>
      <c r="O248" s="1168"/>
      <c r="P248" s="1168"/>
      <c r="Q248" s="1168"/>
      <c r="R248" s="1168"/>
      <c r="S248" s="1168"/>
      <c r="T248" s="1168"/>
      <c r="V248" s="1179"/>
      <c r="W248" s="1180"/>
    </row>
    <row r="249" spans="1:23" s="1176" customFormat="1">
      <c r="A249" s="1172"/>
      <c r="B249" s="37" t="s">
        <v>43</v>
      </c>
      <c r="C249" s="1178"/>
      <c r="D249" s="1178"/>
      <c r="E249" s="1178"/>
      <c r="F249" s="1178"/>
      <c r="G249" s="1178"/>
      <c r="H249" s="1178"/>
      <c r="I249" s="1174"/>
      <c r="J249" s="1174"/>
      <c r="K249" s="1174"/>
      <c r="L249" s="1178"/>
      <c r="M249" s="1168"/>
      <c r="N249" s="1168"/>
      <c r="O249" s="1168"/>
      <c r="P249" s="1168"/>
      <c r="Q249" s="1168"/>
      <c r="R249" s="1168"/>
      <c r="S249" s="1168"/>
      <c r="T249" s="1168"/>
      <c r="V249" s="1179"/>
      <c r="W249" s="1180"/>
    </row>
    <row r="250" spans="1:23" ht="13.9">
      <c r="A250" s="119"/>
      <c r="B250" s="1181" t="s">
        <v>838</v>
      </c>
      <c r="C250" s="16"/>
      <c r="D250" s="16"/>
      <c r="E250" s="16"/>
      <c r="F250" s="16"/>
      <c r="G250" s="16"/>
      <c r="H250" s="16"/>
      <c r="I250" s="274"/>
      <c r="J250" s="274"/>
      <c r="K250" s="274"/>
      <c r="L250" s="274"/>
      <c r="M250" s="211"/>
      <c r="N250" s="211"/>
      <c r="O250" s="211"/>
      <c r="P250" s="211"/>
      <c r="Q250" s="211"/>
      <c r="R250" s="211"/>
      <c r="V250" s="405"/>
    </row>
    <row r="251" spans="1:23" ht="13.9">
      <c r="A251" s="119"/>
      <c r="B251" s="1181"/>
      <c r="C251" s="16"/>
      <c r="D251" s="16"/>
      <c r="E251" s="16"/>
      <c r="F251" s="16"/>
      <c r="G251" s="16"/>
      <c r="H251" s="16"/>
      <c r="I251" s="274"/>
      <c r="J251" s="274"/>
      <c r="K251" s="274"/>
      <c r="L251" s="274"/>
      <c r="M251" s="211"/>
      <c r="N251" s="211"/>
      <c r="O251" s="211"/>
      <c r="P251" s="211"/>
      <c r="Q251" s="211"/>
      <c r="R251" s="211"/>
      <c r="V251" s="405"/>
    </row>
    <row r="252" spans="1:23" ht="13.9" thickBot="1">
      <c r="A252" s="119"/>
      <c r="B252" s="188"/>
      <c r="C252" s="16"/>
      <c r="D252" s="16"/>
      <c r="E252" s="16"/>
      <c r="F252" s="16"/>
      <c r="G252" s="16"/>
      <c r="H252" s="16"/>
      <c r="I252" s="274"/>
      <c r="J252" s="274"/>
      <c r="K252" s="274"/>
      <c r="L252" s="274"/>
      <c r="M252" s="211"/>
      <c r="N252" s="211"/>
      <c r="O252" s="211"/>
      <c r="P252" s="211"/>
      <c r="Q252" s="211"/>
      <c r="R252" s="211"/>
      <c r="V252" s="405"/>
    </row>
    <row r="253" spans="1:23" ht="15.75" thickTop="1" thickBot="1">
      <c r="A253" s="119"/>
      <c r="B253" s="220" t="s">
        <v>185</v>
      </c>
      <c r="C253" s="224"/>
      <c r="D253" s="224"/>
      <c r="E253" s="224"/>
      <c r="F253" s="224"/>
      <c r="G253" s="224"/>
      <c r="H253" s="224"/>
      <c r="I253" s="275"/>
      <c r="J253" s="275"/>
      <c r="K253" s="275"/>
      <c r="L253" s="275"/>
      <c r="M253" s="225"/>
      <c r="N253" s="225"/>
      <c r="O253" s="225"/>
      <c r="P253" s="226"/>
      <c r="Q253" s="226"/>
      <c r="R253" s="226"/>
      <c r="S253" s="226"/>
      <c r="T253" s="226"/>
      <c r="U253" s="226"/>
      <c r="V253" s="405"/>
    </row>
    <row r="254" spans="1:23" s="276" customFormat="1" ht="18" customHeight="1" thickTop="1">
      <c r="A254" s="226"/>
      <c r="B254" s="189"/>
      <c r="C254" s="259"/>
      <c r="D254" s="259"/>
      <c r="E254" s="259"/>
      <c r="F254" s="259"/>
      <c r="G254" s="259"/>
      <c r="H254" s="259"/>
      <c r="I254" s="196"/>
      <c r="J254" s="196"/>
      <c r="K254" s="196"/>
      <c r="L254" s="196"/>
      <c r="M254" s="154"/>
      <c r="N254" s="154"/>
      <c r="O254" s="146"/>
      <c r="P254" s="146"/>
      <c r="Q254" s="146"/>
      <c r="R254" s="116"/>
      <c r="S254" s="113"/>
      <c r="T254" s="113"/>
      <c r="U254" s="113"/>
      <c r="V254" s="405"/>
      <c r="W254" s="400"/>
    </row>
    <row r="255" spans="1:23" ht="26.25">
      <c r="A255" s="119"/>
      <c r="B255" s="373" t="s">
        <v>284</v>
      </c>
      <c r="C255" s="374">
        <v>2025</v>
      </c>
      <c r="D255" s="375">
        <v>2024</v>
      </c>
      <c r="E255" s="376" t="s">
        <v>516</v>
      </c>
      <c r="F255" s="375">
        <v>2023</v>
      </c>
      <c r="G255" s="375">
        <v>2022</v>
      </c>
      <c r="H255" s="375">
        <v>2021</v>
      </c>
      <c r="I255" s="202"/>
      <c r="J255" s="202"/>
      <c r="K255" s="202"/>
      <c r="L255" s="202"/>
      <c r="M255" s="173"/>
      <c r="N255" s="173"/>
      <c r="O255" s="128"/>
      <c r="P255" s="128"/>
      <c r="Q255" s="128"/>
      <c r="R255" s="128"/>
      <c r="S255" s="128"/>
      <c r="T255" s="128"/>
      <c r="U255" s="128"/>
      <c r="V255" s="405"/>
    </row>
    <row r="256" spans="1:23" s="128" customFormat="1" ht="14.25">
      <c r="B256" s="774" t="s">
        <v>194</v>
      </c>
      <c r="C256" s="751">
        <v>1069</v>
      </c>
      <c r="D256" s="752">
        <v>1016</v>
      </c>
      <c r="E256" s="866">
        <v>0.05</v>
      </c>
      <c r="F256" s="752">
        <v>993</v>
      </c>
      <c r="G256" s="752">
        <v>980</v>
      </c>
      <c r="H256" s="752">
        <v>958</v>
      </c>
      <c r="I256" s="196"/>
      <c r="J256" s="196"/>
      <c r="K256" s="196"/>
      <c r="L256" s="196"/>
      <c r="M256" s="154"/>
      <c r="N256" s="154"/>
      <c r="O256" s="154"/>
      <c r="P256" s="196"/>
      <c r="Q256" s="154"/>
      <c r="R256" s="189"/>
      <c r="S256" s="146"/>
      <c r="T256" s="113"/>
      <c r="U256" s="113"/>
      <c r="V256" s="405"/>
      <c r="W256" s="400"/>
    </row>
    <row r="257" spans="1:23">
      <c r="A257" s="119"/>
      <c r="B257" s="865" t="s">
        <v>188</v>
      </c>
      <c r="C257" s="753">
        <v>110</v>
      </c>
      <c r="D257" s="754">
        <v>157</v>
      </c>
      <c r="E257" s="867">
        <v>-0.3</v>
      </c>
      <c r="F257" s="754">
        <v>121</v>
      </c>
      <c r="G257" s="754">
        <v>149</v>
      </c>
      <c r="H257" s="754">
        <v>297</v>
      </c>
      <c r="I257" s="202"/>
      <c r="J257" s="202"/>
      <c r="K257" s="202"/>
      <c r="L257" s="202"/>
      <c r="M257" s="173"/>
      <c r="N257" s="173"/>
      <c r="O257" s="173"/>
      <c r="P257" s="202"/>
      <c r="Q257" s="173"/>
      <c r="R257" s="188"/>
      <c r="S257" s="160"/>
      <c r="T257" s="160"/>
      <c r="U257" s="160"/>
      <c r="V257" s="405"/>
    </row>
    <row r="258" spans="1:23" s="160" customFormat="1" ht="14.25">
      <c r="A258" s="128"/>
      <c r="B258" s="774" t="s">
        <v>189</v>
      </c>
      <c r="C258" s="868">
        <v>0.1</v>
      </c>
      <c r="D258" s="866">
        <v>0.15</v>
      </c>
      <c r="E258" s="866">
        <v>-0.33</v>
      </c>
      <c r="F258" s="866">
        <v>0.12</v>
      </c>
      <c r="G258" s="866">
        <v>0.15</v>
      </c>
      <c r="H258" s="866">
        <v>0.31</v>
      </c>
      <c r="I258" s="196"/>
      <c r="J258" s="189"/>
      <c r="K258" s="177"/>
      <c r="L258" s="189"/>
      <c r="M258" s="146"/>
      <c r="N258" s="146"/>
      <c r="O258" s="154"/>
      <c r="P258" s="196"/>
      <c r="Q258" s="154"/>
      <c r="R258" s="189"/>
      <c r="S258" s="146"/>
      <c r="T258" s="113"/>
      <c r="U258" s="113"/>
      <c r="V258" s="405"/>
      <c r="W258" s="400"/>
    </row>
    <row r="259" spans="1:23">
      <c r="A259" s="119"/>
      <c r="B259" s="656" t="s">
        <v>191</v>
      </c>
      <c r="C259" s="658"/>
      <c r="D259" s="658"/>
      <c r="E259" s="657"/>
      <c r="F259" s="658"/>
      <c r="G259" s="658"/>
      <c r="H259" s="659"/>
      <c r="I259" s="196"/>
      <c r="J259" s="189"/>
      <c r="K259" s="177"/>
      <c r="L259" s="189"/>
      <c r="M259" s="146"/>
      <c r="N259" s="146"/>
      <c r="O259" s="154"/>
      <c r="P259" s="196"/>
      <c r="Q259" s="154"/>
      <c r="R259" s="189"/>
      <c r="S259" s="146"/>
      <c r="V259" s="405"/>
    </row>
    <row r="260" spans="1:23">
      <c r="A260" s="119"/>
      <c r="B260" s="774" t="s">
        <v>153</v>
      </c>
      <c r="C260" s="751">
        <v>87</v>
      </c>
      <c r="D260" s="752">
        <v>130</v>
      </c>
      <c r="E260" s="866">
        <v>-0.33</v>
      </c>
      <c r="F260" s="752">
        <v>98</v>
      </c>
      <c r="G260" s="752">
        <v>134</v>
      </c>
      <c r="H260" s="752">
        <v>269</v>
      </c>
      <c r="I260" s="196"/>
      <c r="J260" s="189"/>
      <c r="K260" s="177"/>
      <c r="L260" s="189"/>
      <c r="M260" s="146"/>
      <c r="N260" s="146"/>
      <c r="O260" s="154"/>
      <c r="P260" s="196"/>
      <c r="Q260" s="154"/>
      <c r="R260" s="177"/>
      <c r="S260" s="177"/>
      <c r="V260" s="20"/>
      <c r="W260" s="20"/>
    </row>
    <row r="261" spans="1:23" ht="15" customHeight="1">
      <c r="A261" s="119"/>
      <c r="B261" s="774" t="s">
        <v>154</v>
      </c>
      <c r="C261" s="751">
        <v>23</v>
      </c>
      <c r="D261" s="752">
        <v>27</v>
      </c>
      <c r="E261" s="866">
        <v>-0.15</v>
      </c>
      <c r="F261" s="752">
        <v>23</v>
      </c>
      <c r="G261" s="752">
        <v>15</v>
      </c>
      <c r="H261" s="752">
        <v>28</v>
      </c>
      <c r="I261" s="196"/>
      <c r="J261" s="189"/>
      <c r="K261" s="177"/>
      <c r="L261" s="189"/>
      <c r="M261" s="146"/>
      <c r="N261" s="146"/>
      <c r="O261" s="154"/>
      <c r="P261" s="196"/>
      <c r="Q261" s="154"/>
      <c r="R261" s="189"/>
      <c r="S261" s="146"/>
      <c r="V261" s="20"/>
      <c r="W261" s="31"/>
    </row>
    <row r="262" spans="1:23" ht="15" customHeight="1">
      <c r="A262" s="119"/>
      <c r="B262" s="656" t="s">
        <v>192</v>
      </c>
      <c r="C262" s="888"/>
      <c r="D262" s="888"/>
      <c r="E262" s="889"/>
      <c r="F262" s="888"/>
      <c r="G262" s="888"/>
      <c r="H262" s="888"/>
      <c r="I262" s="196"/>
      <c r="J262" s="189"/>
      <c r="K262" s="177"/>
      <c r="L262" s="189"/>
      <c r="M262" s="146"/>
      <c r="N262" s="146"/>
      <c r="O262" s="154"/>
      <c r="P262" s="196"/>
      <c r="Q262" s="154"/>
      <c r="R262" s="146"/>
      <c r="S262" s="146"/>
      <c r="V262" s="20"/>
      <c r="W262" s="31"/>
    </row>
    <row r="263" spans="1:23">
      <c r="A263" s="119"/>
      <c r="B263" s="774" t="s">
        <v>177</v>
      </c>
      <c r="C263" s="751">
        <v>29</v>
      </c>
      <c r="D263" s="752">
        <v>27</v>
      </c>
      <c r="E263" s="866">
        <v>7.0000000000000007E-2</v>
      </c>
      <c r="F263" s="752">
        <v>26</v>
      </c>
      <c r="G263" s="752">
        <v>42</v>
      </c>
      <c r="H263" s="752">
        <v>56</v>
      </c>
      <c r="I263" s="196"/>
      <c r="J263" s="189"/>
      <c r="K263" s="177"/>
      <c r="L263" s="189"/>
      <c r="M263" s="146"/>
      <c r="N263" s="146"/>
      <c r="O263" s="154"/>
      <c r="P263" s="196"/>
      <c r="Q263" s="154"/>
      <c r="R263" s="177"/>
      <c r="S263" s="212"/>
      <c r="T263" s="212"/>
      <c r="V263" s="20"/>
      <c r="W263" s="26"/>
    </row>
    <row r="264" spans="1:23">
      <c r="A264" s="119"/>
      <c r="B264" s="774" t="s">
        <v>178</v>
      </c>
      <c r="C264" s="751">
        <v>73</v>
      </c>
      <c r="D264" s="752">
        <v>112</v>
      </c>
      <c r="E264" s="866">
        <v>-0.35</v>
      </c>
      <c r="F264" s="752">
        <v>82</v>
      </c>
      <c r="G264" s="752">
        <v>97</v>
      </c>
      <c r="H264" s="752">
        <v>207</v>
      </c>
      <c r="I264" s="196"/>
      <c r="J264" s="189"/>
      <c r="K264" s="177"/>
      <c r="L264" s="189"/>
      <c r="M264" s="146"/>
      <c r="N264" s="146"/>
      <c r="O264" s="154"/>
      <c r="P264" s="196"/>
      <c r="Q264" s="154"/>
      <c r="R264" s="189"/>
      <c r="S264" s="146"/>
      <c r="V264" s="405"/>
      <c r="W264" s="405"/>
    </row>
    <row r="265" spans="1:23">
      <c r="A265" s="119"/>
      <c r="B265" s="774" t="s">
        <v>179</v>
      </c>
      <c r="C265" s="751">
        <v>8</v>
      </c>
      <c r="D265" s="752">
        <v>18</v>
      </c>
      <c r="E265" s="866">
        <v>-0.56000000000000005</v>
      </c>
      <c r="F265" s="752">
        <v>13</v>
      </c>
      <c r="G265" s="752">
        <v>10</v>
      </c>
      <c r="H265" s="752">
        <v>34</v>
      </c>
      <c r="I265" s="196"/>
      <c r="J265" s="189"/>
      <c r="K265" s="177"/>
      <c r="L265" s="189"/>
      <c r="M265" s="146"/>
      <c r="N265" s="146"/>
      <c r="O265" s="154"/>
      <c r="P265" s="196"/>
      <c r="Q265" s="154"/>
      <c r="R265" s="189"/>
      <c r="S265" s="146"/>
      <c r="V265" s="405"/>
    </row>
    <row r="266" spans="1:23">
      <c r="A266" s="119"/>
      <c r="B266" s="189"/>
      <c r="C266" s="259"/>
      <c r="D266" s="259"/>
      <c r="E266" s="259"/>
      <c r="F266" s="259"/>
      <c r="G266" s="259"/>
      <c r="H266" s="187"/>
      <c r="I266" s="177"/>
      <c r="J266" s="189"/>
      <c r="K266" s="189"/>
      <c r="L266" s="189"/>
      <c r="M266" s="154"/>
      <c r="N266" s="196"/>
      <c r="O266" s="154"/>
      <c r="P266" s="189"/>
      <c r="Q266" s="146"/>
      <c r="V266" s="406"/>
      <c r="W266" s="417"/>
    </row>
    <row r="267" spans="1:23">
      <c r="A267" s="119"/>
      <c r="B267" s="37" t="s">
        <v>43</v>
      </c>
      <c r="C267" s="26"/>
      <c r="D267" s="26"/>
      <c r="E267" s="26"/>
      <c r="F267" s="26"/>
      <c r="G267" s="26"/>
      <c r="H267" s="26"/>
      <c r="I267" s="21"/>
      <c r="J267" s="21"/>
      <c r="K267" s="21"/>
      <c r="L267" s="21"/>
      <c r="M267" s="31"/>
      <c r="N267" s="21"/>
      <c r="O267" s="20"/>
      <c r="P267" s="20"/>
      <c r="Q267" s="20"/>
      <c r="R267" s="20"/>
      <c r="S267" s="20"/>
      <c r="T267" s="20"/>
      <c r="U267" s="20"/>
      <c r="V267" s="405"/>
    </row>
    <row r="268" spans="1:23" s="20" customFormat="1">
      <c r="B268" s="1290" t="s">
        <v>659</v>
      </c>
      <c r="C268" s="1290"/>
      <c r="D268" s="1290"/>
      <c r="E268" s="1290"/>
      <c r="F268" s="1290"/>
      <c r="G268" s="1290"/>
      <c r="H268" s="1290"/>
      <c r="I268" s="31"/>
      <c r="J268" s="31"/>
      <c r="K268" s="31"/>
      <c r="L268" s="31"/>
      <c r="M268" s="31"/>
      <c r="N268" s="213"/>
      <c r="O268" s="31"/>
      <c r="P268" s="31"/>
      <c r="Q268" s="31"/>
      <c r="R268" s="31"/>
      <c r="S268" s="31"/>
      <c r="T268" s="31"/>
      <c r="U268" s="31"/>
      <c r="V268" s="405"/>
      <c r="W268" s="400"/>
    </row>
    <row r="269" spans="1:23" s="26" customFormat="1" ht="14.25" customHeight="1">
      <c r="A269" s="20"/>
      <c r="B269" s="1356" t="s">
        <v>850</v>
      </c>
      <c r="C269" s="1289"/>
      <c r="D269" s="1289"/>
      <c r="E269" s="1289"/>
      <c r="F269" s="1289"/>
      <c r="G269" s="1289"/>
      <c r="H269" s="1289"/>
      <c r="I269" s="31"/>
      <c r="J269" s="31"/>
      <c r="K269" s="31"/>
      <c r="L269" s="31"/>
      <c r="M269" s="31"/>
      <c r="N269" s="213"/>
      <c r="O269" s="31"/>
      <c r="P269" s="31"/>
      <c r="Q269" s="31"/>
      <c r="R269" s="31"/>
      <c r="S269" s="31"/>
      <c r="T269" s="31"/>
      <c r="U269" s="31"/>
      <c r="V269" s="405"/>
      <c r="W269" s="400"/>
    </row>
    <row r="270" spans="1:23" s="26" customFormat="1">
      <c r="A270" s="20"/>
      <c r="B270" s="31"/>
      <c r="C270" s="31"/>
      <c r="D270" s="31"/>
      <c r="E270" s="31"/>
      <c r="F270" s="31"/>
      <c r="G270" s="31"/>
      <c r="H270" s="31"/>
      <c r="I270" s="31"/>
      <c r="J270" s="31"/>
      <c r="K270" s="31"/>
      <c r="L270" s="31"/>
      <c r="M270" s="31"/>
      <c r="N270" s="31"/>
      <c r="O270" s="31"/>
      <c r="P270" s="31"/>
      <c r="Q270" s="31"/>
      <c r="V270" s="405"/>
      <c r="W270" s="400"/>
    </row>
    <row r="271" spans="1:23" s="26" customFormat="1" ht="26.25">
      <c r="A271" s="20"/>
      <c r="B271" s="373" t="s">
        <v>285</v>
      </c>
      <c r="C271" s="374">
        <v>2025</v>
      </c>
      <c r="D271" s="375">
        <v>2024</v>
      </c>
      <c r="E271" s="376" t="s">
        <v>516</v>
      </c>
      <c r="F271" s="375">
        <v>2023</v>
      </c>
      <c r="G271" s="375">
        <v>2022</v>
      </c>
      <c r="H271" s="375">
        <v>2021</v>
      </c>
      <c r="I271" s="130"/>
      <c r="J271" s="130"/>
      <c r="K271" s="130"/>
      <c r="L271" s="130"/>
      <c r="M271" s="128"/>
      <c r="N271" s="128"/>
      <c r="O271" s="128"/>
      <c r="P271" s="128"/>
      <c r="Q271" s="128"/>
      <c r="R271" s="128"/>
      <c r="S271" s="128"/>
      <c r="T271" s="128"/>
      <c r="U271" s="128"/>
      <c r="V271" s="405"/>
      <c r="W271" s="400"/>
    </row>
    <row r="272" spans="1:23" s="128" customFormat="1" ht="14.25">
      <c r="B272" s="774" t="s">
        <v>194</v>
      </c>
      <c r="C272" s="751">
        <v>1069</v>
      </c>
      <c r="D272" s="752">
        <v>1016</v>
      </c>
      <c r="E272" s="866">
        <v>0.05</v>
      </c>
      <c r="F272" s="752">
        <v>993</v>
      </c>
      <c r="G272" s="752">
        <v>980</v>
      </c>
      <c r="H272" s="752">
        <v>958</v>
      </c>
      <c r="I272" s="196"/>
      <c r="J272" s="189"/>
      <c r="K272" s="177"/>
      <c r="L272" s="189"/>
      <c r="M272" s="146"/>
      <c r="N272" s="146"/>
      <c r="O272" s="154"/>
      <c r="P272" s="196"/>
      <c r="Q272" s="154"/>
      <c r="R272" s="199"/>
      <c r="S272" s="146"/>
      <c r="T272" s="113"/>
      <c r="U272" s="113"/>
      <c r="V272" s="405"/>
      <c r="W272" s="400"/>
    </row>
    <row r="273" spans="1:23" ht="15">
      <c r="A273" s="119"/>
      <c r="B273" s="865" t="s">
        <v>195</v>
      </c>
      <c r="C273" s="753">
        <v>60</v>
      </c>
      <c r="D273" s="754">
        <v>134</v>
      </c>
      <c r="E273" s="867">
        <v>-0.55000000000000004</v>
      </c>
      <c r="F273" s="754">
        <v>108</v>
      </c>
      <c r="G273" s="754">
        <v>131</v>
      </c>
      <c r="H273" s="754">
        <v>129</v>
      </c>
      <c r="I273" s="202"/>
      <c r="J273" s="188"/>
      <c r="K273" s="277"/>
      <c r="L273" s="188"/>
      <c r="M273" s="160"/>
      <c r="N273" s="160"/>
      <c r="O273" s="173"/>
      <c r="P273" s="202"/>
      <c r="Q273" s="173"/>
      <c r="R273" s="188"/>
      <c r="S273" s="188"/>
      <c r="T273" s="160"/>
      <c r="U273" s="160"/>
      <c r="V273" s="405"/>
    </row>
    <row r="274" spans="1:23" s="160" customFormat="1" ht="14.25">
      <c r="A274" s="128"/>
      <c r="B274" s="774" t="s">
        <v>196</v>
      </c>
      <c r="C274" s="868">
        <v>0.06</v>
      </c>
      <c r="D274" s="866">
        <v>0.13</v>
      </c>
      <c r="E274" s="866">
        <v>-0.56999999999999995</v>
      </c>
      <c r="F274" s="866">
        <v>0.11</v>
      </c>
      <c r="G274" s="866">
        <v>0.13</v>
      </c>
      <c r="H274" s="866">
        <v>0.13</v>
      </c>
      <c r="I274" s="196"/>
      <c r="J274" s="189"/>
      <c r="K274" s="177"/>
      <c r="L274" s="189"/>
      <c r="M274" s="146"/>
      <c r="N274" s="146"/>
      <c r="O274" s="154"/>
      <c r="P274" s="196"/>
      <c r="Q274" s="154"/>
      <c r="R274" s="189"/>
      <c r="S274" s="146"/>
      <c r="T274" s="113"/>
      <c r="U274" s="113"/>
      <c r="V274" s="405"/>
      <c r="W274" s="400"/>
    </row>
    <row r="275" spans="1:23">
      <c r="A275" s="119"/>
      <c r="B275" s="656" t="s">
        <v>197</v>
      </c>
      <c r="C275" s="658"/>
      <c r="D275" s="658"/>
      <c r="E275" s="658"/>
      <c r="F275" s="658"/>
      <c r="G275" s="658"/>
      <c r="H275" s="659"/>
      <c r="I275" s="196"/>
      <c r="J275" s="189"/>
      <c r="K275" s="177"/>
      <c r="L275" s="189"/>
      <c r="M275" s="146"/>
      <c r="N275" s="146"/>
      <c r="O275" s="154"/>
      <c r="P275" s="196"/>
      <c r="Q275" s="154"/>
      <c r="R275" s="189"/>
      <c r="S275" s="146"/>
      <c r="V275" s="405"/>
    </row>
    <row r="276" spans="1:23">
      <c r="A276" s="119"/>
      <c r="B276" s="774" t="s">
        <v>153</v>
      </c>
      <c r="C276" s="751">
        <v>58</v>
      </c>
      <c r="D276" s="752">
        <v>124</v>
      </c>
      <c r="E276" s="866">
        <v>-0.53</v>
      </c>
      <c r="F276" s="752">
        <v>101</v>
      </c>
      <c r="G276" s="752">
        <v>122</v>
      </c>
      <c r="H276" s="752">
        <v>122</v>
      </c>
      <c r="I276" s="196"/>
      <c r="J276" s="189"/>
      <c r="K276" s="177"/>
      <c r="L276" s="189"/>
      <c r="M276" s="146"/>
      <c r="N276" s="146"/>
      <c r="O276" s="154"/>
      <c r="P276" s="196"/>
      <c r="Q276" s="154"/>
      <c r="R276" s="146"/>
      <c r="S276" s="212"/>
      <c r="V276" s="20"/>
      <c r="W276" s="20"/>
    </row>
    <row r="277" spans="1:23">
      <c r="A277" s="119"/>
      <c r="B277" s="774" t="s">
        <v>154</v>
      </c>
      <c r="C277" s="751">
        <v>2</v>
      </c>
      <c r="D277" s="752">
        <v>10</v>
      </c>
      <c r="E277" s="866">
        <v>-0.8</v>
      </c>
      <c r="F277" s="752">
        <v>7</v>
      </c>
      <c r="G277" s="752">
        <v>9</v>
      </c>
      <c r="H277" s="752">
        <v>7</v>
      </c>
      <c r="I277" s="196"/>
      <c r="J277" s="189"/>
      <c r="K277" s="177"/>
      <c r="L277" s="189"/>
      <c r="M277" s="146"/>
      <c r="N277" s="146"/>
      <c r="O277" s="154"/>
      <c r="P277" s="196"/>
      <c r="Q277" s="154"/>
      <c r="R277" s="189"/>
      <c r="S277" s="146"/>
      <c r="V277" s="20"/>
      <c r="W277" s="31"/>
    </row>
    <row r="278" spans="1:23">
      <c r="A278" s="119"/>
      <c r="B278" s="656" t="s">
        <v>198</v>
      </c>
      <c r="C278" s="888"/>
      <c r="D278" s="888"/>
      <c r="E278" s="888"/>
      <c r="F278" s="888"/>
      <c r="G278" s="888"/>
      <c r="H278" s="888"/>
      <c r="I278" s="196"/>
      <c r="J278" s="189"/>
      <c r="K278" s="177"/>
      <c r="L278" s="189"/>
      <c r="M278" s="146"/>
      <c r="N278" s="146"/>
      <c r="O278" s="154"/>
      <c r="P278" s="196"/>
      <c r="Q278" s="154"/>
      <c r="R278" s="189"/>
      <c r="S278" s="146"/>
      <c r="V278" s="20"/>
      <c r="W278" s="31"/>
    </row>
    <row r="279" spans="1:23">
      <c r="A279" s="119"/>
      <c r="B279" s="774" t="s">
        <v>177</v>
      </c>
      <c r="C279" s="751">
        <v>4</v>
      </c>
      <c r="D279" s="752">
        <v>13</v>
      </c>
      <c r="E279" s="866">
        <v>-0.69</v>
      </c>
      <c r="F279" s="752">
        <v>11</v>
      </c>
      <c r="G279" s="752">
        <v>15</v>
      </c>
      <c r="H279" s="752">
        <v>7</v>
      </c>
      <c r="I279" s="196"/>
      <c r="J279" s="189"/>
      <c r="K279" s="177"/>
      <c r="L279" s="189"/>
      <c r="M279" s="146"/>
      <c r="N279" s="146"/>
      <c r="O279" s="154"/>
      <c r="P279" s="196"/>
      <c r="Q279" s="154"/>
      <c r="R279" s="189"/>
      <c r="S279" s="146"/>
      <c r="V279" s="20"/>
      <c r="W279" s="31"/>
    </row>
    <row r="280" spans="1:23">
      <c r="A280" s="119"/>
      <c r="B280" s="774" t="s">
        <v>178</v>
      </c>
      <c r="C280" s="751">
        <v>35</v>
      </c>
      <c r="D280" s="752">
        <v>76</v>
      </c>
      <c r="E280" s="866">
        <v>-0.54</v>
      </c>
      <c r="F280" s="752">
        <v>64</v>
      </c>
      <c r="G280" s="752">
        <v>88</v>
      </c>
      <c r="H280" s="752">
        <v>83</v>
      </c>
      <c r="I280" s="196"/>
      <c r="J280" s="189"/>
      <c r="K280" s="177"/>
      <c r="L280" s="189"/>
      <c r="M280" s="146"/>
      <c r="N280" s="146"/>
      <c r="O280" s="154"/>
      <c r="P280" s="196"/>
      <c r="Q280" s="154"/>
      <c r="R280" s="189"/>
      <c r="S280" s="146"/>
      <c r="V280" s="20"/>
      <c r="W280" s="26"/>
    </row>
    <row r="281" spans="1:23" ht="15" customHeight="1">
      <c r="A281" s="119"/>
      <c r="B281" s="774" t="s">
        <v>179</v>
      </c>
      <c r="C281" s="751">
        <v>21</v>
      </c>
      <c r="D281" s="752">
        <v>45</v>
      </c>
      <c r="E281" s="866">
        <v>-0.53</v>
      </c>
      <c r="F281" s="752">
        <v>33</v>
      </c>
      <c r="G281" s="752">
        <v>28</v>
      </c>
      <c r="H281" s="752">
        <v>39</v>
      </c>
      <c r="I281" s="196"/>
      <c r="J281" s="189"/>
      <c r="K281" s="177"/>
      <c r="L281" s="189"/>
      <c r="M281" s="146"/>
      <c r="N281" s="146"/>
      <c r="O281" s="154"/>
      <c r="P281" s="154"/>
      <c r="Q281" s="196"/>
      <c r="R281" s="189"/>
      <c r="S281" s="146"/>
      <c r="V281" s="405"/>
      <c r="W281" s="405"/>
    </row>
    <row r="282" spans="1:23">
      <c r="A282" s="119"/>
      <c r="B282" s="35"/>
      <c r="C282" s="259"/>
      <c r="D282" s="259"/>
      <c r="E282" s="259"/>
      <c r="F282" s="259"/>
      <c r="G282" s="259"/>
      <c r="H282" s="187"/>
      <c r="I282" s="177"/>
      <c r="J282" s="189"/>
      <c r="K282" s="189"/>
      <c r="L282" s="189"/>
      <c r="M282" s="154"/>
      <c r="N282" s="154"/>
      <c r="O282" s="196"/>
      <c r="P282" s="189"/>
      <c r="Q282" s="146"/>
    </row>
    <row r="283" spans="1:23">
      <c r="A283" s="119"/>
      <c r="B283" s="37" t="s">
        <v>43</v>
      </c>
      <c r="C283" s="26"/>
      <c r="D283" s="26"/>
      <c r="E283" s="26"/>
      <c r="F283" s="26"/>
      <c r="G283" s="26"/>
      <c r="H283" s="26"/>
      <c r="I283" s="21"/>
      <c r="J283" s="21"/>
      <c r="K283" s="21"/>
      <c r="L283" s="21"/>
      <c r="M283" s="20"/>
      <c r="N283" s="21"/>
      <c r="O283" s="20"/>
      <c r="P283" s="20"/>
      <c r="Q283" s="20"/>
      <c r="R283" s="20"/>
      <c r="S283" s="20"/>
      <c r="T283" s="20"/>
      <c r="U283" s="20"/>
      <c r="V283" s="405"/>
      <c r="W283" s="405"/>
    </row>
    <row r="284" spans="1:23" s="20" customFormat="1" ht="13.15">
      <c r="B284" s="1290" t="s">
        <v>661</v>
      </c>
      <c r="C284" s="1290"/>
      <c r="D284" s="1290"/>
      <c r="E284" s="1290"/>
      <c r="F284" s="1290"/>
      <c r="G284" s="1290"/>
      <c r="H284" s="1290"/>
      <c r="I284" s="31"/>
      <c r="J284" s="31"/>
      <c r="K284" s="31"/>
      <c r="L284" s="31"/>
      <c r="M284" s="31"/>
      <c r="N284" s="31"/>
      <c r="O284" s="31"/>
      <c r="P284" s="31"/>
      <c r="Q284" s="31"/>
      <c r="R284" s="31"/>
      <c r="S284" s="31"/>
      <c r="T284" s="31"/>
      <c r="U284" s="31"/>
      <c r="V284" s="406"/>
      <c r="W284" s="406"/>
    </row>
    <row r="285" spans="1:23" s="26" customFormat="1">
      <c r="A285" s="20"/>
      <c r="B285" s="1322" t="s">
        <v>199</v>
      </c>
      <c r="C285" s="1290"/>
      <c r="D285" s="1290"/>
      <c r="E285" s="1290"/>
      <c r="F285" s="1290"/>
      <c r="G285" s="1290"/>
      <c r="H285" s="1290"/>
      <c r="I285" s="31"/>
      <c r="J285" s="31"/>
      <c r="K285" s="31"/>
      <c r="L285" s="31"/>
      <c r="M285" s="31"/>
      <c r="N285" s="31"/>
      <c r="O285" s="31"/>
      <c r="P285" s="31"/>
      <c r="Q285" s="31"/>
      <c r="R285" s="31"/>
      <c r="S285" s="31"/>
      <c r="T285" s="31"/>
      <c r="U285" s="31"/>
      <c r="V285" s="405"/>
      <c r="W285" s="400"/>
    </row>
    <row r="286" spans="1:23" s="26" customFormat="1" ht="14.25" customHeight="1">
      <c r="A286" s="20"/>
      <c r="B286" s="1356" t="s">
        <v>851</v>
      </c>
      <c r="C286" s="1289"/>
      <c r="D286" s="1289"/>
      <c r="E286" s="1289"/>
      <c r="F286" s="1289"/>
      <c r="G286" s="1289"/>
      <c r="H286" s="1289"/>
      <c r="I286" s="31"/>
      <c r="J286" s="31"/>
      <c r="K286" s="31"/>
      <c r="L286" s="31"/>
      <c r="M286" s="31"/>
      <c r="N286" s="31"/>
      <c r="O286" s="31"/>
      <c r="P286" s="31"/>
      <c r="Q286" s="31"/>
      <c r="R286" s="31"/>
      <c r="S286" s="31"/>
      <c r="T286" s="31"/>
      <c r="U286" s="31"/>
      <c r="V286" s="405"/>
      <c r="W286" s="400"/>
    </row>
    <row r="287" spans="1:23" s="26" customFormat="1">
      <c r="A287" s="20"/>
      <c r="B287" s="31"/>
      <c r="C287" s="31"/>
      <c r="D287" s="31"/>
      <c r="E287" s="31"/>
      <c r="F287" s="31"/>
      <c r="G287" s="31"/>
      <c r="H287" s="31"/>
      <c r="I287" s="31"/>
      <c r="J287" s="31"/>
      <c r="K287" s="31"/>
      <c r="L287" s="31"/>
      <c r="M287" s="31"/>
      <c r="N287" s="31"/>
      <c r="O287" s="31"/>
      <c r="P287" s="31"/>
      <c r="Q287" s="31"/>
      <c r="V287" s="405"/>
      <c r="W287" s="400"/>
    </row>
    <row r="288" spans="1:23" s="26" customFormat="1" ht="13.9" thickBot="1">
      <c r="A288" s="20"/>
      <c r="B288" s="31"/>
      <c r="C288" s="31"/>
      <c r="D288" s="31"/>
      <c r="E288" s="31"/>
      <c r="F288" s="31"/>
      <c r="G288" s="31"/>
      <c r="H288" s="31"/>
      <c r="I288" s="31"/>
      <c r="J288" s="31"/>
      <c r="K288" s="31"/>
      <c r="L288" s="31"/>
      <c r="M288" s="31"/>
      <c r="N288" s="31"/>
      <c r="O288" s="31"/>
      <c r="P288" s="31"/>
      <c r="Q288" s="31"/>
      <c r="V288" s="20"/>
      <c r="W288" s="20"/>
    </row>
    <row r="289" spans="1:23" s="26" customFormat="1" ht="15.75" thickTop="1" thickBot="1">
      <c r="A289" s="20"/>
      <c r="B289" s="220" t="s">
        <v>524</v>
      </c>
      <c r="C289" s="224"/>
      <c r="D289" s="224"/>
      <c r="E289" s="224"/>
      <c r="F289" s="224"/>
      <c r="G289" s="224"/>
      <c r="H289" s="224"/>
      <c r="I289" s="225"/>
      <c r="J289" s="225"/>
      <c r="K289" s="225"/>
      <c r="L289" s="225"/>
      <c r="M289" s="225"/>
      <c r="N289" s="225"/>
      <c r="O289" s="225"/>
      <c r="P289" s="225"/>
      <c r="Q289" s="225"/>
      <c r="R289" s="225"/>
      <c r="S289" s="225"/>
      <c r="T289" s="225"/>
      <c r="U289" s="226"/>
      <c r="V289" s="20"/>
      <c r="W289" s="22"/>
    </row>
    <row r="290" spans="1:23" s="226" customFormat="1" ht="15.4" thickTop="1">
      <c r="B290" s="222"/>
      <c r="C290" s="118"/>
      <c r="D290" s="141"/>
      <c r="E290" s="141"/>
      <c r="F290" s="141"/>
      <c r="G290" s="187"/>
      <c r="H290" s="187"/>
      <c r="I290" s="116"/>
      <c r="J290" s="116"/>
      <c r="K290" s="116"/>
      <c r="L290" s="116"/>
      <c r="M290" s="116"/>
      <c r="N290" s="116"/>
      <c r="O290" s="116"/>
      <c r="P290" s="116"/>
      <c r="Q290" s="116"/>
      <c r="R290" s="116"/>
      <c r="S290" s="116"/>
      <c r="T290" s="116"/>
      <c r="U290" s="113"/>
      <c r="V290" s="20"/>
      <c r="W290" s="22"/>
    </row>
    <row r="291" spans="1:23" ht="26.25">
      <c r="B291" s="373" t="s">
        <v>286</v>
      </c>
      <c r="C291" s="374">
        <v>2025</v>
      </c>
      <c r="D291" s="375">
        <v>2024</v>
      </c>
      <c r="E291" s="376" t="s">
        <v>516</v>
      </c>
      <c r="F291" s="375">
        <v>2023</v>
      </c>
      <c r="G291" s="375">
        <v>2022</v>
      </c>
      <c r="H291" s="375">
        <v>2021</v>
      </c>
      <c r="I291" s="130"/>
      <c r="J291" s="253"/>
      <c r="K291" s="130"/>
      <c r="L291" s="130"/>
      <c r="M291" s="128"/>
      <c r="N291" s="128"/>
      <c r="O291" s="128"/>
      <c r="P291" s="128"/>
      <c r="Q291" s="128"/>
      <c r="R291" s="128"/>
      <c r="S291" s="128"/>
      <c r="T291" s="128"/>
      <c r="U291" s="128"/>
      <c r="V291" s="405"/>
      <c r="W291" s="405"/>
    </row>
    <row r="292" spans="1:23" s="128" customFormat="1" ht="13.9">
      <c r="B292" s="671" t="s">
        <v>216</v>
      </c>
      <c r="C292" s="890">
        <v>410.8</v>
      </c>
      <c r="D292" s="891">
        <v>334</v>
      </c>
      <c r="E292" s="839">
        <v>0.23</v>
      </c>
      <c r="F292" s="891">
        <v>286.8</v>
      </c>
      <c r="G292" s="891">
        <v>363.3</v>
      </c>
      <c r="H292" s="891">
        <v>259.10000000000002</v>
      </c>
      <c r="I292" s="200"/>
      <c r="J292" s="253"/>
      <c r="K292" s="130"/>
      <c r="L292" s="130"/>
      <c r="V292" s="403"/>
      <c r="W292" s="404"/>
    </row>
    <row r="293" spans="1:23" s="128" customFormat="1" ht="15" customHeight="1">
      <c r="B293" s="672" t="s">
        <v>287</v>
      </c>
      <c r="C293" s="892">
        <v>69.099999999999994</v>
      </c>
      <c r="D293" s="893">
        <v>58.3</v>
      </c>
      <c r="E293" s="894">
        <v>0.19</v>
      </c>
      <c r="F293" s="893">
        <v>68.900000000000006</v>
      </c>
      <c r="G293" s="893">
        <v>77.099999999999994</v>
      </c>
      <c r="H293" s="893">
        <v>50.3</v>
      </c>
      <c r="I293" s="116"/>
      <c r="J293" s="187"/>
      <c r="K293" s="116"/>
      <c r="L293" s="116"/>
      <c r="M293" s="113"/>
      <c r="N293" s="113"/>
      <c r="O293" s="113"/>
      <c r="P293" s="113"/>
      <c r="Q293" s="113"/>
      <c r="R293" s="113"/>
      <c r="S293" s="113"/>
      <c r="T293" s="113"/>
      <c r="U293" s="113"/>
      <c r="V293" s="400"/>
      <c r="W293" s="401"/>
    </row>
    <row r="294" spans="1:23" ht="15" customHeight="1">
      <c r="A294" s="119"/>
      <c r="B294" s="672" t="s">
        <v>217</v>
      </c>
      <c r="C294" s="840">
        <v>0.17</v>
      </c>
      <c r="D294" s="788">
        <v>0.17</v>
      </c>
      <c r="E294" s="788">
        <v>-0.04</v>
      </c>
      <c r="F294" s="788">
        <v>0.17</v>
      </c>
      <c r="G294" s="788">
        <v>0.24</v>
      </c>
      <c r="H294" s="788">
        <v>0.21</v>
      </c>
      <c r="J294" s="141"/>
      <c r="W294" s="401"/>
    </row>
    <row r="295" spans="1:23" ht="15" customHeight="1">
      <c r="A295" s="119"/>
      <c r="V295" s="403"/>
      <c r="W295" s="404"/>
    </row>
    <row r="296" spans="1:23">
      <c r="A296" s="119"/>
      <c r="B296" s="77" t="s">
        <v>43</v>
      </c>
      <c r="C296" s="21"/>
      <c r="D296" s="21"/>
      <c r="E296" s="21"/>
      <c r="F296" s="21"/>
      <c r="G296" s="31"/>
      <c r="H296" s="31"/>
      <c r="I296" s="21"/>
      <c r="J296" s="21"/>
      <c r="K296" s="21"/>
      <c r="L296" s="21"/>
      <c r="M296" s="20"/>
      <c r="N296" s="20"/>
      <c r="O296" s="20"/>
      <c r="P296" s="20"/>
      <c r="Q296" s="20"/>
      <c r="R296" s="20"/>
      <c r="S296" s="20"/>
      <c r="T296" s="20"/>
      <c r="U296" s="20"/>
      <c r="V296" s="402"/>
      <c r="W296" s="427"/>
    </row>
    <row r="297" spans="1:23" s="20" customFormat="1">
      <c r="B297" s="1290" t="s">
        <v>288</v>
      </c>
      <c r="C297" s="1290"/>
      <c r="D297" s="1290"/>
      <c r="E297" s="1290"/>
      <c r="F297" s="1290"/>
      <c r="G297" s="1290"/>
      <c r="H297" s="1290"/>
      <c r="I297" s="26"/>
      <c r="J297" s="26"/>
      <c r="K297" s="26"/>
      <c r="L297" s="26"/>
      <c r="M297" s="22"/>
      <c r="N297" s="22"/>
      <c r="O297" s="22"/>
      <c r="P297" s="22"/>
      <c r="Q297" s="22"/>
      <c r="R297" s="22"/>
      <c r="S297" s="22"/>
      <c r="T297" s="22"/>
      <c r="U297" s="22"/>
      <c r="V297" s="401"/>
      <c r="W297" s="401"/>
    </row>
    <row r="298" spans="1:23" s="22" customFormat="1">
      <c r="A298" s="20"/>
      <c r="B298" s="21"/>
      <c r="C298" s="31"/>
      <c r="D298" s="31"/>
      <c r="E298" s="31"/>
      <c r="F298" s="31"/>
      <c r="G298" s="26"/>
      <c r="H298" s="26"/>
      <c r="I298" s="26"/>
      <c r="J298" s="26"/>
      <c r="K298" s="26"/>
      <c r="L298" s="26"/>
      <c r="V298" s="400"/>
      <c r="W298" s="400"/>
    </row>
    <row r="299" spans="1:23" s="22" customFormat="1" ht="26.25">
      <c r="A299" s="20"/>
      <c r="B299" s="373" t="s">
        <v>289</v>
      </c>
      <c r="C299" s="374">
        <v>2025</v>
      </c>
      <c r="D299" s="375">
        <v>2024</v>
      </c>
      <c r="E299" s="376" t="s">
        <v>516</v>
      </c>
      <c r="F299" s="375">
        <v>2023</v>
      </c>
      <c r="G299" s="375">
        <v>2022</v>
      </c>
      <c r="H299" s="375">
        <v>2021</v>
      </c>
      <c r="I299" s="130"/>
      <c r="J299" s="130"/>
      <c r="K299" s="130"/>
      <c r="L299" s="130"/>
      <c r="M299" s="128"/>
      <c r="N299" s="128"/>
      <c r="O299" s="128"/>
      <c r="P299" s="128"/>
      <c r="Q299" s="128"/>
      <c r="R299" s="128"/>
      <c r="S299" s="128"/>
      <c r="T299" s="128"/>
      <c r="U299" s="128"/>
      <c r="V299" s="20"/>
      <c r="W299" s="419"/>
    </row>
    <row r="300" spans="1:23" s="128" customFormat="1" ht="13.9">
      <c r="B300" s="793" t="s">
        <v>146</v>
      </c>
      <c r="C300" s="753">
        <v>1069</v>
      </c>
      <c r="D300" s="754">
        <v>1016</v>
      </c>
      <c r="E300" s="839">
        <v>0.05</v>
      </c>
      <c r="F300" s="754">
        <v>993</v>
      </c>
      <c r="G300" s="754">
        <v>980</v>
      </c>
      <c r="H300" s="754">
        <v>958</v>
      </c>
      <c r="I300" s="130"/>
      <c r="J300" s="130"/>
      <c r="K300" s="200"/>
      <c r="L300" s="200"/>
      <c r="M300" s="200"/>
      <c r="N300" s="200"/>
      <c r="O300" s="200"/>
      <c r="P300" s="200"/>
      <c r="Q300" s="200"/>
      <c r="R300" s="200"/>
      <c r="S300" s="200"/>
      <c r="T300" s="200"/>
      <c r="U300" s="200"/>
      <c r="V300" s="22"/>
      <c r="W300" s="26"/>
    </row>
    <row r="301" spans="1:23" s="200" customFormat="1" ht="14.25">
      <c r="A301" s="121"/>
      <c r="B301" s="791" t="s">
        <v>219</v>
      </c>
      <c r="C301" s="751">
        <v>962</v>
      </c>
      <c r="D301" s="752">
        <v>921</v>
      </c>
      <c r="E301" s="866">
        <v>0.04</v>
      </c>
      <c r="F301" s="752">
        <v>901</v>
      </c>
      <c r="G301" s="752">
        <v>915</v>
      </c>
      <c r="H301" s="752">
        <v>889</v>
      </c>
      <c r="I301" s="120"/>
      <c r="J301" s="120"/>
      <c r="K301" s="116"/>
      <c r="L301" s="116"/>
      <c r="M301" s="116"/>
      <c r="N301" s="116"/>
      <c r="O301" s="116"/>
      <c r="P301" s="116"/>
      <c r="Q301" s="116"/>
      <c r="R301" s="116"/>
      <c r="S301" s="116"/>
      <c r="T301" s="116"/>
      <c r="U301" s="116"/>
      <c r="V301" s="22"/>
      <c r="W301" s="26"/>
    </row>
    <row r="302" spans="1:23" s="116" customFormat="1">
      <c r="A302" s="113"/>
      <c r="B302" s="791" t="s">
        <v>220</v>
      </c>
      <c r="C302" s="868">
        <v>0.9</v>
      </c>
      <c r="D302" s="866" t="s">
        <v>158</v>
      </c>
      <c r="E302" s="866">
        <v>-0.01</v>
      </c>
      <c r="F302" s="866">
        <v>0.91</v>
      </c>
      <c r="G302" s="866">
        <v>0.93</v>
      </c>
      <c r="H302" s="866">
        <v>0.93</v>
      </c>
      <c r="I302" s="120"/>
      <c r="J302" s="120"/>
      <c r="V302" s="22"/>
      <c r="W302" s="26"/>
    </row>
    <row r="303" spans="1:23" s="116" customFormat="1" ht="15">
      <c r="A303" s="113"/>
      <c r="B303" s="687" t="s">
        <v>221</v>
      </c>
      <c r="C303" s="753">
        <v>23</v>
      </c>
      <c r="D303" s="754">
        <v>25</v>
      </c>
      <c r="E303" s="867">
        <v>-0.08</v>
      </c>
      <c r="F303" s="754">
        <v>20</v>
      </c>
      <c r="G303" s="754">
        <v>6</v>
      </c>
      <c r="H303" s="754">
        <v>7</v>
      </c>
      <c r="I303" s="130"/>
      <c r="J303" s="200"/>
      <c r="K303" s="200"/>
      <c r="L303" s="200"/>
      <c r="M303" s="200"/>
      <c r="N303" s="200"/>
      <c r="O303" s="200"/>
      <c r="P303" s="200"/>
      <c r="Q303" s="200"/>
      <c r="R303" s="200"/>
      <c r="S303" s="200"/>
      <c r="T303" s="200"/>
      <c r="U303" s="200"/>
      <c r="V303" s="400"/>
      <c r="W303" s="400"/>
    </row>
    <row r="304" spans="1:23" s="200" customFormat="1" ht="15" customHeight="1">
      <c r="A304" s="121"/>
      <c r="B304" s="535" t="s">
        <v>290</v>
      </c>
      <c r="C304" s="751">
        <v>7</v>
      </c>
      <c r="D304" s="752">
        <v>8</v>
      </c>
      <c r="E304" s="866">
        <v>-0.13</v>
      </c>
      <c r="F304" s="752">
        <v>6</v>
      </c>
      <c r="G304" s="752">
        <v>3</v>
      </c>
      <c r="H304" s="752">
        <v>3</v>
      </c>
      <c r="I304" s="278"/>
      <c r="J304" s="278"/>
      <c r="K304" s="278"/>
      <c r="L304" s="278"/>
      <c r="M304" s="278"/>
      <c r="N304" s="278"/>
      <c r="O304" s="279"/>
      <c r="P304" s="279"/>
      <c r="Q304" s="279"/>
      <c r="R304" s="279"/>
      <c r="S304" s="279"/>
      <c r="T304" s="279"/>
      <c r="U304" s="280"/>
      <c r="V304" s="400"/>
      <c r="W304" s="400"/>
    </row>
    <row r="305" spans="1:23" s="120" customFormat="1">
      <c r="B305" s="791" t="s">
        <v>222</v>
      </c>
      <c r="C305" s="840">
        <v>0.3</v>
      </c>
      <c r="D305" s="788">
        <v>0.32</v>
      </c>
      <c r="E305" s="866">
        <v>-0.05</v>
      </c>
      <c r="F305" s="788">
        <v>0.3</v>
      </c>
      <c r="G305" s="788">
        <v>0.5</v>
      </c>
      <c r="H305" s="788">
        <v>0.43</v>
      </c>
      <c r="J305" s="116"/>
      <c r="L305" s="116"/>
      <c r="M305" s="116"/>
      <c r="N305" s="116"/>
      <c r="O305" s="116"/>
      <c r="P305" s="116"/>
      <c r="Q305" s="116"/>
      <c r="R305" s="116"/>
      <c r="S305" s="116"/>
      <c r="T305" s="116"/>
      <c r="U305" s="116"/>
      <c r="V305" s="400"/>
      <c r="W305" s="400"/>
    </row>
    <row r="306" spans="1:23" s="116" customFormat="1">
      <c r="B306" s="232"/>
      <c r="C306" s="141"/>
      <c r="D306" s="141"/>
      <c r="E306" s="141"/>
      <c r="F306" s="141"/>
      <c r="G306" s="141"/>
      <c r="H306" s="141"/>
      <c r="M306" s="113"/>
      <c r="N306" s="113"/>
      <c r="O306" s="113"/>
      <c r="P306" s="113"/>
      <c r="Q306" s="113"/>
      <c r="R306" s="113"/>
      <c r="S306" s="113"/>
      <c r="T306" s="113"/>
      <c r="U306" s="113"/>
      <c r="V306" s="400"/>
      <c r="W306" s="400"/>
    </row>
    <row r="307" spans="1:23">
      <c r="B307" s="77" t="s">
        <v>43</v>
      </c>
      <c r="G307" s="21"/>
      <c r="H307" s="21"/>
      <c r="I307" s="231"/>
      <c r="J307" s="231"/>
      <c r="K307" s="231"/>
      <c r="L307" s="231"/>
      <c r="M307" s="107"/>
      <c r="N307" s="107"/>
      <c r="O307" s="108"/>
      <c r="P307" s="108"/>
      <c r="Q307" s="108"/>
      <c r="R307" s="108"/>
      <c r="S307" s="108"/>
      <c r="T307" s="108"/>
      <c r="U307" s="89"/>
    </row>
    <row r="308" spans="1:23" s="20" customFormat="1" ht="16.149999999999999" customHeight="1">
      <c r="B308" s="1290" t="s">
        <v>696</v>
      </c>
      <c r="C308" s="1290"/>
      <c r="D308" s="1290"/>
      <c r="E308" s="1290"/>
      <c r="F308" s="1290"/>
      <c r="G308" s="1290"/>
      <c r="H308" s="1290"/>
      <c r="I308" s="218"/>
      <c r="J308" s="218"/>
      <c r="K308" s="218"/>
      <c r="L308" s="218"/>
      <c r="M308" s="103"/>
      <c r="N308" s="26"/>
      <c r="O308" s="26"/>
      <c r="P308" s="26"/>
      <c r="Q308" s="26"/>
      <c r="R308" s="26"/>
      <c r="S308" s="26"/>
      <c r="T308" s="26"/>
      <c r="U308" s="26"/>
      <c r="V308" s="400"/>
      <c r="W308" s="400"/>
    </row>
    <row r="309" spans="1:23" s="26" customFormat="1" ht="15.75" customHeight="1">
      <c r="A309" s="22"/>
      <c r="B309" s="1290" t="s">
        <v>694</v>
      </c>
      <c r="C309" s="1290"/>
      <c r="D309" s="1290"/>
      <c r="E309" s="1290"/>
      <c r="F309" s="1290"/>
      <c r="G309" s="1290"/>
      <c r="H309" s="1290"/>
      <c r="I309" s="103"/>
      <c r="J309" s="103"/>
      <c r="K309" s="103"/>
      <c r="L309" s="103"/>
      <c r="M309" s="103"/>
      <c r="V309" s="400"/>
      <c r="W309" s="400"/>
    </row>
    <row r="310" spans="1:23" s="26" customFormat="1" ht="13.9">
      <c r="A310" s="22"/>
      <c r="B310" s="281"/>
      <c r="C310" s="141"/>
      <c r="D310" s="141"/>
      <c r="E310" s="141"/>
      <c r="F310" s="141"/>
      <c r="V310" s="400"/>
      <c r="W310" s="400"/>
    </row>
    <row r="311" spans="1:23" s="26" customFormat="1" ht="13.9" thickBot="1">
      <c r="A311" s="22"/>
      <c r="B311" s="232"/>
      <c r="C311" s="141"/>
      <c r="D311" s="141"/>
      <c r="E311" s="141"/>
      <c r="F311" s="141"/>
      <c r="G311" s="141"/>
      <c r="H311" s="141"/>
      <c r="I311" s="116"/>
      <c r="J311" s="116"/>
      <c r="K311" s="116"/>
      <c r="L311" s="116"/>
      <c r="M311" s="113"/>
      <c r="N311" s="113"/>
      <c r="O311" s="113"/>
      <c r="P311" s="113"/>
      <c r="Q311" s="113"/>
      <c r="R311" s="113"/>
      <c r="S311" s="113"/>
      <c r="T311" s="113"/>
      <c r="U311" s="113"/>
      <c r="V311" s="400"/>
      <c r="W311" s="400"/>
    </row>
    <row r="312" spans="1:23" ht="15.75" thickTop="1" thickBot="1">
      <c r="B312" s="354" t="s">
        <v>518</v>
      </c>
      <c r="C312" s="354"/>
      <c r="D312" s="354"/>
      <c r="E312" s="354"/>
      <c r="F312" s="354"/>
      <c r="G312" s="354"/>
      <c r="H312" s="356"/>
    </row>
    <row r="313" spans="1:23" ht="13.9" thickTop="1">
      <c r="B313" s="355"/>
      <c r="C313" s="356"/>
      <c r="D313" s="356"/>
      <c r="E313" s="356"/>
      <c r="F313" s="356"/>
      <c r="G313" s="356"/>
      <c r="H313" s="356"/>
    </row>
    <row r="314" spans="1:23">
      <c r="B314" s="357" t="s">
        <v>525</v>
      </c>
      <c r="C314" s="358">
        <v>2025</v>
      </c>
      <c r="D314" s="359">
        <v>2024</v>
      </c>
      <c r="E314" s="359">
        <v>2023</v>
      </c>
      <c r="F314" s="359">
        <v>2022</v>
      </c>
      <c r="G314" s="359">
        <v>2021</v>
      </c>
      <c r="H314" s="366"/>
    </row>
    <row r="315" spans="1:23">
      <c r="B315" s="360" t="s">
        <v>520</v>
      </c>
      <c r="C315" s="367">
        <v>0</v>
      </c>
      <c r="D315" s="362">
        <v>0</v>
      </c>
      <c r="E315" s="362">
        <v>0</v>
      </c>
      <c r="F315" s="362">
        <v>1</v>
      </c>
      <c r="G315" s="362">
        <v>1</v>
      </c>
      <c r="H315" s="366"/>
    </row>
    <row r="316" spans="1:23">
      <c r="B316" s="360" t="s">
        <v>521</v>
      </c>
      <c r="C316" s="368">
        <v>0</v>
      </c>
      <c r="D316" s="364">
        <v>0</v>
      </c>
      <c r="E316" s="364">
        <v>0</v>
      </c>
      <c r="F316" s="364">
        <v>200000</v>
      </c>
      <c r="G316" s="364">
        <v>185000</v>
      </c>
      <c r="H316" s="366"/>
    </row>
    <row r="317" spans="1:23" ht="25.5">
      <c r="B317" s="360" t="s">
        <v>522</v>
      </c>
      <c r="C317" s="368">
        <v>0</v>
      </c>
      <c r="D317" s="364">
        <v>0</v>
      </c>
      <c r="E317" s="364">
        <v>0</v>
      </c>
      <c r="F317" s="365" t="s">
        <v>852</v>
      </c>
      <c r="G317" s="365" t="s">
        <v>852</v>
      </c>
      <c r="H317" s="366"/>
    </row>
    <row r="318" spans="1:23" ht="25.5">
      <c r="B318" s="360" t="s">
        <v>523</v>
      </c>
      <c r="C318" s="368">
        <v>0</v>
      </c>
      <c r="D318" s="362">
        <v>0</v>
      </c>
      <c r="E318" s="362">
        <v>0</v>
      </c>
      <c r="F318" s="365" t="s">
        <v>852</v>
      </c>
      <c r="G318" s="365" t="s">
        <v>852</v>
      </c>
      <c r="H318" s="366"/>
    </row>
    <row r="320" spans="1:23">
      <c r="B320" s="282"/>
    </row>
    <row r="321" spans="1:23" s="112" customFormat="1">
      <c r="A321" s="113"/>
      <c r="B321" s="282"/>
      <c r="C321" s="141"/>
      <c r="D321" s="141"/>
      <c r="E321" s="141"/>
      <c r="F321" s="141"/>
      <c r="G321" s="141"/>
      <c r="H321" s="141"/>
      <c r="I321" s="116"/>
      <c r="J321" s="116"/>
      <c r="K321" s="116"/>
      <c r="L321" s="116"/>
      <c r="M321" s="113"/>
      <c r="N321" s="113"/>
      <c r="O321" s="113"/>
      <c r="P321" s="113"/>
      <c r="Q321" s="113"/>
      <c r="R321" s="113"/>
      <c r="S321" s="113"/>
      <c r="T321" s="113"/>
      <c r="U321" s="113"/>
      <c r="V321" s="400"/>
      <c r="W321" s="400"/>
    </row>
    <row r="322" spans="1:23" s="112" customFormat="1">
      <c r="A322" s="113"/>
      <c r="B322" s="21"/>
      <c r="C322" s="141"/>
      <c r="D322" s="141"/>
      <c r="E322" s="141"/>
      <c r="F322" s="141"/>
      <c r="G322" s="141"/>
      <c r="H322" s="141"/>
      <c r="I322" s="116"/>
      <c r="J322" s="116"/>
      <c r="K322" s="116"/>
      <c r="L322" s="116"/>
      <c r="M322" s="113"/>
      <c r="N322" s="113"/>
      <c r="O322" s="113"/>
      <c r="P322" s="113"/>
      <c r="Q322" s="113"/>
      <c r="R322" s="113"/>
      <c r="S322" s="113"/>
      <c r="T322" s="113"/>
      <c r="U322" s="113"/>
      <c r="V322" s="400"/>
      <c r="W322" s="400"/>
    </row>
    <row r="323" spans="1:23" s="112" customFormat="1">
      <c r="A323" s="113"/>
      <c r="B323" s="21"/>
      <c r="C323" s="141"/>
      <c r="D323" s="141"/>
      <c r="E323" s="141"/>
      <c r="F323" s="141"/>
      <c r="G323" s="141"/>
      <c r="H323" s="141"/>
      <c r="I323" s="116"/>
      <c r="J323" s="116"/>
      <c r="K323" s="116"/>
      <c r="L323" s="116"/>
      <c r="M323" s="113"/>
      <c r="N323" s="113"/>
      <c r="O323" s="113"/>
      <c r="P323" s="113"/>
      <c r="Q323" s="113"/>
      <c r="R323" s="113"/>
      <c r="S323" s="113"/>
      <c r="T323" s="113"/>
      <c r="U323" s="113"/>
      <c r="V323" s="400"/>
      <c r="W323" s="400"/>
    </row>
    <row r="324" spans="1:23" s="112" customFormat="1">
      <c r="A324" s="113"/>
      <c r="B324" s="232"/>
      <c r="C324" s="141"/>
      <c r="D324" s="141"/>
      <c r="E324" s="141"/>
      <c r="F324" s="141"/>
      <c r="G324" s="141"/>
      <c r="H324" s="141"/>
      <c r="I324" s="116"/>
      <c r="J324" s="116"/>
      <c r="K324" s="116"/>
      <c r="L324" s="116"/>
      <c r="M324" s="113"/>
      <c r="N324" s="113"/>
      <c r="O324" s="113"/>
      <c r="P324" s="113"/>
      <c r="Q324" s="113"/>
      <c r="R324" s="113"/>
      <c r="S324" s="113"/>
      <c r="T324" s="113"/>
      <c r="U324" s="113"/>
      <c r="V324" s="400"/>
      <c r="W324" s="400"/>
    </row>
    <row r="325" spans="1:23" s="112" customFormat="1">
      <c r="A325" s="113"/>
      <c r="B325" s="282"/>
      <c r="C325" s="141"/>
      <c r="D325" s="141"/>
      <c r="E325" s="141"/>
      <c r="F325" s="141"/>
      <c r="G325" s="141"/>
      <c r="H325" s="141"/>
      <c r="I325" s="116"/>
      <c r="J325" s="116"/>
      <c r="K325" s="116"/>
      <c r="L325" s="116"/>
      <c r="M325" s="113"/>
      <c r="N325" s="113"/>
      <c r="O325" s="113"/>
      <c r="P325" s="113"/>
      <c r="Q325" s="113"/>
      <c r="R325" s="113"/>
      <c r="S325" s="113"/>
      <c r="T325" s="113"/>
      <c r="U325" s="113"/>
      <c r="V325" s="400"/>
      <c r="W325" s="400"/>
    </row>
    <row r="326" spans="1:23" s="112" customFormat="1">
      <c r="A326" s="113"/>
      <c r="B326" s="21"/>
      <c r="C326" s="141"/>
      <c r="D326" s="141"/>
      <c r="E326" s="141"/>
      <c r="F326" s="141"/>
      <c r="G326" s="141"/>
      <c r="H326" s="141"/>
      <c r="I326" s="116"/>
      <c r="J326" s="116"/>
      <c r="K326" s="116"/>
      <c r="L326" s="116"/>
      <c r="M326" s="113"/>
      <c r="N326" s="113"/>
      <c r="O326" s="113"/>
      <c r="P326" s="113"/>
      <c r="Q326" s="113"/>
      <c r="R326" s="113"/>
      <c r="S326" s="113"/>
      <c r="T326" s="113"/>
      <c r="U326" s="113"/>
      <c r="V326" s="400"/>
      <c r="W326" s="400"/>
    </row>
    <row r="327" spans="1:23" s="112" customFormat="1">
      <c r="A327" s="113"/>
      <c r="B327" s="232"/>
      <c r="C327" s="141"/>
      <c r="D327" s="141"/>
      <c r="E327" s="141"/>
      <c r="F327" s="141"/>
      <c r="G327" s="141"/>
      <c r="H327" s="141"/>
      <c r="I327" s="116"/>
      <c r="J327" s="116"/>
      <c r="K327" s="116"/>
      <c r="L327" s="116"/>
      <c r="M327" s="113"/>
      <c r="N327" s="113"/>
      <c r="O327" s="113"/>
      <c r="P327" s="113"/>
      <c r="Q327" s="113"/>
      <c r="R327" s="113"/>
      <c r="S327" s="113"/>
      <c r="T327" s="113"/>
      <c r="U327" s="113"/>
      <c r="V327" s="400"/>
      <c r="W327" s="400"/>
    </row>
    <row r="328" spans="1:23" s="112" customFormat="1">
      <c r="A328" s="113"/>
      <c r="B328" s="232"/>
      <c r="C328" s="141"/>
      <c r="D328" s="141"/>
      <c r="E328" s="141"/>
      <c r="F328" s="141"/>
      <c r="G328" s="141"/>
      <c r="H328" s="141"/>
      <c r="I328" s="116"/>
      <c r="J328" s="116"/>
      <c r="K328" s="116"/>
      <c r="L328" s="116"/>
      <c r="M328" s="113"/>
      <c r="N328" s="113"/>
      <c r="O328" s="113"/>
      <c r="P328" s="113"/>
      <c r="Q328" s="113"/>
      <c r="R328" s="113"/>
      <c r="S328" s="113"/>
      <c r="T328" s="113"/>
      <c r="U328" s="113"/>
      <c r="V328" s="400"/>
      <c r="W328" s="400"/>
    </row>
    <row r="329" spans="1:23" s="112" customFormat="1">
      <c r="A329" s="113"/>
      <c r="B329" s="232"/>
      <c r="C329" s="141"/>
      <c r="D329" s="141"/>
      <c r="E329" s="141"/>
      <c r="F329" s="141"/>
      <c r="G329" s="141"/>
      <c r="H329" s="141"/>
      <c r="I329" s="116"/>
      <c r="J329" s="116"/>
      <c r="K329" s="116"/>
      <c r="L329" s="116"/>
      <c r="M329" s="113"/>
      <c r="N329" s="113"/>
      <c r="O329" s="113"/>
      <c r="P329" s="113"/>
      <c r="Q329" s="113"/>
      <c r="R329" s="113"/>
      <c r="S329" s="113"/>
      <c r="T329" s="113"/>
      <c r="U329" s="113"/>
      <c r="V329" s="400"/>
      <c r="W329" s="400"/>
    </row>
    <row r="330" spans="1:23" s="112" customFormat="1">
      <c r="A330" s="113"/>
      <c r="B330" s="232"/>
      <c r="C330" s="141"/>
      <c r="D330" s="141"/>
      <c r="E330" s="141"/>
      <c r="F330" s="141"/>
      <c r="G330" s="141"/>
      <c r="H330" s="141"/>
      <c r="I330" s="116"/>
      <c r="J330" s="116"/>
      <c r="K330" s="116"/>
      <c r="L330" s="116"/>
      <c r="M330" s="113"/>
      <c r="N330" s="113"/>
      <c r="O330" s="113"/>
      <c r="P330" s="113"/>
      <c r="Q330" s="113"/>
      <c r="R330" s="113"/>
      <c r="S330" s="113"/>
      <c r="T330" s="113"/>
      <c r="U330" s="113"/>
      <c r="V330" s="400"/>
      <c r="W330" s="400"/>
    </row>
    <row r="331" spans="1:23" s="112" customFormat="1">
      <c r="A331" s="113"/>
      <c r="B331" s="232"/>
      <c r="C331" s="141"/>
      <c r="D331" s="141"/>
      <c r="E331" s="141"/>
      <c r="F331" s="141"/>
      <c r="G331" s="141"/>
      <c r="H331" s="141"/>
      <c r="I331" s="116"/>
      <c r="J331" s="116"/>
      <c r="K331" s="116"/>
      <c r="L331" s="116"/>
      <c r="M331" s="113"/>
      <c r="N331" s="113"/>
      <c r="O331" s="113"/>
      <c r="P331" s="113"/>
      <c r="Q331" s="113"/>
      <c r="R331" s="113"/>
      <c r="S331" s="113"/>
      <c r="T331" s="113"/>
      <c r="U331" s="113"/>
      <c r="V331" s="400"/>
      <c r="W331" s="400"/>
    </row>
    <row r="332" spans="1:23" s="112" customFormat="1">
      <c r="A332" s="113"/>
      <c r="B332" s="232"/>
      <c r="C332" s="141"/>
      <c r="D332" s="141"/>
      <c r="E332" s="141"/>
      <c r="F332" s="141"/>
      <c r="G332" s="141"/>
      <c r="H332" s="141"/>
      <c r="I332" s="116"/>
      <c r="J332" s="116"/>
      <c r="K332" s="116"/>
      <c r="L332" s="116"/>
      <c r="M332" s="113"/>
      <c r="N332" s="113"/>
      <c r="O332" s="113"/>
      <c r="P332" s="113"/>
      <c r="Q332" s="113"/>
      <c r="R332" s="113"/>
      <c r="S332" s="113"/>
      <c r="T332" s="113"/>
      <c r="U332" s="113"/>
      <c r="V332" s="400"/>
      <c r="W332" s="400"/>
    </row>
    <row r="333" spans="1:23" s="112" customFormat="1">
      <c r="A333" s="113"/>
      <c r="B333" s="232"/>
      <c r="C333" s="141"/>
      <c r="D333" s="141"/>
      <c r="E333" s="141"/>
      <c r="F333" s="141"/>
      <c r="G333" s="141"/>
      <c r="H333" s="141"/>
      <c r="I333" s="116"/>
      <c r="J333" s="116"/>
      <c r="K333" s="116"/>
      <c r="L333" s="116"/>
      <c r="M333" s="113"/>
      <c r="N333" s="113"/>
      <c r="O333" s="113"/>
      <c r="P333" s="113"/>
      <c r="Q333" s="113"/>
      <c r="R333" s="113"/>
      <c r="S333" s="113"/>
      <c r="T333" s="113"/>
      <c r="U333" s="113"/>
      <c r="V333" s="400"/>
      <c r="W333" s="400"/>
    </row>
    <row r="334" spans="1:23" s="112" customFormat="1">
      <c r="A334" s="113"/>
      <c r="B334" s="232"/>
      <c r="C334" s="141"/>
      <c r="D334" s="141"/>
      <c r="E334" s="141"/>
      <c r="F334" s="141"/>
      <c r="G334" s="141"/>
      <c r="H334" s="141"/>
      <c r="I334" s="116"/>
      <c r="J334" s="116"/>
      <c r="K334" s="116"/>
      <c r="L334" s="116"/>
      <c r="M334" s="113"/>
      <c r="N334" s="113"/>
      <c r="O334" s="113"/>
      <c r="P334" s="113"/>
      <c r="Q334" s="113"/>
      <c r="R334" s="113"/>
      <c r="S334" s="113"/>
      <c r="T334" s="113"/>
      <c r="U334" s="113"/>
      <c r="V334" s="400"/>
      <c r="W334" s="400"/>
    </row>
    <row r="335" spans="1:23" s="112" customFormat="1">
      <c r="A335" s="113"/>
      <c r="B335" s="232"/>
      <c r="C335" s="141"/>
      <c r="D335" s="141"/>
      <c r="E335" s="141"/>
      <c r="F335" s="141"/>
      <c r="G335" s="141"/>
      <c r="H335" s="141"/>
      <c r="I335" s="116"/>
      <c r="J335" s="116"/>
      <c r="K335" s="116"/>
      <c r="L335" s="116"/>
      <c r="M335" s="113"/>
      <c r="N335" s="113"/>
      <c r="O335" s="113"/>
      <c r="P335" s="113"/>
      <c r="Q335" s="113"/>
      <c r="R335" s="113"/>
      <c r="S335" s="113"/>
      <c r="T335" s="113"/>
      <c r="U335" s="113"/>
      <c r="V335" s="400"/>
      <c r="W335" s="400"/>
    </row>
    <row r="336" spans="1:23" s="112" customFormat="1">
      <c r="A336" s="113"/>
      <c r="B336" s="232"/>
      <c r="C336" s="141"/>
      <c r="D336" s="141"/>
      <c r="E336" s="141"/>
      <c r="F336" s="141"/>
      <c r="G336" s="141"/>
      <c r="H336" s="141"/>
      <c r="I336" s="116"/>
      <c r="J336" s="116"/>
      <c r="K336" s="116"/>
      <c r="L336" s="116"/>
      <c r="M336" s="113"/>
      <c r="N336" s="113"/>
      <c r="O336" s="113"/>
      <c r="P336" s="113"/>
      <c r="Q336" s="113"/>
      <c r="R336" s="113"/>
      <c r="S336" s="113"/>
      <c r="T336" s="113"/>
      <c r="U336" s="113"/>
      <c r="V336" s="400"/>
      <c r="W336" s="400"/>
    </row>
    <row r="337" spans="1:23" s="112" customFormat="1">
      <c r="A337" s="113"/>
      <c r="B337" s="282"/>
      <c r="C337" s="141"/>
      <c r="D337" s="141"/>
      <c r="E337" s="141"/>
      <c r="F337" s="141"/>
      <c r="G337" s="141"/>
      <c r="H337" s="141"/>
      <c r="I337" s="116"/>
      <c r="J337" s="116"/>
      <c r="K337" s="116"/>
      <c r="L337" s="116"/>
      <c r="M337" s="113"/>
      <c r="N337" s="113"/>
      <c r="O337" s="113"/>
      <c r="P337" s="113"/>
      <c r="Q337" s="113"/>
      <c r="R337" s="113"/>
      <c r="S337" s="113"/>
      <c r="T337" s="113"/>
      <c r="U337" s="113"/>
      <c r="V337" s="400"/>
      <c r="W337" s="400"/>
    </row>
    <row r="338" spans="1:23" s="112" customFormat="1">
      <c r="A338" s="113"/>
      <c r="B338" s="232"/>
      <c r="C338" s="141"/>
      <c r="D338" s="141"/>
      <c r="E338" s="141"/>
      <c r="F338" s="141"/>
      <c r="G338" s="141"/>
      <c r="H338" s="141"/>
      <c r="I338" s="116"/>
      <c r="J338" s="116"/>
      <c r="K338" s="116"/>
      <c r="L338" s="116"/>
      <c r="M338" s="113"/>
      <c r="N338" s="113"/>
      <c r="O338" s="113"/>
      <c r="P338" s="113"/>
      <c r="Q338" s="113"/>
      <c r="R338" s="113"/>
      <c r="S338" s="113"/>
      <c r="T338" s="113"/>
      <c r="U338" s="113"/>
      <c r="V338" s="400"/>
      <c r="W338" s="400"/>
    </row>
    <row r="339" spans="1:23" s="112" customFormat="1">
      <c r="A339" s="113"/>
      <c r="B339" s="282"/>
      <c r="C339" s="141"/>
      <c r="D339" s="141"/>
      <c r="E339" s="141"/>
      <c r="F339" s="141"/>
      <c r="G339" s="141"/>
      <c r="H339" s="141"/>
      <c r="I339" s="116"/>
      <c r="J339" s="116"/>
      <c r="K339" s="116"/>
      <c r="L339" s="116"/>
      <c r="M339" s="113"/>
      <c r="N339" s="113"/>
      <c r="O339" s="113"/>
      <c r="P339" s="113"/>
      <c r="Q339" s="113"/>
      <c r="R339" s="113"/>
      <c r="S339" s="113"/>
      <c r="T339" s="113"/>
      <c r="U339" s="113"/>
      <c r="V339" s="400"/>
      <c r="W339" s="400"/>
    </row>
    <row r="340" spans="1:23" s="112" customFormat="1">
      <c r="A340" s="113"/>
      <c r="B340" s="282"/>
      <c r="C340" s="141"/>
      <c r="D340" s="141"/>
      <c r="E340" s="141"/>
      <c r="F340" s="141"/>
      <c r="G340" s="141"/>
      <c r="H340" s="141"/>
      <c r="I340" s="116"/>
      <c r="J340" s="116"/>
      <c r="K340" s="116"/>
      <c r="L340" s="116"/>
      <c r="M340" s="113"/>
      <c r="N340" s="113"/>
      <c r="O340" s="113"/>
      <c r="P340" s="113"/>
      <c r="Q340" s="113"/>
      <c r="R340" s="113"/>
      <c r="S340" s="113"/>
      <c r="T340" s="113"/>
      <c r="U340" s="113"/>
      <c r="V340" s="400"/>
      <c r="W340" s="400"/>
    </row>
    <row r="341" spans="1:23" s="112" customFormat="1">
      <c r="A341" s="113"/>
      <c r="B341" s="282"/>
      <c r="C341" s="141"/>
      <c r="D341" s="141"/>
      <c r="E341" s="141"/>
      <c r="F341" s="141"/>
      <c r="G341" s="141"/>
      <c r="H341" s="141"/>
      <c r="I341" s="116"/>
      <c r="J341" s="116"/>
      <c r="K341" s="116"/>
      <c r="L341" s="116"/>
      <c r="M341" s="113"/>
      <c r="N341" s="113"/>
      <c r="O341" s="113"/>
      <c r="P341" s="113"/>
      <c r="Q341" s="113"/>
      <c r="R341" s="113"/>
      <c r="S341" s="113"/>
      <c r="T341" s="113"/>
      <c r="U341" s="113"/>
      <c r="V341" s="400"/>
      <c r="W341" s="400"/>
    </row>
    <row r="342" spans="1:23" s="112" customFormat="1">
      <c r="A342" s="113"/>
      <c r="B342" s="169"/>
      <c r="C342" s="141"/>
      <c r="D342" s="141"/>
      <c r="E342" s="141"/>
      <c r="F342" s="141"/>
      <c r="G342" s="141"/>
      <c r="H342" s="141"/>
      <c r="I342" s="116"/>
      <c r="J342" s="116"/>
      <c r="K342" s="116"/>
      <c r="L342" s="116"/>
      <c r="M342" s="113"/>
      <c r="N342" s="113"/>
      <c r="O342" s="113"/>
      <c r="P342" s="113"/>
      <c r="Q342" s="113"/>
      <c r="R342" s="113"/>
      <c r="S342" s="113"/>
      <c r="T342" s="113"/>
      <c r="U342" s="113"/>
      <c r="V342" s="400"/>
      <c r="W342" s="400"/>
    </row>
    <row r="343" spans="1:23" s="112" customFormat="1">
      <c r="A343" s="113"/>
      <c r="B343" s="232"/>
      <c r="C343" s="141"/>
      <c r="D343" s="141"/>
      <c r="E343" s="141"/>
      <c r="F343" s="141"/>
      <c r="G343" s="141"/>
      <c r="H343" s="141"/>
      <c r="I343" s="116"/>
      <c r="J343" s="116"/>
      <c r="K343" s="116"/>
      <c r="L343" s="116"/>
      <c r="M343" s="113"/>
      <c r="N343" s="113"/>
      <c r="O343" s="113"/>
      <c r="P343" s="113"/>
      <c r="Q343" s="113"/>
      <c r="R343" s="113"/>
      <c r="S343" s="113"/>
      <c r="T343" s="113"/>
      <c r="U343" s="113"/>
      <c r="V343" s="400"/>
      <c r="W343" s="400"/>
    </row>
    <row r="344" spans="1:23" s="112" customFormat="1">
      <c r="A344" s="113"/>
      <c r="B344" s="232"/>
      <c r="C344" s="141"/>
      <c r="D344" s="141"/>
      <c r="E344" s="141"/>
      <c r="F344" s="141"/>
      <c r="G344" s="141"/>
      <c r="H344" s="141"/>
      <c r="I344" s="116"/>
      <c r="J344" s="116"/>
      <c r="K344" s="116"/>
      <c r="L344" s="116"/>
      <c r="M344" s="113"/>
      <c r="N344" s="113"/>
      <c r="O344" s="113"/>
      <c r="P344" s="113"/>
      <c r="Q344" s="113"/>
      <c r="R344" s="113"/>
      <c r="S344" s="113"/>
      <c r="T344" s="113"/>
      <c r="U344" s="113"/>
      <c r="V344" s="400"/>
      <c r="W344" s="400"/>
    </row>
    <row r="345" spans="1:23" s="112" customFormat="1">
      <c r="A345" s="113"/>
      <c r="B345" s="232"/>
      <c r="C345" s="141"/>
      <c r="D345" s="141"/>
      <c r="E345" s="141"/>
      <c r="F345" s="141"/>
      <c r="G345" s="141"/>
      <c r="H345" s="141"/>
      <c r="I345" s="116"/>
      <c r="J345" s="116"/>
      <c r="K345" s="116"/>
      <c r="L345" s="116"/>
      <c r="M345" s="113"/>
      <c r="N345" s="113"/>
      <c r="O345" s="113"/>
      <c r="P345" s="113"/>
      <c r="Q345" s="113"/>
      <c r="R345" s="113"/>
      <c r="S345" s="113"/>
      <c r="T345" s="113"/>
      <c r="U345" s="113"/>
      <c r="V345" s="400"/>
      <c r="W345" s="400"/>
    </row>
    <row r="346" spans="1:23" s="112" customFormat="1">
      <c r="A346" s="113"/>
      <c r="B346" s="232"/>
      <c r="C346" s="141"/>
      <c r="D346" s="141"/>
      <c r="E346" s="141"/>
      <c r="F346" s="141"/>
      <c r="G346" s="141"/>
      <c r="H346" s="141"/>
      <c r="I346" s="116"/>
      <c r="J346" s="116"/>
      <c r="K346" s="116"/>
      <c r="L346" s="116"/>
      <c r="M346" s="113"/>
      <c r="N346" s="113"/>
      <c r="O346" s="113"/>
      <c r="P346" s="113"/>
      <c r="Q346" s="113"/>
      <c r="R346" s="113"/>
      <c r="S346" s="113"/>
      <c r="T346" s="113"/>
      <c r="U346" s="113"/>
      <c r="V346" s="400"/>
      <c r="W346" s="400"/>
    </row>
    <row r="347" spans="1:23" s="112" customFormat="1">
      <c r="A347" s="113"/>
      <c r="B347" s="232"/>
      <c r="C347" s="141"/>
      <c r="D347" s="141"/>
      <c r="E347" s="141"/>
      <c r="F347" s="141"/>
      <c r="G347" s="141"/>
      <c r="H347" s="141"/>
      <c r="I347" s="116"/>
      <c r="J347" s="116"/>
      <c r="K347" s="116"/>
      <c r="L347" s="116"/>
      <c r="M347" s="113"/>
      <c r="N347" s="113"/>
      <c r="O347" s="113"/>
      <c r="P347" s="113"/>
      <c r="Q347" s="113"/>
      <c r="R347" s="113"/>
      <c r="S347" s="113"/>
      <c r="T347" s="113"/>
      <c r="U347" s="113"/>
      <c r="V347" s="400"/>
      <c r="W347" s="400"/>
    </row>
    <row r="348" spans="1:23" s="112" customFormat="1">
      <c r="A348" s="113"/>
      <c r="B348" s="232"/>
      <c r="C348" s="141"/>
      <c r="D348" s="141"/>
      <c r="E348" s="141"/>
      <c r="F348" s="141"/>
      <c r="G348" s="141"/>
      <c r="H348" s="141"/>
      <c r="I348" s="116"/>
      <c r="J348" s="116"/>
      <c r="K348" s="116"/>
      <c r="L348" s="116"/>
      <c r="M348" s="113"/>
      <c r="N348" s="113"/>
      <c r="O348" s="113"/>
      <c r="P348" s="113"/>
      <c r="Q348" s="113"/>
      <c r="R348" s="113"/>
      <c r="S348" s="113"/>
      <c r="T348" s="113"/>
      <c r="U348" s="113"/>
      <c r="V348" s="400"/>
      <c r="W348" s="400"/>
    </row>
    <row r="349" spans="1:23" s="112" customFormat="1">
      <c r="A349" s="113"/>
      <c r="B349" s="232"/>
      <c r="C349" s="141"/>
      <c r="D349" s="141"/>
      <c r="E349" s="141"/>
      <c r="F349" s="141"/>
      <c r="G349" s="141"/>
      <c r="H349" s="141"/>
      <c r="I349" s="116"/>
      <c r="J349" s="116"/>
      <c r="K349" s="116"/>
      <c r="L349" s="116"/>
      <c r="M349" s="113"/>
      <c r="N349" s="113"/>
      <c r="O349" s="113"/>
      <c r="P349" s="113"/>
      <c r="Q349" s="113"/>
      <c r="R349" s="113"/>
      <c r="S349" s="113"/>
      <c r="T349" s="113"/>
      <c r="U349" s="113"/>
      <c r="V349" s="400"/>
      <c r="W349" s="400"/>
    </row>
    <row r="350" spans="1:23" s="112" customFormat="1">
      <c r="A350" s="113"/>
      <c r="B350" s="232"/>
      <c r="C350" s="141"/>
      <c r="D350" s="141"/>
      <c r="E350" s="141"/>
      <c r="F350" s="141"/>
      <c r="G350" s="141"/>
      <c r="H350" s="141"/>
      <c r="I350" s="116"/>
      <c r="J350" s="116"/>
      <c r="K350" s="116"/>
      <c r="L350" s="116"/>
      <c r="M350" s="113"/>
      <c r="N350" s="113"/>
      <c r="O350" s="113"/>
      <c r="P350" s="113"/>
      <c r="Q350" s="113"/>
      <c r="R350" s="113"/>
      <c r="S350" s="113"/>
      <c r="T350" s="113"/>
      <c r="U350" s="113"/>
      <c r="V350" s="400"/>
      <c r="W350" s="400"/>
    </row>
    <row r="351" spans="1:23" s="112" customFormat="1">
      <c r="A351" s="113"/>
      <c r="B351" s="232"/>
      <c r="C351" s="141"/>
      <c r="D351" s="141"/>
      <c r="E351" s="141"/>
      <c r="F351" s="141"/>
      <c r="G351" s="141"/>
      <c r="H351" s="141"/>
      <c r="I351" s="116"/>
      <c r="J351" s="116"/>
      <c r="K351" s="116"/>
      <c r="L351" s="116"/>
      <c r="M351" s="113"/>
      <c r="N351" s="113"/>
      <c r="O351" s="113"/>
      <c r="P351" s="113"/>
      <c r="Q351" s="113"/>
      <c r="R351" s="113"/>
      <c r="S351" s="113"/>
      <c r="T351" s="113"/>
      <c r="U351" s="113"/>
      <c r="V351" s="400"/>
      <c r="W351" s="400"/>
    </row>
    <row r="352" spans="1:23" s="112" customFormat="1">
      <c r="A352" s="113"/>
      <c r="B352" s="232"/>
      <c r="C352" s="141"/>
      <c r="D352" s="141"/>
      <c r="E352" s="141"/>
      <c r="F352" s="141"/>
      <c r="G352" s="141"/>
      <c r="H352" s="141"/>
      <c r="I352" s="116"/>
      <c r="J352" s="116"/>
      <c r="K352" s="116"/>
      <c r="L352" s="116"/>
      <c r="M352" s="113"/>
      <c r="N352" s="113"/>
      <c r="O352" s="113"/>
      <c r="P352" s="113"/>
      <c r="Q352" s="113"/>
      <c r="R352" s="113"/>
      <c r="S352" s="113"/>
      <c r="T352" s="113"/>
      <c r="U352" s="113"/>
      <c r="V352" s="400"/>
      <c r="W352" s="400"/>
    </row>
    <row r="353" spans="1:23" s="112" customFormat="1">
      <c r="A353" s="113"/>
      <c r="B353" s="232"/>
      <c r="C353" s="141"/>
      <c r="D353" s="141"/>
      <c r="E353" s="141"/>
      <c r="F353" s="141"/>
      <c r="G353" s="141"/>
      <c r="H353" s="141"/>
      <c r="I353" s="116"/>
      <c r="J353" s="116"/>
      <c r="K353" s="116"/>
      <c r="L353" s="116"/>
      <c r="M353" s="113"/>
      <c r="N353" s="113"/>
      <c r="O353" s="113"/>
      <c r="P353" s="113"/>
      <c r="Q353" s="113"/>
      <c r="R353" s="113"/>
      <c r="S353" s="113"/>
      <c r="T353" s="113"/>
      <c r="U353" s="113"/>
      <c r="V353" s="400"/>
      <c r="W353" s="400"/>
    </row>
    <row r="354" spans="1:23" s="112" customFormat="1">
      <c r="A354" s="113"/>
      <c r="B354" s="232"/>
      <c r="C354" s="141"/>
      <c r="D354" s="141"/>
      <c r="E354" s="141"/>
      <c r="F354" s="141"/>
      <c r="G354" s="141"/>
      <c r="H354" s="141"/>
      <c r="I354" s="116"/>
      <c r="J354" s="116"/>
      <c r="K354" s="116"/>
      <c r="L354" s="116"/>
      <c r="M354" s="113"/>
      <c r="N354" s="113"/>
      <c r="O354" s="113"/>
      <c r="P354" s="113"/>
      <c r="Q354" s="113"/>
      <c r="R354" s="113"/>
      <c r="S354" s="113"/>
      <c r="T354" s="113"/>
      <c r="U354" s="113"/>
      <c r="V354" s="400"/>
      <c r="W354" s="400"/>
    </row>
    <row r="355" spans="1:23" s="112" customFormat="1">
      <c r="A355" s="113"/>
      <c r="B355" s="232"/>
      <c r="C355" s="141"/>
      <c r="D355" s="141"/>
      <c r="E355" s="141"/>
      <c r="F355" s="141"/>
      <c r="G355" s="141"/>
      <c r="H355" s="141"/>
      <c r="I355" s="116"/>
      <c r="J355" s="116"/>
      <c r="K355" s="116"/>
      <c r="L355" s="116"/>
      <c r="M355" s="113"/>
      <c r="N355" s="113"/>
      <c r="O355" s="113"/>
      <c r="P355" s="113"/>
      <c r="Q355" s="113"/>
      <c r="R355" s="113"/>
      <c r="S355" s="113"/>
      <c r="T355" s="113"/>
      <c r="U355" s="113"/>
      <c r="V355" s="400"/>
      <c r="W355" s="400"/>
    </row>
    <row r="356" spans="1:23" s="112" customFormat="1">
      <c r="A356" s="113"/>
      <c r="B356" s="232"/>
      <c r="C356" s="141"/>
      <c r="D356" s="141"/>
      <c r="E356" s="141"/>
      <c r="F356" s="141"/>
      <c r="G356" s="141"/>
      <c r="H356" s="141"/>
      <c r="I356" s="116"/>
      <c r="J356" s="116"/>
      <c r="K356" s="116"/>
      <c r="L356" s="116"/>
      <c r="M356" s="113"/>
      <c r="N356" s="113"/>
      <c r="O356" s="113"/>
      <c r="P356" s="113"/>
      <c r="Q356" s="113"/>
      <c r="R356" s="113"/>
      <c r="S356" s="113"/>
      <c r="T356" s="113"/>
      <c r="U356" s="113"/>
      <c r="V356" s="400"/>
      <c r="W356" s="400"/>
    </row>
    <row r="357" spans="1:23" s="112" customFormat="1">
      <c r="A357" s="113"/>
      <c r="B357" s="232"/>
      <c r="C357" s="141"/>
      <c r="D357" s="141"/>
      <c r="E357" s="141"/>
      <c r="F357" s="141"/>
      <c r="G357" s="141"/>
      <c r="H357" s="141"/>
      <c r="I357" s="116"/>
      <c r="J357" s="116"/>
      <c r="K357" s="116"/>
      <c r="L357" s="116"/>
      <c r="M357" s="113"/>
      <c r="N357" s="113"/>
      <c r="O357" s="113"/>
      <c r="P357" s="113"/>
      <c r="Q357" s="113"/>
      <c r="R357" s="113"/>
      <c r="S357" s="113"/>
      <c r="T357" s="113"/>
      <c r="U357" s="113"/>
      <c r="V357" s="400"/>
      <c r="W357" s="400"/>
    </row>
    <row r="358" spans="1:23" s="112" customFormat="1">
      <c r="A358" s="113"/>
      <c r="B358" s="232"/>
      <c r="C358" s="141"/>
      <c r="D358" s="141"/>
      <c r="E358" s="141"/>
      <c r="F358" s="141"/>
      <c r="G358" s="141"/>
      <c r="H358" s="141"/>
      <c r="I358" s="116"/>
      <c r="J358" s="116"/>
      <c r="K358" s="116"/>
      <c r="L358" s="116"/>
      <c r="M358" s="113"/>
      <c r="N358" s="113"/>
      <c r="O358" s="113"/>
      <c r="P358" s="113"/>
      <c r="Q358" s="113"/>
      <c r="R358" s="113"/>
      <c r="S358" s="113"/>
      <c r="T358" s="113"/>
      <c r="U358" s="113"/>
      <c r="V358" s="400"/>
      <c r="W358" s="400"/>
    </row>
    <row r="359" spans="1:23" s="112" customFormat="1">
      <c r="A359" s="113"/>
      <c r="B359" s="232"/>
      <c r="C359" s="141"/>
      <c r="D359" s="141"/>
      <c r="E359" s="141"/>
      <c r="F359" s="141"/>
      <c r="G359" s="141"/>
      <c r="H359" s="141"/>
      <c r="I359" s="116"/>
      <c r="J359" s="116"/>
      <c r="K359" s="116"/>
      <c r="L359" s="116"/>
      <c r="M359" s="113"/>
      <c r="N359" s="113"/>
      <c r="O359" s="113"/>
      <c r="P359" s="113"/>
      <c r="Q359" s="113"/>
      <c r="R359" s="113"/>
      <c r="S359" s="113"/>
      <c r="T359" s="113"/>
      <c r="U359" s="113"/>
      <c r="V359" s="400"/>
      <c r="W359" s="400"/>
    </row>
    <row r="360" spans="1:23" s="112" customFormat="1">
      <c r="A360" s="113"/>
      <c r="B360" s="232"/>
      <c r="C360" s="141"/>
      <c r="D360" s="141"/>
      <c r="E360" s="141"/>
      <c r="F360" s="141"/>
      <c r="G360" s="141"/>
      <c r="H360" s="141"/>
      <c r="I360" s="116"/>
      <c r="J360" s="116"/>
      <c r="K360" s="116"/>
      <c r="L360" s="116"/>
      <c r="M360" s="113"/>
      <c r="N360" s="113"/>
      <c r="O360" s="113"/>
      <c r="P360" s="113"/>
      <c r="Q360" s="113"/>
      <c r="R360" s="113"/>
      <c r="S360" s="113"/>
      <c r="T360" s="113"/>
      <c r="U360" s="113"/>
      <c r="V360" s="400"/>
      <c r="W360" s="400"/>
    </row>
    <row r="361" spans="1:23" s="112" customFormat="1">
      <c r="A361" s="113"/>
      <c r="B361" s="232"/>
      <c r="C361" s="141"/>
      <c r="D361" s="141"/>
      <c r="E361" s="141"/>
      <c r="F361" s="141"/>
      <c r="G361" s="141"/>
      <c r="H361" s="141"/>
      <c r="I361" s="116"/>
      <c r="J361" s="116"/>
      <c r="K361" s="116"/>
      <c r="L361" s="116"/>
      <c r="M361" s="113"/>
      <c r="N361" s="113"/>
      <c r="O361" s="113"/>
      <c r="P361" s="113"/>
      <c r="Q361" s="113"/>
      <c r="R361" s="113"/>
      <c r="S361" s="113"/>
      <c r="T361" s="113"/>
      <c r="U361" s="113"/>
      <c r="V361" s="400"/>
      <c r="W361" s="400"/>
    </row>
    <row r="362" spans="1:23" s="112" customFormat="1">
      <c r="A362" s="113"/>
      <c r="B362" s="282"/>
      <c r="C362" s="141"/>
      <c r="D362" s="141"/>
      <c r="E362" s="141"/>
      <c r="F362" s="141"/>
      <c r="G362" s="141"/>
      <c r="H362" s="141"/>
      <c r="I362" s="116"/>
      <c r="J362" s="116"/>
      <c r="K362" s="116"/>
      <c r="L362" s="116"/>
      <c r="M362" s="113"/>
      <c r="N362" s="113"/>
      <c r="O362" s="113"/>
      <c r="P362" s="113"/>
      <c r="Q362" s="113"/>
      <c r="R362" s="113"/>
      <c r="S362" s="113"/>
      <c r="T362" s="113"/>
      <c r="U362" s="113"/>
      <c r="V362" s="400"/>
      <c r="W362" s="400"/>
    </row>
    <row r="363" spans="1:23" s="112" customFormat="1">
      <c r="A363" s="113"/>
      <c r="B363" s="232"/>
      <c r="C363" s="141"/>
      <c r="D363" s="141"/>
      <c r="E363" s="141"/>
      <c r="F363" s="141"/>
      <c r="G363" s="141"/>
      <c r="H363" s="141"/>
      <c r="I363" s="116"/>
      <c r="J363" s="116"/>
      <c r="K363" s="116"/>
      <c r="L363" s="116"/>
      <c r="M363" s="113"/>
      <c r="N363" s="113"/>
      <c r="O363" s="113"/>
      <c r="P363" s="113"/>
      <c r="Q363" s="113"/>
      <c r="R363" s="113"/>
      <c r="S363" s="113"/>
      <c r="T363" s="113"/>
      <c r="U363" s="113"/>
      <c r="V363" s="400"/>
      <c r="W363" s="400"/>
    </row>
    <row r="364" spans="1:23" s="112" customFormat="1">
      <c r="A364" s="113"/>
      <c r="B364" s="232"/>
      <c r="C364" s="141"/>
      <c r="D364" s="141"/>
      <c r="E364" s="141"/>
      <c r="F364" s="141"/>
      <c r="G364" s="141"/>
      <c r="H364" s="141"/>
      <c r="I364" s="116"/>
      <c r="J364" s="116"/>
      <c r="K364" s="116"/>
      <c r="L364" s="116"/>
      <c r="M364" s="113"/>
      <c r="N364" s="113"/>
      <c r="O364" s="113"/>
      <c r="P364" s="113"/>
      <c r="Q364" s="113"/>
      <c r="R364" s="113"/>
      <c r="S364" s="113"/>
      <c r="T364" s="113"/>
      <c r="U364" s="113"/>
      <c r="V364" s="400"/>
      <c r="W364" s="400"/>
    </row>
    <row r="365" spans="1:23" s="112" customFormat="1">
      <c r="A365" s="113"/>
      <c r="B365" s="232"/>
      <c r="C365" s="141"/>
      <c r="D365" s="141"/>
      <c r="E365" s="141"/>
      <c r="F365" s="141"/>
      <c r="G365" s="141"/>
      <c r="H365" s="141"/>
      <c r="I365" s="116"/>
      <c r="J365" s="116"/>
      <c r="K365" s="116"/>
      <c r="L365" s="116"/>
      <c r="M365" s="113"/>
      <c r="N365" s="113"/>
      <c r="O365" s="113"/>
      <c r="P365" s="113"/>
      <c r="Q365" s="113"/>
      <c r="R365" s="113"/>
      <c r="S365" s="113"/>
      <c r="T365" s="113"/>
      <c r="U365" s="113"/>
      <c r="V365" s="400"/>
      <c r="W365" s="400"/>
    </row>
    <row r="366" spans="1:23" s="112" customFormat="1">
      <c r="A366" s="113"/>
      <c r="B366" s="232"/>
      <c r="C366" s="141"/>
      <c r="D366" s="141"/>
      <c r="E366" s="141"/>
      <c r="F366" s="141"/>
      <c r="G366" s="141"/>
      <c r="H366" s="141"/>
      <c r="I366" s="116"/>
      <c r="J366" s="116"/>
      <c r="K366" s="116"/>
      <c r="L366" s="116"/>
      <c r="M366" s="113"/>
      <c r="N366" s="113"/>
      <c r="O366" s="113"/>
      <c r="P366" s="113"/>
      <c r="Q366" s="113"/>
      <c r="R366" s="113"/>
      <c r="S366" s="113"/>
      <c r="T366" s="113"/>
      <c r="U366" s="113"/>
      <c r="V366" s="400"/>
      <c r="W366" s="400"/>
    </row>
    <row r="367" spans="1:23" s="112" customFormat="1">
      <c r="A367" s="113"/>
      <c r="B367" s="232"/>
      <c r="C367" s="141"/>
      <c r="D367" s="141"/>
      <c r="E367" s="141"/>
      <c r="F367" s="141"/>
      <c r="G367" s="141"/>
      <c r="H367" s="141"/>
      <c r="I367" s="116"/>
      <c r="J367" s="116"/>
      <c r="K367" s="116"/>
      <c r="L367" s="116"/>
      <c r="M367" s="113"/>
      <c r="N367" s="113"/>
      <c r="O367" s="113"/>
      <c r="P367" s="113"/>
      <c r="Q367" s="113"/>
      <c r="R367" s="113"/>
      <c r="S367" s="113"/>
      <c r="T367" s="113"/>
      <c r="U367" s="113"/>
      <c r="V367" s="400"/>
      <c r="W367" s="400"/>
    </row>
    <row r="368" spans="1:23" s="112" customFormat="1">
      <c r="A368" s="113"/>
      <c r="B368" s="232"/>
      <c r="C368" s="141"/>
      <c r="D368" s="141"/>
      <c r="E368" s="141"/>
      <c r="F368" s="141"/>
      <c r="G368" s="141"/>
      <c r="H368" s="141"/>
      <c r="I368" s="116"/>
      <c r="J368" s="116"/>
      <c r="K368" s="116"/>
      <c r="L368" s="116"/>
      <c r="M368" s="113"/>
      <c r="N368" s="113"/>
      <c r="O368" s="113"/>
      <c r="P368" s="113"/>
      <c r="Q368" s="113"/>
      <c r="R368" s="113"/>
      <c r="S368" s="113"/>
      <c r="T368" s="113"/>
      <c r="U368" s="113"/>
      <c r="V368" s="400"/>
      <c r="W368" s="400"/>
    </row>
    <row r="369" spans="1:23" s="112" customFormat="1">
      <c r="A369" s="113"/>
      <c r="B369" s="232"/>
      <c r="C369" s="141"/>
      <c r="D369" s="141"/>
      <c r="E369" s="141"/>
      <c r="F369" s="141"/>
      <c r="G369" s="141"/>
      <c r="H369" s="141"/>
      <c r="I369" s="116"/>
      <c r="J369" s="116"/>
      <c r="K369" s="116"/>
      <c r="L369" s="116"/>
      <c r="M369" s="113"/>
      <c r="N369" s="113"/>
      <c r="O369" s="113"/>
      <c r="P369" s="113"/>
      <c r="Q369" s="113"/>
      <c r="R369" s="113"/>
      <c r="S369" s="113"/>
      <c r="T369" s="113"/>
      <c r="U369" s="113"/>
      <c r="V369" s="400"/>
      <c r="W369" s="400"/>
    </row>
    <row r="370" spans="1:23" s="112" customFormat="1">
      <c r="A370" s="113"/>
      <c r="B370" s="232"/>
      <c r="C370" s="141"/>
      <c r="D370" s="141"/>
      <c r="E370" s="141"/>
      <c r="F370" s="141"/>
      <c r="G370" s="141"/>
      <c r="H370" s="141"/>
      <c r="I370" s="116"/>
      <c r="J370" s="116"/>
      <c r="K370" s="116"/>
      <c r="L370" s="116"/>
      <c r="M370" s="113"/>
      <c r="N370" s="113"/>
      <c r="O370" s="113"/>
      <c r="P370" s="113"/>
      <c r="Q370" s="113"/>
      <c r="R370" s="113"/>
      <c r="S370" s="113"/>
      <c r="T370" s="113"/>
      <c r="U370" s="113"/>
      <c r="V370" s="400"/>
      <c r="W370" s="400"/>
    </row>
    <row r="371" spans="1:23" s="112" customFormat="1">
      <c r="A371" s="113"/>
      <c r="B371" s="282"/>
      <c r="C371" s="141"/>
      <c r="D371" s="141"/>
      <c r="E371" s="141"/>
      <c r="F371" s="141"/>
      <c r="G371" s="141"/>
      <c r="H371" s="141"/>
      <c r="I371" s="116"/>
      <c r="J371" s="116"/>
      <c r="K371" s="116"/>
      <c r="L371" s="116"/>
      <c r="M371" s="113"/>
      <c r="N371" s="113"/>
      <c r="O371" s="113"/>
      <c r="P371" s="113"/>
      <c r="Q371" s="113"/>
      <c r="R371" s="113"/>
      <c r="S371" s="113"/>
      <c r="T371" s="113"/>
      <c r="U371" s="113"/>
      <c r="V371" s="400"/>
      <c r="W371" s="400"/>
    </row>
    <row r="372" spans="1:23" s="112" customFormat="1">
      <c r="A372" s="113"/>
      <c r="B372" s="282"/>
      <c r="C372" s="141"/>
      <c r="D372" s="141"/>
      <c r="E372" s="141"/>
      <c r="F372" s="141"/>
      <c r="G372" s="141"/>
      <c r="H372" s="141"/>
      <c r="I372" s="116"/>
      <c r="J372" s="116"/>
      <c r="K372" s="116"/>
      <c r="L372" s="116"/>
      <c r="M372" s="113"/>
      <c r="N372" s="113"/>
      <c r="O372" s="113"/>
      <c r="P372" s="113"/>
      <c r="Q372" s="113"/>
      <c r="R372" s="113"/>
      <c r="S372" s="113"/>
      <c r="T372" s="113"/>
      <c r="U372" s="113"/>
      <c r="V372" s="400"/>
      <c r="W372" s="400"/>
    </row>
    <row r="373" spans="1:23" s="112" customFormat="1">
      <c r="A373" s="113"/>
      <c r="B373" s="282"/>
      <c r="C373" s="141"/>
      <c r="D373" s="141"/>
      <c r="E373" s="141"/>
      <c r="F373" s="141"/>
      <c r="G373" s="141"/>
      <c r="H373" s="141"/>
      <c r="I373" s="116"/>
      <c r="J373" s="116"/>
      <c r="K373" s="116"/>
      <c r="L373" s="116"/>
      <c r="M373" s="113"/>
      <c r="N373" s="113"/>
      <c r="O373" s="113"/>
      <c r="P373" s="113"/>
      <c r="Q373" s="113"/>
      <c r="R373" s="113"/>
      <c r="S373" s="113"/>
      <c r="T373" s="113"/>
      <c r="U373" s="113"/>
      <c r="V373" s="400"/>
      <c r="W373" s="400"/>
    </row>
    <row r="374" spans="1:23" s="112" customFormat="1">
      <c r="A374" s="113"/>
      <c r="B374" s="282"/>
      <c r="C374" s="141"/>
      <c r="D374" s="141"/>
      <c r="E374" s="141"/>
      <c r="F374" s="141"/>
      <c r="G374" s="141"/>
      <c r="H374" s="141"/>
      <c r="I374" s="116"/>
      <c r="J374" s="116"/>
      <c r="K374" s="116"/>
      <c r="L374" s="116"/>
      <c r="M374" s="113"/>
      <c r="N374" s="113"/>
      <c r="O374" s="113"/>
      <c r="P374" s="113"/>
      <c r="Q374" s="113"/>
      <c r="R374" s="113"/>
      <c r="S374" s="113"/>
      <c r="T374" s="113"/>
      <c r="U374" s="113"/>
      <c r="V374" s="400"/>
      <c r="W374" s="400"/>
    </row>
    <row r="375" spans="1:23" s="112" customFormat="1">
      <c r="A375" s="113"/>
      <c r="B375" s="282"/>
      <c r="C375" s="141"/>
      <c r="D375" s="141"/>
      <c r="E375" s="141"/>
      <c r="F375" s="141"/>
      <c r="G375" s="141"/>
      <c r="H375" s="141"/>
      <c r="I375" s="116"/>
      <c r="J375" s="116"/>
      <c r="K375" s="116"/>
      <c r="L375" s="116"/>
      <c r="M375" s="113"/>
      <c r="N375" s="113"/>
      <c r="O375" s="113"/>
      <c r="P375" s="113"/>
      <c r="Q375" s="113"/>
      <c r="R375" s="113"/>
      <c r="S375" s="113"/>
      <c r="T375" s="113"/>
      <c r="U375" s="113"/>
      <c r="V375" s="400"/>
      <c r="W375" s="400"/>
    </row>
    <row r="376" spans="1:23" s="112" customFormat="1">
      <c r="A376" s="113"/>
      <c r="B376" s="282"/>
      <c r="C376" s="141"/>
      <c r="D376" s="141"/>
      <c r="E376" s="141"/>
      <c r="F376" s="141"/>
      <c r="G376" s="141"/>
      <c r="H376" s="141"/>
      <c r="I376" s="116"/>
      <c r="J376" s="116"/>
      <c r="K376" s="116"/>
      <c r="L376" s="116"/>
      <c r="M376" s="113"/>
      <c r="N376" s="113"/>
      <c r="O376" s="113"/>
      <c r="P376" s="113"/>
      <c r="Q376" s="113"/>
      <c r="R376" s="113"/>
      <c r="S376" s="113"/>
      <c r="T376" s="113"/>
      <c r="U376" s="113"/>
      <c r="V376" s="400"/>
      <c r="W376" s="400"/>
    </row>
    <row r="377" spans="1:23" s="112" customFormat="1">
      <c r="A377" s="113"/>
      <c r="B377" s="282"/>
      <c r="C377" s="141"/>
      <c r="D377" s="141"/>
      <c r="E377" s="141"/>
      <c r="F377" s="141"/>
      <c r="G377" s="141"/>
      <c r="H377" s="141"/>
      <c r="I377" s="116"/>
      <c r="J377" s="116"/>
      <c r="K377" s="116"/>
      <c r="L377" s="116"/>
      <c r="M377" s="113"/>
      <c r="N377" s="113"/>
      <c r="O377" s="113"/>
      <c r="P377" s="113"/>
      <c r="Q377" s="113"/>
      <c r="R377" s="113"/>
      <c r="S377" s="113"/>
      <c r="T377" s="113"/>
      <c r="U377" s="113"/>
      <c r="V377" s="400"/>
      <c r="W377" s="400"/>
    </row>
    <row r="378" spans="1:23" s="112" customFormat="1">
      <c r="A378" s="113"/>
      <c r="B378" s="282"/>
      <c r="C378" s="141"/>
      <c r="D378" s="141"/>
      <c r="E378" s="141"/>
      <c r="F378" s="141"/>
      <c r="G378" s="141"/>
      <c r="H378" s="141"/>
      <c r="I378" s="116"/>
      <c r="J378" s="116"/>
      <c r="K378" s="116"/>
      <c r="L378" s="116"/>
      <c r="M378" s="113"/>
      <c r="N378" s="113"/>
      <c r="O378" s="113"/>
      <c r="P378" s="113"/>
      <c r="Q378" s="113"/>
      <c r="R378" s="113"/>
      <c r="S378" s="113"/>
      <c r="T378" s="113"/>
      <c r="U378" s="113"/>
      <c r="V378" s="400"/>
      <c r="W378" s="400"/>
    </row>
    <row r="379" spans="1:23" s="112" customFormat="1">
      <c r="A379" s="113"/>
      <c r="B379" s="282"/>
      <c r="C379" s="141"/>
      <c r="D379" s="141"/>
      <c r="E379" s="141"/>
      <c r="F379" s="141"/>
      <c r="G379" s="141"/>
      <c r="H379" s="141"/>
      <c r="I379" s="116"/>
      <c r="J379" s="116"/>
      <c r="K379" s="116"/>
      <c r="L379" s="116"/>
      <c r="M379" s="113"/>
      <c r="N379" s="113"/>
      <c r="O379" s="113"/>
      <c r="P379" s="113"/>
      <c r="Q379" s="113"/>
      <c r="R379" s="113"/>
      <c r="S379" s="113"/>
      <c r="T379" s="113"/>
      <c r="U379" s="113"/>
      <c r="V379" s="400"/>
      <c r="W379" s="400"/>
    </row>
    <row r="380" spans="1:23" s="112" customFormat="1">
      <c r="A380" s="113"/>
      <c r="B380" s="282"/>
      <c r="C380" s="141"/>
      <c r="D380" s="141"/>
      <c r="E380" s="141"/>
      <c r="F380" s="141"/>
      <c r="G380" s="141"/>
      <c r="H380" s="141"/>
      <c r="I380" s="116"/>
      <c r="J380" s="116"/>
      <c r="K380" s="116"/>
      <c r="L380" s="116"/>
      <c r="M380" s="113"/>
      <c r="N380" s="113"/>
      <c r="O380" s="113"/>
      <c r="P380" s="113"/>
      <c r="Q380" s="113"/>
      <c r="R380" s="113"/>
      <c r="S380" s="113"/>
      <c r="T380" s="113"/>
      <c r="U380" s="113"/>
      <c r="V380" s="400"/>
      <c r="W380" s="400"/>
    </row>
    <row r="381" spans="1:23" s="112" customFormat="1">
      <c r="A381" s="113"/>
      <c r="B381" s="282"/>
      <c r="C381" s="141"/>
      <c r="D381" s="141"/>
      <c r="E381" s="141"/>
      <c r="F381" s="141"/>
      <c r="G381" s="141"/>
      <c r="H381" s="141"/>
      <c r="I381" s="116"/>
      <c r="J381" s="116"/>
      <c r="K381" s="116"/>
      <c r="L381" s="116"/>
      <c r="M381" s="113"/>
      <c r="N381" s="113"/>
      <c r="O381" s="113"/>
      <c r="P381" s="113"/>
      <c r="Q381" s="113"/>
      <c r="R381" s="113"/>
      <c r="S381" s="113"/>
      <c r="T381" s="113"/>
      <c r="U381" s="113"/>
      <c r="V381" s="400"/>
      <c r="W381" s="400"/>
    </row>
    <row r="382" spans="1:23" s="112" customFormat="1">
      <c r="A382" s="113"/>
      <c r="B382" s="282"/>
      <c r="C382" s="141"/>
      <c r="D382" s="141"/>
      <c r="E382" s="141"/>
      <c r="F382" s="141"/>
      <c r="G382" s="141"/>
      <c r="H382" s="141"/>
      <c r="I382" s="116"/>
      <c r="J382" s="116"/>
      <c r="K382" s="116"/>
      <c r="L382" s="116"/>
      <c r="M382" s="113"/>
      <c r="N382" s="113"/>
      <c r="O382" s="113"/>
      <c r="P382" s="113"/>
      <c r="Q382" s="113"/>
      <c r="R382" s="113"/>
      <c r="S382" s="113"/>
      <c r="T382" s="113"/>
      <c r="U382" s="113"/>
      <c r="V382" s="400"/>
      <c r="W382" s="400"/>
    </row>
    <row r="383" spans="1:23" s="112" customFormat="1">
      <c r="A383" s="113"/>
      <c r="B383" s="282"/>
      <c r="C383" s="141"/>
      <c r="D383" s="141"/>
      <c r="E383" s="141"/>
      <c r="F383" s="141"/>
      <c r="G383" s="141"/>
      <c r="H383" s="141"/>
      <c r="I383" s="116"/>
      <c r="J383" s="116"/>
      <c r="K383" s="116"/>
      <c r="L383" s="116"/>
      <c r="M383" s="113"/>
      <c r="N383" s="113"/>
      <c r="O383" s="113"/>
      <c r="P383" s="113"/>
      <c r="Q383" s="113"/>
      <c r="R383" s="113"/>
      <c r="S383" s="113"/>
      <c r="T383" s="113"/>
      <c r="U383" s="113"/>
      <c r="V383" s="400"/>
      <c r="W383" s="400"/>
    </row>
    <row r="384" spans="1:23" s="112" customFormat="1">
      <c r="A384" s="113"/>
      <c r="B384" s="282"/>
      <c r="C384" s="141"/>
      <c r="D384" s="141"/>
      <c r="E384" s="141"/>
      <c r="F384" s="141"/>
      <c r="G384" s="141"/>
      <c r="H384" s="141"/>
      <c r="I384" s="116"/>
      <c r="J384" s="116"/>
      <c r="K384" s="116"/>
      <c r="L384" s="116"/>
      <c r="M384" s="113"/>
      <c r="N384" s="113"/>
      <c r="O384" s="113"/>
      <c r="P384" s="113"/>
      <c r="Q384" s="113"/>
      <c r="R384" s="113"/>
      <c r="S384" s="113"/>
      <c r="T384" s="113"/>
      <c r="U384" s="113"/>
      <c r="V384" s="400"/>
      <c r="W384" s="400"/>
    </row>
    <row r="385" spans="1:23" s="112" customFormat="1">
      <c r="A385" s="113"/>
      <c r="B385" s="282"/>
      <c r="C385" s="141"/>
      <c r="D385" s="141"/>
      <c r="E385" s="141"/>
      <c r="F385" s="141"/>
      <c r="G385" s="141"/>
      <c r="H385" s="141"/>
      <c r="I385" s="116"/>
      <c r="J385" s="116"/>
      <c r="K385" s="116"/>
      <c r="L385" s="116"/>
      <c r="M385" s="113"/>
      <c r="N385" s="113"/>
      <c r="O385" s="113"/>
      <c r="P385" s="113"/>
      <c r="Q385" s="113"/>
      <c r="R385" s="113"/>
      <c r="S385" s="113"/>
      <c r="T385" s="113"/>
      <c r="U385" s="113"/>
      <c r="V385" s="400"/>
      <c r="W385" s="400"/>
    </row>
    <row r="386" spans="1:23" s="112" customFormat="1">
      <c r="A386" s="113"/>
      <c r="B386" s="282"/>
      <c r="C386" s="141"/>
      <c r="D386" s="141"/>
      <c r="E386" s="141"/>
      <c r="F386" s="141"/>
      <c r="G386" s="141"/>
      <c r="H386" s="141"/>
      <c r="I386" s="116"/>
      <c r="J386" s="116"/>
      <c r="K386" s="116"/>
      <c r="L386" s="116"/>
      <c r="M386" s="113"/>
      <c r="N386" s="113"/>
      <c r="O386" s="113"/>
      <c r="P386" s="113"/>
      <c r="Q386" s="113"/>
      <c r="R386" s="113"/>
      <c r="S386" s="113"/>
      <c r="T386" s="113"/>
      <c r="U386" s="113"/>
      <c r="V386" s="400"/>
      <c r="W386" s="400"/>
    </row>
    <row r="387" spans="1:23" s="112" customFormat="1">
      <c r="A387" s="113"/>
      <c r="B387" s="282"/>
      <c r="C387" s="141"/>
      <c r="D387" s="141"/>
      <c r="E387" s="141"/>
      <c r="F387" s="141"/>
      <c r="G387" s="141"/>
      <c r="H387" s="141"/>
      <c r="I387" s="116"/>
      <c r="J387" s="116"/>
      <c r="K387" s="116"/>
      <c r="L387" s="116"/>
      <c r="M387" s="113"/>
      <c r="N387" s="113"/>
      <c r="O387" s="113"/>
      <c r="P387" s="113"/>
      <c r="Q387" s="113"/>
      <c r="R387" s="113"/>
      <c r="S387" s="113"/>
      <c r="T387" s="113"/>
      <c r="U387" s="113"/>
      <c r="V387" s="400"/>
      <c r="W387" s="400"/>
    </row>
    <row r="388" spans="1:23" s="112" customFormat="1">
      <c r="A388" s="113"/>
      <c r="B388" s="232"/>
      <c r="C388" s="141"/>
      <c r="D388" s="141"/>
      <c r="E388" s="141"/>
      <c r="F388" s="141"/>
      <c r="G388" s="141"/>
      <c r="H388" s="141"/>
      <c r="I388" s="116"/>
      <c r="J388" s="116"/>
      <c r="K388" s="116"/>
      <c r="L388" s="116"/>
      <c r="M388" s="113"/>
      <c r="N388" s="113"/>
      <c r="O388" s="113"/>
      <c r="P388" s="113"/>
      <c r="Q388" s="113"/>
      <c r="R388" s="113"/>
      <c r="S388" s="113"/>
      <c r="T388" s="113"/>
      <c r="U388" s="113"/>
      <c r="V388" s="400"/>
      <c r="W388" s="400"/>
    </row>
    <row r="389" spans="1:23" s="112" customFormat="1">
      <c r="A389" s="113"/>
      <c r="B389" s="232"/>
      <c r="C389" s="141"/>
      <c r="D389" s="141"/>
      <c r="E389" s="141"/>
      <c r="F389" s="141"/>
      <c r="G389" s="141"/>
      <c r="H389" s="141"/>
      <c r="I389" s="116"/>
      <c r="J389" s="116"/>
      <c r="K389" s="116"/>
      <c r="L389" s="116"/>
      <c r="M389" s="113"/>
      <c r="N389" s="113"/>
      <c r="O389" s="113"/>
      <c r="P389" s="113"/>
      <c r="Q389" s="113"/>
      <c r="R389" s="113"/>
      <c r="S389" s="113"/>
      <c r="T389" s="113"/>
      <c r="U389" s="113"/>
      <c r="V389" s="400"/>
      <c r="W389" s="400"/>
    </row>
    <row r="390" spans="1:23" s="112" customFormat="1">
      <c r="A390" s="113"/>
      <c r="B390" s="232"/>
      <c r="C390" s="141"/>
      <c r="D390" s="141"/>
      <c r="E390" s="141"/>
      <c r="F390" s="141"/>
      <c r="G390" s="141"/>
      <c r="H390" s="141"/>
      <c r="I390" s="116"/>
      <c r="J390" s="116"/>
      <c r="K390" s="116"/>
      <c r="L390" s="116"/>
      <c r="M390" s="113"/>
      <c r="N390" s="113"/>
      <c r="O390" s="113"/>
      <c r="P390" s="113"/>
      <c r="Q390" s="113"/>
      <c r="R390" s="113"/>
      <c r="S390" s="113"/>
      <c r="T390" s="113"/>
      <c r="U390" s="113"/>
      <c r="V390" s="400"/>
      <c r="W390" s="400"/>
    </row>
    <row r="391" spans="1:23" s="112" customFormat="1">
      <c r="A391" s="113"/>
      <c r="B391" s="116"/>
      <c r="C391" s="141"/>
      <c r="D391" s="141"/>
      <c r="E391" s="141"/>
      <c r="F391" s="141"/>
      <c r="G391" s="141"/>
      <c r="H391" s="141"/>
      <c r="I391" s="116"/>
      <c r="J391" s="116"/>
      <c r="K391" s="116"/>
      <c r="L391" s="116"/>
      <c r="M391" s="113"/>
      <c r="N391" s="113"/>
      <c r="O391" s="113"/>
      <c r="P391" s="113"/>
      <c r="Q391" s="113"/>
      <c r="R391" s="113"/>
      <c r="S391" s="113"/>
      <c r="T391" s="113"/>
      <c r="U391" s="113"/>
      <c r="V391" s="400"/>
      <c r="W391" s="400"/>
    </row>
    <row r="392" spans="1:23" s="112" customFormat="1">
      <c r="A392" s="113"/>
      <c r="B392" s="232"/>
      <c r="C392" s="141"/>
      <c r="D392" s="141"/>
      <c r="E392" s="141"/>
      <c r="F392" s="141"/>
      <c r="G392" s="141"/>
      <c r="H392" s="141"/>
      <c r="I392" s="116"/>
      <c r="J392" s="116"/>
      <c r="K392" s="116"/>
      <c r="L392" s="116"/>
      <c r="M392" s="113"/>
      <c r="N392" s="113"/>
      <c r="O392" s="113"/>
      <c r="P392" s="113"/>
      <c r="Q392" s="113"/>
      <c r="R392" s="113"/>
      <c r="S392" s="113"/>
      <c r="T392" s="113"/>
      <c r="U392" s="113"/>
      <c r="V392" s="400"/>
      <c r="W392" s="400"/>
    </row>
    <row r="393" spans="1:23" s="112" customFormat="1">
      <c r="A393" s="113"/>
      <c r="B393" s="282"/>
      <c r="C393" s="141"/>
      <c r="D393" s="141"/>
      <c r="E393" s="141"/>
      <c r="F393" s="141"/>
      <c r="G393" s="141"/>
      <c r="H393" s="141"/>
      <c r="I393" s="116"/>
      <c r="J393" s="116"/>
      <c r="K393" s="116"/>
      <c r="L393" s="116"/>
      <c r="M393" s="113"/>
      <c r="N393" s="113"/>
      <c r="O393" s="113"/>
      <c r="P393" s="113"/>
      <c r="Q393" s="113"/>
      <c r="R393" s="113"/>
      <c r="S393" s="113"/>
      <c r="T393" s="113"/>
      <c r="U393" s="113"/>
      <c r="V393" s="400"/>
      <c r="W393" s="400"/>
    </row>
    <row r="394" spans="1:23" s="112" customFormat="1">
      <c r="A394" s="113"/>
      <c r="B394" s="232"/>
      <c r="C394" s="141"/>
      <c r="D394" s="141"/>
      <c r="E394" s="141"/>
      <c r="F394" s="141"/>
      <c r="G394" s="141"/>
      <c r="H394" s="141"/>
      <c r="I394" s="116"/>
      <c r="J394" s="116"/>
      <c r="K394" s="116"/>
      <c r="L394" s="116"/>
      <c r="M394" s="113"/>
      <c r="N394" s="113"/>
      <c r="O394" s="113"/>
      <c r="P394" s="113"/>
      <c r="Q394" s="113"/>
      <c r="R394" s="113"/>
      <c r="S394" s="113"/>
      <c r="T394" s="113"/>
      <c r="U394" s="113"/>
      <c r="V394" s="400"/>
      <c r="W394" s="400"/>
    </row>
    <row r="395" spans="1:23" s="112" customFormat="1">
      <c r="A395" s="113"/>
      <c r="B395" s="232"/>
      <c r="C395" s="141"/>
      <c r="D395" s="141"/>
      <c r="E395" s="141"/>
      <c r="F395" s="141"/>
      <c r="G395" s="141"/>
      <c r="H395" s="141"/>
      <c r="I395" s="116"/>
      <c r="J395" s="116"/>
      <c r="K395" s="116"/>
      <c r="L395" s="116"/>
      <c r="M395" s="113"/>
      <c r="N395" s="113"/>
      <c r="O395" s="113"/>
      <c r="P395" s="113"/>
      <c r="Q395" s="113"/>
      <c r="R395" s="113"/>
      <c r="S395" s="113"/>
      <c r="T395" s="113"/>
      <c r="U395" s="113"/>
      <c r="V395" s="400"/>
      <c r="W395" s="400"/>
    </row>
    <row r="396" spans="1:23" s="112" customFormat="1">
      <c r="A396" s="113"/>
      <c r="B396" s="282"/>
      <c r="C396" s="141"/>
      <c r="D396" s="141"/>
      <c r="E396" s="141"/>
      <c r="F396" s="141"/>
      <c r="G396" s="141"/>
      <c r="H396" s="141"/>
      <c r="I396" s="116"/>
      <c r="J396" s="116"/>
      <c r="K396" s="116"/>
      <c r="L396" s="116"/>
      <c r="M396" s="113"/>
      <c r="N396" s="113"/>
      <c r="O396" s="113"/>
      <c r="P396" s="113"/>
      <c r="Q396" s="113"/>
      <c r="R396" s="113"/>
      <c r="S396" s="113"/>
      <c r="T396" s="113"/>
      <c r="U396" s="113"/>
      <c r="V396" s="400"/>
      <c r="W396" s="400"/>
    </row>
    <row r="397" spans="1:23" s="112" customFormat="1">
      <c r="A397" s="113"/>
      <c r="B397" s="232"/>
      <c r="C397" s="141"/>
      <c r="D397" s="141"/>
      <c r="E397" s="141"/>
      <c r="F397" s="141"/>
      <c r="G397" s="141"/>
      <c r="H397" s="141"/>
      <c r="I397" s="116"/>
      <c r="J397" s="116"/>
      <c r="K397" s="116"/>
      <c r="L397" s="116"/>
      <c r="M397" s="113"/>
      <c r="N397" s="113"/>
      <c r="O397" s="113"/>
      <c r="P397" s="113"/>
      <c r="Q397" s="113"/>
      <c r="R397" s="113"/>
      <c r="S397" s="113"/>
      <c r="T397" s="113"/>
      <c r="U397" s="113"/>
      <c r="V397" s="400"/>
      <c r="W397" s="400"/>
    </row>
    <row r="398" spans="1:23" s="112" customFormat="1">
      <c r="A398" s="113"/>
      <c r="B398" s="232"/>
      <c r="C398" s="141"/>
      <c r="D398" s="141"/>
      <c r="E398" s="141"/>
      <c r="F398" s="141"/>
      <c r="G398" s="141"/>
      <c r="H398" s="141"/>
      <c r="I398" s="116"/>
      <c r="J398" s="116"/>
      <c r="K398" s="116"/>
      <c r="L398" s="116"/>
      <c r="M398" s="113"/>
      <c r="N398" s="113"/>
      <c r="O398" s="113"/>
      <c r="P398" s="113"/>
      <c r="Q398" s="113"/>
      <c r="R398" s="113"/>
      <c r="S398" s="113"/>
      <c r="T398" s="113"/>
      <c r="U398" s="113"/>
      <c r="V398" s="400"/>
      <c r="W398" s="400"/>
    </row>
    <row r="399" spans="1:23" s="112" customFormat="1">
      <c r="A399" s="113"/>
      <c r="B399" s="282"/>
      <c r="C399" s="141"/>
      <c r="D399" s="141"/>
      <c r="E399" s="141"/>
      <c r="F399" s="141"/>
      <c r="G399" s="141"/>
      <c r="H399" s="141"/>
      <c r="I399" s="116"/>
      <c r="J399" s="116"/>
      <c r="K399" s="116"/>
      <c r="L399" s="116"/>
      <c r="M399" s="113"/>
      <c r="N399" s="113"/>
      <c r="O399" s="113"/>
      <c r="P399" s="113"/>
      <c r="Q399" s="113"/>
      <c r="R399" s="113"/>
      <c r="S399" s="113"/>
      <c r="T399" s="113"/>
      <c r="U399" s="113"/>
      <c r="V399" s="400"/>
      <c r="W399" s="400"/>
    </row>
    <row r="400" spans="1:23" s="112" customFormat="1">
      <c r="A400" s="113"/>
      <c r="B400" s="232"/>
      <c r="C400" s="141"/>
      <c r="D400" s="141"/>
      <c r="E400" s="141"/>
      <c r="F400" s="141"/>
      <c r="G400" s="141"/>
      <c r="H400" s="141"/>
      <c r="I400" s="116"/>
      <c r="J400" s="116"/>
      <c r="K400" s="116"/>
      <c r="L400" s="116"/>
      <c r="M400" s="113"/>
      <c r="N400" s="113"/>
      <c r="O400" s="113"/>
      <c r="P400" s="113"/>
      <c r="Q400" s="113"/>
      <c r="R400" s="113"/>
      <c r="S400" s="113"/>
      <c r="T400" s="113"/>
      <c r="U400" s="113"/>
      <c r="V400" s="400"/>
      <c r="W400" s="400"/>
    </row>
    <row r="401" spans="1:23" s="112" customFormat="1">
      <c r="A401" s="113"/>
      <c r="B401" s="232"/>
      <c r="C401" s="141"/>
      <c r="D401" s="141"/>
      <c r="E401" s="141"/>
      <c r="F401" s="141"/>
      <c r="G401" s="141"/>
      <c r="H401" s="141"/>
      <c r="I401" s="116"/>
      <c r="J401" s="116"/>
      <c r="K401" s="116"/>
      <c r="L401" s="116"/>
      <c r="M401" s="113"/>
      <c r="N401" s="113"/>
      <c r="O401" s="113"/>
      <c r="P401" s="113"/>
      <c r="Q401" s="113"/>
      <c r="R401" s="113"/>
      <c r="S401" s="113"/>
      <c r="T401" s="113"/>
      <c r="U401" s="113"/>
      <c r="V401" s="400"/>
      <c r="W401" s="400"/>
    </row>
    <row r="402" spans="1:23" s="112" customFormat="1">
      <c r="A402" s="113"/>
      <c r="B402" s="232"/>
      <c r="C402" s="141"/>
      <c r="D402" s="141"/>
      <c r="E402" s="141"/>
      <c r="F402" s="141"/>
      <c r="G402" s="141"/>
      <c r="H402" s="141"/>
      <c r="I402" s="116"/>
      <c r="J402" s="116"/>
      <c r="K402" s="116"/>
      <c r="L402" s="116"/>
      <c r="M402" s="113"/>
      <c r="N402" s="113"/>
      <c r="O402" s="113"/>
      <c r="P402" s="113"/>
      <c r="Q402" s="113"/>
      <c r="R402" s="113"/>
      <c r="S402" s="113"/>
      <c r="T402" s="113"/>
      <c r="U402" s="113"/>
      <c r="V402" s="400"/>
      <c r="W402" s="400"/>
    </row>
    <row r="403" spans="1:23" s="112" customFormat="1">
      <c r="A403" s="113"/>
      <c r="B403" s="232"/>
      <c r="C403" s="141"/>
      <c r="D403" s="141"/>
      <c r="E403" s="141"/>
      <c r="F403" s="141"/>
      <c r="G403" s="141"/>
      <c r="H403" s="141"/>
      <c r="I403" s="116"/>
      <c r="J403" s="116"/>
      <c r="K403" s="116"/>
      <c r="L403" s="116"/>
      <c r="M403" s="113"/>
      <c r="N403" s="113"/>
      <c r="O403" s="113"/>
      <c r="P403" s="113"/>
      <c r="Q403" s="113"/>
      <c r="R403" s="113"/>
      <c r="S403" s="113"/>
      <c r="T403" s="113"/>
      <c r="U403" s="113"/>
      <c r="V403" s="400"/>
      <c r="W403" s="400"/>
    </row>
    <row r="404" spans="1:23" s="112" customFormat="1">
      <c r="A404" s="113"/>
      <c r="B404" s="232"/>
      <c r="C404" s="141"/>
      <c r="D404" s="141"/>
      <c r="E404" s="141"/>
      <c r="F404" s="141"/>
      <c r="G404" s="141"/>
      <c r="H404" s="141"/>
      <c r="I404" s="116"/>
      <c r="J404" s="116"/>
      <c r="K404" s="116"/>
      <c r="L404" s="116"/>
      <c r="M404" s="113"/>
      <c r="N404" s="113"/>
      <c r="O404" s="113"/>
      <c r="P404" s="113"/>
      <c r="Q404" s="113"/>
      <c r="R404" s="113"/>
      <c r="S404" s="113"/>
      <c r="T404" s="113"/>
      <c r="U404" s="113"/>
      <c r="V404" s="400"/>
      <c r="W404" s="400"/>
    </row>
    <row r="405" spans="1:23" s="112" customFormat="1">
      <c r="A405" s="113"/>
      <c r="B405" s="232"/>
      <c r="C405" s="141"/>
      <c r="D405" s="141"/>
      <c r="E405" s="141"/>
      <c r="F405" s="141"/>
      <c r="G405" s="141"/>
      <c r="H405" s="141"/>
      <c r="I405" s="116"/>
      <c r="J405" s="116"/>
      <c r="K405" s="116"/>
      <c r="L405" s="116"/>
      <c r="M405" s="113"/>
      <c r="N405" s="113"/>
      <c r="O405" s="113"/>
      <c r="P405" s="113"/>
      <c r="Q405" s="113"/>
      <c r="R405" s="113"/>
      <c r="S405" s="113"/>
      <c r="T405" s="113"/>
      <c r="U405" s="113"/>
      <c r="V405" s="400"/>
      <c r="W405" s="400"/>
    </row>
    <row r="406" spans="1:23" s="112" customFormat="1">
      <c r="A406" s="113"/>
      <c r="B406" s="232"/>
      <c r="C406" s="141"/>
      <c r="D406" s="141"/>
      <c r="E406" s="141"/>
      <c r="F406" s="141"/>
      <c r="G406" s="141"/>
      <c r="H406" s="141"/>
      <c r="I406" s="116"/>
      <c r="J406" s="116"/>
      <c r="K406" s="116"/>
      <c r="L406" s="116"/>
      <c r="M406" s="113"/>
      <c r="N406" s="113"/>
      <c r="O406" s="113"/>
      <c r="P406" s="113"/>
      <c r="Q406" s="113"/>
      <c r="R406" s="113"/>
      <c r="S406" s="113"/>
      <c r="T406" s="113"/>
      <c r="U406" s="113"/>
      <c r="V406" s="400"/>
      <c r="W406" s="400"/>
    </row>
    <row r="407" spans="1:23" s="112" customFormat="1">
      <c r="A407" s="113"/>
      <c r="B407" s="232"/>
      <c r="C407" s="141"/>
      <c r="D407" s="141"/>
      <c r="E407" s="141"/>
      <c r="F407" s="141"/>
      <c r="G407" s="141"/>
      <c r="H407" s="141"/>
      <c r="I407" s="116"/>
      <c r="J407" s="116"/>
      <c r="K407" s="116"/>
      <c r="L407" s="116"/>
      <c r="M407" s="113"/>
      <c r="N407" s="113"/>
      <c r="O407" s="113"/>
      <c r="P407" s="113"/>
      <c r="Q407" s="113"/>
      <c r="R407" s="113"/>
      <c r="S407" s="113"/>
      <c r="T407" s="113"/>
      <c r="U407" s="113"/>
      <c r="V407" s="400"/>
      <c r="W407" s="400"/>
    </row>
    <row r="408" spans="1:23" s="112" customFormat="1">
      <c r="A408" s="113"/>
      <c r="B408" s="282"/>
      <c r="C408" s="141"/>
      <c r="D408" s="141"/>
      <c r="E408" s="141"/>
      <c r="F408" s="141"/>
      <c r="G408" s="141"/>
      <c r="H408" s="141"/>
      <c r="I408" s="116"/>
      <c r="J408" s="116"/>
      <c r="K408" s="116"/>
      <c r="L408" s="116"/>
      <c r="M408" s="113"/>
      <c r="N408" s="113"/>
      <c r="O408" s="113"/>
      <c r="P408" s="113"/>
      <c r="Q408" s="113"/>
      <c r="R408" s="113"/>
      <c r="S408" s="113"/>
      <c r="T408" s="113"/>
      <c r="U408" s="113"/>
      <c r="V408" s="400"/>
      <c r="W408" s="400"/>
    </row>
    <row r="409" spans="1:23" s="112" customFormat="1">
      <c r="A409" s="113"/>
      <c r="B409" s="232"/>
      <c r="C409" s="141"/>
      <c r="D409" s="141"/>
      <c r="E409" s="141"/>
      <c r="F409" s="141"/>
      <c r="G409" s="141"/>
      <c r="H409" s="141"/>
      <c r="I409" s="116"/>
      <c r="J409" s="116"/>
      <c r="K409" s="116"/>
      <c r="L409" s="116"/>
      <c r="M409" s="113"/>
      <c r="N409" s="113"/>
      <c r="O409" s="113"/>
      <c r="P409" s="113"/>
      <c r="Q409" s="113"/>
      <c r="R409" s="113"/>
      <c r="S409" s="113"/>
      <c r="T409" s="113"/>
      <c r="U409" s="113"/>
      <c r="V409" s="400"/>
      <c r="W409" s="400"/>
    </row>
    <row r="413" spans="1:23">
      <c r="B413" s="282"/>
    </row>
  </sheetData>
  <sheetProtection algorithmName="SHA-512" hashValue="TTqQgBNzg5rLy1+N3xuzoBtuvhaEpB08FIbJeeQ79hf5Q49mQGNrR+HubdT6icSAbF+tIbvbJUoeqwURjBax5g==" saltValue="CUrF0oxKAnZOCzJA2B5Mhw==" spinCount="100000" sheet="1" objects="1" scenarios="1" formatColumns="0" formatRows="0"/>
  <mergeCells count="72">
    <mergeCell ref="B43:H43"/>
    <mergeCell ref="B126:L126"/>
    <mergeCell ref="M182:T182"/>
    <mergeCell ref="B177:L177"/>
    <mergeCell ref="M177:T177"/>
    <mergeCell ref="B178:L178"/>
    <mergeCell ref="M178:T178"/>
    <mergeCell ref="B179:L179"/>
    <mergeCell ref="M179:T179"/>
    <mergeCell ref="M175:T175"/>
    <mergeCell ref="B176:L176"/>
    <mergeCell ref="M176:T176"/>
    <mergeCell ref="I88:K88"/>
    <mergeCell ref="I119:K119"/>
    <mergeCell ref="B83:H83"/>
    <mergeCell ref="B119:B120"/>
    <mergeCell ref="B221:H221"/>
    <mergeCell ref="B222:H222"/>
    <mergeCell ref="B206:H206"/>
    <mergeCell ref="B182:L182"/>
    <mergeCell ref="B309:H309"/>
    <mergeCell ref="B286:H286"/>
    <mergeCell ref="B297:H297"/>
    <mergeCell ref="B308:H308"/>
    <mergeCell ref="I208:K208"/>
    <mergeCell ref="I239:K239"/>
    <mergeCell ref="B208:B209"/>
    <mergeCell ref="B284:H284"/>
    <mergeCell ref="B285:H285"/>
    <mergeCell ref="B268:H268"/>
    <mergeCell ref="M180:T180"/>
    <mergeCell ref="B181:L181"/>
    <mergeCell ref="M181:T181"/>
    <mergeCell ref="B204:H204"/>
    <mergeCell ref="B205:H205"/>
    <mergeCell ref="B156:B157"/>
    <mergeCell ref="B137:H137"/>
    <mergeCell ref="B269:H269"/>
    <mergeCell ref="B115:H115"/>
    <mergeCell ref="B116:H116"/>
    <mergeCell ref="B175:L175"/>
    <mergeCell ref="B174:L174"/>
    <mergeCell ref="B151:L151"/>
    <mergeCell ref="I156:K156"/>
    <mergeCell ref="I186:K186"/>
    <mergeCell ref="B186:B187"/>
    <mergeCell ref="B117:H117"/>
    <mergeCell ref="B203:H203"/>
    <mergeCell ref="B239:B240"/>
    <mergeCell ref="B180:L180"/>
    <mergeCell ref="B220:H220"/>
    <mergeCell ref="B104:L104"/>
    <mergeCell ref="B106:L106"/>
    <mergeCell ref="B105:L105"/>
    <mergeCell ref="B22:H22"/>
    <mergeCell ref="B23:H23"/>
    <mergeCell ref="B24:H24"/>
    <mergeCell ref="B44:H44"/>
    <mergeCell ref="B45:H45"/>
    <mergeCell ref="B46:H46"/>
    <mergeCell ref="B47:H47"/>
    <mergeCell ref="B55:H55"/>
    <mergeCell ref="B69:H69"/>
    <mergeCell ref="B70:H70"/>
    <mergeCell ref="B71:H71"/>
    <mergeCell ref="B72:H72"/>
    <mergeCell ref="B88:B89"/>
    <mergeCell ref="B99:L99"/>
    <mergeCell ref="B100:L100"/>
    <mergeCell ref="B101:L101"/>
    <mergeCell ref="B102:L102"/>
    <mergeCell ref="B103:L103"/>
  </mergeCells>
  <hyperlinks>
    <hyperlink ref="B10" location="Production!A1" display="Production of Metal Ores and Finished Metals" xr:uid="{EF57F7BF-C0B9-4A4F-857D-EDA6F3DEA6AE}"/>
    <hyperlink ref="B27" location="Energy!A1" display="Energy Consumption and Energy Intensity" xr:uid="{60AC7EFE-2C5C-B24F-8553-79CA319E3F3E}"/>
    <hyperlink ref="B58" location="'GHG Emissions'!A1" display="Scope 1 and Scope 2 Energy-related GHG Emissions" xr:uid="{093C7C3A-AC04-AF48-AC32-A8789C3F3556}"/>
    <hyperlink ref="B86" location="Water!A1" display="Water Withdrawal and Water Intensity by Quality and Source" xr:uid="{14A0EFA6-B000-CC49-AA25-ADFB8321CC04}"/>
    <hyperlink ref="B129" location="'Tailings and Waste'!A1" display="Tailings and Waste" xr:uid="{6D322F0E-D569-C445-9BA4-390981CCD063}"/>
    <hyperlink ref="B154" location="'Health and Safety'!A1" display="Work-related Injuries and Ill Health" xr:uid="{A9DCE8E5-D551-AC41-B10A-94C1D81804C8}"/>
    <hyperlink ref="B184" location="'Health and Safety'!A1" display="Health and Safety Training" xr:uid="{8DE4695B-8378-7542-98F6-8156419F885B}"/>
    <hyperlink ref="B192" location="'Our People'!A1" display="Workforce Composition" xr:uid="{F29955BB-5CE0-024D-A4D3-1168D30A24ED}"/>
    <hyperlink ref="B253" location="'Our People'!A1" display="Employee New Hires and Departures" xr:uid="{6AD3C5ED-7134-FA41-9D00-8C51DF344AB8}"/>
    <hyperlink ref="B289" location="'Community and Economic Impact'!A1" display="Community and Economic Impact" xr:uid="{914B84BD-9872-C141-8C6F-25803534C104}"/>
  </hyperlinks>
  <pageMargins left="0.7" right="0.7" top="0.75" bottom="0.75" header="0.3" footer="0.3"/>
  <ignoredErrors>
    <ignoredError sqref="C40:H40 C38:D39 F38:H39"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BC0D-F13F-394B-AD69-380EF82B0828}">
  <sheetPr>
    <tabColor theme="3" tint="0.89999084444715716"/>
  </sheetPr>
  <dimension ref="A1:AF404"/>
  <sheetViews>
    <sheetView zoomScaleNormal="100" workbookViewId="0">
      <pane xSplit="2" topLeftCell="C1" activePane="topRight" state="frozen"/>
      <selection activeCell="A57" sqref="A57"/>
      <selection pane="topRight" activeCell="B12" sqref="B12"/>
    </sheetView>
  </sheetViews>
  <sheetFormatPr defaultColWidth="10.796875" defaultRowHeight="13.5"/>
  <cols>
    <col min="1" max="1" width="3" style="113" customWidth="1"/>
    <col min="2" max="2" width="60.33203125" style="138" customWidth="1"/>
    <col min="3" max="4" width="15" style="112" customWidth="1"/>
    <col min="5" max="5" width="12.59765625" style="112" customWidth="1"/>
    <col min="6" max="8" width="15" style="112" customWidth="1"/>
    <col min="9" max="20" width="15" style="113" customWidth="1"/>
    <col min="21" max="21" width="19.19921875" style="113" customWidth="1"/>
    <col min="22" max="22" width="19.796875" style="113" customWidth="1"/>
    <col min="23" max="16384" width="10.796875" style="113"/>
  </cols>
  <sheetData>
    <row r="1" spans="2:20" s="22" customFormat="1">
      <c r="B1" s="58"/>
    </row>
    <row r="2" spans="2:20" s="22" customFormat="1">
      <c r="B2" s="58"/>
    </row>
    <row r="3" spans="2:20" s="22" customFormat="1">
      <c r="B3" s="58"/>
    </row>
    <row r="4" spans="2:20" s="22" customFormat="1">
      <c r="B4" s="58"/>
    </row>
    <row r="5" spans="2:20" s="22" customFormat="1">
      <c r="B5" s="58"/>
    </row>
    <row r="6" spans="2:20" s="22" customFormat="1">
      <c r="B6" s="58"/>
    </row>
    <row r="7" spans="2:20" s="22" customFormat="1">
      <c r="B7" s="58"/>
    </row>
    <row r="8" spans="2:20" ht="17.649999999999999">
      <c r="B8" s="111" t="s">
        <v>528</v>
      </c>
    </row>
    <row r="9" spans="2:20" ht="13.9" thickBot="1">
      <c r="B9" s="113"/>
    </row>
    <row r="10" spans="2:20" ht="14.65" thickTop="1" thickBot="1">
      <c r="B10" s="114" t="s">
        <v>29</v>
      </c>
      <c r="C10" s="115"/>
      <c r="D10" s="115"/>
      <c r="E10" s="115"/>
      <c r="F10" s="115"/>
      <c r="G10" s="115"/>
      <c r="H10" s="115"/>
      <c r="L10" s="116"/>
      <c r="M10" s="116"/>
      <c r="N10" s="116"/>
      <c r="O10" s="116"/>
      <c r="P10" s="116"/>
      <c r="Q10" s="116"/>
      <c r="R10" s="116"/>
      <c r="S10" s="116"/>
      <c r="T10" s="116"/>
    </row>
    <row r="11" spans="2:20" ht="13.9" thickTop="1">
      <c r="B11" s="117"/>
      <c r="C11" s="118"/>
      <c r="L11" s="116"/>
      <c r="M11" s="116"/>
      <c r="N11" s="116"/>
      <c r="O11" s="116"/>
      <c r="P11" s="116"/>
      <c r="Q11" s="116"/>
      <c r="R11" s="116"/>
      <c r="S11" s="116"/>
      <c r="T11" s="116"/>
    </row>
    <row r="12" spans="2:20" s="120" customFormat="1" ht="26.25">
      <c r="B12" s="373" t="s">
        <v>224</v>
      </c>
      <c r="C12" s="374">
        <v>2025</v>
      </c>
      <c r="D12" s="375">
        <v>2024</v>
      </c>
      <c r="E12" s="750" t="s">
        <v>516</v>
      </c>
      <c r="F12" s="375">
        <v>2023</v>
      </c>
      <c r="G12" s="375">
        <v>2022</v>
      </c>
      <c r="H12" s="375">
        <v>2021</v>
      </c>
      <c r="I12" s="119"/>
      <c r="J12" s="119"/>
      <c r="K12" s="119"/>
    </row>
    <row r="13" spans="2:20" ht="14.25">
      <c r="B13" s="432" t="s">
        <v>32</v>
      </c>
      <c r="C13" s="378">
        <v>15033000</v>
      </c>
      <c r="D13" s="379">
        <v>18103000</v>
      </c>
      <c r="E13" s="380" t="s">
        <v>341</v>
      </c>
      <c r="F13" s="379">
        <v>17985000</v>
      </c>
      <c r="G13" s="379">
        <v>19027000</v>
      </c>
      <c r="H13" s="379">
        <v>19600503</v>
      </c>
    </row>
    <row r="14" spans="2:20" ht="17.25" customHeight="1">
      <c r="B14" s="432" t="s">
        <v>33</v>
      </c>
      <c r="C14" s="378">
        <v>0</v>
      </c>
      <c r="D14" s="379">
        <v>0</v>
      </c>
      <c r="E14" s="380" t="s">
        <v>34</v>
      </c>
      <c r="F14" s="379">
        <v>0</v>
      </c>
      <c r="G14" s="379">
        <v>0</v>
      </c>
      <c r="H14" s="379">
        <v>0</v>
      </c>
    </row>
    <row r="15" spans="2:20" s="121" customFormat="1" ht="13.9">
      <c r="B15" s="433" t="s">
        <v>35</v>
      </c>
      <c r="C15" s="436">
        <v>15033000</v>
      </c>
      <c r="D15" s="437">
        <v>18103000</v>
      </c>
      <c r="E15" s="438" t="s">
        <v>341</v>
      </c>
      <c r="F15" s="437">
        <v>17985000</v>
      </c>
      <c r="G15" s="437">
        <v>19027000</v>
      </c>
      <c r="H15" s="437">
        <v>19600503</v>
      </c>
    </row>
    <row r="16" spans="2:20">
      <c r="B16" s="432" t="s">
        <v>37</v>
      </c>
      <c r="C16" s="378">
        <v>40374</v>
      </c>
      <c r="D16" s="379">
        <v>54140</v>
      </c>
      <c r="E16" s="380" t="s">
        <v>65</v>
      </c>
      <c r="F16" s="379">
        <v>52378</v>
      </c>
      <c r="G16" s="379">
        <v>54222</v>
      </c>
      <c r="H16" s="379">
        <v>58275</v>
      </c>
    </row>
    <row r="17" spans="2:15">
      <c r="B17" s="432" t="s">
        <v>39</v>
      </c>
      <c r="C17" s="378">
        <v>2007</v>
      </c>
      <c r="D17" s="379">
        <v>3132</v>
      </c>
      <c r="E17" s="380" t="s">
        <v>340</v>
      </c>
      <c r="F17" s="379">
        <v>2712</v>
      </c>
      <c r="G17" s="379">
        <v>2622</v>
      </c>
      <c r="H17" s="379">
        <v>2184</v>
      </c>
    </row>
    <row r="18" spans="2:15" s="121" customFormat="1" ht="13.9">
      <c r="B18" s="434" t="s">
        <v>40</v>
      </c>
      <c r="C18" s="436">
        <v>42382</v>
      </c>
      <c r="D18" s="437">
        <v>57272</v>
      </c>
      <c r="E18" s="438" t="s">
        <v>283</v>
      </c>
      <c r="F18" s="437">
        <v>55090</v>
      </c>
      <c r="G18" s="437">
        <v>56844</v>
      </c>
      <c r="H18" s="437">
        <v>60459</v>
      </c>
    </row>
    <row r="19" spans="2:15" s="121" customFormat="1" ht="15">
      <c r="B19" s="433" t="s">
        <v>42</v>
      </c>
      <c r="C19" s="436">
        <v>43224</v>
      </c>
      <c r="D19" s="437">
        <v>58292</v>
      </c>
      <c r="E19" s="438" t="s">
        <v>283</v>
      </c>
      <c r="F19" s="437">
        <v>57510</v>
      </c>
      <c r="G19" s="437">
        <v>58058</v>
      </c>
      <c r="H19" s="437">
        <v>61527</v>
      </c>
    </row>
    <row r="20" spans="2:15">
      <c r="B20" s="113"/>
    </row>
    <row r="21" spans="2:15" s="20" customFormat="1" ht="12.75">
      <c r="B21" s="37" t="s">
        <v>43</v>
      </c>
      <c r="C21" s="21"/>
      <c r="D21" s="21"/>
      <c r="E21" s="21"/>
      <c r="F21" s="21"/>
      <c r="G21" s="21"/>
      <c r="H21" s="21"/>
      <c r="N21" s="21"/>
    </row>
    <row r="22" spans="2:15" s="22" customFormat="1" ht="14.25" customHeight="1">
      <c r="B22" s="1290" t="s">
        <v>44</v>
      </c>
      <c r="C22" s="1290"/>
      <c r="D22" s="1290"/>
      <c r="E22" s="1290"/>
      <c r="F22" s="1290"/>
      <c r="G22" s="1290"/>
      <c r="H22" s="1290"/>
    </row>
    <row r="23" spans="2:15" s="22" customFormat="1" ht="14.25" customHeight="1">
      <c r="B23" s="1290" t="s">
        <v>640</v>
      </c>
      <c r="C23" s="1290"/>
      <c r="D23" s="1290"/>
      <c r="E23" s="1290"/>
      <c r="F23" s="1290"/>
      <c r="G23" s="1290"/>
      <c r="H23" s="1290"/>
    </row>
    <row r="24" spans="2:15" s="22" customFormat="1" ht="14.25" customHeight="1">
      <c r="B24" s="1290" t="s">
        <v>45</v>
      </c>
      <c r="C24" s="1290"/>
      <c r="D24" s="1290"/>
      <c r="E24" s="1290"/>
      <c r="F24" s="1290"/>
      <c r="G24" s="1290"/>
      <c r="H24" s="1290"/>
    </row>
    <row r="25" spans="2:15" s="22" customFormat="1">
      <c r="B25" s="122"/>
    </row>
    <row r="26" spans="2:15" s="22" customFormat="1" ht="13.9" thickBot="1">
      <c r="B26" s="122"/>
    </row>
    <row r="27" spans="2:15" s="119" customFormat="1" ht="14.65" thickTop="1" thickBot="1">
      <c r="B27" s="114" t="s">
        <v>46</v>
      </c>
      <c r="C27" s="123"/>
      <c r="D27" s="123"/>
      <c r="E27" s="123"/>
      <c r="F27" s="123"/>
      <c r="G27" s="123"/>
      <c r="H27" s="123"/>
      <c r="I27" s="113"/>
      <c r="J27" s="113"/>
      <c r="K27" s="113"/>
      <c r="L27" s="120"/>
      <c r="M27" s="120"/>
      <c r="N27" s="120"/>
      <c r="O27" s="120"/>
    </row>
    <row r="28" spans="2:15" s="119" customFormat="1" ht="13.9" thickTop="1">
      <c r="B28" s="124"/>
      <c r="C28" s="125"/>
      <c r="D28" s="126"/>
      <c r="E28" s="126"/>
      <c r="F28" s="126"/>
      <c r="G28" s="112"/>
      <c r="H28" s="112"/>
      <c r="I28" s="113"/>
      <c r="J28" s="113"/>
      <c r="K28" s="113"/>
      <c r="L28" s="120"/>
      <c r="M28" s="120"/>
      <c r="N28" s="120"/>
      <c r="O28" s="120"/>
    </row>
    <row r="29" spans="2:15" s="119" customFormat="1" ht="26.25">
      <c r="B29" s="933" t="s">
        <v>225</v>
      </c>
      <c r="C29" s="374">
        <v>2025</v>
      </c>
      <c r="D29" s="375">
        <v>2024</v>
      </c>
      <c r="E29" s="750" t="s">
        <v>516</v>
      </c>
      <c r="F29" s="375">
        <v>2023</v>
      </c>
      <c r="G29" s="375">
        <v>2022</v>
      </c>
      <c r="H29" s="375">
        <v>2021</v>
      </c>
      <c r="I29" s="126"/>
      <c r="J29" s="126"/>
    </row>
    <row r="30" spans="2:15" s="119" customFormat="1">
      <c r="B30" s="755" t="s">
        <v>702</v>
      </c>
      <c r="C30" s="507">
        <v>1536072</v>
      </c>
      <c r="D30" s="510">
        <v>1335514</v>
      </c>
      <c r="E30" s="380" t="s">
        <v>93</v>
      </c>
      <c r="F30" s="510">
        <v>1413003</v>
      </c>
      <c r="G30" s="510">
        <v>1414950</v>
      </c>
      <c r="H30" s="510">
        <v>1434871</v>
      </c>
      <c r="I30" s="112"/>
      <c r="J30" s="112"/>
      <c r="K30" s="113"/>
      <c r="L30" s="113"/>
      <c r="M30" s="113"/>
    </row>
    <row r="31" spans="2:15" s="119" customFormat="1" ht="12.75">
      <c r="B31" s="755" t="s">
        <v>703</v>
      </c>
      <c r="C31" s="934">
        <v>15988</v>
      </c>
      <c r="D31" s="510">
        <v>14337</v>
      </c>
      <c r="E31" s="380" t="s">
        <v>41</v>
      </c>
      <c r="F31" s="510">
        <v>16516</v>
      </c>
      <c r="G31" s="510">
        <v>15328</v>
      </c>
      <c r="H31" s="510">
        <v>12422</v>
      </c>
      <c r="I31" s="127"/>
      <c r="J31" s="127"/>
      <c r="K31" s="120"/>
      <c r="L31" s="120"/>
    </row>
    <row r="32" spans="2:15" s="119" customFormat="1" ht="12.75">
      <c r="B32" s="755" t="s">
        <v>704</v>
      </c>
      <c r="C32" s="896">
        <v>243</v>
      </c>
      <c r="D32" s="510">
        <v>393</v>
      </c>
      <c r="E32" s="380" t="s">
        <v>147</v>
      </c>
      <c r="F32" s="510">
        <v>581</v>
      </c>
      <c r="G32" s="510">
        <v>375</v>
      </c>
      <c r="H32" s="510">
        <v>317</v>
      </c>
      <c r="I32" s="127"/>
      <c r="J32" s="127"/>
      <c r="K32" s="120"/>
      <c r="L32" s="120"/>
    </row>
    <row r="33" spans="1:22" s="119" customFormat="1" ht="12.75">
      <c r="B33" s="755" t="s">
        <v>705</v>
      </c>
      <c r="C33" s="897">
        <v>0</v>
      </c>
      <c r="D33" s="510">
        <v>0</v>
      </c>
      <c r="E33" s="380" t="s">
        <v>34</v>
      </c>
      <c r="F33" s="510">
        <v>0</v>
      </c>
      <c r="G33" s="510">
        <v>0</v>
      </c>
      <c r="H33" s="510">
        <v>0</v>
      </c>
      <c r="I33" s="127"/>
      <c r="J33" s="127"/>
      <c r="K33" s="120"/>
      <c r="L33" s="120"/>
      <c r="M33" s="120"/>
    </row>
    <row r="34" spans="1:22" s="128" customFormat="1" ht="15">
      <c r="B34" s="1069" t="s">
        <v>701</v>
      </c>
      <c r="C34" s="935">
        <v>1552303</v>
      </c>
      <c r="D34" s="521">
        <v>1350244</v>
      </c>
      <c r="E34" s="438" t="s">
        <v>93</v>
      </c>
      <c r="F34" s="521">
        <v>1430100</v>
      </c>
      <c r="G34" s="521">
        <v>1430653</v>
      </c>
      <c r="H34" s="521">
        <v>1447610</v>
      </c>
      <c r="I34" s="129"/>
      <c r="J34" s="129"/>
      <c r="K34" s="130"/>
      <c r="L34" s="130"/>
      <c r="M34" s="130"/>
    </row>
    <row r="35" spans="1:22" s="128" customFormat="1" ht="13.15">
      <c r="B35" s="448" t="s">
        <v>706</v>
      </c>
      <c r="C35" s="518">
        <v>1009273</v>
      </c>
      <c r="D35" s="521">
        <v>1189628</v>
      </c>
      <c r="E35" s="438" t="s">
        <v>94</v>
      </c>
      <c r="F35" s="521">
        <v>1196796</v>
      </c>
      <c r="G35" s="521">
        <v>1201840</v>
      </c>
      <c r="H35" s="521">
        <v>1211459</v>
      </c>
      <c r="I35" s="129"/>
      <c r="J35" s="129"/>
      <c r="K35" s="130"/>
      <c r="L35" s="130"/>
      <c r="M35" s="130"/>
    </row>
    <row r="36" spans="1:22" s="128" customFormat="1" ht="13.15">
      <c r="B36" s="448" t="s">
        <v>707</v>
      </c>
      <c r="C36" s="518">
        <v>2561576</v>
      </c>
      <c r="D36" s="521">
        <v>2539872</v>
      </c>
      <c r="E36" s="438" t="s">
        <v>67</v>
      </c>
      <c r="F36" s="521">
        <v>2626896</v>
      </c>
      <c r="G36" s="521">
        <v>2632493</v>
      </c>
      <c r="H36" s="521">
        <v>2659069</v>
      </c>
      <c r="I36" s="129"/>
      <c r="J36" s="129"/>
      <c r="K36" s="130"/>
      <c r="L36" s="130"/>
    </row>
    <row r="37" spans="1:22" s="119" customFormat="1" ht="12.75">
      <c r="B37" s="446" t="s">
        <v>708</v>
      </c>
      <c r="C37" s="507">
        <v>1009273</v>
      </c>
      <c r="D37" s="510">
        <v>1189628</v>
      </c>
      <c r="E37" s="380" t="s">
        <v>94</v>
      </c>
      <c r="F37" s="510">
        <v>1196796</v>
      </c>
      <c r="G37" s="510">
        <v>1201840</v>
      </c>
      <c r="H37" s="510">
        <v>1211459</v>
      </c>
      <c r="I37" s="127"/>
      <c r="J37" s="127"/>
      <c r="K37" s="120"/>
      <c r="L37" s="120"/>
    </row>
    <row r="38" spans="1:22" s="119" customFormat="1" ht="14.25">
      <c r="B38" s="446" t="s">
        <v>709</v>
      </c>
      <c r="C38" s="936" t="s">
        <v>223</v>
      </c>
      <c r="D38" s="937" t="s">
        <v>50</v>
      </c>
      <c r="E38" s="380" t="s">
        <v>281</v>
      </c>
      <c r="F38" s="937" t="s">
        <v>226</v>
      </c>
      <c r="G38" s="937" t="s">
        <v>226</v>
      </c>
      <c r="H38" s="937" t="s">
        <v>226</v>
      </c>
      <c r="I38" s="127"/>
      <c r="J38" s="127"/>
      <c r="K38" s="120"/>
      <c r="L38" s="120"/>
    </row>
    <row r="39" spans="1:22" s="119" customFormat="1" ht="12.75">
      <c r="B39" s="446" t="s">
        <v>719</v>
      </c>
      <c r="C39" s="507">
        <v>0</v>
      </c>
      <c r="D39" s="510">
        <v>0</v>
      </c>
      <c r="E39" s="380" t="s">
        <v>34</v>
      </c>
      <c r="F39" s="1074">
        <v>0</v>
      </c>
      <c r="G39" s="510">
        <v>0</v>
      </c>
      <c r="H39" s="510">
        <v>0</v>
      </c>
      <c r="I39" s="127"/>
      <c r="J39" s="127"/>
      <c r="K39" s="120"/>
      <c r="L39" s="120"/>
    </row>
    <row r="40" spans="1:22" s="119" customFormat="1" ht="14.25">
      <c r="B40" s="446" t="s">
        <v>57</v>
      </c>
      <c r="C40" s="936" t="s">
        <v>47</v>
      </c>
      <c r="D40" s="937" t="s">
        <v>47</v>
      </c>
      <c r="E40" s="380">
        <v>0</v>
      </c>
      <c r="F40" s="937">
        <v>0</v>
      </c>
      <c r="G40" s="937" t="s">
        <v>47</v>
      </c>
      <c r="H40" s="937" t="s">
        <v>47</v>
      </c>
      <c r="I40" s="127"/>
      <c r="J40" s="127"/>
      <c r="K40" s="120"/>
      <c r="L40" s="120"/>
      <c r="O40" s="120"/>
      <c r="U40" s="120"/>
    </row>
    <row r="41" spans="1:22" s="119" customFormat="1" ht="12.75">
      <c r="B41" s="131"/>
      <c r="C41" s="132"/>
      <c r="D41" s="132"/>
      <c r="E41" s="132"/>
      <c r="F41" s="132"/>
      <c r="G41" s="127"/>
      <c r="H41" s="127"/>
      <c r="I41" s="120"/>
      <c r="J41" s="120"/>
      <c r="M41" s="120"/>
      <c r="S41" s="120"/>
    </row>
    <row r="42" spans="1:22" s="20" customFormat="1" ht="13.15">
      <c r="B42" s="77" t="s">
        <v>43</v>
      </c>
      <c r="C42" s="131"/>
      <c r="D42" s="131"/>
      <c r="E42" s="131"/>
      <c r="F42" s="131"/>
      <c r="G42" s="231"/>
      <c r="H42" s="231"/>
      <c r="I42" s="107"/>
      <c r="J42" s="107"/>
      <c r="K42" s="107"/>
      <c r="L42" s="107"/>
      <c r="M42" s="107"/>
      <c r="N42" s="107"/>
      <c r="O42" s="108"/>
      <c r="P42" s="108"/>
      <c r="Q42" s="108"/>
      <c r="R42" s="108"/>
      <c r="S42" s="108"/>
      <c r="T42" s="108"/>
      <c r="U42" s="133"/>
      <c r="V42" s="133"/>
    </row>
    <row r="43" spans="1:22" s="20" customFormat="1" ht="13.15">
      <c r="B43" s="1290" t="s">
        <v>713</v>
      </c>
      <c r="C43" s="1290"/>
      <c r="D43" s="1290"/>
      <c r="E43" s="1290"/>
      <c r="F43" s="1290"/>
      <c r="G43" s="1290"/>
      <c r="H43" s="1290"/>
      <c r="I43" s="107"/>
      <c r="J43" s="107"/>
      <c r="K43" s="107"/>
      <c r="L43" s="107"/>
      <c r="M43" s="107"/>
      <c r="N43" s="107"/>
      <c r="O43" s="108"/>
      <c r="P43" s="108"/>
      <c r="Q43" s="108"/>
      <c r="R43" s="108"/>
      <c r="S43" s="108"/>
      <c r="T43" s="108"/>
      <c r="U43" s="133"/>
      <c r="V43" s="133"/>
    </row>
    <row r="44" spans="1:22" s="20" customFormat="1" ht="12.75" customHeight="1">
      <c r="B44" s="1289" t="s">
        <v>736</v>
      </c>
      <c r="C44" s="1289"/>
      <c r="D44" s="1289"/>
      <c r="E44" s="1289"/>
      <c r="F44" s="1289"/>
      <c r="G44" s="1289"/>
      <c r="H44" s="1289"/>
      <c r="I44" s="107"/>
      <c r="J44" s="107"/>
      <c r="K44" s="107"/>
      <c r="L44" s="107"/>
      <c r="M44" s="107"/>
      <c r="N44" s="107"/>
      <c r="O44" s="108"/>
      <c r="P44" s="108"/>
      <c r="Q44" s="108"/>
      <c r="R44" s="108"/>
      <c r="S44" s="108"/>
      <c r="T44" s="108"/>
      <c r="U44" s="133"/>
      <c r="V44" s="133"/>
    </row>
    <row r="45" spans="1:22" s="94" customFormat="1" ht="11.25" customHeight="1">
      <c r="A45" s="78"/>
      <c r="B45" s="1290" t="s">
        <v>715</v>
      </c>
      <c r="C45" s="1290"/>
      <c r="D45" s="1290"/>
      <c r="E45" s="1290"/>
      <c r="F45" s="1290"/>
      <c r="G45" s="1290"/>
      <c r="H45" s="1290"/>
      <c r="I45" s="134"/>
      <c r="J45" s="134"/>
      <c r="K45" s="134"/>
    </row>
    <row r="46" spans="1:22" s="78" customFormat="1" ht="26.25" customHeight="1">
      <c r="B46" s="1289" t="s">
        <v>720</v>
      </c>
      <c r="C46" s="1290"/>
      <c r="D46" s="1290"/>
      <c r="E46" s="1290"/>
      <c r="F46" s="1290"/>
      <c r="G46" s="1290"/>
      <c r="H46" s="1290"/>
      <c r="I46" s="135"/>
      <c r="J46" s="135"/>
      <c r="K46" s="135"/>
    </row>
    <row r="47" spans="1:22" s="119" customFormat="1" ht="14.25" customHeight="1">
      <c r="B47" s="125"/>
      <c r="C47" s="125"/>
      <c r="D47" s="126"/>
      <c r="E47" s="126"/>
      <c r="F47" s="126"/>
      <c r="G47" s="112"/>
      <c r="H47" s="112"/>
      <c r="I47" s="113"/>
      <c r="J47" s="113"/>
      <c r="K47" s="113"/>
      <c r="L47" s="120"/>
      <c r="M47" s="120"/>
      <c r="N47" s="120"/>
      <c r="O47" s="120"/>
    </row>
    <row r="48" spans="1:22" s="76" customFormat="1" ht="26.25">
      <c r="A48" s="31"/>
      <c r="B48" s="933" t="s">
        <v>227</v>
      </c>
      <c r="C48" s="374">
        <v>2025</v>
      </c>
      <c r="D48" s="375">
        <v>2024</v>
      </c>
      <c r="E48" s="750" t="s">
        <v>516</v>
      </c>
      <c r="F48" s="375">
        <v>2023</v>
      </c>
      <c r="G48" s="375">
        <v>2022</v>
      </c>
      <c r="H48" s="375">
        <v>2021</v>
      </c>
      <c r="I48" s="136"/>
      <c r="J48" s="136"/>
      <c r="K48" s="136"/>
    </row>
    <row r="49" spans="1:22" s="119" customFormat="1" ht="12.75">
      <c r="B49" s="767" t="s">
        <v>228</v>
      </c>
      <c r="C49" s="938">
        <v>0.17</v>
      </c>
      <c r="D49" s="939">
        <v>0.14000000000000001</v>
      </c>
      <c r="E49" s="939" t="s">
        <v>38</v>
      </c>
      <c r="F49" s="940">
        <v>0.14599999999999999</v>
      </c>
      <c r="G49" s="940">
        <v>0.13800000000000001</v>
      </c>
      <c r="H49" s="940">
        <v>0.13600000000000001</v>
      </c>
      <c r="I49" s="126"/>
      <c r="J49" s="126"/>
    </row>
    <row r="50" spans="1:22" s="119" customFormat="1" ht="12.75">
      <c r="B50" s="767" t="s">
        <v>61</v>
      </c>
      <c r="C50" s="941">
        <v>60.4</v>
      </c>
      <c r="D50" s="942">
        <v>44.3</v>
      </c>
      <c r="E50" s="942" t="s">
        <v>54</v>
      </c>
      <c r="F50" s="943">
        <v>47.7</v>
      </c>
      <c r="G50" s="943">
        <v>46.3</v>
      </c>
      <c r="H50" s="943">
        <v>44</v>
      </c>
      <c r="I50" s="127"/>
      <c r="J50" s="127"/>
      <c r="K50" s="120"/>
      <c r="L50" s="120"/>
      <c r="P50" s="120"/>
      <c r="Q50" s="120"/>
      <c r="R50" s="120"/>
      <c r="V50" s="120"/>
    </row>
    <row r="51" spans="1:22" s="119" customFormat="1" ht="12.75">
      <c r="B51" s="767" t="s">
        <v>62</v>
      </c>
      <c r="C51" s="941">
        <v>59.3</v>
      </c>
      <c r="D51" s="942">
        <v>43.6</v>
      </c>
      <c r="E51" s="942" t="s">
        <v>54</v>
      </c>
      <c r="F51" s="943">
        <v>45.7</v>
      </c>
      <c r="G51" s="943">
        <v>45.3</v>
      </c>
      <c r="H51" s="943">
        <v>43.2</v>
      </c>
      <c r="I51" s="127"/>
      <c r="J51" s="127"/>
      <c r="K51" s="120"/>
      <c r="L51" s="120"/>
      <c r="P51" s="120"/>
      <c r="Q51" s="120"/>
      <c r="R51" s="120"/>
      <c r="V51" s="120"/>
    </row>
    <row r="52" spans="1:22" s="119" customFormat="1" ht="12.75">
      <c r="B52" s="137"/>
      <c r="I52" s="127"/>
      <c r="J52" s="127"/>
      <c r="K52" s="120"/>
      <c r="L52" s="120"/>
      <c r="P52" s="120"/>
      <c r="Q52" s="120"/>
      <c r="R52" s="120"/>
      <c r="U52" s="120"/>
      <c r="V52" s="120"/>
    </row>
    <row r="53" spans="1:22" s="119" customFormat="1" ht="12.75">
      <c r="B53" s="77" t="s">
        <v>43</v>
      </c>
      <c r="C53" s="131"/>
      <c r="D53" s="131"/>
      <c r="E53" s="131"/>
      <c r="F53" s="131"/>
      <c r="G53" s="131"/>
      <c r="H53" s="131"/>
      <c r="L53" s="120"/>
      <c r="M53" s="120"/>
      <c r="N53" s="120"/>
      <c r="O53" s="120"/>
      <c r="P53" s="120"/>
      <c r="Q53" s="120"/>
      <c r="R53" s="120"/>
      <c r="S53" s="120"/>
      <c r="T53" s="120"/>
    </row>
    <row r="54" spans="1:22" s="20" customFormat="1" ht="26.25" customHeight="1">
      <c r="B54" s="1290" t="s">
        <v>721</v>
      </c>
      <c r="C54" s="1290"/>
      <c r="D54" s="1290"/>
      <c r="E54" s="1290"/>
      <c r="F54" s="1290"/>
      <c r="G54" s="1290"/>
      <c r="H54" s="1290"/>
      <c r="I54" s="107"/>
      <c r="J54" s="107"/>
      <c r="K54" s="107"/>
      <c r="L54" s="107"/>
      <c r="M54" s="107"/>
      <c r="N54" s="107"/>
      <c r="O54" s="108"/>
      <c r="P54" s="108"/>
      <c r="Q54" s="108"/>
      <c r="R54" s="108"/>
      <c r="S54" s="108"/>
      <c r="T54" s="108"/>
      <c r="U54" s="133"/>
      <c r="V54" s="133"/>
    </row>
    <row r="55" spans="1:22" s="76" customFormat="1" ht="12.75">
      <c r="A55" s="31"/>
      <c r="C55" s="126"/>
      <c r="D55" s="126"/>
      <c r="E55" s="126"/>
      <c r="F55" s="126"/>
      <c r="H55" s="136"/>
      <c r="I55" s="136"/>
      <c r="J55" s="136"/>
      <c r="K55" s="136"/>
    </row>
    <row r="56" spans="1:22" s="20" customFormat="1" ht="13.15" thickBot="1">
      <c r="L56" s="21"/>
      <c r="M56" s="21"/>
      <c r="N56" s="21"/>
      <c r="O56" s="21"/>
    </row>
    <row r="57" spans="1:22" ht="14.65" thickTop="1" thickBot="1">
      <c r="B57" s="114" t="s">
        <v>63</v>
      </c>
      <c r="C57" s="115"/>
      <c r="D57" s="115"/>
      <c r="E57" s="115"/>
      <c r="F57" s="115"/>
      <c r="G57" s="115"/>
      <c r="H57" s="115"/>
      <c r="I57" s="119"/>
      <c r="J57" s="119"/>
      <c r="K57" s="119"/>
      <c r="L57" s="116"/>
      <c r="M57" s="116"/>
      <c r="N57" s="116"/>
      <c r="O57" s="116"/>
    </row>
    <row r="58" spans="1:22" ht="13.9" thickTop="1">
      <c r="G58" s="126"/>
      <c r="H58" s="126"/>
      <c r="I58" s="119"/>
      <c r="J58" s="119"/>
      <c r="K58" s="119"/>
    </row>
    <row r="59" spans="1:22" s="119" customFormat="1" ht="26.25">
      <c r="B59" s="373" t="s">
        <v>229</v>
      </c>
      <c r="C59" s="374">
        <v>2025</v>
      </c>
      <c r="D59" s="375">
        <v>2024</v>
      </c>
      <c r="E59" s="750" t="s">
        <v>516</v>
      </c>
      <c r="F59" s="776">
        <v>2023</v>
      </c>
      <c r="G59" s="776">
        <v>2022</v>
      </c>
      <c r="H59" s="375">
        <v>2021</v>
      </c>
      <c r="I59" s="126"/>
      <c r="J59" s="126"/>
    </row>
    <row r="60" spans="1:22" ht="14.25">
      <c r="B60" s="774" t="s">
        <v>314</v>
      </c>
      <c r="C60" s="944">
        <v>106791</v>
      </c>
      <c r="D60" s="945">
        <v>93809</v>
      </c>
      <c r="E60" s="945" t="s">
        <v>92</v>
      </c>
      <c r="F60" s="911">
        <v>99339</v>
      </c>
      <c r="G60" s="911">
        <v>99395</v>
      </c>
      <c r="H60" s="911">
        <v>100608</v>
      </c>
      <c r="I60" s="126"/>
      <c r="J60" s="139"/>
      <c r="K60" s="139"/>
      <c r="L60" s="139"/>
      <c r="M60" s="139"/>
      <c r="N60" s="139"/>
      <c r="O60" s="139"/>
      <c r="P60" s="140"/>
    </row>
    <row r="61" spans="1:22" ht="14.25">
      <c r="B61" s="774" t="s">
        <v>315</v>
      </c>
      <c r="C61" s="944">
        <v>89886</v>
      </c>
      <c r="D61" s="945">
        <v>111533</v>
      </c>
      <c r="E61" s="945" t="s">
        <v>260</v>
      </c>
      <c r="F61" s="911">
        <v>117622</v>
      </c>
      <c r="G61" s="911">
        <v>124190</v>
      </c>
      <c r="H61" s="911">
        <v>129859</v>
      </c>
      <c r="I61" s="141"/>
      <c r="J61" s="139"/>
      <c r="K61" s="139"/>
      <c r="L61" s="139"/>
      <c r="M61" s="139"/>
      <c r="N61" s="139"/>
      <c r="O61" s="139"/>
      <c r="P61" s="140"/>
    </row>
    <row r="62" spans="1:22">
      <c r="B62" s="774" t="s">
        <v>678</v>
      </c>
      <c r="C62" s="944">
        <v>89886</v>
      </c>
      <c r="D62" s="945">
        <v>111533</v>
      </c>
      <c r="E62" s="945" t="s">
        <v>260</v>
      </c>
      <c r="F62" s="911">
        <v>117622</v>
      </c>
      <c r="G62" s="911">
        <v>124190</v>
      </c>
      <c r="H62" s="911">
        <v>129859</v>
      </c>
      <c r="I62" s="141"/>
      <c r="J62" s="139"/>
      <c r="K62" s="139"/>
      <c r="L62" s="139"/>
      <c r="M62" s="139"/>
      <c r="N62" s="139"/>
      <c r="O62" s="139"/>
      <c r="P62" s="140"/>
    </row>
    <row r="63" spans="1:22" s="121" customFormat="1" ht="13.9">
      <c r="B63" s="466" t="s">
        <v>66</v>
      </c>
      <c r="C63" s="946">
        <v>196676</v>
      </c>
      <c r="D63" s="947">
        <v>205342</v>
      </c>
      <c r="E63" s="947" t="s">
        <v>182</v>
      </c>
      <c r="F63" s="948">
        <v>216961</v>
      </c>
      <c r="G63" s="948">
        <v>223586</v>
      </c>
      <c r="H63" s="948">
        <v>230467</v>
      </c>
      <c r="I63" s="142"/>
      <c r="J63" s="143"/>
      <c r="K63" s="143"/>
      <c r="L63" s="143"/>
      <c r="M63" s="143"/>
      <c r="N63" s="143"/>
      <c r="O63" s="143"/>
      <c r="P63" s="144"/>
    </row>
    <row r="64" spans="1:22" s="121" customFormat="1" ht="13.9">
      <c r="B64" s="775" t="s">
        <v>68</v>
      </c>
      <c r="C64" s="946">
        <v>196676</v>
      </c>
      <c r="D64" s="947">
        <v>205342</v>
      </c>
      <c r="E64" s="947" t="s">
        <v>182</v>
      </c>
      <c r="F64" s="948">
        <v>216961</v>
      </c>
      <c r="G64" s="948">
        <v>223586</v>
      </c>
      <c r="H64" s="948">
        <v>230467</v>
      </c>
      <c r="I64" s="142"/>
      <c r="J64" s="143"/>
      <c r="K64" s="143"/>
      <c r="L64" s="143"/>
      <c r="M64" s="143"/>
      <c r="N64" s="143"/>
      <c r="O64" s="143"/>
      <c r="P64" s="144"/>
    </row>
    <row r="65" spans="2:20" s="121" customFormat="1" ht="13.9">
      <c r="B65" s="466" t="s">
        <v>69</v>
      </c>
      <c r="C65" s="949">
        <v>0</v>
      </c>
      <c r="D65" s="950">
        <v>0</v>
      </c>
      <c r="E65" s="950" t="s">
        <v>34</v>
      </c>
      <c r="F65" s="951">
        <v>0</v>
      </c>
      <c r="G65" s="951">
        <v>0</v>
      </c>
      <c r="H65" s="951">
        <v>0</v>
      </c>
      <c r="I65" s="145"/>
      <c r="J65" s="143"/>
      <c r="K65" s="143"/>
      <c r="L65" s="143"/>
      <c r="M65" s="143"/>
      <c r="N65" s="143"/>
      <c r="O65" s="143"/>
      <c r="P65" s="143"/>
    </row>
    <row r="66" spans="2:20">
      <c r="B66" s="137"/>
      <c r="C66" s="126"/>
      <c r="D66" s="126"/>
      <c r="E66" s="126"/>
      <c r="F66" s="126"/>
      <c r="G66" s="141"/>
      <c r="H66" s="141"/>
      <c r="I66" s="116"/>
      <c r="J66" s="116"/>
      <c r="Q66" s="116"/>
      <c r="R66" s="116"/>
      <c r="S66" s="116"/>
      <c r="T66" s="116"/>
    </row>
    <row r="67" spans="2:20" s="22" customFormat="1" ht="15" customHeight="1">
      <c r="B67" s="37" t="s">
        <v>43</v>
      </c>
      <c r="C67" s="131"/>
      <c r="D67" s="131"/>
      <c r="E67" s="131"/>
      <c r="F67" s="131"/>
      <c r="G67" s="131"/>
      <c r="H67" s="131"/>
      <c r="I67" s="26"/>
      <c r="J67" s="26"/>
    </row>
    <row r="68" spans="2:20" s="31" customFormat="1" ht="26.25" customHeight="1">
      <c r="B68" s="1290" t="s">
        <v>641</v>
      </c>
      <c r="C68" s="1290"/>
      <c r="D68" s="1290"/>
      <c r="E68" s="1290"/>
      <c r="F68" s="1290"/>
      <c r="G68" s="1290"/>
      <c r="H68" s="1290"/>
      <c r="I68" s="75"/>
      <c r="J68" s="75"/>
      <c r="K68" s="75"/>
    </row>
    <row r="69" spans="2:20" s="31" customFormat="1" ht="24.4" customHeight="1">
      <c r="B69" s="1292" t="s">
        <v>725</v>
      </c>
      <c r="C69" s="1292"/>
      <c r="D69" s="1292"/>
      <c r="E69" s="1292"/>
      <c r="F69" s="1292"/>
      <c r="G69" s="1292"/>
      <c r="H69" s="1292"/>
      <c r="I69" s="470"/>
      <c r="J69" s="470"/>
      <c r="K69" s="470"/>
      <c r="L69" s="470"/>
    </row>
    <row r="70" spans="2:20" s="31" customFormat="1" ht="24.75" customHeight="1">
      <c r="B70" s="1290" t="s">
        <v>730</v>
      </c>
      <c r="C70" s="1290"/>
      <c r="D70" s="1290"/>
      <c r="E70" s="1290"/>
      <c r="F70" s="1290"/>
      <c r="G70" s="1290"/>
      <c r="H70" s="1290"/>
      <c r="I70" s="75"/>
      <c r="J70" s="75"/>
      <c r="K70" s="75"/>
    </row>
    <row r="71" spans="2:20" s="119" customFormat="1">
      <c r="B71" s="125"/>
      <c r="C71" s="125"/>
      <c r="D71" s="126"/>
      <c r="E71" s="126"/>
      <c r="F71" s="126"/>
      <c r="G71" s="112"/>
      <c r="H71" s="112"/>
      <c r="I71" s="113"/>
      <c r="J71" s="113"/>
      <c r="K71" s="113"/>
      <c r="L71" s="120"/>
      <c r="M71" s="120"/>
      <c r="N71" s="120"/>
      <c r="O71" s="120"/>
    </row>
    <row r="72" spans="2:20" s="119" customFormat="1" ht="26.25">
      <c r="B72" s="933" t="s">
        <v>230</v>
      </c>
      <c r="C72" s="953">
        <v>2025</v>
      </c>
      <c r="D72" s="338">
        <v>2024</v>
      </c>
      <c r="E72" s="750" t="s">
        <v>516</v>
      </c>
      <c r="F72" s="338">
        <v>2023</v>
      </c>
      <c r="G72" s="954">
        <v>2022</v>
      </c>
      <c r="H72" s="338">
        <v>2021</v>
      </c>
      <c r="I72" s="126"/>
      <c r="J72" s="126"/>
    </row>
    <row r="73" spans="2:20" s="146" customFormat="1" ht="15">
      <c r="B73" s="952" t="s">
        <v>70</v>
      </c>
      <c r="C73" s="955">
        <v>1.3100000000000001E-2</v>
      </c>
      <c r="D73" s="956">
        <v>1.1299999999999999E-2</v>
      </c>
      <c r="E73" s="1070">
        <v>0.15339800000000001</v>
      </c>
      <c r="F73" s="956">
        <v>1.21E-2</v>
      </c>
      <c r="G73" s="956">
        <v>1.18E-2</v>
      </c>
      <c r="H73" s="956">
        <v>1.18E-2</v>
      </c>
      <c r="I73" s="112"/>
      <c r="J73" s="126"/>
      <c r="K73" s="119"/>
      <c r="L73" s="119"/>
      <c r="M73" s="119"/>
      <c r="N73" s="119"/>
      <c r="O73" s="119"/>
      <c r="P73" s="119"/>
      <c r="Q73" s="113"/>
      <c r="R73" s="113"/>
    </row>
    <row r="74" spans="2:20" s="146" customFormat="1" ht="15">
      <c r="B74" s="952" t="s">
        <v>231</v>
      </c>
      <c r="C74" s="955">
        <v>1.3100000000000001E-2</v>
      </c>
      <c r="D74" s="956">
        <v>1.1299999999999999E-2</v>
      </c>
      <c r="E74" s="1070">
        <v>0.15339800000000001</v>
      </c>
      <c r="F74" s="956">
        <v>1.21E-2</v>
      </c>
      <c r="G74" s="956">
        <v>1.18E-2</v>
      </c>
      <c r="H74" s="956">
        <v>1.18E-2</v>
      </c>
      <c r="I74" s="112"/>
      <c r="J74" s="126"/>
      <c r="K74" s="119"/>
      <c r="L74" s="119"/>
      <c r="M74" s="119"/>
      <c r="N74" s="119"/>
      <c r="O74" s="119"/>
      <c r="P74" s="119"/>
      <c r="Q74" s="113"/>
      <c r="R74" s="113"/>
    </row>
    <row r="75" spans="2:20" s="146" customFormat="1" ht="15">
      <c r="B75" s="952" t="s">
        <v>72</v>
      </c>
      <c r="C75" s="957">
        <v>4.6399999999999997</v>
      </c>
      <c r="D75" s="832">
        <v>3.59</v>
      </c>
      <c r="E75" s="1070">
        <v>0.29430000000000001</v>
      </c>
      <c r="F75" s="832">
        <v>3.94</v>
      </c>
      <c r="G75" s="832">
        <v>3.93</v>
      </c>
      <c r="H75" s="832">
        <v>3.81</v>
      </c>
      <c r="I75" s="112"/>
      <c r="J75" s="126"/>
      <c r="K75" s="119"/>
      <c r="L75" s="119"/>
      <c r="M75" s="119"/>
      <c r="N75" s="119"/>
      <c r="O75" s="119"/>
      <c r="P75" s="119"/>
      <c r="Q75" s="113"/>
      <c r="R75" s="113"/>
    </row>
    <row r="76" spans="2:20" s="146" customFormat="1" ht="15">
      <c r="B76" s="952" t="s">
        <v>73</v>
      </c>
      <c r="C76" s="957">
        <v>4.6399999999999997</v>
      </c>
      <c r="D76" s="832">
        <v>3.59</v>
      </c>
      <c r="E76" s="1070">
        <v>0.29430000000000001</v>
      </c>
      <c r="F76" s="832">
        <v>3.94</v>
      </c>
      <c r="G76" s="832">
        <v>3.93</v>
      </c>
      <c r="H76" s="832">
        <v>3.81</v>
      </c>
      <c r="I76" s="112"/>
      <c r="J76" s="126"/>
      <c r="K76" s="119"/>
      <c r="L76" s="119"/>
      <c r="M76" s="119"/>
      <c r="N76" s="119"/>
      <c r="O76" s="119"/>
      <c r="P76" s="119"/>
      <c r="Q76" s="113"/>
      <c r="R76" s="113"/>
    </row>
    <row r="77" spans="2:20" s="146" customFormat="1" ht="15">
      <c r="B77" s="952" t="s">
        <v>74</v>
      </c>
      <c r="C77" s="957">
        <v>4.55</v>
      </c>
      <c r="D77" s="832">
        <v>3.52</v>
      </c>
      <c r="E77" s="1070">
        <v>0.29170000000000001</v>
      </c>
      <c r="F77" s="832">
        <v>3.77</v>
      </c>
      <c r="G77" s="832">
        <v>3.85</v>
      </c>
      <c r="H77" s="832">
        <v>3.75</v>
      </c>
      <c r="I77" s="112"/>
      <c r="J77" s="126"/>
      <c r="K77" s="119"/>
      <c r="L77" s="119"/>
      <c r="M77" s="119"/>
      <c r="N77" s="119"/>
      <c r="O77" s="119"/>
      <c r="P77" s="119"/>
      <c r="Q77" s="113"/>
      <c r="R77" s="113"/>
    </row>
    <row r="78" spans="2:20" s="146" customFormat="1" ht="15">
      <c r="B78" s="952" t="s">
        <v>75</v>
      </c>
      <c r="C78" s="957">
        <v>4.55</v>
      </c>
      <c r="D78" s="832">
        <v>3.52</v>
      </c>
      <c r="E78" s="1070">
        <v>0.29170000000000001</v>
      </c>
      <c r="F78" s="832">
        <v>3.77</v>
      </c>
      <c r="G78" s="832">
        <v>3.85</v>
      </c>
      <c r="H78" s="832">
        <v>3.75</v>
      </c>
      <c r="I78" s="112"/>
      <c r="J78" s="126"/>
      <c r="K78" s="119"/>
      <c r="L78" s="119"/>
      <c r="M78" s="119"/>
      <c r="N78" s="119"/>
      <c r="O78" s="119"/>
      <c r="P78" s="119"/>
      <c r="Q78" s="113"/>
      <c r="R78" s="113"/>
    </row>
    <row r="79" spans="2:20">
      <c r="B79" s="113"/>
      <c r="G79" s="141"/>
      <c r="H79" s="141"/>
      <c r="I79" s="116"/>
      <c r="J79" s="116"/>
    </row>
    <row r="80" spans="2:20" s="20" customFormat="1" ht="12.75">
      <c r="B80" s="37" t="s">
        <v>43</v>
      </c>
      <c r="C80" s="131"/>
      <c r="D80" s="131"/>
      <c r="E80" s="131"/>
      <c r="F80" s="131"/>
      <c r="G80" s="131"/>
      <c r="H80" s="131"/>
      <c r="N80" s="21"/>
    </row>
    <row r="81" spans="1:23" s="76" customFormat="1" ht="23.65" customHeight="1">
      <c r="B81" s="1292" t="s">
        <v>724</v>
      </c>
      <c r="C81" s="1292"/>
      <c r="D81" s="1292"/>
      <c r="E81" s="1292"/>
      <c r="F81" s="1292"/>
      <c r="G81" s="1292"/>
      <c r="H81" s="1292"/>
      <c r="I81" s="470"/>
      <c r="J81" s="470"/>
      <c r="K81" s="470"/>
      <c r="L81" s="470"/>
      <c r="M81" s="147"/>
      <c r="N81" s="147"/>
      <c r="O81" s="147"/>
      <c r="P81" s="147"/>
    </row>
    <row r="82" spans="1:23" s="76" customFormat="1" ht="12.75">
      <c r="B82" s="92"/>
    </row>
    <row r="83" spans="1:23" s="76" customFormat="1" ht="13.15" thickBot="1">
      <c r="B83" s="92"/>
    </row>
    <row r="84" spans="1:23" ht="14.65" thickTop="1" thickBot="1">
      <c r="B84" s="114" t="s">
        <v>77</v>
      </c>
      <c r="C84" s="115"/>
      <c r="D84" s="115"/>
      <c r="E84" s="115"/>
      <c r="F84" s="115"/>
      <c r="G84" s="115"/>
      <c r="H84" s="115"/>
      <c r="I84" s="148"/>
      <c r="J84" s="148"/>
      <c r="K84" s="148"/>
      <c r="L84" s="148"/>
      <c r="M84" s="148"/>
      <c r="N84" s="148"/>
      <c r="O84" s="148"/>
      <c r="P84" s="148"/>
      <c r="Q84" s="148"/>
      <c r="R84" s="148"/>
      <c r="S84" s="148"/>
      <c r="T84" s="148"/>
      <c r="V84" s="76"/>
      <c r="W84" s="76"/>
    </row>
    <row r="85" spans="1:23" ht="13.9" thickTop="1">
      <c r="B85" s="117"/>
      <c r="C85" s="118"/>
      <c r="L85" s="116"/>
      <c r="M85" s="116"/>
      <c r="N85" s="116"/>
      <c r="O85" s="146"/>
      <c r="P85" s="146"/>
      <c r="Q85" s="146"/>
      <c r="V85" s="76"/>
      <c r="W85" s="76"/>
    </row>
    <row r="86" spans="1:23" s="119" customFormat="1" ht="15">
      <c r="B86" s="149" t="s">
        <v>232</v>
      </c>
      <c r="C86" s="493">
        <v>2024</v>
      </c>
      <c r="D86" s="494">
        <v>2025</v>
      </c>
      <c r="E86" s="572">
        <v>2024</v>
      </c>
      <c r="F86" s="342">
        <v>2023</v>
      </c>
      <c r="G86" s="343">
        <v>2024</v>
      </c>
      <c r="H86" s="344">
        <v>2023</v>
      </c>
      <c r="I86" s="1302" t="s">
        <v>516</v>
      </c>
      <c r="J86" s="1303"/>
      <c r="K86" s="1304"/>
      <c r="L86" s="342">
        <v>2022</v>
      </c>
      <c r="M86" s="343">
        <v>2023</v>
      </c>
      <c r="N86" s="344">
        <v>2022</v>
      </c>
      <c r="O86" s="342">
        <v>2021</v>
      </c>
      <c r="P86" s="343">
        <v>2022</v>
      </c>
      <c r="Q86" s="344">
        <v>2021</v>
      </c>
      <c r="R86" s="342">
        <v>2020</v>
      </c>
      <c r="S86" s="343">
        <v>2021</v>
      </c>
      <c r="T86" s="344">
        <v>2020</v>
      </c>
      <c r="V86" s="76"/>
      <c r="W86" s="76"/>
    </row>
    <row r="87" spans="1:23" s="155" customFormat="1" ht="15">
      <c r="A87" s="150"/>
      <c r="B87" s="958"/>
      <c r="C87" s="963" t="s">
        <v>79</v>
      </c>
      <c r="D87" s="902" t="s">
        <v>80</v>
      </c>
      <c r="E87" s="961" t="s">
        <v>81</v>
      </c>
      <c r="F87" s="963" t="s">
        <v>82</v>
      </c>
      <c r="G87" s="902" t="s">
        <v>83</v>
      </c>
      <c r="H87" s="962" t="s">
        <v>81</v>
      </c>
      <c r="I87" s="963" t="s">
        <v>82</v>
      </c>
      <c r="J87" s="902" t="s">
        <v>83</v>
      </c>
      <c r="K87" s="962" t="s">
        <v>81</v>
      </c>
      <c r="L87" s="604" t="s">
        <v>82</v>
      </c>
      <c r="M87" s="870" t="s">
        <v>83</v>
      </c>
      <c r="N87" s="903" t="s">
        <v>81</v>
      </c>
      <c r="O87" s="604" t="s">
        <v>82</v>
      </c>
      <c r="P87" s="870" t="s">
        <v>83</v>
      </c>
      <c r="Q87" s="903" t="s">
        <v>81</v>
      </c>
      <c r="R87" s="604" t="s">
        <v>82</v>
      </c>
      <c r="S87" s="870" t="s">
        <v>83</v>
      </c>
      <c r="T87" s="903" t="s">
        <v>81</v>
      </c>
      <c r="U87" s="154"/>
      <c r="V87" s="76"/>
      <c r="W87" s="76"/>
    </row>
    <row r="88" spans="1:23" ht="14.25">
      <c r="A88" s="119"/>
      <c r="B88" s="791" t="s">
        <v>233</v>
      </c>
      <c r="C88" s="504">
        <v>87543</v>
      </c>
      <c r="D88" s="505">
        <v>318338</v>
      </c>
      <c r="E88" s="944">
        <v>405881</v>
      </c>
      <c r="F88" s="504">
        <v>85788</v>
      </c>
      <c r="G88" s="505">
        <v>480810</v>
      </c>
      <c r="H88" s="945">
        <v>566598</v>
      </c>
      <c r="I88" s="1097">
        <v>0.02</v>
      </c>
      <c r="J88" s="1098">
        <v>-0.34</v>
      </c>
      <c r="K88" s="1099">
        <v>-0.28000000000000003</v>
      </c>
      <c r="L88" s="504">
        <v>107439</v>
      </c>
      <c r="M88" s="505">
        <v>1267383</v>
      </c>
      <c r="N88" s="945">
        <v>1374822</v>
      </c>
      <c r="O88" s="504">
        <v>372360</v>
      </c>
      <c r="P88" s="505">
        <v>1231440</v>
      </c>
      <c r="Q88" s="945">
        <v>1603800</v>
      </c>
      <c r="R88" s="504">
        <v>631118</v>
      </c>
      <c r="S88" s="505">
        <v>881690</v>
      </c>
      <c r="T88" s="945">
        <v>1512808</v>
      </c>
      <c r="U88" s="156"/>
    </row>
    <row r="89" spans="1:23" ht="14.25">
      <c r="A89" s="128"/>
      <c r="B89" s="791" t="s">
        <v>234</v>
      </c>
      <c r="C89" s="504">
        <v>3575392</v>
      </c>
      <c r="D89" s="505">
        <v>3575392</v>
      </c>
      <c r="E89" s="944">
        <v>7150784</v>
      </c>
      <c r="F89" s="504">
        <v>3590445</v>
      </c>
      <c r="G89" s="505">
        <v>3590445</v>
      </c>
      <c r="H89" s="945">
        <v>7180890</v>
      </c>
      <c r="I89" s="1097">
        <v>0</v>
      </c>
      <c r="J89" s="1098">
        <v>0</v>
      </c>
      <c r="K89" s="1099">
        <v>0</v>
      </c>
      <c r="L89" s="504">
        <v>3404227</v>
      </c>
      <c r="M89" s="505">
        <v>3404227</v>
      </c>
      <c r="N89" s="945">
        <v>6808454</v>
      </c>
      <c r="O89" s="504">
        <v>2855777</v>
      </c>
      <c r="P89" s="505">
        <v>2855777</v>
      </c>
      <c r="Q89" s="945">
        <v>5711554</v>
      </c>
      <c r="R89" s="504">
        <v>2785670</v>
      </c>
      <c r="S89" s="505">
        <v>2785670</v>
      </c>
      <c r="T89" s="945">
        <v>5571340</v>
      </c>
      <c r="U89" s="156"/>
    </row>
    <row r="90" spans="1:23">
      <c r="A90" s="119"/>
      <c r="B90" s="791" t="s">
        <v>235</v>
      </c>
      <c r="C90" s="504">
        <v>0</v>
      </c>
      <c r="D90" s="505">
        <v>0</v>
      </c>
      <c r="E90" s="944">
        <v>0</v>
      </c>
      <c r="F90" s="504">
        <v>0</v>
      </c>
      <c r="G90" s="505">
        <v>0</v>
      </c>
      <c r="H90" s="945">
        <v>0</v>
      </c>
      <c r="I90" s="504" t="s">
        <v>34</v>
      </c>
      <c r="J90" s="505" t="s">
        <v>34</v>
      </c>
      <c r="K90" s="1099" t="s">
        <v>34</v>
      </c>
      <c r="L90" s="504">
        <v>0</v>
      </c>
      <c r="M90" s="505">
        <v>0</v>
      </c>
      <c r="N90" s="945">
        <v>0</v>
      </c>
      <c r="O90" s="504">
        <v>0</v>
      </c>
      <c r="P90" s="505">
        <v>0</v>
      </c>
      <c r="Q90" s="945">
        <v>0</v>
      </c>
      <c r="R90" s="504">
        <v>0</v>
      </c>
      <c r="S90" s="505">
        <v>0</v>
      </c>
      <c r="T90" s="945">
        <v>0</v>
      </c>
      <c r="U90" s="156"/>
    </row>
    <row r="91" spans="1:23" ht="14.25">
      <c r="A91" s="155"/>
      <c r="B91" s="791" t="s">
        <v>236</v>
      </c>
      <c r="C91" s="504">
        <v>0</v>
      </c>
      <c r="D91" s="505">
        <v>2264179</v>
      </c>
      <c r="E91" s="944">
        <v>2264179</v>
      </c>
      <c r="F91" s="504">
        <v>0</v>
      </c>
      <c r="G91" s="505">
        <v>3269909</v>
      </c>
      <c r="H91" s="945">
        <v>3269909</v>
      </c>
      <c r="I91" s="504" t="s">
        <v>34</v>
      </c>
      <c r="J91" s="1098">
        <v>-0.31</v>
      </c>
      <c r="K91" s="1099">
        <v>-0.31</v>
      </c>
      <c r="L91" s="504">
        <v>0</v>
      </c>
      <c r="M91" s="505">
        <v>2550683</v>
      </c>
      <c r="N91" s="945">
        <v>2550683</v>
      </c>
      <c r="O91" s="504">
        <v>0</v>
      </c>
      <c r="P91" s="505">
        <v>2549171</v>
      </c>
      <c r="Q91" s="945">
        <v>2549171</v>
      </c>
      <c r="R91" s="504">
        <v>0</v>
      </c>
      <c r="S91" s="505">
        <v>2680739</v>
      </c>
      <c r="T91" s="945">
        <v>2680739</v>
      </c>
      <c r="U91" s="156"/>
    </row>
    <row r="92" spans="1:23" s="121" customFormat="1" ht="15">
      <c r="A92" s="157"/>
      <c r="B92" s="373" t="s">
        <v>558</v>
      </c>
      <c r="C92" s="519">
        <v>3662935</v>
      </c>
      <c r="D92" s="520">
        <v>6157909</v>
      </c>
      <c r="E92" s="518">
        <v>9820844</v>
      </c>
      <c r="F92" s="519">
        <v>3676233</v>
      </c>
      <c r="G92" s="520">
        <v>7341165</v>
      </c>
      <c r="H92" s="521">
        <v>11017397</v>
      </c>
      <c r="I92" s="522">
        <v>0</v>
      </c>
      <c r="J92" s="523">
        <v>-0.16</v>
      </c>
      <c r="K92" s="438">
        <v>-0.11</v>
      </c>
      <c r="L92" s="519">
        <v>3511666</v>
      </c>
      <c r="M92" s="520">
        <v>7222293</v>
      </c>
      <c r="N92" s="521">
        <v>10733959</v>
      </c>
      <c r="O92" s="519">
        <v>3228137</v>
      </c>
      <c r="P92" s="520">
        <v>6636388</v>
      </c>
      <c r="Q92" s="521">
        <v>9864525</v>
      </c>
      <c r="R92" s="519">
        <v>3416788</v>
      </c>
      <c r="S92" s="520">
        <v>6348099</v>
      </c>
      <c r="T92" s="521">
        <v>9764887</v>
      </c>
      <c r="U92" s="158"/>
    </row>
    <row r="93" spans="1:23">
      <c r="A93" s="119"/>
      <c r="B93" s="792" t="s">
        <v>90</v>
      </c>
      <c r="C93" s="918">
        <v>0.37</v>
      </c>
      <c r="D93" s="916">
        <v>0.63</v>
      </c>
      <c r="E93" s="964">
        <v>1</v>
      </c>
      <c r="F93" s="918">
        <v>0.33</v>
      </c>
      <c r="G93" s="916">
        <v>0.67</v>
      </c>
      <c r="H93" s="917">
        <v>1</v>
      </c>
      <c r="I93" s="918">
        <v>0.12</v>
      </c>
      <c r="J93" s="916">
        <v>-0.06</v>
      </c>
      <c r="K93" s="1100">
        <v>0</v>
      </c>
      <c r="L93" s="918">
        <v>0.33</v>
      </c>
      <c r="M93" s="916">
        <v>0.67</v>
      </c>
      <c r="N93" s="917">
        <v>1</v>
      </c>
      <c r="O93" s="918">
        <v>0.33</v>
      </c>
      <c r="P93" s="916">
        <v>0.67</v>
      </c>
      <c r="Q93" s="917">
        <v>1</v>
      </c>
      <c r="R93" s="918">
        <v>0.35</v>
      </c>
      <c r="S93" s="916">
        <v>0.65</v>
      </c>
      <c r="T93" s="917">
        <v>1</v>
      </c>
      <c r="U93" s="156"/>
    </row>
    <row r="94" spans="1:23" s="160" customFormat="1" ht="13.9">
      <c r="A94" s="128"/>
      <c r="B94" s="793" t="s">
        <v>237</v>
      </c>
      <c r="C94" s="960">
        <v>0</v>
      </c>
      <c r="D94" s="520">
        <v>0</v>
      </c>
      <c r="E94" s="518">
        <v>0</v>
      </c>
      <c r="F94" s="960">
        <v>0</v>
      </c>
      <c r="G94" s="520">
        <v>0</v>
      </c>
      <c r="H94" s="521">
        <v>0</v>
      </c>
      <c r="I94" s="519" t="s">
        <v>34</v>
      </c>
      <c r="J94" s="520" t="s">
        <v>34</v>
      </c>
      <c r="K94" s="438" t="s">
        <v>34</v>
      </c>
      <c r="L94" s="965">
        <v>0</v>
      </c>
      <c r="M94" s="966">
        <v>0</v>
      </c>
      <c r="N94" s="967">
        <v>0</v>
      </c>
      <c r="O94" s="965">
        <v>0</v>
      </c>
      <c r="P94" s="966" t="s">
        <v>34</v>
      </c>
      <c r="Q94" s="967">
        <v>0</v>
      </c>
      <c r="R94" s="965">
        <v>0</v>
      </c>
      <c r="S94" s="966" t="s">
        <v>34</v>
      </c>
      <c r="T94" s="967">
        <v>0</v>
      </c>
      <c r="U94" s="158"/>
    </row>
    <row r="95" spans="1:23" s="160" customFormat="1" ht="13.9">
      <c r="A95" s="128"/>
      <c r="B95" s="161"/>
      <c r="C95" s="162"/>
      <c r="D95" s="163"/>
      <c r="E95" s="163"/>
      <c r="F95" s="162"/>
      <c r="G95" s="163"/>
      <c r="H95" s="163"/>
      <c r="I95" s="164"/>
      <c r="J95" s="165"/>
      <c r="K95" s="165"/>
      <c r="L95" s="164"/>
      <c r="M95" s="165"/>
      <c r="N95" s="165"/>
      <c r="O95" s="158"/>
      <c r="P95" s="158"/>
      <c r="Q95" s="158"/>
      <c r="R95" s="158"/>
    </row>
    <row r="96" spans="1:23" s="86" customFormat="1" ht="13.9">
      <c r="A96" s="33"/>
      <c r="B96" s="77" t="s">
        <v>43</v>
      </c>
      <c r="C96" s="55"/>
      <c r="D96" s="288"/>
      <c r="E96" s="288"/>
      <c r="F96" s="55"/>
      <c r="G96" s="288"/>
      <c r="H96" s="288"/>
      <c r="I96" s="55"/>
      <c r="J96" s="288"/>
      <c r="K96" s="288"/>
      <c r="L96" s="55"/>
      <c r="M96" s="167"/>
      <c r="N96" s="167"/>
      <c r="O96" s="81"/>
      <c r="P96" s="81"/>
      <c r="Q96" s="81"/>
      <c r="R96" s="81"/>
    </row>
    <row r="97" spans="1:18" s="86" customFormat="1" ht="14.25" customHeight="1">
      <c r="A97" s="33"/>
      <c r="B97" s="1290" t="s">
        <v>643</v>
      </c>
      <c r="C97" s="1290"/>
      <c r="D97" s="1290"/>
      <c r="E97" s="1290"/>
      <c r="F97" s="1290"/>
      <c r="G97" s="1290"/>
      <c r="H97" s="1290"/>
      <c r="I97" s="1290"/>
      <c r="J97" s="1290"/>
      <c r="K97" s="1290"/>
      <c r="L97" s="1290"/>
      <c r="M97" s="167"/>
      <c r="N97" s="167"/>
      <c r="O97" s="81"/>
      <c r="P97" s="81"/>
      <c r="Q97" s="81"/>
      <c r="R97" s="81"/>
    </row>
    <row r="98" spans="1:18" s="86" customFormat="1" ht="13.9">
      <c r="A98" s="33"/>
      <c r="B98" s="1290" t="s">
        <v>644</v>
      </c>
      <c r="C98" s="1290"/>
      <c r="D98" s="1290"/>
      <c r="E98" s="1290"/>
      <c r="F98" s="1290"/>
      <c r="G98" s="1290"/>
      <c r="H98" s="1290"/>
      <c r="I98" s="1290"/>
      <c r="J98" s="1290"/>
      <c r="K98" s="1290"/>
      <c r="L98" s="1290"/>
      <c r="M98" s="167"/>
      <c r="N98" s="167"/>
      <c r="O98" s="81"/>
      <c r="P98" s="81"/>
      <c r="Q98" s="81"/>
      <c r="R98" s="81"/>
    </row>
    <row r="99" spans="1:18" s="86" customFormat="1" ht="13.9">
      <c r="A99" s="33"/>
      <c r="B99" s="1352" t="s">
        <v>645</v>
      </c>
      <c r="C99" s="1290"/>
      <c r="D99" s="1290"/>
      <c r="E99" s="1290"/>
      <c r="F99" s="1290"/>
      <c r="G99" s="1290"/>
      <c r="H99" s="1290"/>
      <c r="I99" s="1290"/>
      <c r="J99" s="1290"/>
      <c r="K99" s="1290"/>
      <c r="L99" s="1290"/>
      <c r="M99" s="167"/>
      <c r="N99" s="167"/>
      <c r="O99" s="81"/>
      <c r="P99" s="81"/>
      <c r="Q99" s="81"/>
      <c r="R99" s="81"/>
    </row>
    <row r="100" spans="1:18" s="86" customFormat="1" ht="13.9">
      <c r="A100" s="33"/>
      <c r="B100" s="1290" t="s">
        <v>272</v>
      </c>
      <c r="C100" s="1290"/>
      <c r="D100" s="1290"/>
      <c r="E100" s="1290"/>
      <c r="F100" s="1290"/>
      <c r="G100" s="1290"/>
      <c r="H100" s="1290"/>
      <c r="I100" s="1290"/>
      <c r="J100" s="1290"/>
      <c r="K100" s="1290"/>
      <c r="L100" s="1290"/>
      <c r="M100" s="167"/>
      <c r="N100" s="167"/>
      <c r="O100" s="81"/>
      <c r="P100" s="81"/>
      <c r="Q100" s="81"/>
      <c r="R100" s="81"/>
    </row>
    <row r="101" spans="1:18" s="86" customFormat="1" ht="14.25" customHeight="1">
      <c r="A101" s="33"/>
      <c r="B101" s="1290" t="s">
        <v>99</v>
      </c>
      <c r="C101" s="1290"/>
      <c r="D101" s="1290"/>
      <c r="E101" s="1290"/>
      <c r="F101" s="1290"/>
      <c r="G101" s="1290"/>
      <c r="H101" s="1290"/>
      <c r="I101" s="1290"/>
      <c r="J101" s="1290"/>
      <c r="K101" s="1290"/>
      <c r="L101" s="1290"/>
      <c r="M101" s="167"/>
      <c r="N101" s="167"/>
      <c r="O101" s="81"/>
      <c r="P101" s="81"/>
      <c r="Q101" s="81"/>
      <c r="R101" s="81"/>
    </row>
    <row r="102" spans="1:18" s="86" customFormat="1" ht="14.25" customHeight="1">
      <c r="A102" s="33"/>
      <c r="B102" s="1290" t="s">
        <v>744</v>
      </c>
      <c r="C102" s="1290"/>
      <c r="D102" s="1290"/>
      <c r="E102" s="1290"/>
      <c r="F102" s="1290"/>
      <c r="G102" s="1290"/>
      <c r="H102" s="1290"/>
      <c r="I102" s="1290"/>
      <c r="J102" s="1290"/>
      <c r="K102" s="1290"/>
      <c r="L102" s="1290"/>
      <c r="M102" s="167"/>
      <c r="N102" s="167"/>
      <c r="O102" s="81"/>
      <c r="P102" s="81"/>
      <c r="Q102" s="81"/>
      <c r="R102" s="81"/>
    </row>
    <row r="103" spans="1:18" s="86" customFormat="1" ht="14.25" customHeight="1">
      <c r="A103" s="33"/>
      <c r="B103" s="1290" t="s">
        <v>743</v>
      </c>
      <c r="C103" s="1290"/>
      <c r="D103" s="1290"/>
      <c r="E103" s="1290"/>
      <c r="F103" s="1290"/>
      <c r="G103" s="1290"/>
      <c r="H103" s="1290"/>
      <c r="I103" s="1290"/>
      <c r="J103" s="1290"/>
      <c r="K103" s="1290"/>
      <c r="L103" s="1290"/>
      <c r="M103" s="167"/>
      <c r="N103" s="167"/>
      <c r="O103" s="81"/>
      <c r="P103" s="81"/>
      <c r="Q103" s="81"/>
      <c r="R103" s="81"/>
    </row>
    <row r="104" spans="1:18" s="86" customFormat="1" ht="15" customHeight="1">
      <c r="A104" s="33"/>
      <c r="B104" s="168"/>
      <c r="C104" s="166"/>
      <c r="D104" s="167"/>
      <c r="E104" s="167"/>
      <c r="F104" s="166"/>
      <c r="G104" s="167"/>
      <c r="H104" s="167"/>
      <c r="I104" s="166"/>
      <c r="J104" s="167"/>
      <c r="K104" s="167"/>
      <c r="L104" s="166"/>
      <c r="M104" s="167"/>
      <c r="N104" s="167"/>
      <c r="O104" s="81"/>
      <c r="P104" s="81"/>
      <c r="Q104" s="81"/>
      <c r="R104" s="81"/>
    </row>
    <row r="105" spans="1:18" s="160" customFormat="1" ht="26.25">
      <c r="A105" s="128"/>
      <c r="B105" s="626" t="s">
        <v>239</v>
      </c>
      <c r="C105" s="953">
        <v>2025</v>
      </c>
      <c r="D105" s="338">
        <v>2024</v>
      </c>
      <c r="E105" s="750" t="s">
        <v>516</v>
      </c>
      <c r="F105" s="338">
        <v>2023</v>
      </c>
      <c r="G105" s="954">
        <v>2022</v>
      </c>
      <c r="H105" s="338">
        <v>2021</v>
      </c>
      <c r="I105" s="164"/>
      <c r="J105" s="165"/>
      <c r="K105" s="165"/>
      <c r="L105" s="164"/>
      <c r="M105" s="165"/>
      <c r="N105" s="165"/>
    </row>
    <row r="106" spans="1:18" s="160" customFormat="1" ht="14.25">
      <c r="A106" s="128"/>
      <c r="B106" s="535" t="s">
        <v>240</v>
      </c>
      <c r="C106" s="378">
        <v>3662935</v>
      </c>
      <c r="D106" s="379">
        <v>3676233</v>
      </c>
      <c r="E106" s="380">
        <v>0</v>
      </c>
      <c r="F106" s="379">
        <v>3511666</v>
      </c>
      <c r="G106" s="379">
        <v>3228137</v>
      </c>
      <c r="H106" s="379">
        <v>3416788</v>
      </c>
      <c r="I106" s="164"/>
      <c r="J106" s="165"/>
      <c r="K106" s="165"/>
      <c r="L106" s="164"/>
      <c r="M106" s="165"/>
      <c r="N106" s="165"/>
      <c r="O106" s="158"/>
      <c r="P106" s="158"/>
      <c r="Q106" s="158"/>
      <c r="R106" s="158"/>
    </row>
    <row r="107" spans="1:18" s="160" customFormat="1" ht="14.25">
      <c r="A107" s="128"/>
      <c r="B107" s="535" t="s">
        <v>241</v>
      </c>
      <c r="C107" s="378">
        <v>6157909</v>
      </c>
      <c r="D107" s="379">
        <v>7341165</v>
      </c>
      <c r="E107" s="380">
        <v>-0.16</v>
      </c>
      <c r="F107" s="379">
        <v>7222293</v>
      </c>
      <c r="G107" s="379">
        <v>6636388</v>
      </c>
      <c r="H107" s="379">
        <v>6348099</v>
      </c>
      <c r="I107" s="164"/>
      <c r="J107" s="165"/>
      <c r="K107" s="165"/>
      <c r="L107" s="164"/>
      <c r="M107" s="165"/>
      <c r="N107" s="165"/>
      <c r="O107" s="158"/>
      <c r="P107" s="158"/>
      <c r="Q107" s="158"/>
      <c r="R107" s="158"/>
    </row>
    <row r="108" spans="1:18" s="160" customFormat="1" ht="13.9">
      <c r="A108" s="128"/>
      <c r="B108" s="535" t="s">
        <v>88</v>
      </c>
      <c r="C108" s="378">
        <v>9820844</v>
      </c>
      <c r="D108" s="379">
        <v>11017397</v>
      </c>
      <c r="E108" s="380">
        <v>-0.11</v>
      </c>
      <c r="F108" s="379">
        <v>10733959</v>
      </c>
      <c r="G108" s="379">
        <v>9864525</v>
      </c>
      <c r="H108" s="379">
        <v>9764887</v>
      </c>
      <c r="I108" s="164"/>
      <c r="J108" s="165"/>
      <c r="K108" s="165"/>
      <c r="L108" s="164"/>
      <c r="M108" s="165"/>
      <c r="N108" s="165"/>
      <c r="O108" s="158"/>
      <c r="P108" s="158"/>
      <c r="Q108" s="158"/>
      <c r="R108" s="158"/>
    </row>
    <row r="109" spans="1:18" s="160" customFormat="1" ht="13.9">
      <c r="A109" s="128"/>
      <c r="B109" s="535" t="s">
        <v>100</v>
      </c>
      <c r="C109" s="452">
        <v>0.37</v>
      </c>
      <c r="D109" s="453">
        <v>0.33</v>
      </c>
      <c r="E109" s="380">
        <v>0.12</v>
      </c>
      <c r="F109" s="453">
        <v>0.33</v>
      </c>
      <c r="G109" s="453">
        <v>0.33</v>
      </c>
      <c r="H109" s="453">
        <v>0.35</v>
      </c>
      <c r="I109" s="164"/>
      <c r="J109" s="165"/>
      <c r="K109" s="165"/>
      <c r="L109" s="164"/>
      <c r="M109" s="165"/>
      <c r="N109" s="165"/>
      <c r="O109" s="158"/>
      <c r="P109" s="158"/>
      <c r="Q109" s="158"/>
      <c r="R109" s="158"/>
    </row>
    <row r="110" spans="1:18" s="160" customFormat="1" ht="13.9">
      <c r="A110" s="128"/>
      <c r="B110" s="535" t="s">
        <v>101</v>
      </c>
      <c r="C110" s="452">
        <v>0.63</v>
      </c>
      <c r="D110" s="453">
        <v>0.67</v>
      </c>
      <c r="E110" s="380">
        <v>-0.06</v>
      </c>
      <c r="F110" s="453">
        <v>0.67</v>
      </c>
      <c r="G110" s="453">
        <v>0.67</v>
      </c>
      <c r="H110" s="453">
        <v>0.65</v>
      </c>
      <c r="I110" s="164"/>
      <c r="J110" s="165"/>
      <c r="K110" s="165"/>
      <c r="L110" s="164"/>
      <c r="M110" s="165"/>
      <c r="N110" s="165"/>
      <c r="O110" s="158"/>
      <c r="P110" s="158"/>
      <c r="Q110" s="158"/>
      <c r="R110" s="158"/>
    </row>
    <row r="111" spans="1:18" s="160" customFormat="1" ht="13.9">
      <c r="A111" s="128"/>
      <c r="B111" s="968"/>
      <c r="C111" s="169"/>
      <c r="D111" s="169"/>
      <c r="E111" s="169"/>
      <c r="F111" s="169"/>
      <c r="G111" s="169"/>
      <c r="H111" s="169"/>
      <c r="I111" s="169"/>
      <c r="J111" s="165"/>
      <c r="K111" s="165"/>
      <c r="L111" s="164"/>
      <c r="M111" s="165"/>
      <c r="N111" s="165"/>
      <c r="O111" s="158"/>
      <c r="P111" s="158"/>
      <c r="Q111" s="158"/>
      <c r="R111" s="158"/>
    </row>
    <row r="112" spans="1:18" s="160" customFormat="1" ht="13.9">
      <c r="A112" s="128"/>
      <c r="B112" s="77" t="s">
        <v>43</v>
      </c>
      <c r="D112" s="16"/>
      <c r="E112" s="16"/>
      <c r="F112" s="16"/>
      <c r="G112" s="16"/>
      <c r="H112" s="16"/>
      <c r="I112" s="77"/>
      <c r="J112" s="165"/>
      <c r="K112" s="165"/>
      <c r="L112" s="164"/>
      <c r="M112" s="165"/>
      <c r="N112" s="165"/>
      <c r="O112" s="158"/>
      <c r="P112" s="158"/>
      <c r="Q112" s="158"/>
      <c r="R112" s="158"/>
    </row>
    <row r="113" spans="1:22" s="160" customFormat="1" ht="14.25" customHeight="1">
      <c r="A113" s="128"/>
      <c r="B113" s="1290" t="s">
        <v>647</v>
      </c>
      <c r="C113" s="1290"/>
      <c r="D113" s="1290"/>
      <c r="E113" s="1290"/>
      <c r="F113" s="1290"/>
      <c r="G113" s="1290"/>
      <c r="H113" s="1290"/>
      <c r="I113" s="164"/>
      <c r="J113" s="165"/>
      <c r="K113" s="165"/>
      <c r="L113" s="164"/>
      <c r="M113" s="165"/>
      <c r="N113" s="165"/>
      <c r="O113" s="158"/>
      <c r="P113" s="158"/>
      <c r="Q113" s="158"/>
      <c r="R113" s="158"/>
    </row>
    <row r="114" spans="1:22" s="160" customFormat="1" ht="13.9">
      <c r="A114" s="128"/>
      <c r="B114" s="1290" t="s">
        <v>648</v>
      </c>
      <c r="C114" s="1290"/>
      <c r="D114" s="1290"/>
      <c r="E114" s="1290"/>
      <c r="F114" s="1290"/>
      <c r="G114" s="1290"/>
      <c r="H114" s="1290"/>
      <c r="I114" s="164"/>
      <c r="J114" s="165"/>
      <c r="K114" s="165"/>
      <c r="L114" s="164"/>
      <c r="M114" s="165"/>
      <c r="N114" s="165"/>
      <c r="O114" s="158"/>
      <c r="P114" s="158"/>
      <c r="Q114" s="158"/>
      <c r="R114" s="158"/>
    </row>
    <row r="115" spans="1:22" s="160" customFormat="1" ht="13.9">
      <c r="A115" s="128"/>
      <c r="B115" s="1290" t="s">
        <v>238</v>
      </c>
      <c r="C115" s="1290"/>
      <c r="D115" s="1290"/>
      <c r="E115" s="1290"/>
      <c r="F115" s="1290"/>
      <c r="G115" s="1290"/>
      <c r="H115" s="1290"/>
      <c r="I115" s="164"/>
      <c r="J115" s="165"/>
      <c r="K115" s="165"/>
      <c r="L115" s="164"/>
      <c r="M115" s="165"/>
      <c r="N115" s="165"/>
      <c r="O115" s="158"/>
      <c r="P115" s="158"/>
      <c r="Q115" s="158"/>
      <c r="R115" s="158"/>
    </row>
    <row r="116" spans="1:22" s="160" customFormat="1" ht="13.9">
      <c r="A116" s="128"/>
      <c r="B116" s="169"/>
      <c r="C116" s="169"/>
      <c r="D116" s="169"/>
      <c r="E116" s="169"/>
      <c r="F116" s="169"/>
      <c r="G116" s="169"/>
      <c r="H116" s="169"/>
      <c r="I116" s="169"/>
      <c r="J116" s="169"/>
      <c r="K116" s="165"/>
      <c r="L116" s="164"/>
      <c r="M116" s="165"/>
      <c r="N116" s="165"/>
      <c r="O116" s="158"/>
      <c r="P116" s="158"/>
      <c r="Q116" s="158"/>
      <c r="R116" s="158"/>
    </row>
    <row r="117" spans="1:22" s="119" customFormat="1" ht="13.05" customHeight="1">
      <c r="B117" s="1340" t="s">
        <v>242</v>
      </c>
      <c r="C117" s="40">
        <v>2024</v>
      </c>
      <c r="D117" s="41">
        <v>2025</v>
      </c>
      <c r="E117" s="42">
        <v>2024</v>
      </c>
      <c r="F117" s="43">
        <v>2023</v>
      </c>
      <c r="G117" s="44">
        <v>2024</v>
      </c>
      <c r="H117" s="45">
        <v>2023</v>
      </c>
      <c r="I117" s="1361" t="s">
        <v>516</v>
      </c>
      <c r="J117" s="1362"/>
      <c r="K117" s="1363"/>
      <c r="L117" s="43">
        <v>2022</v>
      </c>
      <c r="M117" s="44">
        <v>2023</v>
      </c>
      <c r="N117" s="45">
        <v>2022</v>
      </c>
      <c r="O117" s="43">
        <v>2021</v>
      </c>
      <c r="P117" s="44">
        <v>2022</v>
      </c>
      <c r="Q117" s="45">
        <v>2021</v>
      </c>
      <c r="R117" s="43">
        <v>2020</v>
      </c>
      <c r="S117" s="44">
        <v>2021</v>
      </c>
      <c r="T117" s="45">
        <v>2020</v>
      </c>
    </row>
    <row r="118" spans="1:22" s="150" customFormat="1" ht="13.15">
      <c r="B118" s="1341"/>
      <c r="C118" s="170" t="s">
        <v>82</v>
      </c>
      <c r="D118" s="171" t="s">
        <v>83</v>
      </c>
      <c r="E118" s="151" t="s">
        <v>81</v>
      </c>
      <c r="F118" s="170" t="s">
        <v>82</v>
      </c>
      <c r="G118" s="171" t="s">
        <v>83</v>
      </c>
      <c r="H118" s="152" t="s">
        <v>81</v>
      </c>
      <c r="I118" s="170" t="s">
        <v>82</v>
      </c>
      <c r="J118" s="171" t="s">
        <v>83</v>
      </c>
      <c r="K118" s="152" t="s">
        <v>81</v>
      </c>
      <c r="L118" s="48" t="s">
        <v>82</v>
      </c>
      <c r="M118" s="172" t="s">
        <v>83</v>
      </c>
      <c r="N118" s="153" t="s">
        <v>81</v>
      </c>
      <c r="O118" s="48" t="s">
        <v>82</v>
      </c>
      <c r="P118" s="172" t="s">
        <v>83</v>
      </c>
      <c r="Q118" s="153" t="s">
        <v>81</v>
      </c>
      <c r="R118" s="48" t="s">
        <v>82</v>
      </c>
      <c r="S118" s="172" t="s">
        <v>83</v>
      </c>
      <c r="T118" s="153" t="s">
        <v>81</v>
      </c>
      <c r="U118" s="173"/>
    </row>
    <row r="119" spans="1:22">
      <c r="B119" s="1059" t="s">
        <v>103</v>
      </c>
      <c r="C119" s="926">
        <v>0.24399999999999999</v>
      </c>
      <c r="D119" s="924">
        <v>0.41</v>
      </c>
      <c r="E119" s="971">
        <v>0.65300000000000002</v>
      </c>
      <c r="F119" s="926">
        <v>0.20300000000000001</v>
      </c>
      <c r="G119" s="924">
        <v>0.40600000000000003</v>
      </c>
      <c r="H119" s="925">
        <v>0.60899999999999999</v>
      </c>
      <c r="I119" s="511">
        <v>0.2</v>
      </c>
      <c r="J119" s="512">
        <v>0.01</v>
      </c>
      <c r="K119" s="380">
        <v>7.0000000000000007E-2</v>
      </c>
      <c r="L119" s="926">
        <v>0.19500000000000001</v>
      </c>
      <c r="M119" s="924">
        <v>0.40200000000000002</v>
      </c>
      <c r="N119" s="925">
        <v>0.59699999999999998</v>
      </c>
      <c r="O119" s="926">
        <v>0.17</v>
      </c>
      <c r="P119" s="924">
        <v>0.34899999999999998</v>
      </c>
      <c r="Q119" s="925">
        <v>0.51800000000000002</v>
      </c>
      <c r="R119" s="926">
        <v>0.17399999999999999</v>
      </c>
      <c r="S119" s="924">
        <v>0.32400000000000001</v>
      </c>
      <c r="T119" s="925">
        <v>0.498</v>
      </c>
      <c r="U119" s="156"/>
    </row>
    <row r="120" spans="1:22">
      <c r="A120" s="119"/>
      <c r="B120" s="791" t="s">
        <v>105</v>
      </c>
      <c r="C120" s="932">
        <v>86.4</v>
      </c>
      <c r="D120" s="930">
        <v>145.30000000000001</v>
      </c>
      <c r="E120" s="970">
        <v>231.7</v>
      </c>
      <c r="F120" s="932">
        <v>64.2</v>
      </c>
      <c r="G120" s="930">
        <v>128.19999999999999</v>
      </c>
      <c r="H120" s="931">
        <v>192.4</v>
      </c>
      <c r="I120" s="511">
        <v>0.35</v>
      </c>
      <c r="J120" s="512">
        <v>0.13</v>
      </c>
      <c r="K120" s="380">
        <v>0.2</v>
      </c>
      <c r="L120" s="932">
        <v>63.7</v>
      </c>
      <c r="M120" s="930">
        <v>131.1</v>
      </c>
      <c r="N120" s="931">
        <v>194.8</v>
      </c>
      <c r="O120" s="932">
        <v>56.8</v>
      </c>
      <c r="P120" s="930">
        <v>116.7</v>
      </c>
      <c r="Q120" s="931">
        <v>173.5</v>
      </c>
      <c r="R120" s="932">
        <v>56.5</v>
      </c>
      <c r="S120" s="930">
        <v>105</v>
      </c>
      <c r="T120" s="931">
        <v>161.5</v>
      </c>
      <c r="U120" s="156"/>
    </row>
    <row r="121" spans="1:22">
      <c r="A121" s="119"/>
      <c r="B121" s="791" t="s">
        <v>106</v>
      </c>
      <c r="C121" s="932">
        <v>84.7</v>
      </c>
      <c r="D121" s="930">
        <v>142.5</v>
      </c>
      <c r="E121" s="970">
        <v>227.2</v>
      </c>
      <c r="F121" s="932">
        <v>63.1</v>
      </c>
      <c r="G121" s="930">
        <v>125.9</v>
      </c>
      <c r="H121" s="931">
        <v>189</v>
      </c>
      <c r="I121" s="511">
        <v>0.34</v>
      </c>
      <c r="J121" s="512">
        <v>0.13</v>
      </c>
      <c r="K121" s="380">
        <v>0.2</v>
      </c>
      <c r="L121" s="932">
        <v>61.1</v>
      </c>
      <c r="M121" s="930">
        <v>125.6</v>
      </c>
      <c r="N121" s="931">
        <v>186.6</v>
      </c>
      <c r="O121" s="932">
        <v>55.6</v>
      </c>
      <c r="P121" s="930">
        <v>114.3</v>
      </c>
      <c r="Q121" s="931">
        <v>169.9</v>
      </c>
      <c r="R121" s="932">
        <v>55.5</v>
      </c>
      <c r="S121" s="930">
        <v>103.2</v>
      </c>
      <c r="T121" s="931">
        <v>158.69999999999999</v>
      </c>
      <c r="U121" s="156"/>
    </row>
    <row r="122" spans="1:22" s="20" customFormat="1" ht="13.15">
      <c r="C122" s="107"/>
      <c r="D122" s="107"/>
      <c r="E122" s="107"/>
      <c r="F122" s="107"/>
      <c r="G122" s="107"/>
      <c r="H122" s="107"/>
      <c r="I122" s="107"/>
      <c r="J122" s="107"/>
      <c r="K122" s="107"/>
      <c r="L122" s="107"/>
      <c r="M122" s="107"/>
      <c r="N122" s="107"/>
      <c r="O122" s="108"/>
      <c r="P122" s="108"/>
      <c r="Q122" s="108"/>
      <c r="R122" s="108"/>
      <c r="S122" s="108"/>
      <c r="T122" s="108"/>
      <c r="U122" s="89"/>
      <c r="V122" s="89"/>
    </row>
    <row r="123" spans="1:22" s="22" customFormat="1">
      <c r="A123" s="20"/>
      <c r="B123" s="77" t="s">
        <v>43</v>
      </c>
      <c r="C123" s="290"/>
      <c r="D123" s="290"/>
      <c r="E123" s="290"/>
      <c r="F123" s="290"/>
      <c r="G123" s="290"/>
      <c r="H123" s="290"/>
      <c r="I123" s="79"/>
      <c r="J123" s="174"/>
      <c r="K123" s="174"/>
      <c r="L123" s="175"/>
      <c r="M123" s="175"/>
      <c r="N123" s="175"/>
      <c r="O123" s="79"/>
      <c r="P123" s="174"/>
      <c r="Q123" s="174"/>
      <c r="R123" s="79"/>
      <c r="S123" s="174"/>
      <c r="T123" s="174"/>
      <c r="U123" s="175"/>
      <c r="V123" s="176"/>
    </row>
    <row r="124" spans="1:22" s="22" customFormat="1" ht="15.4" customHeight="1">
      <c r="A124" s="20"/>
      <c r="B124" s="1290" t="s">
        <v>746</v>
      </c>
      <c r="C124" s="1290"/>
      <c r="D124" s="1290"/>
      <c r="E124" s="1290"/>
      <c r="F124" s="1290"/>
      <c r="G124" s="1290"/>
      <c r="H124" s="1290"/>
      <c r="I124" s="1290"/>
      <c r="J124" s="1290"/>
      <c r="K124" s="1290"/>
      <c r="L124" s="1290"/>
      <c r="M124" s="175"/>
      <c r="N124" s="175"/>
      <c r="O124" s="79"/>
      <c r="P124" s="174"/>
      <c r="Q124" s="174"/>
      <c r="R124" s="79"/>
      <c r="S124" s="174"/>
      <c r="T124" s="174"/>
      <c r="U124" s="175"/>
      <c r="V124" s="176"/>
    </row>
    <row r="125" spans="1:22">
      <c r="A125" s="119"/>
      <c r="B125" s="177"/>
      <c r="C125" s="178"/>
      <c r="D125" s="178"/>
      <c r="E125" s="178"/>
      <c r="F125" s="178"/>
      <c r="G125" s="178"/>
      <c r="H125" s="178"/>
      <c r="I125" s="146"/>
      <c r="J125" s="146"/>
      <c r="K125" s="146"/>
      <c r="L125" s="146"/>
      <c r="M125" s="146"/>
      <c r="N125" s="146"/>
      <c r="O125" s="146"/>
      <c r="P125" s="146"/>
      <c r="Q125" s="146"/>
      <c r="R125" s="146"/>
      <c r="S125" s="146"/>
      <c r="T125" s="146"/>
      <c r="U125" s="146"/>
      <c r="V125" s="146"/>
    </row>
    <row r="126" spans="1:22" ht="13.9" thickBot="1">
      <c r="A126" s="119"/>
      <c r="B126" s="179"/>
      <c r="C126" s="180"/>
      <c r="D126" s="180"/>
      <c r="E126" s="180"/>
      <c r="F126" s="180"/>
      <c r="G126" s="180"/>
      <c r="H126" s="180"/>
      <c r="I126" s="181"/>
      <c r="J126" s="182"/>
      <c r="K126" s="182"/>
      <c r="L126" s="183"/>
      <c r="M126" s="183"/>
      <c r="N126" s="183"/>
      <c r="O126" s="181"/>
      <c r="P126" s="182"/>
      <c r="Q126" s="182"/>
      <c r="R126" s="181"/>
      <c r="S126" s="182"/>
      <c r="T126" s="182"/>
      <c r="U126" s="183"/>
      <c r="V126" s="184"/>
    </row>
    <row r="127" spans="1:22" ht="14.65" thickTop="1" thickBot="1">
      <c r="B127" s="114" t="s">
        <v>12</v>
      </c>
      <c r="C127" s="115"/>
      <c r="D127" s="115"/>
      <c r="E127" s="115"/>
      <c r="F127" s="115"/>
      <c r="G127" s="115"/>
      <c r="H127" s="115"/>
    </row>
    <row r="128" spans="1:22" ht="14.25" thickTop="1">
      <c r="B128" s="185"/>
      <c r="C128" s="145"/>
      <c r="D128" s="145"/>
      <c r="E128" s="145"/>
      <c r="F128" s="145"/>
    </row>
    <row r="129" spans="1:14" s="119" customFormat="1" ht="26.25">
      <c r="B129" s="933" t="s">
        <v>243</v>
      </c>
      <c r="C129" s="374">
        <v>2025</v>
      </c>
      <c r="D129" s="375">
        <v>2024</v>
      </c>
      <c r="E129" s="750" t="s">
        <v>516</v>
      </c>
      <c r="F129" s="375">
        <v>2023</v>
      </c>
      <c r="G129" s="375">
        <v>2022</v>
      </c>
      <c r="H129" s="375">
        <v>2021</v>
      </c>
      <c r="I129" s="126"/>
      <c r="J129" s="126"/>
    </row>
    <row r="130" spans="1:14">
      <c r="A130" s="119"/>
      <c r="B130" s="774" t="s">
        <v>109</v>
      </c>
      <c r="C130" s="957">
        <v>14.4</v>
      </c>
      <c r="D130" s="832">
        <v>17.5</v>
      </c>
      <c r="E130" s="1100">
        <v>-0.17</v>
      </c>
      <c r="F130" s="832">
        <v>17.5</v>
      </c>
      <c r="G130" s="832">
        <v>18.5</v>
      </c>
      <c r="H130" s="832">
        <v>19</v>
      </c>
      <c r="I130" s="186"/>
      <c r="J130" s="187"/>
    </row>
    <row r="131" spans="1:14">
      <c r="A131" s="119"/>
      <c r="B131" s="774" t="s">
        <v>244</v>
      </c>
      <c r="C131" s="957">
        <v>25.8</v>
      </c>
      <c r="D131" s="832">
        <v>12.7</v>
      </c>
      <c r="E131" s="1100">
        <v>1.03</v>
      </c>
      <c r="F131" s="832">
        <v>15.8</v>
      </c>
      <c r="G131" s="832">
        <v>23</v>
      </c>
      <c r="H131" s="832">
        <v>25.8</v>
      </c>
      <c r="I131" s="186"/>
      <c r="J131" s="187"/>
    </row>
    <row r="132" spans="1:14">
      <c r="A132" s="119"/>
      <c r="B132" s="972" t="s">
        <v>245</v>
      </c>
      <c r="C132" s="957">
        <v>6.2</v>
      </c>
      <c r="D132" s="832">
        <v>7.3</v>
      </c>
      <c r="E132" s="1100">
        <v>-0.16</v>
      </c>
      <c r="F132" s="832">
        <v>6.5</v>
      </c>
      <c r="G132" s="832">
        <v>2.5</v>
      </c>
      <c r="H132" s="832">
        <v>3</v>
      </c>
      <c r="I132" s="186"/>
      <c r="J132" s="187"/>
    </row>
    <row r="133" spans="1:14">
      <c r="A133" s="119"/>
      <c r="B133" s="188"/>
      <c r="C133" s="178"/>
      <c r="D133" s="178"/>
      <c r="E133" s="178"/>
      <c r="F133" s="178"/>
      <c r="G133" s="178"/>
      <c r="H133" s="178"/>
      <c r="I133" s="146"/>
      <c r="J133" s="146"/>
      <c r="K133" s="154"/>
      <c r="L133" s="189"/>
    </row>
    <row r="134" spans="1:14" s="20" customFormat="1" ht="12.75">
      <c r="B134" s="37" t="s">
        <v>43</v>
      </c>
      <c r="C134" s="21"/>
      <c r="D134" s="21"/>
      <c r="E134" s="21"/>
      <c r="F134" s="21"/>
      <c r="G134" s="21"/>
      <c r="H134" s="21"/>
      <c r="N134" s="21"/>
    </row>
    <row r="135" spans="1:14" s="22" customFormat="1" ht="14.25" customHeight="1">
      <c r="A135" s="20"/>
      <c r="B135" s="1290" t="s">
        <v>824</v>
      </c>
      <c r="C135" s="1290"/>
      <c r="D135" s="1290"/>
      <c r="E135" s="1290"/>
      <c r="F135" s="1290"/>
      <c r="G135" s="1290"/>
      <c r="H135" s="1290"/>
      <c r="I135" s="76"/>
      <c r="J135" s="76"/>
      <c r="K135" s="190"/>
      <c r="L135" s="31"/>
    </row>
    <row r="136" spans="1:14" ht="13.9">
      <c r="A136" s="119"/>
      <c r="B136" s="191"/>
      <c r="C136" s="178"/>
      <c r="D136" s="178"/>
      <c r="E136" s="192"/>
      <c r="F136" s="178"/>
      <c r="G136" s="178"/>
      <c r="H136" s="178"/>
      <c r="I136" s="146"/>
      <c r="J136" s="146"/>
      <c r="K136" s="146"/>
      <c r="L136" s="146"/>
    </row>
    <row r="137" spans="1:14" s="119" customFormat="1" ht="26.25">
      <c r="B137" s="373" t="s">
        <v>246</v>
      </c>
      <c r="C137" s="374">
        <v>2025</v>
      </c>
      <c r="D137" s="375">
        <v>2024</v>
      </c>
      <c r="E137" s="750" t="s">
        <v>516</v>
      </c>
      <c r="F137" s="375">
        <v>2023</v>
      </c>
      <c r="G137" s="375">
        <v>2022</v>
      </c>
      <c r="H137" s="375">
        <v>2021</v>
      </c>
    </row>
    <row r="138" spans="1:14">
      <c r="A138" s="119"/>
      <c r="B138" s="973" t="s">
        <v>112</v>
      </c>
      <c r="C138" s="381">
        <v>0.85</v>
      </c>
      <c r="D138" s="382">
        <v>1.7</v>
      </c>
      <c r="E138" s="380">
        <v>-0.5</v>
      </c>
      <c r="F138" s="382">
        <v>0.81</v>
      </c>
      <c r="G138" s="382">
        <v>4.82</v>
      </c>
      <c r="H138" s="382">
        <v>0.56000000000000005</v>
      </c>
      <c r="I138" s="146"/>
    </row>
    <row r="139" spans="1:14">
      <c r="A139" s="119"/>
      <c r="B139" s="973" t="s">
        <v>113</v>
      </c>
      <c r="C139" s="612">
        <v>2489.3000000000002</v>
      </c>
      <c r="D139" s="613">
        <v>3493</v>
      </c>
      <c r="E139" s="380">
        <v>-0.28699999999999998</v>
      </c>
      <c r="F139" s="613">
        <v>3037.7</v>
      </c>
      <c r="G139" s="613">
        <v>3737.1</v>
      </c>
      <c r="H139" s="613">
        <v>3244.7</v>
      </c>
      <c r="I139" s="146"/>
    </row>
    <row r="140" spans="1:14" s="160" customFormat="1" ht="13.15">
      <c r="A140" s="128"/>
      <c r="B140" s="959" t="s">
        <v>114</v>
      </c>
      <c r="C140" s="564">
        <v>2490.1</v>
      </c>
      <c r="D140" s="565">
        <v>3494.7</v>
      </c>
      <c r="E140" s="438">
        <v>-0.28699999999999998</v>
      </c>
      <c r="F140" s="565">
        <v>3038.5</v>
      </c>
      <c r="G140" s="565">
        <v>3741.9</v>
      </c>
      <c r="H140" s="565">
        <v>3245.3</v>
      </c>
    </row>
    <row r="141" spans="1:14">
      <c r="A141" s="150"/>
      <c r="B141" s="973" t="s">
        <v>115</v>
      </c>
      <c r="C141" s="381">
        <v>0.19</v>
      </c>
      <c r="D141" s="382">
        <v>0.84</v>
      </c>
      <c r="E141" s="380">
        <v>-0.77400000000000002</v>
      </c>
      <c r="F141" s="382">
        <v>0.04</v>
      </c>
      <c r="G141" s="382">
        <v>0.09</v>
      </c>
      <c r="H141" s="382">
        <v>0</v>
      </c>
      <c r="I141" s="146"/>
    </row>
    <row r="142" spans="1:14">
      <c r="A142" s="150"/>
      <c r="B142" s="974" t="s">
        <v>116</v>
      </c>
      <c r="C142" s="976">
        <v>1465.12</v>
      </c>
      <c r="D142" s="610">
        <v>2071.19</v>
      </c>
      <c r="E142" s="969">
        <v>-0.29299999999999998</v>
      </c>
      <c r="F142" s="610">
        <v>1735.43</v>
      </c>
      <c r="G142" s="610">
        <v>2236.9699999999998</v>
      </c>
      <c r="H142" s="610">
        <v>1920.49</v>
      </c>
      <c r="I142" s="146"/>
    </row>
    <row r="143" spans="1:14" s="121" customFormat="1" ht="13.9">
      <c r="A143" s="150"/>
      <c r="B143" s="975" t="s">
        <v>117</v>
      </c>
      <c r="C143" s="977">
        <v>1465.3</v>
      </c>
      <c r="D143" s="978">
        <v>2072</v>
      </c>
      <c r="E143" s="979">
        <v>-0.29299999999999998</v>
      </c>
      <c r="F143" s="978">
        <v>1735.5</v>
      </c>
      <c r="G143" s="978">
        <v>2237.1</v>
      </c>
      <c r="H143" s="978">
        <v>1920.5</v>
      </c>
      <c r="I143" s="161"/>
      <c r="J143" s="161"/>
    </row>
    <row r="144" spans="1:14">
      <c r="A144" s="150"/>
      <c r="B144" s="561" t="s">
        <v>118</v>
      </c>
      <c r="C144" s="1157">
        <v>0.22</v>
      </c>
      <c r="D144" s="1070">
        <v>0.49</v>
      </c>
      <c r="E144" s="969">
        <v>-0.54800000000000004</v>
      </c>
      <c r="F144" s="1070">
        <v>0.05</v>
      </c>
      <c r="G144" s="1070">
        <v>0.02</v>
      </c>
      <c r="H144" s="1070">
        <v>0</v>
      </c>
      <c r="I144" s="193"/>
      <c r="J144" s="193"/>
    </row>
    <row r="145" spans="1:10">
      <c r="A145" s="150"/>
      <c r="B145" s="561" t="s">
        <v>119</v>
      </c>
      <c r="C145" s="1157">
        <v>0.59</v>
      </c>
      <c r="D145" s="1070">
        <v>0.59</v>
      </c>
      <c r="E145" s="969">
        <v>-7.0000000000000001E-3</v>
      </c>
      <c r="F145" s="1070">
        <v>0.56999999999999995</v>
      </c>
      <c r="G145" s="1070">
        <v>0.6</v>
      </c>
      <c r="H145" s="1070">
        <v>0.59</v>
      </c>
      <c r="I145" s="193"/>
      <c r="J145" s="193"/>
    </row>
    <row r="146" spans="1:10">
      <c r="A146" s="150"/>
      <c r="B146" s="561" t="s">
        <v>120</v>
      </c>
      <c r="C146" s="1157">
        <v>0.59</v>
      </c>
      <c r="D146" s="1070">
        <v>0.59</v>
      </c>
      <c r="E146" s="969">
        <v>-7.0000000000000001E-3</v>
      </c>
      <c r="F146" s="1070">
        <v>0.56999999999999995</v>
      </c>
      <c r="G146" s="1070">
        <v>0.6</v>
      </c>
      <c r="H146" s="1070">
        <v>0.59</v>
      </c>
      <c r="I146" s="193"/>
      <c r="J146" s="193"/>
    </row>
    <row r="147" spans="1:10">
      <c r="A147" s="150"/>
      <c r="B147" s="87"/>
      <c r="C147" s="195"/>
      <c r="D147" s="195"/>
      <c r="E147" s="195"/>
      <c r="F147" s="195"/>
      <c r="G147" s="195"/>
      <c r="H147" s="195"/>
      <c r="I147" s="193"/>
      <c r="J147" s="193"/>
    </row>
    <row r="148" spans="1:10" ht="13.9" thickBot="1">
      <c r="A148" s="150"/>
      <c r="B148" s="87"/>
      <c r="C148" s="195"/>
      <c r="D148" s="195"/>
      <c r="E148" s="195"/>
      <c r="F148" s="195"/>
      <c r="G148" s="195"/>
      <c r="H148" s="195"/>
      <c r="I148" s="193"/>
      <c r="J148" s="193"/>
    </row>
    <row r="149" spans="1:10" ht="15.75" thickTop="1" thickBot="1">
      <c r="A149" s="150"/>
      <c r="B149" s="369" t="s">
        <v>529</v>
      </c>
      <c r="C149" s="370"/>
      <c r="D149" s="370"/>
      <c r="E149" s="370"/>
      <c r="F149" s="370"/>
      <c r="G149" s="370"/>
      <c r="H149" s="370"/>
      <c r="I149" s="193"/>
      <c r="J149" s="193"/>
    </row>
    <row r="150" spans="1:10" ht="14.25" thickTop="1">
      <c r="A150" s="150"/>
      <c r="B150" s="371"/>
      <c r="C150" s="372"/>
      <c r="D150" s="372"/>
      <c r="E150" s="372"/>
      <c r="F150" s="372"/>
      <c r="G150" s="372"/>
      <c r="H150" s="372"/>
      <c r="I150" s="193"/>
      <c r="J150" s="193"/>
    </row>
    <row r="151" spans="1:10" ht="26.25">
      <c r="A151" s="150"/>
      <c r="B151" s="373" t="s">
        <v>530</v>
      </c>
      <c r="C151" s="374">
        <v>2025</v>
      </c>
      <c r="D151" s="375">
        <v>2024</v>
      </c>
      <c r="E151" s="376" t="s">
        <v>516</v>
      </c>
      <c r="F151" s="375">
        <v>2023</v>
      </c>
      <c r="G151" s="375">
        <v>2022</v>
      </c>
      <c r="H151" s="375">
        <v>2021</v>
      </c>
      <c r="I151" s="193"/>
      <c r="J151" s="193"/>
    </row>
    <row r="152" spans="1:10">
      <c r="A152" s="150"/>
      <c r="B152" s="377" t="s">
        <v>531</v>
      </c>
      <c r="C152" s="378">
        <v>248</v>
      </c>
      <c r="D152" s="379">
        <v>221</v>
      </c>
      <c r="E152" s="380">
        <v>0.12</v>
      </c>
      <c r="F152" s="379">
        <v>260</v>
      </c>
      <c r="G152" s="379">
        <v>280</v>
      </c>
      <c r="H152" s="379">
        <v>267</v>
      </c>
      <c r="I152" s="193"/>
      <c r="J152" s="193"/>
    </row>
    <row r="153" spans="1:10">
      <c r="A153" s="150"/>
      <c r="B153" s="377" t="s">
        <v>532</v>
      </c>
      <c r="C153" s="378">
        <v>2304</v>
      </c>
      <c r="D153" s="379">
        <v>1898</v>
      </c>
      <c r="E153" s="380">
        <v>0.21</v>
      </c>
      <c r="F153" s="379">
        <v>2242</v>
      </c>
      <c r="G153" s="379">
        <v>2373</v>
      </c>
      <c r="H153" s="379">
        <v>2157</v>
      </c>
      <c r="I153" s="193"/>
      <c r="J153" s="193"/>
    </row>
    <row r="154" spans="1:10">
      <c r="A154" s="150"/>
      <c r="B154" s="377" t="s">
        <v>533</v>
      </c>
      <c r="C154" s="378">
        <v>7846</v>
      </c>
      <c r="D154" s="379">
        <v>6396</v>
      </c>
      <c r="E154" s="380">
        <v>0.23</v>
      </c>
      <c r="F154" s="379">
        <v>7632</v>
      </c>
      <c r="G154" s="379">
        <v>8056</v>
      </c>
      <c r="H154" s="379">
        <v>7393</v>
      </c>
      <c r="I154" s="193"/>
      <c r="J154" s="193"/>
    </row>
    <row r="155" spans="1:10">
      <c r="A155" s="150"/>
      <c r="B155" s="377" t="s">
        <v>534</v>
      </c>
      <c r="C155" s="378">
        <v>38</v>
      </c>
      <c r="D155" s="379">
        <v>52</v>
      </c>
      <c r="E155" s="380">
        <v>-0.27</v>
      </c>
      <c r="F155" s="379">
        <v>52</v>
      </c>
      <c r="G155" s="379">
        <v>68</v>
      </c>
      <c r="H155" s="379">
        <v>54</v>
      </c>
      <c r="I155" s="193"/>
      <c r="J155" s="193"/>
    </row>
    <row r="156" spans="1:10">
      <c r="A156" s="150"/>
      <c r="B156" s="377" t="s">
        <v>535</v>
      </c>
      <c r="C156" s="378">
        <v>24</v>
      </c>
      <c r="D156" s="379">
        <v>29</v>
      </c>
      <c r="E156" s="380">
        <v>-0.17</v>
      </c>
      <c r="F156" s="379">
        <v>22</v>
      </c>
      <c r="G156" s="379">
        <v>36</v>
      </c>
      <c r="H156" s="379">
        <v>15</v>
      </c>
      <c r="I156" s="193"/>
      <c r="J156" s="193"/>
    </row>
    <row r="157" spans="1:10">
      <c r="A157" s="150"/>
      <c r="B157" s="377" t="s">
        <v>536</v>
      </c>
      <c r="C157" s="378">
        <v>193</v>
      </c>
      <c r="D157" s="379">
        <v>156</v>
      </c>
      <c r="E157" s="380">
        <v>0.24</v>
      </c>
      <c r="F157" s="379">
        <v>215</v>
      </c>
      <c r="G157" s="379">
        <v>249</v>
      </c>
      <c r="H157" s="379">
        <v>271</v>
      </c>
      <c r="I157" s="193"/>
      <c r="J157" s="193"/>
    </row>
    <row r="158" spans="1:10">
      <c r="A158" s="150"/>
      <c r="B158" s="377" t="s">
        <v>537</v>
      </c>
      <c r="C158" s="381">
        <v>10.29</v>
      </c>
      <c r="D158" s="382">
        <v>10.29</v>
      </c>
      <c r="E158" s="1070">
        <v>0</v>
      </c>
      <c r="F158" s="382">
        <v>10.29</v>
      </c>
      <c r="G158" s="382">
        <v>11.35</v>
      </c>
      <c r="H158" s="382">
        <v>14.67</v>
      </c>
      <c r="I158" s="193"/>
      <c r="J158" s="193"/>
    </row>
    <row r="159" spans="1:10">
      <c r="A159" s="150"/>
      <c r="B159" s="377" t="s">
        <v>538</v>
      </c>
      <c r="C159" s="383">
        <v>5.5E-2</v>
      </c>
      <c r="D159" s="384">
        <v>4.5999999999999999E-2</v>
      </c>
      <c r="E159" s="380">
        <v>0.2</v>
      </c>
      <c r="F159" s="384">
        <v>4.5999999999999999E-2</v>
      </c>
      <c r="G159" s="384">
        <v>4.3999999999999997E-2</v>
      </c>
      <c r="H159" s="384">
        <v>4.3999999999999997E-2</v>
      </c>
      <c r="I159" s="193"/>
      <c r="J159" s="193"/>
    </row>
    <row r="160" spans="1:10">
      <c r="A160" s="150"/>
      <c r="B160" s="377" t="s">
        <v>539</v>
      </c>
      <c r="C160" s="378">
        <v>32</v>
      </c>
      <c r="D160" s="379">
        <v>32</v>
      </c>
      <c r="E160" s="380">
        <v>0</v>
      </c>
      <c r="F160" s="379">
        <v>32</v>
      </c>
      <c r="G160" s="379">
        <v>32</v>
      </c>
      <c r="H160" s="379">
        <v>37</v>
      </c>
      <c r="I160" s="193"/>
      <c r="J160" s="193"/>
    </row>
    <row r="161" spans="1:21">
      <c r="A161" s="150"/>
      <c r="B161" s="87"/>
      <c r="C161" s="195"/>
      <c r="D161" s="195"/>
      <c r="E161" s="195"/>
      <c r="F161" s="195"/>
      <c r="G161" s="195"/>
      <c r="H161" s="195"/>
      <c r="I161" s="193"/>
      <c r="J161" s="193"/>
    </row>
    <row r="162" spans="1:21" ht="13.9" thickBot="1">
      <c r="A162" s="119"/>
      <c r="B162" s="194"/>
      <c r="C162" s="195"/>
      <c r="D162" s="195"/>
      <c r="E162" s="195"/>
      <c r="F162" s="195"/>
      <c r="G162" s="195"/>
      <c r="H162" s="76"/>
      <c r="I162" s="146"/>
      <c r="J162" s="146"/>
      <c r="K162" s="146"/>
      <c r="L162" s="146"/>
      <c r="M162" s="146"/>
      <c r="N162" s="146"/>
      <c r="O162" s="146"/>
      <c r="P162" s="146"/>
      <c r="Q162" s="146"/>
      <c r="R162" s="146"/>
      <c r="S162" s="146"/>
      <c r="T162" s="146"/>
      <c r="U162" s="146"/>
    </row>
    <row r="163" spans="1:21" ht="14.65" thickTop="1" thickBot="1">
      <c r="B163" s="114" t="s">
        <v>121</v>
      </c>
      <c r="C163" s="115"/>
      <c r="D163" s="115"/>
      <c r="E163" s="115"/>
      <c r="F163" s="115"/>
      <c r="G163" s="115"/>
      <c r="H163" s="115"/>
      <c r="I163" s="148"/>
      <c r="J163" s="148"/>
      <c r="K163" s="148"/>
      <c r="L163" s="148"/>
      <c r="M163" s="148"/>
      <c r="N163" s="148"/>
      <c r="O163" s="148"/>
      <c r="P163" s="148"/>
      <c r="Q163" s="148"/>
      <c r="R163" s="148"/>
      <c r="S163" s="148"/>
      <c r="T163" s="148"/>
    </row>
    <row r="164" spans="1:21" ht="14.25" thickTop="1">
      <c r="B164" s="185"/>
      <c r="C164" s="145"/>
      <c r="D164" s="145"/>
      <c r="E164" s="145"/>
      <c r="F164" s="145"/>
      <c r="G164" s="145"/>
      <c r="H164" s="145"/>
    </row>
    <row r="165" spans="1:21" s="196" customFormat="1" ht="13.05" customHeight="1">
      <c r="A165" s="120"/>
      <c r="B165" s="1359" t="s">
        <v>247</v>
      </c>
      <c r="C165" s="493">
        <v>2024</v>
      </c>
      <c r="D165" s="494">
        <v>2025</v>
      </c>
      <c r="E165" s="572">
        <v>2024</v>
      </c>
      <c r="F165" s="342">
        <v>2023</v>
      </c>
      <c r="G165" s="343">
        <v>2024</v>
      </c>
      <c r="H165" s="344">
        <v>2023</v>
      </c>
      <c r="I165" s="1302" t="s">
        <v>516</v>
      </c>
      <c r="J165" s="1303"/>
      <c r="K165" s="1304"/>
      <c r="L165" s="342">
        <v>2022</v>
      </c>
      <c r="M165" s="343">
        <v>2023</v>
      </c>
      <c r="N165" s="344">
        <v>2022</v>
      </c>
      <c r="O165" s="342">
        <v>2021</v>
      </c>
      <c r="P165" s="343">
        <v>2022</v>
      </c>
      <c r="Q165" s="344">
        <v>2021</v>
      </c>
      <c r="R165" s="342">
        <v>2020</v>
      </c>
      <c r="S165" s="343">
        <v>2021</v>
      </c>
      <c r="T165" s="344">
        <v>2020</v>
      </c>
      <c r="U165" s="119"/>
    </row>
    <row r="166" spans="1:21" s="196" customFormat="1" ht="26.25">
      <c r="A166" s="120"/>
      <c r="B166" s="1360"/>
      <c r="C166" s="841" t="s">
        <v>122</v>
      </c>
      <c r="D166" s="842" t="s">
        <v>123</v>
      </c>
      <c r="E166" s="843" t="s">
        <v>124</v>
      </c>
      <c r="F166" s="841" t="s">
        <v>122</v>
      </c>
      <c r="G166" s="842" t="s">
        <v>123</v>
      </c>
      <c r="H166" s="532" t="s">
        <v>124</v>
      </c>
      <c r="I166" s="841" t="s">
        <v>122</v>
      </c>
      <c r="J166" s="842" t="s">
        <v>123</v>
      </c>
      <c r="K166" s="532" t="s">
        <v>124</v>
      </c>
      <c r="L166" s="841" t="s">
        <v>122</v>
      </c>
      <c r="M166" s="842" t="s">
        <v>123</v>
      </c>
      <c r="N166" s="532" t="s">
        <v>124</v>
      </c>
      <c r="O166" s="841" t="s">
        <v>122</v>
      </c>
      <c r="P166" s="842" t="s">
        <v>123</v>
      </c>
      <c r="Q166" s="532" t="s">
        <v>124</v>
      </c>
      <c r="R166" s="841" t="s">
        <v>122</v>
      </c>
      <c r="S166" s="842" t="s">
        <v>123</v>
      </c>
      <c r="T166" s="532" t="s">
        <v>124</v>
      </c>
    </row>
    <row r="167" spans="1:21" s="146" customFormat="1" ht="14.25">
      <c r="A167" s="119"/>
      <c r="B167" s="792" t="s">
        <v>125</v>
      </c>
      <c r="C167" s="606">
        <v>5</v>
      </c>
      <c r="D167" s="607">
        <v>5</v>
      </c>
      <c r="E167" s="378">
        <v>10</v>
      </c>
      <c r="F167" s="606">
        <v>2</v>
      </c>
      <c r="G167" s="607">
        <v>7</v>
      </c>
      <c r="H167" s="379">
        <v>9</v>
      </c>
      <c r="I167" s="1089">
        <v>1.5</v>
      </c>
      <c r="J167" s="1090">
        <v>-0.28999999999999998</v>
      </c>
      <c r="K167" s="1070">
        <v>0.11</v>
      </c>
      <c r="L167" s="606">
        <v>5</v>
      </c>
      <c r="M167" s="607">
        <v>6</v>
      </c>
      <c r="N167" s="379">
        <v>11</v>
      </c>
      <c r="O167" s="606">
        <v>1</v>
      </c>
      <c r="P167" s="607">
        <v>3</v>
      </c>
      <c r="Q167" s="379">
        <v>4</v>
      </c>
      <c r="R167" s="606">
        <v>2</v>
      </c>
      <c r="S167" s="607">
        <v>3</v>
      </c>
      <c r="T167" s="379">
        <v>5</v>
      </c>
    </row>
    <row r="168" spans="1:21" s="146" customFormat="1" ht="14.25">
      <c r="A168" s="119"/>
      <c r="B168" s="792" t="s">
        <v>126</v>
      </c>
      <c r="C168" s="606">
        <v>2</v>
      </c>
      <c r="D168" s="607">
        <v>4</v>
      </c>
      <c r="E168" s="378">
        <v>6</v>
      </c>
      <c r="F168" s="606">
        <v>0</v>
      </c>
      <c r="G168" s="607">
        <v>8</v>
      </c>
      <c r="H168" s="379">
        <v>8</v>
      </c>
      <c r="I168" s="511" t="s">
        <v>34</v>
      </c>
      <c r="J168" s="1090">
        <v>-0.5</v>
      </c>
      <c r="K168" s="1070">
        <v>-0.25</v>
      </c>
      <c r="L168" s="606">
        <v>1</v>
      </c>
      <c r="M168" s="607">
        <v>6</v>
      </c>
      <c r="N168" s="379">
        <v>7</v>
      </c>
      <c r="O168" s="606">
        <v>1</v>
      </c>
      <c r="P168" s="607">
        <v>2</v>
      </c>
      <c r="Q168" s="379">
        <v>3</v>
      </c>
      <c r="R168" s="606">
        <v>2</v>
      </c>
      <c r="S168" s="607">
        <v>4</v>
      </c>
      <c r="T168" s="379">
        <v>6</v>
      </c>
    </row>
    <row r="169" spans="1:21" s="146" customFormat="1" ht="14.25">
      <c r="A169" s="150"/>
      <c r="B169" s="792" t="s">
        <v>128</v>
      </c>
      <c r="C169" s="606">
        <v>0</v>
      </c>
      <c r="D169" s="607">
        <v>11</v>
      </c>
      <c r="E169" s="378">
        <v>11</v>
      </c>
      <c r="F169" s="606">
        <v>1</v>
      </c>
      <c r="G169" s="607">
        <v>2</v>
      </c>
      <c r="H169" s="379">
        <v>3</v>
      </c>
      <c r="I169" s="883">
        <v>-1</v>
      </c>
      <c r="J169" s="882">
        <v>4.5</v>
      </c>
      <c r="K169" s="453">
        <v>2.67</v>
      </c>
      <c r="L169" s="606">
        <v>0</v>
      </c>
      <c r="M169" s="607">
        <v>0</v>
      </c>
      <c r="N169" s="379">
        <v>0</v>
      </c>
      <c r="O169" s="606">
        <v>0</v>
      </c>
      <c r="P169" s="607">
        <v>0</v>
      </c>
      <c r="Q169" s="379">
        <v>0</v>
      </c>
      <c r="R169" s="606">
        <v>0</v>
      </c>
      <c r="S169" s="607">
        <v>0</v>
      </c>
      <c r="T169" s="379">
        <v>0</v>
      </c>
    </row>
    <row r="170" spans="1:21" s="146" customFormat="1" ht="14.25">
      <c r="A170" s="119"/>
      <c r="B170" s="432" t="s">
        <v>129</v>
      </c>
      <c r="C170" s="606">
        <v>0</v>
      </c>
      <c r="D170" s="607">
        <v>0</v>
      </c>
      <c r="E170" s="378">
        <v>0</v>
      </c>
      <c r="F170" s="606">
        <v>0</v>
      </c>
      <c r="G170" s="607">
        <v>1</v>
      </c>
      <c r="H170" s="379">
        <v>1</v>
      </c>
      <c r="I170" s="606" t="s">
        <v>34</v>
      </c>
      <c r="J170" s="882">
        <v>-1</v>
      </c>
      <c r="K170" s="453">
        <v>-1</v>
      </c>
      <c r="L170" s="606">
        <v>0</v>
      </c>
      <c r="M170" s="607">
        <v>0</v>
      </c>
      <c r="N170" s="379">
        <v>0</v>
      </c>
      <c r="O170" s="606" t="s">
        <v>514</v>
      </c>
      <c r="P170" s="607" t="s">
        <v>514</v>
      </c>
      <c r="Q170" s="379" t="s">
        <v>514</v>
      </c>
      <c r="R170" s="606" t="s">
        <v>514</v>
      </c>
      <c r="S170" s="607" t="s">
        <v>514</v>
      </c>
      <c r="T170" s="379" t="s">
        <v>514</v>
      </c>
    </row>
    <row r="171" spans="1:21" s="146" customFormat="1" ht="14.25">
      <c r="A171" s="119"/>
      <c r="B171" s="432" t="s">
        <v>830</v>
      </c>
      <c r="C171" s="852">
        <v>0</v>
      </c>
      <c r="D171" s="851">
        <v>0</v>
      </c>
      <c r="E171" s="381">
        <v>0</v>
      </c>
      <c r="F171" s="852">
        <v>0</v>
      </c>
      <c r="G171" s="851">
        <v>0.14000000000000001</v>
      </c>
      <c r="H171" s="382">
        <v>0.1</v>
      </c>
      <c r="I171" s="852" t="s">
        <v>34</v>
      </c>
      <c r="J171" s="882">
        <v>-1</v>
      </c>
      <c r="K171" s="453">
        <v>-1</v>
      </c>
      <c r="L171" s="852">
        <v>0</v>
      </c>
      <c r="M171" s="851">
        <v>0</v>
      </c>
      <c r="N171" s="382">
        <v>0</v>
      </c>
      <c r="O171" s="852" t="s">
        <v>514</v>
      </c>
      <c r="P171" s="851" t="s">
        <v>514</v>
      </c>
      <c r="Q171" s="382" t="s">
        <v>514</v>
      </c>
      <c r="R171" s="852" t="s">
        <v>514</v>
      </c>
      <c r="S171" s="851" t="s">
        <v>514</v>
      </c>
      <c r="T171" s="382" t="s">
        <v>514</v>
      </c>
    </row>
    <row r="172" spans="1:21" s="146" customFormat="1" ht="14.55" customHeight="1">
      <c r="A172" s="119"/>
      <c r="B172" s="432" t="s">
        <v>130</v>
      </c>
      <c r="C172" s="606">
        <v>0</v>
      </c>
      <c r="D172" s="607">
        <v>0</v>
      </c>
      <c r="E172" s="378">
        <v>0</v>
      </c>
      <c r="F172" s="606">
        <v>0</v>
      </c>
      <c r="G172" s="607">
        <v>0</v>
      </c>
      <c r="H172" s="379">
        <v>0</v>
      </c>
      <c r="I172" s="606" t="s">
        <v>34</v>
      </c>
      <c r="J172" s="607" t="s">
        <v>34</v>
      </c>
      <c r="K172" s="379" t="s">
        <v>34</v>
      </c>
      <c r="L172" s="606">
        <v>0</v>
      </c>
      <c r="M172" s="607">
        <v>0</v>
      </c>
      <c r="N172" s="379">
        <v>0</v>
      </c>
      <c r="O172" s="606">
        <v>0</v>
      </c>
      <c r="P172" s="607">
        <v>0</v>
      </c>
      <c r="Q172" s="379">
        <v>0</v>
      </c>
      <c r="R172" s="606">
        <v>0</v>
      </c>
      <c r="S172" s="607">
        <v>0</v>
      </c>
      <c r="T172" s="379">
        <v>0</v>
      </c>
    </row>
    <row r="173" spans="1:21" s="146" customFormat="1" ht="13.5" customHeight="1">
      <c r="A173" s="119"/>
      <c r="B173" s="432" t="s">
        <v>131</v>
      </c>
      <c r="C173" s="852">
        <v>0</v>
      </c>
      <c r="D173" s="851">
        <v>0</v>
      </c>
      <c r="E173" s="381">
        <v>0</v>
      </c>
      <c r="F173" s="852">
        <v>0</v>
      </c>
      <c r="G173" s="851">
        <v>0</v>
      </c>
      <c r="H173" s="382">
        <v>0</v>
      </c>
      <c r="I173" s="852" t="s">
        <v>34</v>
      </c>
      <c r="J173" s="851" t="s">
        <v>34</v>
      </c>
      <c r="K173" s="382" t="s">
        <v>34</v>
      </c>
      <c r="L173" s="852">
        <v>0</v>
      </c>
      <c r="M173" s="851">
        <v>0</v>
      </c>
      <c r="N173" s="382">
        <v>0</v>
      </c>
      <c r="O173" s="852">
        <v>0</v>
      </c>
      <c r="P173" s="851">
        <v>0</v>
      </c>
      <c r="Q173" s="382">
        <v>0</v>
      </c>
      <c r="R173" s="852">
        <v>0</v>
      </c>
      <c r="S173" s="851">
        <v>0</v>
      </c>
      <c r="T173" s="382">
        <v>0</v>
      </c>
    </row>
    <row r="174" spans="1:21" s="146" customFormat="1" ht="14.25">
      <c r="A174" s="128"/>
      <c r="B174" s="432" t="s">
        <v>671</v>
      </c>
      <c r="C174" s="852">
        <v>0.8</v>
      </c>
      <c r="D174" s="851">
        <v>0.53</v>
      </c>
      <c r="E174" s="381">
        <v>0.6</v>
      </c>
      <c r="F174" s="852">
        <v>0</v>
      </c>
      <c r="G174" s="851">
        <v>1.0900000000000001</v>
      </c>
      <c r="H174" s="382">
        <v>0.81</v>
      </c>
      <c r="I174" s="511" t="s">
        <v>34</v>
      </c>
      <c r="J174" s="1090">
        <v>-0.5111</v>
      </c>
      <c r="K174" s="1070">
        <v>-0.26150000000000001</v>
      </c>
      <c r="L174" s="852">
        <v>0.5</v>
      </c>
      <c r="M174" s="851">
        <v>0.85</v>
      </c>
      <c r="N174" s="382">
        <v>0.77</v>
      </c>
      <c r="O174" s="852">
        <v>0.47</v>
      </c>
      <c r="P174" s="851">
        <v>0.3</v>
      </c>
      <c r="Q174" s="382">
        <v>0.34</v>
      </c>
      <c r="R174" s="852">
        <v>0.79</v>
      </c>
      <c r="S174" s="851">
        <v>0.66</v>
      </c>
      <c r="T174" s="382">
        <v>0.7</v>
      </c>
    </row>
    <row r="175" spans="1:21" s="146" customFormat="1" ht="14.25">
      <c r="A175" s="128"/>
      <c r="B175" s="432" t="s">
        <v>672</v>
      </c>
      <c r="C175" s="852">
        <v>2.82</v>
      </c>
      <c r="D175" s="851">
        <v>2.66</v>
      </c>
      <c r="E175" s="381">
        <v>2.7</v>
      </c>
      <c r="F175" s="852">
        <v>1.2</v>
      </c>
      <c r="G175" s="851">
        <v>2.31</v>
      </c>
      <c r="H175" s="382">
        <v>2.0299999999999998</v>
      </c>
      <c r="I175" s="1089">
        <v>1.3471</v>
      </c>
      <c r="J175" s="1090">
        <v>0.1502</v>
      </c>
      <c r="K175" s="1070">
        <v>0.32929999999999998</v>
      </c>
      <c r="L175" s="852">
        <v>3</v>
      </c>
      <c r="M175" s="851">
        <v>1.69</v>
      </c>
      <c r="N175" s="382">
        <v>1.98</v>
      </c>
      <c r="O175" s="852">
        <v>0.93</v>
      </c>
      <c r="P175" s="851">
        <v>0.75</v>
      </c>
      <c r="Q175" s="382">
        <v>0.79</v>
      </c>
      <c r="R175" s="852">
        <v>1.58</v>
      </c>
      <c r="S175" s="851">
        <v>1.1599999999999999</v>
      </c>
      <c r="T175" s="382">
        <v>1.28</v>
      </c>
    </row>
    <row r="176" spans="1:21" s="146" customFormat="1" ht="14.25">
      <c r="A176" s="128"/>
      <c r="B176" s="432" t="s">
        <v>673</v>
      </c>
      <c r="C176" s="606">
        <v>3</v>
      </c>
      <c r="D176" s="607">
        <v>10</v>
      </c>
      <c r="E176" s="378">
        <v>13</v>
      </c>
      <c r="F176" s="606">
        <v>5</v>
      </c>
      <c r="G176" s="607">
        <v>15</v>
      </c>
      <c r="H176" s="379">
        <v>20</v>
      </c>
      <c r="I176" s="883">
        <v>-0.4</v>
      </c>
      <c r="J176" s="882">
        <v>-0.33</v>
      </c>
      <c r="K176" s="453">
        <v>-0.35</v>
      </c>
      <c r="L176" s="606">
        <v>1</v>
      </c>
      <c r="M176" s="607">
        <v>15</v>
      </c>
      <c r="N176" s="379">
        <v>16</v>
      </c>
      <c r="O176" s="852" t="s">
        <v>514</v>
      </c>
      <c r="P176" s="851" t="s">
        <v>514</v>
      </c>
      <c r="Q176" s="382" t="s">
        <v>514</v>
      </c>
      <c r="R176" s="852" t="s">
        <v>514</v>
      </c>
      <c r="S176" s="851" t="s">
        <v>514</v>
      </c>
      <c r="T176" s="382" t="s">
        <v>514</v>
      </c>
    </row>
    <row r="177" spans="1:32" s="146" customFormat="1" ht="15" customHeight="1">
      <c r="A177" s="119"/>
      <c r="B177" s="432" t="s">
        <v>674</v>
      </c>
      <c r="C177" s="852">
        <v>1.21</v>
      </c>
      <c r="D177" s="851">
        <v>1.33</v>
      </c>
      <c r="E177" s="381">
        <v>1.3</v>
      </c>
      <c r="F177" s="852">
        <v>2</v>
      </c>
      <c r="G177" s="851">
        <v>2.04</v>
      </c>
      <c r="H177" s="382">
        <v>2.0299999999999998</v>
      </c>
      <c r="I177" s="883">
        <v>-0.39650000000000002</v>
      </c>
      <c r="J177" s="882">
        <v>-0.34820000000000001</v>
      </c>
      <c r="K177" s="453">
        <v>-0.3599</v>
      </c>
      <c r="L177" s="852">
        <v>0.5</v>
      </c>
      <c r="M177" s="851">
        <v>2.11</v>
      </c>
      <c r="N177" s="382">
        <v>1.76</v>
      </c>
      <c r="O177" s="852" t="s">
        <v>514</v>
      </c>
      <c r="P177" s="851" t="s">
        <v>514</v>
      </c>
      <c r="Q177" s="382" t="s">
        <v>514</v>
      </c>
      <c r="R177" s="852" t="s">
        <v>514</v>
      </c>
      <c r="S177" s="851" t="s">
        <v>514</v>
      </c>
      <c r="T177" s="382" t="s">
        <v>514</v>
      </c>
    </row>
    <row r="178" spans="1:32" s="146" customFormat="1" ht="12.75">
      <c r="A178" s="119"/>
      <c r="B178" s="432" t="s">
        <v>248</v>
      </c>
      <c r="C178" s="606">
        <v>497122</v>
      </c>
      <c r="D178" s="607">
        <v>1506403</v>
      </c>
      <c r="E178" s="378">
        <v>2003525</v>
      </c>
      <c r="F178" s="606">
        <v>500046</v>
      </c>
      <c r="G178" s="607">
        <v>1472811</v>
      </c>
      <c r="H178" s="379">
        <v>1972857</v>
      </c>
      <c r="I178" s="1089">
        <v>-0.01</v>
      </c>
      <c r="J178" s="1090">
        <v>0.02</v>
      </c>
      <c r="K178" s="1070">
        <v>0.02</v>
      </c>
      <c r="L178" s="606">
        <v>400304</v>
      </c>
      <c r="M178" s="607">
        <v>1418567</v>
      </c>
      <c r="N178" s="379">
        <v>1818871</v>
      </c>
      <c r="O178" s="606">
        <v>428724</v>
      </c>
      <c r="P178" s="607">
        <v>1336951</v>
      </c>
      <c r="Q178" s="379">
        <v>1765675</v>
      </c>
      <c r="R178" s="606">
        <v>506422</v>
      </c>
      <c r="S178" s="607">
        <v>1207437</v>
      </c>
      <c r="T178" s="379">
        <v>1713859</v>
      </c>
    </row>
    <row r="179" spans="1:32" s="146" customFormat="1" ht="12.75">
      <c r="A179" s="119"/>
      <c r="B179" s="792" t="s">
        <v>137</v>
      </c>
      <c r="C179" s="606">
        <v>0</v>
      </c>
      <c r="D179" s="607">
        <v>0</v>
      </c>
      <c r="E179" s="378">
        <v>0</v>
      </c>
      <c r="F179" s="606">
        <v>0</v>
      </c>
      <c r="G179" s="607">
        <v>0</v>
      </c>
      <c r="H179" s="379">
        <v>0</v>
      </c>
      <c r="I179" s="606" t="s">
        <v>34</v>
      </c>
      <c r="J179" s="607" t="s">
        <v>34</v>
      </c>
      <c r="K179" s="379" t="s">
        <v>34</v>
      </c>
      <c r="L179" s="606">
        <v>0</v>
      </c>
      <c r="M179" s="607">
        <v>0</v>
      </c>
      <c r="N179" s="379">
        <v>0</v>
      </c>
      <c r="O179" s="606">
        <v>0</v>
      </c>
      <c r="P179" s="607">
        <v>0</v>
      </c>
      <c r="Q179" s="379">
        <v>0</v>
      </c>
      <c r="R179" s="606">
        <v>0</v>
      </c>
      <c r="S179" s="607">
        <v>0</v>
      </c>
      <c r="T179" s="379">
        <v>0</v>
      </c>
    </row>
    <row r="180" spans="1:32" s="146" customFormat="1" ht="12.75">
      <c r="A180" s="119"/>
      <c r="B180" s="792" t="s">
        <v>138</v>
      </c>
      <c r="C180" s="606">
        <v>0</v>
      </c>
      <c r="D180" s="607">
        <v>0</v>
      </c>
      <c r="E180" s="378">
        <v>0</v>
      </c>
      <c r="F180" s="606">
        <v>0</v>
      </c>
      <c r="G180" s="607">
        <v>0</v>
      </c>
      <c r="H180" s="379">
        <v>0</v>
      </c>
      <c r="I180" s="606" t="s">
        <v>34</v>
      </c>
      <c r="J180" s="607" t="s">
        <v>34</v>
      </c>
      <c r="K180" s="379" t="s">
        <v>34</v>
      </c>
      <c r="L180" s="606">
        <v>0</v>
      </c>
      <c r="M180" s="607">
        <v>0</v>
      </c>
      <c r="N180" s="379">
        <v>0</v>
      </c>
      <c r="O180" s="606">
        <v>0</v>
      </c>
      <c r="P180" s="607">
        <v>0</v>
      </c>
      <c r="Q180" s="379">
        <v>0</v>
      </c>
      <c r="R180" s="606">
        <v>0</v>
      </c>
      <c r="S180" s="607">
        <v>0</v>
      </c>
      <c r="T180" s="379">
        <v>0</v>
      </c>
    </row>
    <row r="181" spans="1:32" s="146" customFormat="1" ht="12.75">
      <c r="A181" s="119"/>
      <c r="B181" s="197"/>
      <c r="C181" s="980"/>
      <c r="D181" s="980"/>
      <c r="E181" s="980"/>
      <c r="F181" s="980"/>
      <c r="G181" s="980"/>
      <c r="H181" s="980"/>
      <c r="I181" s="981"/>
      <c r="J181" s="981"/>
      <c r="K181" s="981"/>
      <c r="L181" s="981"/>
      <c r="M181" s="981"/>
      <c r="N181" s="981"/>
      <c r="O181" s="981"/>
      <c r="P181" s="981"/>
      <c r="Q181" s="981"/>
      <c r="R181" s="981"/>
      <c r="S181" s="981"/>
      <c r="T181" s="981"/>
    </row>
    <row r="182" spans="1:32" s="20" customFormat="1" ht="12.75">
      <c r="B182" s="37" t="s">
        <v>43</v>
      </c>
      <c r="C182" s="131"/>
      <c r="D182" s="131"/>
      <c r="E182" s="131"/>
      <c r="F182" s="131"/>
      <c r="G182" s="131"/>
      <c r="H182" s="131"/>
      <c r="I182" s="189"/>
      <c r="J182" s="189"/>
      <c r="K182" s="189"/>
      <c r="L182" s="189"/>
      <c r="N182" s="21"/>
    </row>
    <row r="183" spans="1:32" s="468" customFormat="1" ht="14.25" customHeight="1">
      <c r="A183" s="439"/>
      <c r="B183" s="1290" t="s">
        <v>664</v>
      </c>
      <c r="C183" s="1290"/>
      <c r="D183" s="1290"/>
      <c r="E183" s="1290"/>
      <c r="F183" s="1290"/>
      <c r="G183" s="1290"/>
      <c r="H183" s="1290"/>
      <c r="I183" s="1290"/>
      <c r="J183" s="1290"/>
      <c r="K183" s="1290"/>
      <c r="L183" s="1290"/>
    </row>
    <row r="184" spans="1:32" s="468" customFormat="1" ht="14.25" customHeight="1">
      <c r="A184" s="439"/>
      <c r="B184" s="1290" t="s">
        <v>665</v>
      </c>
      <c r="C184" s="1290"/>
      <c r="D184" s="1290"/>
      <c r="E184" s="1290"/>
      <c r="F184" s="1290"/>
      <c r="G184" s="1290"/>
      <c r="H184" s="1290"/>
      <c r="I184" s="1290"/>
      <c r="J184" s="1290"/>
      <c r="K184" s="1290"/>
      <c r="L184" s="1290"/>
    </row>
    <row r="185" spans="1:32" s="468" customFormat="1" ht="20.25" customHeight="1">
      <c r="A185" s="439"/>
      <c r="B185" s="1290" t="s">
        <v>666</v>
      </c>
      <c r="C185" s="1290"/>
      <c r="D185" s="1290"/>
      <c r="E185" s="1290"/>
      <c r="F185" s="1290"/>
      <c r="G185" s="1290"/>
      <c r="H185" s="1290"/>
      <c r="I185" s="1290"/>
      <c r="J185" s="1290"/>
      <c r="K185" s="1290"/>
      <c r="L185" s="1290"/>
    </row>
    <row r="186" spans="1:32" s="468" customFormat="1" ht="14.25" customHeight="1">
      <c r="A186" s="439"/>
      <c r="B186" s="1290" t="s">
        <v>859</v>
      </c>
      <c r="C186" s="1290"/>
      <c r="D186" s="1290"/>
      <c r="E186" s="1290"/>
      <c r="F186" s="1290"/>
      <c r="G186" s="1290"/>
      <c r="H186" s="1290"/>
      <c r="I186" s="1290"/>
      <c r="J186" s="1290"/>
      <c r="K186" s="1290"/>
      <c r="L186" s="1290"/>
    </row>
    <row r="187" spans="1:32" s="455" customFormat="1" ht="16.5" customHeight="1">
      <c r="A187" s="439"/>
      <c r="B187" s="1290" t="s">
        <v>667</v>
      </c>
      <c r="C187" s="1290"/>
      <c r="D187" s="1290"/>
      <c r="E187" s="1290"/>
      <c r="F187" s="1290"/>
      <c r="G187" s="1290"/>
      <c r="H187" s="1290"/>
      <c r="I187" s="1290"/>
      <c r="J187" s="1290"/>
      <c r="K187" s="1290"/>
      <c r="L187" s="1290"/>
      <c r="M187" s="460"/>
      <c r="N187" s="460"/>
      <c r="O187" s="460"/>
      <c r="P187" s="460"/>
      <c r="Q187" s="460"/>
      <c r="R187" s="460"/>
      <c r="S187" s="460"/>
      <c r="T187" s="460"/>
      <c r="AE187" s="471"/>
      <c r="AF187" s="471"/>
    </row>
    <row r="188" spans="1:32" s="468" customFormat="1" ht="14.25" customHeight="1">
      <c r="A188" s="439"/>
      <c r="B188" s="1290" t="s">
        <v>668</v>
      </c>
      <c r="C188" s="1290"/>
      <c r="D188" s="1290"/>
      <c r="E188" s="1290"/>
      <c r="F188" s="1290"/>
      <c r="G188" s="1290"/>
      <c r="H188" s="1290"/>
      <c r="I188" s="1290"/>
      <c r="J188" s="1290"/>
      <c r="K188" s="1290"/>
      <c r="L188" s="1290"/>
    </row>
    <row r="189" spans="1:32" s="468" customFormat="1" ht="40.9" customHeight="1">
      <c r="A189" s="439"/>
      <c r="B189" s="1289" t="s">
        <v>832</v>
      </c>
      <c r="C189" s="1289"/>
      <c r="D189" s="1289"/>
      <c r="E189" s="1289"/>
      <c r="F189" s="1289"/>
      <c r="G189" s="1289"/>
      <c r="H189" s="1289"/>
      <c r="I189" s="1289"/>
      <c r="J189" s="1289"/>
      <c r="K189" s="1289"/>
      <c r="L189" s="1289"/>
    </row>
    <row r="190" spans="1:32" s="468" customFormat="1" ht="32.75" customHeight="1">
      <c r="A190" s="439"/>
      <c r="B190" s="1290" t="s">
        <v>833</v>
      </c>
      <c r="C190" s="1290"/>
      <c r="D190" s="1290"/>
      <c r="E190" s="1290"/>
      <c r="F190" s="1290"/>
      <c r="G190" s="1290"/>
      <c r="H190" s="1290"/>
      <c r="I190" s="1290"/>
      <c r="J190" s="1290"/>
      <c r="K190" s="1290"/>
      <c r="L190" s="1290"/>
    </row>
    <row r="191" spans="1:32" s="26" customFormat="1" ht="14.25" customHeight="1">
      <c r="A191" s="20"/>
      <c r="B191" s="1290"/>
      <c r="C191" s="1290"/>
      <c r="D191" s="1290"/>
      <c r="E191" s="1290"/>
      <c r="F191" s="1290"/>
      <c r="G191" s="1290"/>
      <c r="H191" s="1290"/>
      <c r="I191" s="1290"/>
      <c r="J191" s="1290"/>
      <c r="K191" s="1290"/>
      <c r="L191" s="1290"/>
    </row>
    <row r="192" spans="1:32" ht="13.9" thickBot="1">
      <c r="A192" s="119"/>
      <c r="B192" s="194"/>
      <c r="C192" s="178"/>
      <c r="D192" s="178"/>
      <c r="E192" s="178"/>
      <c r="F192" s="178"/>
      <c r="G192" s="178"/>
      <c r="H192" s="178"/>
      <c r="I192" s="146"/>
      <c r="J192" s="146"/>
      <c r="K192" s="146"/>
      <c r="L192" s="146"/>
      <c r="M192" s="146"/>
      <c r="N192" s="146"/>
      <c r="O192" s="146"/>
      <c r="P192" s="146"/>
      <c r="Q192" s="146"/>
      <c r="R192" s="146"/>
      <c r="S192" s="146"/>
      <c r="T192" s="146"/>
      <c r="U192" s="146"/>
    </row>
    <row r="193" spans="1:20" s="121" customFormat="1" ht="14.65" thickTop="1" thickBot="1">
      <c r="B193" s="114" t="s">
        <v>139</v>
      </c>
      <c r="C193" s="115"/>
      <c r="D193" s="115"/>
      <c r="E193" s="115"/>
      <c r="F193" s="115"/>
      <c r="G193" s="115"/>
      <c r="H193" s="115"/>
      <c r="I193" s="148"/>
      <c r="J193" s="148"/>
      <c r="K193" s="148"/>
      <c r="L193" s="148"/>
      <c r="M193" s="148"/>
      <c r="N193" s="148"/>
      <c r="O193" s="148"/>
      <c r="P193" s="148"/>
      <c r="Q193" s="148"/>
      <c r="R193" s="148"/>
      <c r="S193" s="148"/>
      <c r="T193" s="148"/>
    </row>
    <row r="194" spans="1:20" s="116" customFormat="1" ht="13.9" thickTop="1">
      <c r="A194" s="119"/>
      <c r="B194" s="179"/>
      <c r="C194" s="141"/>
      <c r="D194" s="141"/>
      <c r="E194" s="141"/>
      <c r="F194" s="141"/>
      <c r="G194" s="141"/>
      <c r="H194" s="141"/>
    </row>
    <row r="195" spans="1:20" s="76" customFormat="1" ht="12.75" customHeight="1">
      <c r="A195" s="20"/>
      <c r="B195" s="1312" t="s">
        <v>250</v>
      </c>
      <c r="C195" s="493">
        <v>2024</v>
      </c>
      <c r="D195" s="494">
        <v>2025</v>
      </c>
      <c r="E195" s="572">
        <v>2024</v>
      </c>
      <c r="F195" s="342">
        <v>2023</v>
      </c>
      <c r="G195" s="343">
        <v>2024</v>
      </c>
      <c r="H195" s="344">
        <v>2023</v>
      </c>
      <c r="I195" s="1302" t="s">
        <v>516</v>
      </c>
      <c r="J195" s="1303"/>
      <c r="K195" s="1304"/>
      <c r="L195" s="342">
        <v>2022</v>
      </c>
      <c r="M195" s="343">
        <v>2023</v>
      </c>
      <c r="N195" s="344">
        <v>2022</v>
      </c>
      <c r="O195" s="342">
        <v>2021</v>
      </c>
      <c r="P195" s="343">
        <v>2022</v>
      </c>
      <c r="Q195" s="344">
        <v>2021</v>
      </c>
      <c r="R195" s="342">
        <v>2020</v>
      </c>
      <c r="S195" s="343">
        <v>2021</v>
      </c>
      <c r="T195" s="344">
        <v>2020</v>
      </c>
    </row>
    <row r="196" spans="1:20" s="76" customFormat="1" ht="26.25">
      <c r="A196" s="20"/>
      <c r="B196" s="1313"/>
      <c r="C196" s="499" t="s">
        <v>122</v>
      </c>
      <c r="D196" s="573" t="s">
        <v>123</v>
      </c>
      <c r="E196" s="501" t="s">
        <v>124</v>
      </c>
      <c r="F196" s="499" t="s">
        <v>122</v>
      </c>
      <c r="G196" s="573" t="s">
        <v>123</v>
      </c>
      <c r="H196" s="502" t="s">
        <v>124</v>
      </c>
      <c r="I196" s="499" t="s">
        <v>122</v>
      </c>
      <c r="J196" s="573" t="s">
        <v>123</v>
      </c>
      <c r="K196" s="502" t="s">
        <v>124</v>
      </c>
      <c r="L196" s="499" t="s">
        <v>122</v>
      </c>
      <c r="M196" s="573" t="s">
        <v>123</v>
      </c>
      <c r="N196" s="502" t="s">
        <v>124</v>
      </c>
      <c r="O196" s="499" t="s">
        <v>122</v>
      </c>
      <c r="P196" s="573" t="s">
        <v>123</v>
      </c>
      <c r="Q196" s="502" t="s">
        <v>124</v>
      </c>
      <c r="R196" s="499" t="s">
        <v>122</v>
      </c>
      <c r="S196" s="573" t="s">
        <v>123</v>
      </c>
      <c r="T196" s="502" t="s">
        <v>124</v>
      </c>
    </row>
    <row r="197" spans="1:20" s="86" customFormat="1" ht="13.5" customHeight="1">
      <c r="A197" s="33"/>
      <c r="B197" s="431" t="s">
        <v>141</v>
      </c>
      <c r="C197" s="589">
        <v>3450</v>
      </c>
      <c r="D197" s="590">
        <v>18643</v>
      </c>
      <c r="E197" s="436">
        <v>22093</v>
      </c>
      <c r="F197" s="589">
        <v>2575</v>
      </c>
      <c r="G197" s="590">
        <v>32595</v>
      </c>
      <c r="H197" s="437">
        <v>35170</v>
      </c>
      <c r="I197" s="522">
        <v>0.34</v>
      </c>
      <c r="J197" s="523">
        <v>-0.43</v>
      </c>
      <c r="K197" s="438">
        <v>-0.37</v>
      </c>
      <c r="L197" s="589">
        <v>1875</v>
      </c>
      <c r="M197" s="590">
        <v>18450</v>
      </c>
      <c r="N197" s="437">
        <v>20325</v>
      </c>
      <c r="O197" s="589">
        <v>1840</v>
      </c>
      <c r="P197" s="590">
        <v>18874</v>
      </c>
      <c r="Q197" s="437">
        <v>20714</v>
      </c>
      <c r="R197" s="589">
        <v>1704</v>
      </c>
      <c r="S197" s="590">
        <v>24018</v>
      </c>
      <c r="T197" s="437">
        <v>25722</v>
      </c>
    </row>
    <row r="198" spans="1:20" s="76" customFormat="1" ht="12.75">
      <c r="A198" s="20"/>
      <c r="B198" s="486" t="s">
        <v>251</v>
      </c>
      <c r="C198" s="578">
        <v>15</v>
      </c>
      <c r="D198" s="579">
        <v>26</v>
      </c>
      <c r="E198" s="581">
        <v>23</v>
      </c>
      <c r="F198" s="578">
        <v>13</v>
      </c>
      <c r="G198" s="579">
        <v>48</v>
      </c>
      <c r="H198" s="582">
        <v>40</v>
      </c>
      <c r="I198" s="1218">
        <v>0.16</v>
      </c>
      <c r="J198" s="1219">
        <v>-0.45</v>
      </c>
      <c r="K198" s="1100">
        <v>-0.41</v>
      </c>
      <c r="L198" s="578">
        <v>13</v>
      </c>
      <c r="M198" s="579">
        <v>27</v>
      </c>
      <c r="N198" s="582">
        <v>25</v>
      </c>
      <c r="O198" s="578">
        <v>9</v>
      </c>
      <c r="P198" s="579">
        <v>29</v>
      </c>
      <c r="Q198" s="582">
        <v>25</v>
      </c>
      <c r="R198" s="578">
        <v>7</v>
      </c>
      <c r="S198" s="579">
        <v>40</v>
      </c>
      <c r="T198" s="582">
        <v>31</v>
      </c>
    </row>
    <row r="199" spans="1:20" ht="13.9">
      <c r="A199" s="119"/>
      <c r="B199" s="191"/>
      <c r="C199" s="198"/>
      <c r="D199" s="198"/>
      <c r="E199" s="198"/>
      <c r="F199" s="198"/>
      <c r="G199" s="198"/>
      <c r="H199" s="178"/>
      <c r="I199" s="199"/>
      <c r="J199" s="146"/>
      <c r="K199" s="146"/>
      <c r="L199" s="146"/>
      <c r="M199" s="154"/>
      <c r="N199" s="196"/>
      <c r="O199" s="154"/>
      <c r="P199" s="189"/>
      <c r="Q199" s="146"/>
    </row>
    <row r="200" spans="1:20" s="76" customFormat="1" ht="13.15" thickBot="1">
      <c r="A200" s="20"/>
      <c r="B200" s="99"/>
      <c r="C200" s="31"/>
    </row>
    <row r="201" spans="1:20" s="121" customFormat="1" ht="14.65" thickTop="1" thickBot="1">
      <c r="B201" s="114" t="s">
        <v>143</v>
      </c>
      <c r="C201" s="115"/>
      <c r="D201" s="115"/>
      <c r="E201" s="115"/>
      <c r="F201" s="115"/>
      <c r="G201" s="115"/>
      <c r="H201" s="115"/>
      <c r="I201" s="200"/>
      <c r="M201" s="200"/>
      <c r="N201" s="200"/>
      <c r="O201" s="200"/>
    </row>
    <row r="202" spans="1:20" ht="13.9" thickTop="1">
      <c r="I202" s="116"/>
    </row>
    <row r="203" spans="1:20" s="119" customFormat="1" ht="26.25">
      <c r="B203" s="933" t="s">
        <v>857</v>
      </c>
      <c r="C203" s="374">
        <v>2025</v>
      </c>
      <c r="D203" s="338">
        <v>2024</v>
      </c>
      <c r="E203" s="376" t="s">
        <v>516</v>
      </c>
      <c r="F203" s="338">
        <v>2023</v>
      </c>
      <c r="G203" s="338">
        <v>2022</v>
      </c>
      <c r="H203" s="338">
        <v>2021</v>
      </c>
      <c r="I203" s="120"/>
    </row>
    <row r="204" spans="1:20" ht="14.25">
      <c r="A204" s="119"/>
      <c r="B204" s="864" t="s">
        <v>653</v>
      </c>
      <c r="C204" s="378">
        <v>713</v>
      </c>
      <c r="D204" s="379">
        <v>685</v>
      </c>
      <c r="E204" s="453">
        <v>0.04</v>
      </c>
      <c r="F204" s="379">
        <v>680</v>
      </c>
      <c r="G204" s="379">
        <v>644</v>
      </c>
      <c r="H204" s="379">
        <v>601</v>
      </c>
      <c r="I204" s="116"/>
      <c r="J204" s="146"/>
      <c r="K204" s="146"/>
      <c r="L204" s="154"/>
      <c r="M204" s="154"/>
      <c r="N204" s="196"/>
      <c r="O204" s="189"/>
      <c r="P204" s="146"/>
    </row>
    <row r="205" spans="1:20" ht="14.25">
      <c r="A205" s="119"/>
      <c r="B205" s="774" t="s">
        <v>654</v>
      </c>
      <c r="C205" s="378">
        <v>0</v>
      </c>
      <c r="D205" s="379">
        <v>0</v>
      </c>
      <c r="E205" s="453" t="s">
        <v>34</v>
      </c>
      <c r="F205" s="379">
        <v>0</v>
      </c>
      <c r="G205" s="379">
        <v>0</v>
      </c>
      <c r="H205" s="379">
        <v>0</v>
      </c>
      <c r="I205" s="116"/>
      <c r="J205" s="146"/>
      <c r="K205" s="146"/>
      <c r="L205" s="154"/>
      <c r="M205" s="154"/>
      <c r="N205" s="196"/>
      <c r="O205" s="189"/>
      <c r="P205" s="146"/>
    </row>
    <row r="206" spans="1:20" s="160" customFormat="1" ht="13.9">
      <c r="A206" s="128"/>
      <c r="B206" s="865" t="s">
        <v>146</v>
      </c>
      <c r="C206" s="436">
        <v>713</v>
      </c>
      <c r="D206" s="437">
        <v>685</v>
      </c>
      <c r="E206" s="982">
        <v>0.04</v>
      </c>
      <c r="F206" s="437">
        <v>680</v>
      </c>
      <c r="G206" s="437">
        <v>644</v>
      </c>
      <c r="H206" s="437">
        <v>601</v>
      </c>
      <c r="I206" s="200"/>
      <c r="L206" s="173"/>
      <c r="M206" s="173"/>
      <c r="N206" s="202"/>
      <c r="O206" s="188"/>
    </row>
    <row r="207" spans="1:20" s="160" customFormat="1" ht="15">
      <c r="A207" s="128"/>
      <c r="B207" s="793" t="s">
        <v>655</v>
      </c>
      <c r="C207" s="436">
        <v>233</v>
      </c>
      <c r="D207" s="437">
        <v>201</v>
      </c>
      <c r="E207" s="982">
        <v>0.16</v>
      </c>
      <c r="F207" s="437">
        <v>145</v>
      </c>
      <c r="G207" s="437">
        <v>198</v>
      </c>
      <c r="H207" s="437">
        <v>238</v>
      </c>
      <c r="I207" s="200"/>
      <c r="L207" s="173"/>
      <c r="M207" s="173"/>
      <c r="N207" s="173"/>
      <c r="O207" s="188"/>
    </row>
    <row r="208" spans="1:20" s="160" customFormat="1" ht="13.9">
      <c r="A208" s="128"/>
      <c r="B208" s="865" t="s">
        <v>124</v>
      </c>
      <c r="C208" s="436">
        <v>946</v>
      </c>
      <c r="D208" s="437">
        <v>886</v>
      </c>
      <c r="E208" s="982">
        <v>7.0000000000000007E-2</v>
      </c>
      <c r="F208" s="437">
        <v>825</v>
      </c>
      <c r="G208" s="437">
        <v>842</v>
      </c>
      <c r="H208" s="437">
        <v>839</v>
      </c>
      <c r="I208" s="200"/>
      <c r="L208" s="173"/>
      <c r="M208" s="173"/>
      <c r="N208" s="173"/>
      <c r="O208" s="188"/>
    </row>
    <row r="209" spans="1:22">
      <c r="A209" s="119"/>
      <c r="B209" s="774" t="s">
        <v>148</v>
      </c>
      <c r="C209" s="452" t="s">
        <v>135</v>
      </c>
      <c r="D209" s="379" t="s">
        <v>127</v>
      </c>
      <c r="E209" s="453">
        <v>0.09</v>
      </c>
      <c r="F209" s="379" t="s">
        <v>95</v>
      </c>
      <c r="G209" s="379" t="s">
        <v>184</v>
      </c>
      <c r="H209" s="379" t="s">
        <v>51</v>
      </c>
      <c r="I209" s="116"/>
      <c r="J209" s="146"/>
      <c r="K209" s="146"/>
      <c r="L209" s="154"/>
      <c r="M209" s="154"/>
      <c r="N209" s="154"/>
      <c r="O209" s="189"/>
      <c r="P209" s="146"/>
    </row>
    <row r="210" spans="1:22" ht="13.9">
      <c r="A210" s="119"/>
      <c r="B210" s="191"/>
      <c r="C210" s="198"/>
      <c r="D210" s="198"/>
      <c r="E210" s="198"/>
      <c r="F210" s="198"/>
      <c r="G210" s="198"/>
      <c r="H210" s="178"/>
      <c r="I210" s="199"/>
      <c r="J210" s="146"/>
      <c r="K210" s="146"/>
      <c r="L210" s="146"/>
      <c r="M210" s="154"/>
      <c r="N210" s="196"/>
      <c r="O210" s="154"/>
      <c r="P210" s="189"/>
      <c r="Q210" s="146"/>
    </row>
    <row r="211" spans="1:22" s="20" customFormat="1" ht="12.75">
      <c r="B211" s="37" t="s">
        <v>43</v>
      </c>
      <c r="C211" s="21"/>
      <c r="D211" s="21"/>
      <c r="E211" s="21"/>
      <c r="F211" s="21"/>
      <c r="G211" s="21"/>
      <c r="H211" s="21"/>
      <c r="N211" s="21"/>
    </row>
    <row r="212" spans="1:22" s="26" customFormat="1">
      <c r="A212" s="20"/>
      <c r="B212" s="1290" t="s">
        <v>656</v>
      </c>
      <c r="C212" s="1290"/>
      <c r="D212" s="1290"/>
      <c r="E212" s="1290"/>
      <c r="F212" s="1290"/>
      <c r="G212" s="1290"/>
      <c r="H212" s="1290"/>
      <c r="I212" s="39"/>
      <c r="J212" s="39"/>
      <c r="K212" s="39"/>
      <c r="L212" s="39"/>
      <c r="M212" s="31"/>
      <c r="N212" s="31"/>
      <c r="O212" s="36"/>
      <c r="P212" s="36"/>
      <c r="Q212" s="36"/>
      <c r="R212" s="36"/>
      <c r="S212" s="36"/>
      <c r="T212" s="32"/>
      <c r="U212" s="31"/>
      <c r="V212" s="31"/>
    </row>
    <row r="213" spans="1:22" s="26" customFormat="1">
      <c r="A213" s="20"/>
      <c r="B213" s="1289" t="s">
        <v>837</v>
      </c>
      <c r="C213" s="1289"/>
      <c r="D213" s="1289"/>
      <c r="E213" s="1289"/>
      <c r="F213" s="1289"/>
      <c r="G213" s="1289"/>
      <c r="H213" s="1289"/>
      <c r="I213" s="39"/>
      <c r="J213" s="39"/>
      <c r="K213" s="39"/>
      <c r="L213" s="39"/>
      <c r="M213" s="31"/>
      <c r="N213" s="31"/>
      <c r="O213" s="36"/>
      <c r="P213" s="36"/>
      <c r="Q213" s="36"/>
      <c r="R213" s="36"/>
      <c r="S213" s="36"/>
      <c r="T213" s="32"/>
      <c r="U213" s="31"/>
      <c r="V213" s="31"/>
    </row>
    <row r="214" spans="1:22" s="26" customFormat="1" ht="15" customHeight="1">
      <c r="A214" s="20"/>
      <c r="B214" s="1290" t="s">
        <v>657</v>
      </c>
      <c r="C214" s="1290"/>
      <c r="D214" s="1290"/>
      <c r="E214" s="1290"/>
      <c r="F214" s="1290"/>
      <c r="G214" s="1290"/>
      <c r="H214" s="1290"/>
      <c r="I214" s="39"/>
      <c r="J214" s="39"/>
      <c r="K214" s="39"/>
      <c r="L214" s="39"/>
      <c r="M214" s="31"/>
      <c r="N214" s="31"/>
      <c r="O214" s="36"/>
      <c r="P214" s="36"/>
      <c r="Q214" s="36"/>
      <c r="R214" s="36"/>
      <c r="S214" s="36"/>
      <c r="T214" s="32"/>
      <c r="U214" s="31"/>
      <c r="V214" s="31"/>
    </row>
    <row r="215" spans="1:22" s="26" customFormat="1" ht="14.65" customHeight="1">
      <c r="A215" s="20"/>
      <c r="B215" s="1290" t="s">
        <v>658</v>
      </c>
      <c r="C215" s="1290"/>
      <c r="D215" s="1290"/>
      <c r="E215" s="1290"/>
      <c r="F215" s="1290"/>
      <c r="G215" s="1290"/>
      <c r="H215" s="1290"/>
      <c r="I215" s="39"/>
      <c r="J215" s="39"/>
      <c r="K215" s="39"/>
      <c r="L215" s="39"/>
      <c r="M215" s="31"/>
      <c r="N215" s="31"/>
      <c r="O215" s="36"/>
      <c r="P215" s="36"/>
      <c r="Q215" s="36"/>
      <c r="R215" s="36"/>
      <c r="S215" s="36"/>
      <c r="T215" s="32"/>
      <c r="U215" s="31"/>
      <c r="V215" s="31"/>
    </row>
    <row r="216" spans="1:22" s="26" customFormat="1" ht="14.25" customHeight="1">
      <c r="A216" s="20"/>
      <c r="B216" s="203"/>
      <c r="C216" s="39"/>
      <c r="D216" s="39"/>
      <c r="E216" s="39"/>
      <c r="F216" s="39"/>
      <c r="G216" s="39"/>
      <c r="H216" s="39"/>
      <c r="I216" s="39"/>
      <c r="J216" s="39"/>
      <c r="K216" s="39"/>
      <c r="L216" s="39"/>
      <c r="M216" s="39"/>
      <c r="N216" s="31"/>
      <c r="O216" s="36"/>
      <c r="P216" s="36"/>
      <c r="Q216" s="36"/>
      <c r="R216" s="36"/>
      <c r="S216" s="36"/>
      <c r="T216" s="32"/>
      <c r="U216" s="31"/>
      <c r="V216" s="31"/>
    </row>
    <row r="217" spans="1:22" s="120" customFormat="1" ht="14.25" customHeight="1">
      <c r="B217" s="1358" t="s">
        <v>254</v>
      </c>
      <c r="C217" s="493">
        <v>2024</v>
      </c>
      <c r="D217" s="494">
        <v>2025</v>
      </c>
      <c r="E217" s="572">
        <v>2024</v>
      </c>
      <c r="F217" s="342">
        <v>2023</v>
      </c>
      <c r="G217" s="343">
        <v>2024</v>
      </c>
      <c r="H217" s="344">
        <v>2023</v>
      </c>
      <c r="I217" s="1302" t="s">
        <v>516</v>
      </c>
      <c r="J217" s="1303"/>
      <c r="K217" s="1304"/>
      <c r="L217" s="342">
        <v>2022</v>
      </c>
      <c r="M217" s="343">
        <v>2023</v>
      </c>
      <c r="N217" s="344">
        <v>2022</v>
      </c>
      <c r="O217" s="342">
        <v>2021</v>
      </c>
      <c r="P217" s="343">
        <v>2022</v>
      </c>
      <c r="Q217" s="344">
        <v>2021</v>
      </c>
      <c r="R217" s="342">
        <v>2020</v>
      </c>
      <c r="S217" s="343">
        <v>2021</v>
      </c>
      <c r="T217" s="344">
        <v>2020</v>
      </c>
      <c r="U217" s="189"/>
    </row>
    <row r="218" spans="1:22" s="173" customFormat="1" ht="13.15">
      <c r="A218" s="119"/>
      <c r="B218" s="1358"/>
      <c r="C218" s="604" t="s">
        <v>153</v>
      </c>
      <c r="D218" s="605" t="s">
        <v>154</v>
      </c>
      <c r="E218" s="871" t="s">
        <v>81</v>
      </c>
      <c r="F218" s="604" t="s">
        <v>153</v>
      </c>
      <c r="G218" s="605" t="s">
        <v>154</v>
      </c>
      <c r="H218" s="872" t="s">
        <v>81</v>
      </c>
      <c r="I218" s="604" t="s">
        <v>153</v>
      </c>
      <c r="J218" s="605" t="s">
        <v>154</v>
      </c>
      <c r="K218" s="872" t="s">
        <v>81</v>
      </c>
      <c r="L218" s="604" t="s">
        <v>153</v>
      </c>
      <c r="M218" s="605" t="s">
        <v>154</v>
      </c>
      <c r="N218" s="872" t="s">
        <v>81</v>
      </c>
      <c r="O218" s="604" t="s">
        <v>153</v>
      </c>
      <c r="P218" s="605" t="s">
        <v>154</v>
      </c>
      <c r="Q218" s="872" t="s">
        <v>81</v>
      </c>
      <c r="R218" s="604" t="s">
        <v>153</v>
      </c>
      <c r="S218" s="605" t="s">
        <v>154</v>
      </c>
      <c r="T218" s="872" t="s">
        <v>81</v>
      </c>
      <c r="U218" s="189"/>
      <c r="V218" s="120"/>
    </row>
    <row r="219" spans="1:22" s="156" customFormat="1" ht="14.25">
      <c r="A219" s="146"/>
      <c r="B219" s="864" t="s">
        <v>144</v>
      </c>
      <c r="C219" s="606">
        <v>592</v>
      </c>
      <c r="D219" s="607">
        <v>121</v>
      </c>
      <c r="E219" s="378">
        <v>713</v>
      </c>
      <c r="F219" s="606">
        <v>584</v>
      </c>
      <c r="G219" s="607">
        <v>101</v>
      </c>
      <c r="H219" s="379">
        <v>685</v>
      </c>
      <c r="I219" s="511">
        <v>0.01</v>
      </c>
      <c r="J219" s="512">
        <v>0.2</v>
      </c>
      <c r="K219" s="380">
        <v>0.04</v>
      </c>
      <c r="L219" s="606">
        <v>594</v>
      </c>
      <c r="M219" s="607">
        <v>86</v>
      </c>
      <c r="N219" s="379">
        <v>680</v>
      </c>
      <c r="O219" s="606">
        <v>565</v>
      </c>
      <c r="P219" s="607">
        <v>79</v>
      </c>
      <c r="Q219" s="379">
        <v>644</v>
      </c>
      <c r="R219" s="606">
        <v>525</v>
      </c>
      <c r="S219" s="607">
        <v>76</v>
      </c>
      <c r="T219" s="379">
        <v>601</v>
      </c>
      <c r="U219" s="189"/>
    </row>
    <row r="220" spans="1:22" s="156" customFormat="1" ht="14.25">
      <c r="A220" s="146"/>
      <c r="B220" s="774" t="s">
        <v>145</v>
      </c>
      <c r="C220" s="879">
        <v>0</v>
      </c>
      <c r="D220" s="877">
        <v>0</v>
      </c>
      <c r="E220" s="983">
        <v>0</v>
      </c>
      <c r="F220" s="879">
        <v>0</v>
      </c>
      <c r="G220" s="877">
        <v>0</v>
      </c>
      <c r="H220" s="878">
        <v>0</v>
      </c>
      <c r="I220" s="511" t="s">
        <v>34</v>
      </c>
      <c r="J220" s="512" t="s">
        <v>34</v>
      </c>
      <c r="K220" s="380" t="s">
        <v>34</v>
      </c>
      <c r="L220" s="879">
        <v>0</v>
      </c>
      <c r="M220" s="877">
        <v>0</v>
      </c>
      <c r="N220" s="878">
        <v>0</v>
      </c>
      <c r="O220" s="879">
        <v>0</v>
      </c>
      <c r="P220" s="877">
        <v>0</v>
      </c>
      <c r="Q220" s="878">
        <v>0</v>
      </c>
      <c r="R220" s="879">
        <v>0</v>
      </c>
      <c r="S220" s="877">
        <v>0</v>
      </c>
      <c r="T220" s="878">
        <v>0</v>
      </c>
      <c r="U220" s="189"/>
    </row>
    <row r="221" spans="1:22" s="156" customFormat="1">
      <c r="A221" s="146"/>
      <c r="B221" s="774" t="s">
        <v>155</v>
      </c>
      <c r="C221" s="606">
        <v>592</v>
      </c>
      <c r="D221" s="607">
        <v>121</v>
      </c>
      <c r="E221" s="378">
        <v>713</v>
      </c>
      <c r="F221" s="606">
        <v>584</v>
      </c>
      <c r="G221" s="607">
        <v>101</v>
      </c>
      <c r="H221" s="379">
        <v>685</v>
      </c>
      <c r="I221" s="511">
        <v>0.01</v>
      </c>
      <c r="J221" s="512">
        <v>0.2</v>
      </c>
      <c r="K221" s="380">
        <v>0.04</v>
      </c>
      <c r="L221" s="606">
        <v>594</v>
      </c>
      <c r="M221" s="607">
        <v>86</v>
      </c>
      <c r="N221" s="379">
        <v>680</v>
      </c>
      <c r="O221" s="606">
        <v>565</v>
      </c>
      <c r="P221" s="607">
        <v>79</v>
      </c>
      <c r="Q221" s="379">
        <v>644</v>
      </c>
      <c r="R221" s="606">
        <v>525</v>
      </c>
      <c r="S221" s="607">
        <v>76</v>
      </c>
      <c r="T221" s="379">
        <v>601</v>
      </c>
      <c r="U221" s="189"/>
    </row>
    <row r="222" spans="1:22" s="156" customFormat="1">
      <c r="A222" s="146"/>
      <c r="B222" s="774" t="s">
        <v>157</v>
      </c>
      <c r="C222" s="883">
        <v>0.83</v>
      </c>
      <c r="D222" s="882">
        <v>0.17</v>
      </c>
      <c r="E222" s="452">
        <v>1</v>
      </c>
      <c r="F222" s="883">
        <v>0.85</v>
      </c>
      <c r="G222" s="882">
        <v>0.15</v>
      </c>
      <c r="H222" s="453">
        <v>1</v>
      </c>
      <c r="I222" s="511">
        <v>-0.03</v>
      </c>
      <c r="J222" s="512">
        <v>0.15</v>
      </c>
      <c r="K222" s="380">
        <v>0</v>
      </c>
      <c r="L222" s="883">
        <v>0.87</v>
      </c>
      <c r="M222" s="882">
        <v>0.13</v>
      </c>
      <c r="N222" s="453">
        <v>1</v>
      </c>
      <c r="O222" s="883">
        <v>0.88</v>
      </c>
      <c r="P222" s="882">
        <v>0.12</v>
      </c>
      <c r="Q222" s="453">
        <v>1</v>
      </c>
      <c r="R222" s="883">
        <v>0.87</v>
      </c>
      <c r="S222" s="882">
        <v>0.13</v>
      </c>
      <c r="T222" s="453">
        <v>1</v>
      </c>
      <c r="U222" s="189"/>
    </row>
    <row r="223" spans="1:22" s="156" customFormat="1" ht="14.25">
      <c r="A223" s="146"/>
      <c r="B223" s="774" t="s">
        <v>159</v>
      </c>
      <c r="C223" s="606">
        <v>214</v>
      </c>
      <c r="D223" s="607">
        <v>19</v>
      </c>
      <c r="E223" s="378">
        <v>233</v>
      </c>
      <c r="F223" s="625">
        <v>180</v>
      </c>
      <c r="G223" s="984">
        <v>21</v>
      </c>
      <c r="H223" s="379">
        <v>201</v>
      </c>
      <c r="I223" s="1224">
        <v>0.19</v>
      </c>
      <c r="J223" s="512">
        <v>-0.1</v>
      </c>
      <c r="K223" s="380">
        <v>0.16</v>
      </c>
      <c r="L223" s="625">
        <v>128</v>
      </c>
      <c r="M223" s="607">
        <v>17</v>
      </c>
      <c r="N223" s="379">
        <v>145</v>
      </c>
      <c r="O223" s="625">
        <v>181</v>
      </c>
      <c r="P223" s="607">
        <v>17</v>
      </c>
      <c r="Q223" s="379">
        <v>198</v>
      </c>
      <c r="R223" s="625">
        <v>223</v>
      </c>
      <c r="S223" s="607">
        <v>15</v>
      </c>
      <c r="T223" s="379">
        <v>238</v>
      </c>
      <c r="U223" s="189"/>
    </row>
    <row r="224" spans="1:22" s="156" customFormat="1">
      <c r="A224" s="146"/>
      <c r="B224" s="774" t="s">
        <v>160</v>
      </c>
      <c r="C224" s="883">
        <v>0.92</v>
      </c>
      <c r="D224" s="882">
        <v>0.08</v>
      </c>
      <c r="E224" s="452">
        <v>1</v>
      </c>
      <c r="F224" s="985">
        <v>0.9</v>
      </c>
      <c r="G224" s="986">
        <v>0.1</v>
      </c>
      <c r="H224" s="453">
        <v>1</v>
      </c>
      <c r="I224" s="1224">
        <v>0.03</v>
      </c>
      <c r="J224" s="512">
        <v>-0.22</v>
      </c>
      <c r="K224" s="380">
        <v>0</v>
      </c>
      <c r="L224" s="985">
        <v>0.88</v>
      </c>
      <c r="M224" s="882">
        <v>0.12</v>
      </c>
      <c r="N224" s="453">
        <v>1</v>
      </c>
      <c r="O224" s="985">
        <v>0.91</v>
      </c>
      <c r="P224" s="882">
        <v>0.09</v>
      </c>
      <c r="Q224" s="453">
        <v>1</v>
      </c>
      <c r="R224" s="985">
        <v>0.94</v>
      </c>
      <c r="S224" s="882">
        <v>0.06</v>
      </c>
      <c r="T224" s="453">
        <v>1</v>
      </c>
      <c r="U224" s="189"/>
    </row>
    <row r="225" spans="1:22" s="156" customFormat="1">
      <c r="A225" s="146"/>
      <c r="B225" s="774" t="s">
        <v>162</v>
      </c>
      <c r="C225" s="606">
        <v>806</v>
      </c>
      <c r="D225" s="607">
        <v>140</v>
      </c>
      <c r="E225" s="378">
        <v>946</v>
      </c>
      <c r="F225" s="625">
        <v>764</v>
      </c>
      <c r="G225" s="984">
        <v>122</v>
      </c>
      <c r="H225" s="379">
        <v>886</v>
      </c>
      <c r="I225" s="1224">
        <v>0.05</v>
      </c>
      <c r="J225" s="512">
        <v>0.15</v>
      </c>
      <c r="K225" s="380">
        <v>7.0000000000000007E-2</v>
      </c>
      <c r="L225" s="625">
        <v>722</v>
      </c>
      <c r="M225" s="607">
        <v>103</v>
      </c>
      <c r="N225" s="379">
        <v>825</v>
      </c>
      <c r="O225" s="625">
        <v>746</v>
      </c>
      <c r="P225" s="607">
        <v>96</v>
      </c>
      <c r="Q225" s="379">
        <v>842</v>
      </c>
      <c r="R225" s="625">
        <v>748</v>
      </c>
      <c r="S225" s="607">
        <v>91</v>
      </c>
      <c r="T225" s="379">
        <v>839</v>
      </c>
      <c r="U225" s="189"/>
    </row>
    <row r="226" spans="1:22" s="156" customFormat="1">
      <c r="A226" s="146"/>
      <c r="B226" s="774" t="s">
        <v>164</v>
      </c>
      <c r="C226" s="883">
        <v>0.85</v>
      </c>
      <c r="D226" s="882">
        <v>0.15</v>
      </c>
      <c r="E226" s="452">
        <v>1</v>
      </c>
      <c r="F226" s="985">
        <v>0.86</v>
      </c>
      <c r="G226" s="986">
        <v>0.14000000000000001</v>
      </c>
      <c r="H226" s="453">
        <v>1</v>
      </c>
      <c r="I226" s="1224">
        <v>-0.01</v>
      </c>
      <c r="J226" s="512">
        <v>7.0000000000000007E-2</v>
      </c>
      <c r="K226" s="380">
        <v>0</v>
      </c>
      <c r="L226" s="985">
        <v>0.88</v>
      </c>
      <c r="M226" s="882">
        <v>0.12</v>
      </c>
      <c r="N226" s="453">
        <v>1</v>
      </c>
      <c r="O226" s="985">
        <v>0.89</v>
      </c>
      <c r="P226" s="882">
        <v>0.11</v>
      </c>
      <c r="Q226" s="453">
        <v>1</v>
      </c>
      <c r="R226" s="985">
        <v>0.89</v>
      </c>
      <c r="S226" s="882">
        <v>0.11</v>
      </c>
      <c r="T226" s="453">
        <v>1</v>
      </c>
      <c r="U226" s="189"/>
    </row>
    <row r="227" spans="1:22" s="156" customFormat="1">
      <c r="A227" s="146"/>
      <c r="B227" s="189"/>
      <c r="C227" s="198"/>
      <c r="D227" s="198"/>
      <c r="E227" s="198"/>
      <c r="F227" s="198"/>
      <c r="G227" s="198"/>
      <c r="H227" s="198"/>
      <c r="I227" s="206"/>
      <c r="J227" s="206"/>
      <c r="K227" s="206"/>
      <c r="L227" s="206"/>
      <c r="M227" s="154"/>
      <c r="N227" s="189"/>
      <c r="O227" s="146"/>
      <c r="P227" s="207"/>
      <c r="S227" s="189"/>
      <c r="T227" s="189"/>
      <c r="U227" s="189"/>
      <c r="V227" s="189"/>
    </row>
    <row r="228" spans="1:22" s="20" customFormat="1" ht="12.75">
      <c r="B228" s="37" t="s">
        <v>43</v>
      </c>
      <c r="C228" s="21"/>
      <c r="D228" s="21"/>
      <c r="E228" s="21"/>
      <c r="F228" s="21"/>
      <c r="G228" s="21"/>
      <c r="H228" s="21"/>
      <c r="N228" s="21"/>
    </row>
    <row r="229" spans="1:22" s="20" customFormat="1" ht="13.05" customHeight="1">
      <c r="B229" s="1290" t="s">
        <v>659</v>
      </c>
      <c r="C229" s="1290"/>
      <c r="D229" s="1290"/>
      <c r="E229" s="1290"/>
      <c r="F229" s="1290"/>
      <c r="G229" s="1290"/>
      <c r="H229" s="1290"/>
      <c r="I229" s="147"/>
      <c r="J229" s="147"/>
      <c r="K229" s="147"/>
      <c r="L229" s="147"/>
      <c r="N229" s="21"/>
    </row>
    <row r="230" spans="1:22" s="20" customFormat="1" ht="13.05" customHeight="1">
      <c r="B230" s="1290" t="s">
        <v>253</v>
      </c>
      <c r="C230" s="1290"/>
      <c r="D230" s="1290"/>
      <c r="E230" s="1290"/>
      <c r="F230" s="1290"/>
      <c r="G230" s="1290"/>
      <c r="H230" s="1290"/>
      <c r="I230" s="147"/>
      <c r="J230" s="147"/>
      <c r="K230" s="147"/>
      <c r="L230" s="147"/>
      <c r="N230" s="21"/>
    </row>
    <row r="231" spans="1:22" s="26" customFormat="1" ht="18" customHeight="1">
      <c r="A231" s="51"/>
      <c r="B231" s="1290" t="s">
        <v>660</v>
      </c>
      <c r="C231" s="1290"/>
      <c r="D231" s="1290"/>
      <c r="E231" s="1290"/>
      <c r="F231" s="1290"/>
      <c r="G231" s="1290"/>
      <c r="H231" s="1290"/>
      <c r="I231" s="147"/>
      <c r="J231" s="147"/>
      <c r="K231" s="147"/>
      <c r="L231" s="147"/>
      <c r="M231" s="31"/>
      <c r="N231" s="31"/>
      <c r="O231" s="31"/>
      <c r="P231" s="31"/>
      <c r="Q231" s="31"/>
      <c r="R231" s="31"/>
      <c r="S231" s="31"/>
      <c r="T231" s="31"/>
      <c r="U231" s="31"/>
      <c r="V231" s="31"/>
    </row>
    <row r="232" spans="1:22" s="26" customFormat="1">
      <c r="A232" s="51"/>
      <c r="B232" s="31"/>
      <c r="C232" s="31"/>
      <c r="D232" s="31"/>
      <c r="E232" s="31"/>
      <c r="F232" s="31"/>
      <c r="G232" s="31"/>
      <c r="H232" s="31"/>
      <c r="I232" s="31"/>
      <c r="J232" s="31"/>
      <c r="K232" s="31"/>
      <c r="L232" s="31"/>
      <c r="M232" s="31"/>
      <c r="N232" s="31"/>
      <c r="O232" s="31"/>
      <c r="P232" s="31"/>
      <c r="Q232" s="31"/>
      <c r="R232" s="31"/>
      <c r="S232" s="31"/>
      <c r="T232" s="31"/>
      <c r="U232" s="31"/>
      <c r="V232" s="31"/>
    </row>
    <row r="233" spans="1:22" s="119" customFormat="1" ht="26.25">
      <c r="B233" s="933" t="s">
        <v>677</v>
      </c>
      <c r="C233" s="374">
        <v>2025</v>
      </c>
      <c r="D233" s="338">
        <v>2024</v>
      </c>
      <c r="E233" s="376" t="s">
        <v>516</v>
      </c>
      <c r="F233" s="338">
        <v>2023</v>
      </c>
      <c r="G233" s="338">
        <v>2022</v>
      </c>
      <c r="H233" s="338">
        <v>2021</v>
      </c>
      <c r="I233" s="31"/>
      <c r="J233" s="31"/>
      <c r="K233" s="31"/>
      <c r="L233" s="31"/>
      <c r="M233" s="31"/>
    </row>
    <row r="234" spans="1:22">
      <c r="A234" s="119"/>
      <c r="B234" s="774" t="s">
        <v>165</v>
      </c>
      <c r="C234" s="378">
        <v>592</v>
      </c>
      <c r="D234" s="379">
        <v>584</v>
      </c>
      <c r="E234" s="453">
        <v>0.01</v>
      </c>
      <c r="F234" s="379">
        <v>594</v>
      </c>
      <c r="G234" s="379">
        <v>565</v>
      </c>
      <c r="H234" s="379">
        <v>525</v>
      </c>
      <c r="I234" s="31"/>
      <c r="J234" s="31"/>
      <c r="K234" s="31"/>
      <c r="L234" s="31"/>
      <c r="M234" s="31"/>
      <c r="N234" s="196"/>
      <c r="O234" s="189"/>
      <c r="P234" s="146"/>
    </row>
    <row r="235" spans="1:22">
      <c r="A235" s="119"/>
      <c r="B235" s="774" t="s">
        <v>166</v>
      </c>
      <c r="C235" s="378">
        <v>121</v>
      </c>
      <c r="D235" s="379">
        <v>101</v>
      </c>
      <c r="E235" s="453">
        <v>0.2</v>
      </c>
      <c r="F235" s="379">
        <v>86</v>
      </c>
      <c r="G235" s="379">
        <v>79</v>
      </c>
      <c r="H235" s="379">
        <v>76</v>
      </c>
      <c r="I235" s="31"/>
      <c r="J235" s="31"/>
      <c r="K235" s="31"/>
      <c r="L235" s="31"/>
      <c r="M235" s="31"/>
      <c r="N235" s="196"/>
      <c r="O235" s="189"/>
      <c r="P235" s="146"/>
    </row>
    <row r="236" spans="1:22">
      <c r="A236" s="119"/>
      <c r="B236" s="774" t="s">
        <v>167</v>
      </c>
      <c r="C236" s="1157">
        <v>0.83</v>
      </c>
      <c r="D236" s="1070">
        <v>0.85</v>
      </c>
      <c r="E236" s="1070">
        <v>-0.03</v>
      </c>
      <c r="F236" s="1070">
        <v>0.87</v>
      </c>
      <c r="G236" s="1070">
        <v>0.88</v>
      </c>
      <c r="H236" s="1070">
        <v>0.87</v>
      </c>
      <c r="I236" s="31"/>
      <c r="J236" s="31"/>
      <c r="K236" s="31"/>
      <c r="L236" s="31"/>
      <c r="M236" s="31"/>
      <c r="N236" s="196"/>
      <c r="O236" s="189"/>
      <c r="P236" s="146"/>
    </row>
    <row r="237" spans="1:22">
      <c r="A237" s="119"/>
      <c r="B237" s="774" t="s">
        <v>168</v>
      </c>
      <c r="C237" s="1157">
        <v>0.17</v>
      </c>
      <c r="D237" s="1070">
        <v>0.15</v>
      </c>
      <c r="E237" s="1070">
        <v>0.15</v>
      </c>
      <c r="F237" s="1070">
        <v>0.13</v>
      </c>
      <c r="G237" s="1070">
        <v>0.12</v>
      </c>
      <c r="H237" s="1070">
        <v>0.13</v>
      </c>
      <c r="I237" s="31"/>
      <c r="J237" s="31"/>
      <c r="K237" s="31"/>
      <c r="L237" s="31"/>
      <c r="M237" s="31"/>
      <c r="N237" s="196"/>
      <c r="O237" s="189"/>
      <c r="P237" s="146"/>
    </row>
    <row r="238" spans="1:22">
      <c r="A238" s="119"/>
      <c r="B238" s="774" t="s">
        <v>169</v>
      </c>
      <c r="C238" s="378">
        <v>214</v>
      </c>
      <c r="D238" s="379">
        <v>180</v>
      </c>
      <c r="E238" s="453">
        <v>0.19</v>
      </c>
      <c r="F238" s="379">
        <v>128</v>
      </c>
      <c r="G238" s="379">
        <v>181</v>
      </c>
      <c r="H238" s="379">
        <v>223</v>
      </c>
      <c r="I238" s="31"/>
      <c r="J238" s="31"/>
      <c r="K238" s="31"/>
      <c r="L238" s="31"/>
      <c r="M238" s="31"/>
      <c r="N238" s="196"/>
      <c r="O238" s="189"/>
      <c r="P238" s="146"/>
    </row>
    <row r="239" spans="1:22">
      <c r="A239" s="119"/>
      <c r="B239" s="774" t="s">
        <v>170</v>
      </c>
      <c r="C239" s="378">
        <v>19</v>
      </c>
      <c r="D239" s="379">
        <v>21</v>
      </c>
      <c r="E239" s="453">
        <v>-0.1</v>
      </c>
      <c r="F239" s="379">
        <v>17</v>
      </c>
      <c r="G239" s="379">
        <v>17</v>
      </c>
      <c r="H239" s="379">
        <v>15</v>
      </c>
      <c r="I239" s="31"/>
      <c r="J239" s="31"/>
      <c r="K239" s="31"/>
      <c r="L239" s="31"/>
      <c r="M239" s="31"/>
      <c r="N239" s="196"/>
      <c r="O239" s="189"/>
      <c r="P239" s="146"/>
    </row>
    <row r="240" spans="1:22">
      <c r="A240" s="119"/>
      <c r="B240" s="774" t="s">
        <v>171</v>
      </c>
      <c r="C240" s="1157">
        <v>0.92</v>
      </c>
      <c r="D240" s="1070">
        <v>0.9</v>
      </c>
      <c r="E240" s="1070">
        <v>0.03</v>
      </c>
      <c r="F240" s="1070">
        <v>0.88</v>
      </c>
      <c r="G240" s="1070">
        <v>0.91</v>
      </c>
      <c r="H240" s="1070">
        <v>0.94</v>
      </c>
      <c r="I240" s="31"/>
      <c r="J240" s="31"/>
      <c r="K240" s="31"/>
      <c r="L240" s="31"/>
      <c r="M240" s="31"/>
      <c r="N240" s="146"/>
      <c r="O240" s="146"/>
      <c r="P240" s="146"/>
      <c r="Q240" s="146"/>
      <c r="R240" s="146"/>
      <c r="S240" s="146"/>
      <c r="T240" s="146"/>
    </row>
    <row r="241" spans="1:27">
      <c r="A241" s="119"/>
      <c r="B241" s="774" t="s">
        <v>256</v>
      </c>
      <c r="C241" s="1157">
        <v>0.08</v>
      </c>
      <c r="D241" s="1070">
        <v>0.1</v>
      </c>
      <c r="E241" s="1070">
        <v>-0.22</v>
      </c>
      <c r="F241" s="1070">
        <v>0.12</v>
      </c>
      <c r="G241" s="1070">
        <v>0.09</v>
      </c>
      <c r="H241" s="1070">
        <v>0.06</v>
      </c>
      <c r="I241" s="31"/>
      <c r="J241" s="31"/>
      <c r="K241" s="31"/>
      <c r="L241" s="31"/>
      <c r="M241" s="31"/>
      <c r="N241" s="146"/>
      <c r="O241" s="146"/>
      <c r="P241" s="146"/>
      <c r="Q241" s="146"/>
      <c r="R241" s="146"/>
      <c r="S241" s="146"/>
      <c r="T241" s="146"/>
    </row>
    <row r="242" spans="1:27" s="160" customFormat="1" ht="13.15">
      <c r="A242" s="128"/>
      <c r="B242" s="774" t="s">
        <v>173</v>
      </c>
      <c r="C242" s="378">
        <v>806</v>
      </c>
      <c r="D242" s="379">
        <v>764</v>
      </c>
      <c r="E242" s="453">
        <v>0.05</v>
      </c>
      <c r="F242" s="379">
        <v>722</v>
      </c>
      <c r="G242" s="379">
        <v>746</v>
      </c>
      <c r="H242" s="379">
        <v>748</v>
      </c>
    </row>
    <row r="243" spans="1:27">
      <c r="A243" s="119"/>
      <c r="B243" s="774" t="s">
        <v>174</v>
      </c>
      <c r="C243" s="378">
        <v>140</v>
      </c>
      <c r="D243" s="379">
        <v>122</v>
      </c>
      <c r="E243" s="453">
        <v>0.15</v>
      </c>
      <c r="F243" s="379">
        <v>103</v>
      </c>
      <c r="G243" s="379">
        <v>96</v>
      </c>
      <c r="H243" s="379">
        <v>91</v>
      </c>
      <c r="I243" s="146"/>
      <c r="J243" s="146"/>
      <c r="K243" s="146"/>
      <c r="L243" s="146"/>
      <c r="M243" s="146"/>
      <c r="N243" s="146"/>
      <c r="O243" s="146"/>
      <c r="P243" s="146"/>
      <c r="Q243" s="146"/>
      <c r="R243" s="146"/>
      <c r="S243" s="146"/>
      <c r="T243" s="146"/>
    </row>
    <row r="244" spans="1:27" s="160" customFormat="1" ht="13.15">
      <c r="A244" s="128"/>
      <c r="B244" s="774" t="s">
        <v>175</v>
      </c>
      <c r="C244" s="1157">
        <v>0.85</v>
      </c>
      <c r="D244" s="1070">
        <v>0.86</v>
      </c>
      <c r="E244" s="1070">
        <v>-0.01</v>
      </c>
      <c r="F244" s="1070">
        <v>0.88</v>
      </c>
      <c r="G244" s="1070">
        <v>0.89</v>
      </c>
      <c r="H244" s="1070">
        <v>0.89</v>
      </c>
    </row>
    <row r="245" spans="1:27" s="160" customFormat="1" ht="13.15">
      <c r="A245" s="128"/>
      <c r="B245" s="774" t="s">
        <v>176</v>
      </c>
      <c r="C245" s="1157">
        <v>0.15</v>
      </c>
      <c r="D245" s="1070">
        <v>0.14000000000000001</v>
      </c>
      <c r="E245" s="1070">
        <v>7.0000000000000007E-2</v>
      </c>
      <c r="F245" s="1070">
        <v>0.12</v>
      </c>
      <c r="G245" s="1070">
        <v>0.11</v>
      </c>
      <c r="H245" s="1070">
        <v>0.11</v>
      </c>
    </row>
    <row r="246" spans="1:27" s="160" customFormat="1" ht="13.15">
      <c r="A246" s="128"/>
      <c r="B246" s="189"/>
      <c r="C246" s="17"/>
      <c r="D246" s="17"/>
      <c r="E246" s="17"/>
      <c r="F246" s="17"/>
      <c r="G246" s="17"/>
      <c r="H246" s="17"/>
    </row>
    <row r="247" spans="1:27" s="160" customFormat="1" ht="14.25" customHeight="1">
      <c r="A247" s="128"/>
      <c r="B247" s="1340" t="s">
        <v>858</v>
      </c>
      <c r="C247" s="493">
        <v>2024</v>
      </c>
      <c r="D247" s="494">
        <v>2025</v>
      </c>
      <c r="E247" s="572">
        <v>2024</v>
      </c>
      <c r="F247" s="342">
        <v>2023</v>
      </c>
      <c r="G247" s="343">
        <v>2024</v>
      </c>
      <c r="H247" s="344">
        <v>2023</v>
      </c>
      <c r="I247" s="1302" t="s">
        <v>516</v>
      </c>
      <c r="J247" s="1303"/>
      <c r="K247" s="1304"/>
      <c r="L247" s="342">
        <v>2022</v>
      </c>
      <c r="M247" s="343">
        <v>2023</v>
      </c>
      <c r="N247" s="344">
        <v>2022</v>
      </c>
      <c r="O247" s="342">
        <v>2021</v>
      </c>
      <c r="P247" s="343">
        <v>2022</v>
      </c>
      <c r="Q247" s="344">
        <v>2021</v>
      </c>
      <c r="R247" s="342">
        <v>2020</v>
      </c>
      <c r="S247" s="343">
        <v>2021</v>
      </c>
      <c r="T247" s="344">
        <v>2020</v>
      </c>
    </row>
    <row r="248" spans="1:27" s="119" customFormat="1" ht="13.15">
      <c r="B248" s="1341"/>
      <c r="C248" s="604" t="s">
        <v>153</v>
      </c>
      <c r="D248" s="605" t="s">
        <v>154</v>
      </c>
      <c r="E248" s="871" t="s">
        <v>81</v>
      </c>
      <c r="F248" s="604" t="s">
        <v>153</v>
      </c>
      <c r="G248" s="605" t="s">
        <v>154</v>
      </c>
      <c r="H248" s="376" t="s">
        <v>81</v>
      </c>
      <c r="I248" s="604" t="s">
        <v>153</v>
      </c>
      <c r="J248" s="605" t="s">
        <v>154</v>
      </c>
      <c r="K248" s="376" t="s">
        <v>81</v>
      </c>
      <c r="L248" s="604" t="s">
        <v>153</v>
      </c>
      <c r="M248" s="605" t="s">
        <v>154</v>
      </c>
      <c r="N248" s="376" t="s">
        <v>81</v>
      </c>
      <c r="O248" s="604" t="s">
        <v>153</v>
      </c>
      <c r="P248" s="605" t="s">
        <v>154</v>
      </c>
      <c r="Q248" s="376" t="s">
        <v>81</v>
      </c>
      <c r="R248" s="604" t="s">
        <v>153</v>
      </c>
      <c r="S248" s="605" t="s">
        <v>154</v>
      </c>
      <c r="T248" s="376" t="s">
        <v>81</v>
      </c>
      <c r="W248" s="208"/>
    </row>
    <row r="249" spans="1:27" s="119" customFormat="1" ht="12.75">
      <c r="B249" s="774" t="s">
        <v>177</v>
      </c>
      <c r="C249" s="606">
        <v>135</v>
      </c>
      <c r="D249" s="607">
        <v>30</v>
      </c>
      <c r="E249" s="378">
        <v>165</v>
      </c>
      <c r="F249" s="606">
        <v>128</v>
      </c>
      <c r="G249" s="607">
        <v>19</v>
      </c>
      <c r="H249" s="379">
        <v>147</v>
      </c>
      <c r="I249" s="511">
        <v>0.05</v>
      </c>
      <c r="J249" s="512">
        <v>0.57999999999999996</v>
      </c>
      <c r="K249" s="380">
        <v>0.12</v>
      </c>
      <c r="L249" s="606">
        <v>108</v>
      </c>
      <c r="M249" s="607">
        <v>11</v>
      </c>
      <c r="N249" s="379">
        <v>119</v>
      </c>
      <c r="O249" s="606">
        <v>105</v>
      </c>
      <c r="P249" s="607">
        <v>5</v>
      </c>
      <c r="Q249" s="379">
        <v>110</v>
      </c>
      <c r="R249" s="606">
        <v>71</v>
      </c>
      <c r="S249" s="607">
        <v>4</v>
      </c>
      <c r="T249" s="379">
        <v>75</v>
      </c>
      <c r="W249"/>
      <c r="X249"/>
      <c r="Y249"/>
      <c r="Z249"/>
      <c r="AA249"/>
    </row>
    <row r="250" spans="1:27" s="173" customFormat="1" ht="13.15">
      <c r="A250" s="119"/>
      <c r="B250" s="774" t="s">
        <v>178</v>
      </c>
      <c r="C250" s="606">
        <v>300</v>
      </c>
      <c r="D250" s="607">
        <v>57</v>
      </c>
      <c r="E250" s="378">
        <v>357</v>
      </c>
      <c r="F250" s="606">
        <v>298</v>
      </c>
      <c r="G250" s="607">
        <v>50</v>
      </c>
      <c r="H250" s="379">
        <v>348</v>
      </c>
      <c r="I250" s="511">
        <v>0.01</v>
      </c>
      <c r="J250" s="512">
        <v>0.14000000000000001</v>
      </c>
      <c r="K250" s="380">
        <v>0.03</v>
      </c>
      <c r="L250" s="606">
        <v>312</v>
      </c>
      <c r="M250" s="607">
        <v>48</v>
      </c>
      <c r="N250" s="379">
        <v>360</v>
      </c>
      <c r="O250" s="606">
        <v>286</v>
      </c>
      <c r="P250" s="607">
        <v>47</v>
      </c>
      <c r="Q250" s="379">
        <v>333</v>
      </c>
      <c r="R250" s="606">
        <v>276</v>
      </c>
      <c r="S250" s="607">
        <v>44</v>
      </c>
      <c r="T250" s="379">
        <v>320</v>
      </c>
      <c r="W250"/>
      <c r="X250"/>
      <c r="Y250"/>
      <c r="Z250"/>
      <c r="AA250"/>
    </row>
    <row r="251" spans="1:27">
      <c r="A251" s="119"/>
      <c r="B251" s="774" t="s">
        <v>179</v>
      </c>
      <c r="C251" s="606">
        <v>157</v>
      </c>
      <c r="D251" s="607">
        <v>34</v>
      </c>
      <c r="E251" s="378">
        <v>191</v>
      </c>
      <c r="F251" s="606">
        <v>158</v>
      </c>
      <c r="G251" s="607">
        <v>32</v>
      </c>
      <c r="H251" s="379">
        <v>190</v>
      </c>
      <c r="I251" s="511">
        <v>-0.01</v>
      </c>
      <c r="J251" s="512">
        <v>0.06</v>
      </c>
      <c r="K251" s="380">
        <v>0.01</v>
      </c>
      <c r="L251" s="606">
        <v>174</v>
      </c>
      <c r="M251" s="607">
        <v>27</v>
      </c>
      <c r="N251" s="379">
        <v>201</v>
      </c>
      <c r="O251" s="606">
        <v>174</v>
      </c>
      <c r="P251" s="607">
        <v>27</v>
      </c>
      <c r="Q251" s="379">
        <v>201</v>
      </c>
      <c r="R251" s="606">
        <v>178</v>
      </c>
      <c r="S251" s="607">
        <v>28</v>
      </c>
      <c r="T251" s="379">
        <v>206</v>
      </c>
      <c r="W251"/>
      <c r="X251" s="143"/>
      <c r="Y251" s="143"/>
      <c r="Z251" s="143"/>
      <c r="AA251"/>
    </row>
    <row r="252" spans="1:27">
      <c r="A252" s="119"/>
      <c r="B252" s="865" t="s">
        <v>146</v>
      </c>
      <c r="C252" s="589">
        <v>592</v>
      </c>
      <c r="D252" s="590">
        <v>121</v>
      </c>
      <c r="E252" s="436">
        <v>713</v>
      </c>
      <c r="F252" s="589">
        <v>584</v>
      </c>
      <c r="G252" s="590">
        <v>101</v>
      </c>
      <c r="H252" s="437">
        <v>685</v>
      </c>
      <c r="I252" s="522">
        <v>0.01</v>
      </c>
      <c r="J252" s="523">
        <v>0.2</v>
      </c>
      <c r="K252" s="438">
        <v>0.04</v>
      </c>
      <c r="L252" s="589">
        <v>594</v>
      </c>
      <c r="M252" s="590">
        <v>86</v>
      </c>
      <c r="N252" s="437">
        <v>680</v>
      </c>
      <c r="O252" s="589">
        <v>565</v>
      </c>
      <c r="P252" s="590">
        <v>79</v>
      </c>
      <c r="Q252" s="437">
        <v>644</v>
      </c>
      <c r="R252" s="589">
        <v>525</v>
      </c>
      <c r="S252" s="590">
        <v>76</v>
      </c>
      <c r="T252" s="437">
        <v>601</v>
      </c>
      <c r="W252"/>
      <c r="X252" s="143"/>
      <c r="Y252" s="143"/>
      <c r="Z252" s="143"/>
      <c r="AA252"/>
    </row>
    <row r="253" spans="1:27">
      <c r="A253" s="119"/>
      <c r="B253" s="774" t="s">
        <v>180</v>
      </c>
      <c r="C253" s="883">
        <v>0.23</v>
      </c>
      <c r="D253" s="882">
        <v>0.25</v>
      </c>
      <c r="E253" s="1157">
        <v>0.23</v>
      </c>
      <c r="F253" s="883">
        <v>0.22</v>
      </c>
      <c r="G253" s="882">
        <v>0.19</v>
      </c>
      <c r="H253" s="1070">
        <v>0.21</v>
      </c>
      <c r="I253" s="511">
        <v>0.04</v>
      </c>
      <c r="J253" s="512">
        <v>0.32</v>
      </c>
      <c r="K253" s="380">
        <v>0.08</v>
      </c>
      <c r="L253" s="883">
        <v>0.18</v>
      </c>
      <c r="M253" s="882">
        <v>0.13</v>
      </c>
      <c r="N253" s="1070">
        <v>0.18</v>
      </c>
      <c r="O253" s="883">
        <v>0.19</v>
      </c>
      <c r="P253" s="882">
        <v>0.06</v>
      </c>
      <c r="Q253" s="1070">
        <v>0.17</v>
      </c>
      <c r="R253" s="883">
        <v>0.14000000000000001</v>
      </c>
      <c r="S253" s="882">
        <v>0.05</v>
      </c>
      <c r="T253" s="1070">
        <v>0.12</v>
      </c>
      <c r="W253"/>
      <c r="X253" s="140"/>
      <c r="Y253" s="140"/>
      <c r="Z253" s="140"/>
      <c r="AA253"/>
    </row>
    <row r="254" spans="1:27" s="121" customFormat="1" ht="13.9">
      <c r="A254" s="128"/>
      <c r="B254" s="774" t="s">
        <v>181</v>
      </c>
      <c r="C254" s="883">
        <v>0.51</v>
      </c>
      <c r="D254" s="882">
        <v>0.47</v>
      </c>
      <c r="E254" s="1157">
        <v>0.5</v>
      </c>
      <c r="F254" s="883">
        <v>0.51</v>
      </c>
      <c r="G254" s="882">
        <v>0.5</v>
      </c>
      <c r="H254" s="1070">
        <v>0.51</v>
      </c>
      <c r="I254" s="511">
        <v>-0.01</v>
      </c>
      <c r="J254" s="512">
        <v>-0.05</v>
      </c>
      <c r="K254" s="380">
        <v>-0.01</v>
      </c>
      <c r="L254" s="883">
        <v>0.53</v>
      </c>
      <c r="M254" s="882">
        <v>0.56000000000000005</v>
      </c>
      <c r="N254" s="1070">
        <v>0.53</v>
      </c>
      <c r="O254" s="883">
        <v>0.51</v>
      </c>
      <c r="P254" s="882">
        <v>0.59</v>
      </c>
      <c r="Q254" s="1070">
        <v>0.52</v>
      </c>
      <c r="R254" s="883">
        <v>0.53</v>
      </c>
      <c r="S254" s="882">
        <v>0.57999999999999996</v>
      </c>
      <c r="T254" s="1070">
        <v>0.53</v>
      </c>
      <c r="W254" s="209"/>
      <c r="X254" s="143"/>
      <c r="Y254" s="143"/>
      <c r="Z254" s="143"/>
      <c r="AA254" s="209"/>
    </row>
    <row r="255" spans="1:27">
      <c r="A255" s="119"/>
      <c r="B255" s="774" t="s">
        <v>183</v>
      </c>
      <c r="C255" s="883">
        <v>0.27</v>
      </c>
      <c r="D255" s="882">
        <v>0.28000000000000003</v>
      </c>
      <c r="E255" s="1157">
        <v>0.27</v>
      </c>
      <c r="F255" s="883">
        <v>0.27</v>
      </c>
      <c r="G255" s="882">
        <v>0.32</v>
      </c>
      <c r="H255" s="1070">
        <v>0.28000000000000003</v>
      </c>
      <c r="I255" s="511">
        <v>-0.02</v>
      </c>
      <c r="J255" s="512">
        <v>-0.11</v>
      </c>
      <c r="K255" s="380">
        <v>-0.03</v>
      </c>
      <c r="L255" s="883">
        <v>0.28999999999999998</v>
      </c>
      <c r="M255" s="882">
        <v>0.31</v>
      </c>
      <c r="N255" s="1070">
        <v>0.3</v>
      </c>
      <c r="O255" s="883">
        <v>0.31</v>
      </c>
      <c r="P255" s="882">
        <v>0.34</v>
      </c>
      <c r="Q255" s="1070">
        <v>0.31</v>
      </c>
      <c r="R255" s="883">
        <v>0.34</v>
      </c>
      <c r="S255" s="882">
        <v>0.37</v>
      </c>
      <c r="T255" s="1070">
        <v>0.34</v>
      </c>
      <c r="W255"/>
      <c r="X255" s="210"/>
      <c r="Y255" s="210"/>
      <c r="Z255" s="210"/>
      <c r="AA255"/>
    </row>
    <row r="256" spans="1:27">
      <c r="A256" s="119"/>
      <c r="B256" s="57"/>
      <c r="C256" s="57"/>
      <c r="D256" s="57"/>
      <c r="E256" s="57"/>
      <c r="F256" s="57"/>
      <c r="G256" s="57"/>
      <c r="H256" s="57"/>
      <c r="I256" s="211"/>
      <c r="J256" s="211"/>
      <c r="K256" s="211"/>
      <c r="L256" s="211"/>
      <c r="M256" s="211"/>
      <c r="N256" s="211"/>
      <c r="O256" s="211"/>
      <c r="P256" s="211"/>
      <c r="Q256" s="211"/>
      <c r="R256" s="211"/>
      <c r="W256"/>
      <c r="X256" s="140"/>
      <c r="Y256" s="140"/>
      <c r="Z256" s="140"/>
      <c r="AA256"/>
    </row>
    <row r="257" spans="1:27">
      <c r="A257" s="119"/>
      <c r="B257" s="37" t="s">
        <v>43</v>
      </c>
      <c r="C257" s="57"/>
      <c r="D257" s="57"/>
      <c r="E257" s="57"/>
      <c r="F257" s="57"/>
      <c r="G257" s="57"/>
      <c r="H257" s="57"/>
      <c r="I257" s="211"/>
      <c r="J257" s="211"/>
      <c r="K257" s="211"/>
      <c r="L257" s="211"/>
      <c r="M257" s="211"/>
      <c r="N257" s="211"/>
      <c r="O257" s="211"/>
      <c r="P257" s="211"/>
      <c r="Q257" s="211"/>
      <c r="R257" s="211"/>
      <c r="W257"/>
      <c r="X257" s="140"/>
      <c r="Y257" s="140"/>
      <c r="Z257" s="140"/>
      <c r="AA257"/>
    </row>
    <row r="258" spans="1:27">
      <c r="A258" s="119"/>
      <c r="B258" s="1171" t="s">
        <v>839</v>
      </c>
      <c r="C258" s="57"/>
      <c r="D258" s="57"/>
      <c r="E258" s="57"/>
      <c r="F258" s="57"/>
      <c r="G258" s="57"/>
      <c r="H258" s="57"/>
      <c r="I258" s="211"/>
      <c r="J258" s="211"/>
      <c r="K258" s="211"/>
      <c r="L258" s="211"/>
      <c r="M258" s="211"/>
      <c r="N258" s="211"/>
      <c r="O258" s="211"/>
      <c r="P258" s="211"/>
      <c r="Q258" s="211"/>
      <c r="R258" s="211"/>
      <c r="W258"/>
      <c r="X258" s="140"/>
      <c r="Y258" s="140"/>
      <c r="Z258" s="140"/>
      <c r="AA258"/>
    </row>
    <row r="259" spans="1:27" ht="13.9" thickBot="1">
      <c r="A259" s="119"/>
      <c r="B259" s="57"/>
      <c r="C259" s="57"/>
      <c r="D259" s="57"/>
      <c r="E259" s="57"/>
      <c r="F259" s="57"/>
      <c r="G259" s="57"/>
      <c r="H259" s="57"/>
      <c r="I259" s="211"/>
      <c r="J259" s="211"/>
      <c r="K259" s="211"/>
      <c r="L259" s="211"/>
      <c r="M259" s="211"/>
      <c r="N259" s="211"/>
      <c r="O259" s="211"/>
      <c r="P259" s="211"/>
      <c r="Q259" s="211"/>
      <c r="R259" s="211"/>
      <c r="W259"/>
      <c r="X259" s="140"/>
      <c r="Y259" s="140"/>
      <c r="Z259" s="140"/>
      <c r="AA259"/>
    </row>
    <row r="260" spans="1:27" ht="14.65" thickTop="1" thickBot="1">
      <c r="A260" s="119"/>
      <c r="B260" s="114" t="s">
        <v>185</v>
      </c>
      <c r="C260" s="115"/>
      <c r="D260" s="115"/>
      <c r="E260" s="115"/>
      <c r="F260" s="115"/>
      <c r="G260" s="115"/>
      <c r="H260" s="115"/>
      <c r="I260" s="154"/>
      <c r="J260" s="154"/>
      <c r="K260" s="154"/>
      <c r="L260" s="154"/>
      <c r="M260" s="116"/>
      <c r="N260" s="116"/>
      <c r="O260" s="116"/>
      <c r="W260"/>
      <c r="X260" s="140"/>
      <c r="Y260" s="140"/>
      <c r="Z260" s="140"/>
      <c r="AA260"/>
    </row>
    <row r="261" spans="1:27" ht="13.9" thickTop="1">
      <c r="A261" s="119"/>
      <c r="B261" s="189"/>
      <c r="C261" s="186"/>
      <c r="D261" s="186"/>
      <c r="E261" s="186"/>
      <c r="F261" s="186"/>
      <c r="G261" s="186"/>
      <c r="H261" s="186"/>
      <c r="I261" s="154"/>
      <c r="J261" s="154"/>
      <c r="K261" s="154"/>
      <c r="L261" s="154"/>
      <c r="M261" s="154"/>
      <c r="N261" s="154"/>
      <c r="O261" s="146"/>
      <c r="P261" s="146"/>
      <c r="Q261" s="146"/>
      <c r="R261" s="116"/>
      <c r="W261"/>
      <c r="X261" s="140"/>
      <c r="Y261" s="140"/>
      <c r="Z261" s="140"/>
      <c r="AA261"/>
    </row>
    <row r="262" spans="1:27" s="188" customFormat="1" ht="26.25">
      <c r="A262" s="119"/>
      <c r="B262" s="933" t="s">
        <v>259</v>
      </c>
      <c r="C262" s="374">
        <v>2025</v>
      </c>
      <c r="D262" s="338">
        <v>2024</v>
      </c>
      <c r="E262" s="376" t="s">
        <v>516</v>
      </c>
      <c r="F262" s="338">
        <v>2023</v>
      </c>
      <c r="G262" s="338">
        <v>2022</v>
      </c>
      <c r="H262" s="338">
        <v>2021</v>
      </c>
      <c r="I262" s="154"/>
      <c r="J262" s="154"/>
      <c r="K262" s="154"/>
      <c r="L262" s="154"/>
      <c r="M262" s="154"/>
      <c r="N262" s="154"/>
      <c r="O262" s="119"/>
      <c r="P262" s="119"/>
      <c r="Q262" s="119"/>
      <c r="R262" s="119"/>
      <c r="S262" s="119"/>
      <c r="T262" s="119"/>
      <c r="U262" s="119"/>
      <c r="V262" s="119"/>
    </row>
    <row r="263" spans="1:27" ht="14.25">
      <c r="A263" s="119"/>
      <c r="B263" s="774" t="s">
        <v>194</v>
      </c>
      <c r="C263" s="378">
        <v>713</v>
      </c>
      <c r="D263" s="379">
        <v>685</v>
      </c>
      <c r="E263" s="453">
        <v>0.04</v>
      </c>
      <c r="F263" s="379">
        <v>680</v>
      </c>
      <c r="G263" s="379">
        <v>644</v>
      </c>
      <c r="H263" s="379">
        <v>601</v>
      </c>
      <c r="I263" s="154"/>
      <c r="J263" s="154"/>
      <c r="K263" s="154"/>
      <c r="L263" s="154"/>
      <c r="M263" s="154"/>
      <c r="N263" s="154"/>
      <c r="O263" s="154"/>
      <c r="P263" s="196"/>
      <c r="Q263" s="154"/>
      <c r="R263" s="189"/>
      <c r="S263" s="146"/>
    </row>
    <row r="264" spans="1:27" s="119" customFormat="1" ht="13.15">
      <c r="B264" s="865" t="s">
        <v>188</v>
      </c>
      <c r="C264" s="436">
        <v>236</v>
      </c>
      <c r="D264" s="437">
        <v>207</v>
      </c>
      <c r="E264" s="982">
        <v>0.14000000000000001</v>
      </c>
      <c r="F264" s="437">
        <v>209</v>
      </c>
      <c r="G264" s="437">
        <v>190</v>
      </c>
      <c r="H264" s="437">
        <v>169</v>
      </c>
      <c r="I264" s="173"/>
      <c r="J264" s="173"/>
      <c r="K264" s="173"/>
      <c r="L264" s="173"/>
      <c r="M264" s="173"/>
      <c r="N264" s="173"/>
      <c r="O264" s="173"/>
      <c r="P264" s="202"/>
      <c r="Q264" s="173"/>
      <c r="R264" s="188"/>
      <c r="S264" s="160"/>
      <c r="T264" s="160"/>
    </row>
    <row r="265" spans="1:27" ht="14.25">
      <c r="A265" s="119"/>
      <c r="B265" s="774" t="s">
        <v>189</v>
      </c>
      <c r="C265" s="452">
        <v>0.33</v>
      </c>
      <c r="D265" s="453">
        <v>0.3</v>
      </c>
      <c r="E265" s="453">
        <v>0.1</v>
      </c>
      <c r="F265" s="453">
        <v>0.31</v>
      </c>
      <c r="G265" s="453">
        <v>0.3</v>
      </c>
      <c r="H265" s="453">
        <v>0.28000000000000003</v>
      </c>
      <c r="I265" s="154"/>
      <c r="J265" s="146"/>
      <c r="K265" s="199"/>
      <c r="L265" s="146"/>
      <c r="M265" s="146"/>
      <c r="N265" s="146"/>
      <c r="O265" s="154"/>
      <c r="P265" s="196"/>
      <c r="Q265" s="154"/>
      <c r="R265" s="189"/>
      <c r="S265" s="146"/>
    </row>
    <row r="266" spans="1:27" s="160" customFormat="1">
      <c r="A266" s="128"/>
      <c r="B266" s="656" t="s">
        <v>191</v>
      </c>
      <c r="C266" s="658"/>
      <c r="D266" s="658"/>
      <c r="E266" s="657"/>
      <c r="F266" s="658"/>
      <c r="G266" s="658"/>
      <c r="H266" s="659"/>
      <c r="I266" s="154"/>
      <c r="J266" s="146"/>
      <c r="K266" s="199"/>
      <c r="L266" s="146"/>
      <c r="M266" s="146"/>
      <c r="N266" s="146"/>
      <c r="O266" s="154"/>
      <c r="P266" s="196"/>
      <c r="Q266" s="154"/>
      <c r="R266" s="189"/>
      <c r="S266" s="146"/>
      <c r="T266" s="113"/>
    </row>
    <row r="267" spans="1:27">
      <c r="A267" s="119"/>
      <c r="B267" s="774" t="s">
        <v>153</v>
      </c>
      <c r="C267" s="378">
        <v>189</v>
      </c>
      <c r="D267" s="379">
        <v>171</v>
      </c>
      <c r="E267" s="453">
        <v>0.11</v>
      </c>
      <c r="F267" s="379">
        <v>180</v>
      </c>
      <c r="G267" s="379">
        <v>173</v>
      </c>
      <c r="H267" s="379">
        <v>153</v>
      </c>
      <c r="I267" s="154"/>
      <c r="J267" s="146"/>
      <c r="K267" s="199"/>
      <c r="L267" s="146"/>
      <c r="M267" s="146"/>
      <c r="N267" s="146"/>
      <c r="O267" s="154"/>
      <c r="P267" s="196"/>
      <c r="Q267" s="154"/>
      <c r="R267" s="177"/>
      <c r="S267" s="177"/>
    </row>
    <row r="268" spans="1:27">
      <c r="A268" s="119"/>
      <c r="B268" s="774" t="s">
        <v>154</v>
      </c>
      <c r="C268" s="378">
        <v>47</v>
      </c>
      <c r="D268" s="379">
        <v>36</v>
      </c>
      <c r="E268" s="453">
        <v>0.31</v>
      </c>
      <c r="F268" s="379">
        <v>29</v>
      </c>
      <c r="G268" s="379">
        <v>17</v>
      </c>
      <c r="H268" s="379">
        <v>16</v>
      </c>
      <c r="I268" s="154"/>
      <c r="J268" s="146"/>
      <c r="K268" s="199"/>
      <c r="L268" s="146"/>
      <c r="M268" s="146"/>
      <c r="N268" s="146"/>
      <c r="O268" s="154"/>
      <c r="P268" s="196"/>
      <c r="Q268" s="154"/>
      <c r="R268" s="189"/>
      <c r="S268" s="146"/>
    </row>
    <row r="269" spans="1:27">
      <c r="A269" s="119"/>
      <c r="B269" s="656" t="s">
        <v>192</v>
      </c>
      <c r="C269" s="658"/>
      <c r="D269" s="658"/>
      <c r="E269" s="657"/>
      <c r="F269" s="658"/>
      <c r="G269" s="658"/>
      <c r="H269" s="659"/>
      <c r="I269" s="154"/>
      <c r="J269" s="146"/>
      <c r="K269" s="199"/>
      <c r="L269" s="146"/>
      <c r="M269" s="146"/>
      <c r="N269" s="146"/>
      <c r="O269" s="154"/>
      <c r="P269" s="196"/>
      <c r="Q269" s="154"/>
      <c r="R269" s="146"/>
      <c r="S269" s="146"/>
    </row>
    <row r="270" spans="1:27">
      <c r="A270" s="119"/>
      <c r="B270" s="774" t="s">
        <v>177</v>
      </c>
      <c r="C270" s="378">
        <v>87</v>
      </c>
      <c r="D270" s="379">
        <v>86</v>
      </c>
      <c r="E270" s="453">
        <v>0.01</v>
      </c>
      <c r="F270" s="379">
        <v>69</v>
      </c>
      <c r="G270" s="379">
        <v>72</v>
      </c>
      <c r="H270" s="379">
        <v>68</v>
      </c>
      <c r="I270" s="154"/>
      <c r="J270" s="146"/>
      <c r="K270" s="199"/>
      <c r="L270" s="146"/>
      <c r="M270" s="146"/>
      <c r="N270" s="146"/>
      <c r="O270" s="154"/>
      <c r="P270" s="196"/>
      <c r="Q270" s="154"/>
      <c r="R270" s="177"/>
      <c r="S270" s="212"/>
      <c r="T270" s="212"/>
    </row>
    <row r="271" spans="1:27">
      <c r="A271" s="119"/>
      <c r="B271" s="774" t="s">
        <v>178</v>
      </c>
      <c r="C271" s="378">
        <v>111</v>
      </c>
      <c r="D271" s="379">
        <v>99</v>
      </c>
      <c r="E271" s="453">
        <v>0.12</v>
      </c>
      <c r="F271" s="379">
        <v>113</v>
      </c>
      <c r="G271" s="379">
        <v>94</v>
      </c>
      <c r="H271" s="379">
        <v>76</v>
      </c>
      <c r="I271" s="154"/>
      <c r="J271" s="146"/>
      <c r="K271" s="199"/>
      <c r="L271" s="146"/>
      <c r="M271" s="146"/>
      <c r="N271" s="146"/>
      <c r="O271" s="154"/>
      <c r="P271" s="196"/>
      <c r="Q271" s="154"/>
      <c r="R271" s="189"/>
      <c r="S271" s="146"/>
    </row>
    <row r="272" spans="1:27">
      <c r="A272" s="119"/>
      <c r="B272" s="774" t="s">
        <v>179</v>
      </c>
      <c r="C272" s="378">
        <v>38</v>
      </c>
      <c r="D272" s="379">
        <v>22</v>
      </c>
      <c r="E272" s="453">
        <v>0.73</v>
      </c>
      <c r="F272" s="379">
        <v>27</v>
      </c>
      <c r="G272" s="379">
        <v>24</v>
      </c>
      <c r="H272" s="379">
        <v>25</v>
      </c>
      <c r="I272" s="154"/>
      <c r="J272" s="146"/>
      <c r="K272" s="199"/>
      <c r="L272" s="146"/>
      <c r="M272" s="146"/>
      <c r="N272" s="146"/>
      <c r="O272" s="154"/>
      <c r="P272" s="196"/>
      <c r="Q272" s="154"/>
      <c r="R272" s="189"/>
      <c r="S272" s="146"/>
    </row>
    <row r="273" spans="1:22">
      <c r="A273" s="119"/>
      <c r="B273" s="189"/>
      <c r="C273" s="146"/>
      <c r="D273" s="199"/>
      <c r="E273" s="146"/>
      <c r="F273" s="199"/>
      <c r="G273" s="146"/>
      <c r="H273" s="199"/>
      <c r="I273" s="154"/>
      <c r="J273" s="146"/>
      <c r="K273" s="199"/>
      <c r="L273" s="146"/>
      <c r="M273" s="146"/>
      <c r="N273" s="196"/>
      <c r="O273" s="154"/>
      <c r="P273" s="189"/>
      <c r="Q273" s="146"/>
    </row>
    <row r="274" spans="1:22">
      <c r="A274" s="119"/>
      <c r="B274" s="37" t="s">
        <v>43</v>
      </c>
      <c r="C274" s="26"/>
      <c r="D274" s="26"/>
      <c r="E274" s="26"/>
      <c r="F274" s="26"/>
      <c r="G274" s="26"/>
      <c r="H274" s="26"/>
      <c r="I274" s="20"/>
      <c r="J274" s="20"/>
      <c r="K274" s="20"/>
      <c r="L274" s="20"/>
      <c r="M274" s="31"/>
      <c r="N274" s="21"/>
      <c r="O274" s="20"/>
      <c r="P274" s="20"/>
      <c r="Q274" s="20"/>
      <c r="R274" s="20"/>
      <c r="S274" s="20"/>
      <c r="T274" s="20"/>
    </row>
    <row r="275" spans="1:22" ht="14.25" customHeight="1">
      <c r="A275" s="119"/>
      <c r="B275" s="1290" t="s">
        <v>659</v>
      </c>
      <c r="C275" s="1290"/>
      <c r="D275" s="1290"/>
      <c r="E275" s="1290"/>
      <c r="F275" s="1290"/>
      <c r="G275" s="1290"/>
      <c r="H275" s="1290"/>
      <c r="I275" s="31"/>
      <c r="J275" s="31"/>
      <c r="K275" s="31"/>
      <c r="L275" s="31"/>
      <c r="M275" s="31"/>
      <c r="N275" s="213"/>
      <c r="O275" s="31"/>
      <c r="P275" s="31"/>
      <c r="Q275" s="31"/>
      <c r="R275" s="31"/>
      <c r="S275" s="31"/>
      <c r="T275" s="31"/>
    </row>
    <row r="276" spans="1:22" s="20" customFormat="1" ht="13.05" customHeight="1">
      <c r="B276" s="1356" t="s">
        <v>850</v>
      </c>
      <c r="C276" s="1289"/>
      <c r="D276" s="1289"/>
      <c r="E276" s="1289"/>
      <c r="F276" s="1289"/>
      <c r="G276" s="1289"/>
      <c r="H276" s="1289"/>
      <c r="I276" s="31"/>
      <c r="J276" s="31"/>
      <c r="K276" s="31"/>
      <c r="L276" s="31"/>
      <c r="M276" s="31"/>
      <c r="N276" s="213"/>
      <c r="O276" s="31"/>
      <c r="P276" s="31"/>
      <c r="Q276" s="31"/>
      <c r="R276" s="31"/>
      <c r="S276" s="31"/>
      <c r="T276" s="31"/>
    </row>
    <row r="277" spans="1:22" s="26" customFormat="1">
      <c r="A277" s="20"/>
      <c r="B277" s="76"/>
      <c r="C277" s="214"/>
      <c r="D277" s="214"/>
      <c r="E277" s="214"/>
      <c r="F277" s="214"/>
      <c r="G277" s="214"/>
      <c r="H277" s="214"/>
      <c r="I277" s="76"/>
      <c r="J277" s="76"/>
      <c r="K277" s="76"/>
      <c r="L277" s="76"/>
      <c r="M277" s="76"/>
      <c r="N277" s="120"/>
      <c r="O277" s="119"/>
      <c r="P277" s="119"/>
      <c r="Q277" s="119"/>
      <c r="R277" s="119"/>
      <c r="S277" s="119"/>
      <c r="T277" s="119"/>
      <c r="U277" s="31"/>
      <c r="V277" s="31"/>
    </row>
    <row r="278" spans="1:22" s="21" customFormat="1" ht="26.25">
      <c r="A278" s="20"/>
      <c r="B278" s="933" t="s">
        <v>261</v>
      </c>
      <c r="C278" s="374">
        <v>2025</v>
      </c>
      <c r="D278" s="338">
        <v>2024</v>
      </c>
      <c r="E278" s="376" t="s">
        <v>516</v>
      </c>
      <c r="F278" s="338">
        <v>2023</v>
      </c>
      <c r="G278" s="338">
        <v>2022</v>
      </c>
      <c r="H278" s="338">
        <v>2021</v>
      </c>
      <c r="I278" s="119"/>
      <c r="J278" s="119"/>
      <c r="K278" s="119"/>
      <c r="L278" s="119"/>
      <c r="M278" s="119"/>
      <c r="N278" s="119"/>
      <c r="O278" s="119"/>
      <c r="P278" s="119"/>
      <c r="Q278" s="119"/>
      <c r="R278" s="119"/>
      <c r="S278" s="119"/>
      <c r="T278" s="119"/>
      <c r="U278" s="31"/>
      <c r="V278" s="31"/>
    </row>
    <row r="279" spans="1:22" s="119" customFormat="1" ht="14.25">
      <c r="B279" s="774" t="s">
        <v>194</v>
      </c>
      <c r="C279" s="378">
        <v>713</v>
      </c>
      <c r="D279" s="379">
        <v>685</v>
      </c>
      <c r="E279" s="453">
        <v>0.04</v>
      </c>
      <c r="F279" s="379">
        <v>680</v>
      </c>
      <c r="G279" s="379">
        <v>644</v>
      </c>
      <c r="H279" s="379">
        <v>601</v>
      </c>
      <c r="I279" s="154"/>
      <c r="J279" s="146"/>
      <c r="K279" s="199"/>
      <c r="L279" s="146"/>
      <c r="M279" s="146"/>
      <c r="N279" s="146"/>
      <c r="O279" s="154"/>
      <c r="P279" s="196"/>
      <c r="Q279" s="154"/>
      <c r="R279" s="199"/>
      <c r="S279" s="146"/>
      <c r="T279" s="113"/>
    </row>
    <row r="280" spans="1:22" s="119" customFormat="1" ht="15">
      <c r="B280" s="865" t="s">
        <v>195</v>
      </c>
      <c r="C280" s="436">
        <v>208</v>
      </c>
      <c r="D280" s="437">
        <v>202</v>
      </c>
      <c r="E280" s="982">
        <v>0.03</v>
      </c>
      <c r="F280" s="437">
        <v>173</v>
      </c>
      <c r="G280" s="437">
        <v>146</v>
      </c>
      <c r="H280" s="437">
        <v>127</v>
      </c>
      <c r="I280" s="173"/>
      <c r="J280" s="160"/>
      <c r="K280" s="215"/>
      <c r="L280" s="160"/>
      <c r="M280" s="160"/>
      <c r="N280" s="160"/>
      <c r="O280" s="173"/>
      <c r="P280" s="202"/>
      <c r="Q280" s="173"/>
      <c r="R280" s="188"/>
      <c r="S280" s="188"/>
      <c r="T280" s="160"/>
    </row>
    <row r="281" spans="1:22" ht="14.25">
      <c r="A281" s="119"/>
      <c r="B281" s="774" t="s">
        <v>196</v>
      </c>
      <c r="C281" s="452">
        <v>0.28999999999999998</v>
      </c>
      <c r="D281" s="453">
        <v>0.28999999999999998</v>
      </c>
      <c r="E281" s="453">
        <v>-0.01</v>
      </c>
      <c r="F281" s="453">
        <v>0.25</v>
      </c>
      <c r="G281" s="453">
        <v>0.23</v>
      </c>
      <c r="H281" s="453">
        <v>0.21</v>
      </c>
      <c r="I281" s="154"/>
      <c r="J281" s="146"/>
      <c r="K281" s="199"/>
      <c r="L281" s="146"/>
      <c r="M281" s="146"/>
      <c r="N281" s="146"/>
      <c r="O281" s="154"/>
      <c r="P281" s="196"/>
      <c r="Q281" s="154"/>
      <c r="R281" s="189"/>
      <c r="S281" s="146"/>
    </row>
    <row r="282" spans="1:22" s="160" customFormat="1">
      <c r="A282" s="128"/>
      <c r="B282" s="656" t="s">
        <v>197</v>
      </c>
      <c r="C282" s="658"/>
      <c r="D282" s="658"/>
      <c r="E282" s="657"/>
      <c r="F282" s="658"/>
      <c r="G282" s="658"/>
      <c r="H282" s="659"/>
      <c r="I282" s="154"/>
      <c r="J282" s="146"/>
      <c r="K282" s="199"/>
      <c r="L282" s="146"/>
      <c r="M282" s="146"/>
      <c r="N282" s="146"/>
      <c r="O282" s="154"/>
      <c r="P282" s="196"/>
      <c r="Q282" s="154"/>
      <c r="R282" s="189"/>
      <c r="S282" s="146"/>
      <c r="T282" s="113"/>
    </row>
    <row r="283" spans="1:22">
      <c r="A283" s="160"/>
      <c r="B283" s="774" t="s">
        <v>153</v>
      </c>
      <c r="C283" s="378">
        <v>181</v>
      </c>
      <c r="D283" s="379">
        <v>181</v>
      </c>
      <c r="E283" s="453">
        <v>0</v>
      </c>
      <c r="F283" s="379">
        <v>151</v>
      </c>
      <c r="G283" s="379">
        <v>132</v>
      </c>
      <c r="H283" s="379">
        <v>112</v>
      </c>
      <c r="I283" s="154"/>
      <c r="J283" s="146"/>
      <c r="K283" s="199"/>
      <c r="L283" s="146"/>
      <c r="M283" s="146"/>
      <c r="N283" s="146"/>
      <c r="O283" s="154"/>
      <c r="P283" s="196"/>
      <c r="Q283" s="154"/>
      <c r="R283" s="146"/>
      <c r="S283" s="212"/>
    </row>
    <row r="284" spans="1:22">
      <c r="A284" s="119"/>
      <c r="B284" s="774" t="s">
        <v>154</v>
      </c>
      <c r="C284" s="378">
        <v>27</v>
      </c>
      <c r="D284" s="379">
        <v>21</v>
      </c>
      <c r="E284" s="453">
        <v>0.28999999999999998</v>
      </c>
      <c r="F284" s="379">
        <v>22</v>
      </c>
      <c r="G284" s="379">
        <v>14</v>
      </c>
      <c r="H284" s="379">
        <v>15</v>
      </c>
      <c r="I284" s="154"/>
      <c r="J284" s="146"/>
      <c r="K284" s="199"/>
      <c r="L284" s="146"/>
      <c r="M284" s="146"/>
      <c r="N284" s="146"/>
      <c r="O284" s="154"/>
      <c r="P284" s="196"/>
      <c r="Q284" s="154"/>
      <c r="R284" s="189"/>
      <c r="S284" s="146"/>
    </row>
    <row r="285" spans="1:22">
      <c r="A285" s="119"/>
      <c r="B285" s="656" t="s">
        <v>198</v>
      </c>
      <c r="C285" s="658"/>
      <c r="D285" s="658"/>
      <c r="E285" s="657"/>
      <c r="F285" s="658"/>
      <c r="G285" s="658"/>
      <c r="H285" s="659"/>
      <c r="I285" s="154"/>
      <c r="J285" s="146"/>
      <c r="K285" s="199"/>
      <c r="L285" s="146"/>
      <c r="M285" s="146"/>
      <c r="N285" s="146"/>
      <c r="O285" s="154"/>
      <c r="P285" s="196"/>
      <c r="Q285" s="154"/>
      <c r="R285" s="189"/>
      <c r="S285" s="146"/>
    </row>
    <row r="286" spans="1:22">
      <c r="A286" s="119"/>
      <c r="B286" s="774" t="s">
        <v>177</v>
      </c>
      <c r="C286" s="378">
        <v>57</v>
      </c>
      <c r="D286" s="379">
        <v>48</v>
      </c>
      <c r="E286" s="453">
        <v>0.19</v>
      </c>
      <c r="F286" s="379">
        <v>52</v>
      </c>
      <c r="G286" s="379">
        <v>41</v>
      </c>
      <c r="H286" s="379">
        <v>30</v>
      </c>
      <c r="I286" s="154"/>
      <c r="J286" s="146"/>
      <c r="K286" s="199"/>
      <c r="L286" s="146"/>
      <c r="M286" s="146"/>
      <c r="N286" s="146"/>
      <c r="O286" s="154"/>
      <c r="P286" s="196"/>
      <c r="Q286" s="154"/>
      <c r="R286" s="189"/>
      <c r="S286" s="146"/>
    </row>
    <row r="287" spans="1:22">
      <c r="A287" s="119"/>
      <c r="B287" s="774" t="s">
        <v>178</v>
      </c>
      <c r="C287" s="378">
        <v>101</v>
      </c>
      <c r="D287" s="379">
        <v>102</v>
      </c>
      <c r="E287" s="453">
        <v>-0.01</v>
      </c>
      <c r="F287" s="379">
        <v>79</v>
      </c>
      <c r="G287" s="379">
        <v>74</v>
      </c>
      <c r="H287" s="379">
        <v>54</v>
      </c>
      <c r="I287" s="154"/>
      <c r="J287" s="146"/>
      <c r="K287" s="199"/>
      <c r="L287" s="146"/>
      <c r="M287" s="146"/>
      <c r="N287" s="146"/>
      <c r="O287" s="154"/>
      <c r="P287" s="196"/>
      <c r="Q287" s="154"/>
      <c r="R287" s="189"/>
      <c r="S287" s="146"/>
    </row>
    <row r="288" spans="1:22">
      <c r="A288" s="119"/>
      <c r="B288" s="774" t="s">
        <v>179</v>
      </c>
      <c r="C288" s="378">
        <v>50</v>
      </c>
      <c r="D288" s="379">
        <v>52</v>
      </c>
      <c r="E288" s="453">
        <v>-0.04</v>
      </c>
      <c r="F288" s="379">
        <v>42</v>
      </c>
      <c r="G288" s="379">
        <v>31</v>
      </c>
      <c r="H288" s="379">
        <v>43</v>
      </c>
      <c r="I288" s="154"/>
      <c r="J288" s="146"/>
      <c r="K288" s="199"/>
      <c r="L288" s="146"/>
      <c r="M288" s="146"/>
      <c r="N288" s="146"/>
      <c r="O288" s="154"/>
      <c r="P288" s="154"/>
      <c r="Q288" s="196"/>
      <c r="R288" s="189"/>
      <c r="S288" s="146"/>
    </row>
    <row r="289" spans="1:22">
      <c r="A289" s="119"/>
      <c r="B289" s="35"/>
      <c r="C289" s="146"/>
      <c r="D289" s="199"/>
      <c r="E289" s="146"/>
      <c r="F289" s="199"/>
      <c r="G289" s="146"/>
      <c r="H289" s="199"/>
      <c r="I289" s="199"/>
      <c r="J289" s="146"/>
      <c r="K289" s="146"/>
      <c r="L289" s="146"/>
      <c r="M289" s="154"/>
      <c r="N289" s="154"/>
      <c r="O289" s="196"/>
      <c r="P289" s="189"/>
      <c r="Q289" s="146"/>
    </row>
    <row r="290" spans="1:22">
      <c r="A290" s="119"/>
      <c r="B290" s="37" t="s">
        <v>43</v>
      </c>
      <c r="C290" s="26"/>
      <c r="D290" s="26"/>
      <c r="E290" s="26"/>
      <c r="F290" s="26"/>
      <c r="G290" s="26"/>
      <c r="H290" s="26"/>
      <c r="I290" s="20"/>
      <c r="J290" s="20"/>
      <c r="K290" s="20"/>
      <c r="L290" s="20"/>
      <c r="M290" s="20"/>
      <c r="N290" s="21"/>
      <c r="O290" s="20"/>
      <c r="P290" s="20"/>
      <c r="Q290" s="20"/>
      <c r="R290" s="20"/>
      <c r="S290" s="20"/>
      <c r="T290" s="20"/>
    </row>
    <row r="291" spans="1:22">
      <c r="A291" s="119"/>
      <c r="B291" s="1290" t="s">
        <v>661</v>
      </c>
      <c r="C291" s="1290"/>
      <c r="D291" s="1290"/>
      <c r="E291" s="1290"/>
      <c r="F291" s="1290"/>
      <c r="G291" s="1290"/>
      <c r="H291" s="1290"/>
      <c r="I291" s="31"/>
      <c r="J291" s="31"/>
      <c r="K291" s="31"/>
      <c r="L291" s="31"/>
      <c r="M291" s="31"/>
      <c r="N291" s="31"/>
      <c r="O291" s="31"/>
      <c r="P291" s="31"/>
      <c r="Q291" s="31"/>
      <c r="R291" s="31"/>
      <c r="S291" s="31"/>
      <c r="T291" s="31"/>
    </row>
    <row r="292" spans="1:22" s="20" customFormat="1" ht="13.05" customHeight="1">
      <c r="B292" s="1322" t="s">
        <v>199</v>
      </c>
      <c r="C292" s="1290"/>
      <c r="D292" s="1290"/>
      <c r="E292" s="1290"/>
      <c r="F292" s="1290"/>
      <c r="G292" s="1290"/>
      <c r="H292" s="1290"/>
      <c r="I292" s="31"/>
      <c r="J292" s="31"/>
      <c r="K292" s="31"/>
      <c r="L292" s="31"/>
      <c r="M292" s="31"/>
      <c r="N292" s="31"/>
      <c r="O292" s="31"/>
      <c r="P292" s="31"/>
      <c r="Q292" s="31"/>
      <c r="R292" s="31"/>
      <c r="S292" s="31"/>
      <c r="T292" s="31"/>
    </row>
    <row r="293" spans="1:22" s="26" customFormat="1" ht="14.25" customHeight="1">
      <c r="A293" s="20"/>
      <c r="B293" s="1356" t="s">
        <v>851</v>
      </c>
      <c r="C293" s="1289"/>
      <c r="D293" s="1289"/>
      <c r="E293" s="1289"/>
      <c r="F293" s="1289"/>
      <c r="G293" s="1289"/>
      <c r="H293" s="1289"/>
      <c r="I293" s="31"/>
      <c r="J293" s="31"/>
      <c r="K293" s="31"/>
      <c r="L293" s="31"/>
      <c r="M293" s="31"/>
      <c r="N293" s="31"/>
      <c r="O293" s="31"/>
      <c r="P293" s="31"/>
      <c r="Q293" s="31"/>
      <c r="R293" s="31"/>
      <c r="S293" s="31"/>
      <c r="T293" s="31"/>
      <c r="U293" s="31"/>
      <c r="V293" s="31"/>
    </row>
    <row r="294" spans="1:22">
      <c r="A294" s="119"/>
      <c r="B294" s="35"/>
      <c r="C294" s="146"/>
      <c r="D294" s="199"/>
      <c r="E294" s="146"/>
      <c r="F294" s="199"/>
      <c r="G294" s="146"/>
      <c r="H294" s="199"/>
      <c r="I294" s="199"/>
      <c r="J294" s="146"/>
      <c r="K294" s="146"/>
      <c r="L294" s="146"/>
      <c r="M294" s="154"/>
      <c r="N294" s="154"/>
      <c r="O294" s="196"/>
      <c r="P294" s="189"/>
      <c r="Q294" s="146"/>
    </row>
    <row r="295" spans="1:22" ht="13.9" thickBot="1"/>
    <row r="296" spans="1:22" s="26" customFormat="1" ht="14.65" thickTop="1" thickBot="1">
      <c r="A296" s="20"/>
      <c r="B296" s="114" t="s">
        <v>200</v>
      </c>
      <c r="C296" s="123"/>
      <c r="D296" s="123"/>
      <c r="E296" s="123"/>
      <c r="F296" s="123"/>
      <c r="G296" s="123"/>
      <c r="H296" s="123"/>
      <c r="I296" s="119"/>
      <c r="J296" s="119"/>
      <c r="K296" s="119"/>
      <c r="L296" s="120"/>
      <c r="M296" s="120"/>
      <c r="N296" s="120"/>
      <c r="O296" s="120"/>
      <c r="P296" s="120"/>
      <c r="Q296" s="120"/>
      <c r="R296" s="120"/>
      <c r="S296" s="120"/>
      <c r="T296" s="120"/>
      <c r="U296" s="31"/>
      <c r="V296" s="31"/>
    </row>
    <row r="297" spans="1:22" s="22" customFormat="1" ht="13.9" thickTop="1">
      <c r="A297" s="20"/>
      <c r="B297" s="119"/>
      <c r="C297" s="118"/>
      <c r="D297" s="112"/>
      <c r="E297" s="112"/>
      <c r="F297" s="112"/>
      <c r="G297" s="187"/>
      <c r="H297" s="187"/>
      <c r="I297" s="119"/>
      <c r="J297" s="119"/>
      <c r="K297" s="119"/>
      <c r="L297" s="116"/>
      <c r="M297" s="116"/>
      <c r="N297" s="116"/>
      <c r="O297" s="116"/>
      <c r="P297" s="116"/>
      <c r="Q297" s="116"/>
      <c r="R297" s="116"/>
      <c r="S297" s="116"/>
      <c r="T297" s="116"/>
    </row>
    <row r="298" spans="1:22" s="119" customFormat="1" ht="26.25">
      <c r="A298" s="21"/>
      <c r="B298" s="373" t="s">
        <v>262</v>
      </c>
      <c r="C298" s="374">
        <v>2025</v>
      </c>
      <c r="D298" s="338">
        <v>2024</v>
      </c>
      <c r="E298" s="376" t="s">
        <v>516</v>
      </c>
      <c r="F298" s="338">
        <v>2023</v>
      </c>
      <c r="G298" s="338">
        <v>2022</v>
      </c>
      <c r="H298" s="338">
        <v>2021</v>
      </c>
    </row>
    <row r="299" spans="1:22">
      <c r="A299" s="119"/>
      <c r="B299" s="671" t="s">
        <v>216</v>
      </c>
      <c r="C299" s="987">
        <v>327.9</v>
      </c>
      <c r="D299" s="988">
        <v>317.5</v>
      </c>
      <c r="E299" s="438">
        <v>0.03</v>
      </c>
      <c r="F299" s="988">
        <v>353.5</v>
      </c>
      <c r="G299" s="988">
        <v>276.10000000000002</v>
      </c>
      <c r="H299" s="988">
        <v>235.7</v>
      </c>
      <c r="I299" s="128"/>
      <c r="J299" s="128"/>
      <c r="K299" s="128"/>
      <c r="L299" s="128"/>
      <c r="M299" s="128"/>
      <c r="N299" s="128"/>
      <c r="O299" s="128"/>
      <c r="P299" s="128"/>
      <c r="Q299" s="128"/>
      <c r="R299" s="128"/>
      <c r="S299" s="128"/>
      <c r="T299" s="128"/>
    </row>
    <row r="300" spans="1:22" s="119" customFormat="1" ht="14.25">
      <c r="B300" s="672" t="s">
        <v>287</v>
      </c>
      <c r="C300" s="989">
        <v>153.19999999999999</v>
      </c>
      <c r="D300" s="990">
        <v>154.6</v>
      </c>
      <c r="E300" s="380">
        <v>-0.01</v>
      </c>
      <c r="F300" s="990">
        <v>16.8</v>
      </c>
      <c r="G300" s="990">
        <v>18.5</v>
      </c>
      <c r="H300" s="990">
        <v>16.5</v>
      </c>
      <c r="L300" s="113"/>
      <c r="M300" s="113"/>
      <c r="N300" s="113"/>
      <c r="O300" s="113"/>
      <c r="P300" s="113"/>
      <c r="Q300" s="113"/>
      <c r="R300" s="113"/>
      <c r="S300" s="113"/>
      <c r="T300" s="113"/>
    </row>
    <row r="301" spans="1:22" s="128" customFormat="1">
      <c r="B301" s="672" t="s">
        <v>217</v>
      </c>
      <c r="C301" s="568">
        <v>0.47</v>
      </c>
      <c r="D301" s="380">
        <v>0.49</v>
      </c>
      <c r="E301" s="380">
        <v>-0.04</v>
      </c>
      <c r="F301" s="380">
        <v>0.05</v>
      </c>
      <c r="G301" s="380">
        <v>7.0000000000000007E-2</v>
      </c>
      <c r="H301" s="380">
        <v>7.0000000000000007E-2</v>
      </c>
      <c r="I301" s="119"/>
      <c r="J301" s="119"/>
      <c r="K301" s="119"/>
      <c r="L301" s="113"/>
      <c r="M301" s="113"/>
      <c r="N301" s="113"/>
      <c r="O301" s="113"/>
      <c r="P301" s="113"/>
      <c r="Q301" s="113"/>
      <c r="R301" s="113"/>
      <c r="S301" s="113"/>
      <c r="T301" s="113"/>
    </row>
    <row r="302" spans="1:22">
      <c r="A302" s="119"/>
      <c r="C302" s="146"/>
      <c r="D302" s="199"/>
      <c r="E302" s="146"/>
      <c r="F302" s="199"/>
      <c r="G302" s="146"/>
      <c r="H302" s="199"/>
      <c r="I302" s="119"/>
      <c r="J302" s="119"/>
      <c r="K302" s="119"/>
    </row>
    <row r="303" spans="1:22">
      <c r="A303" s="119"/>
      <c r="B303" s="77" t="s">
        <v>43</v>
      </c>
      <c r="C303" s="146"/>
      <c r="D303" s="199"/>
      <c r="E303" s="146"/>
      <c r="F303" s="199"/>
      <c r="G303" s="146"/>
      <c r="H303" s="199"/>
      <c r="I303" s="119"/>
      <c r="J303" s="119"/>
      <c r="K303" s="119"/>
      <c r="L303" s="20"/>
      <c r="M303" s="20"/>
      <c r="N303" s="20"/>
      <c r="O303" s="20"/>
      <c r="P303" s="20"/>
      <c r="Q303" s="20"/>
      <c r="R303" s="20"/>
      <c r="S303" s="20"/>
      <c r="T303" s="20"/>
    </row>
    <row r="304" spans="1:22">
      <c r="A304" s="119"/>
      <c r="B304" s="1290" t="s">
        <v>693</v>
      </c>
      <c r="C304" s="1290"/>
      <c r="D304" s="1290"/>
      <c r="E304" s="1290"/>
      <c r="F304" s="1290"/>
      <c r="G304" s="1290"/>
      <c r="H304" s="1290"/>
      <c r="I304" s="119"/>
      <c r="J304" s="119"/>
      <c r="K304" s="119"/>
      <c r="L304" s="20"/>
      <c r="M304" s="20"/>
      <c r="N304" s="20"/>
      <c r="O304" s="20"/>
      <c r="P304" s="20"/>
      <c r="Q304" s="20"/>
      <c r="R304" s="20"/>
      <c r="S304" s="20"/>
      <c r="T304" s="20"/>
    </row>
    <row r="305" spans="1:22" s="20" customFormat="1">
      <c r="B305" s="138"/>
      <c r="C305" s="112"/>
      <c r="D305" s="112"/>
      <c r="E305" s="112"/>
      <c r="F305" s="112"/>
      <c r="G305" s="112"/>
      <c r="H305" s="112"/>
      <c r="I305" s="119"/>
      <c r="J305" s="119"/>
      <c r="K305" s="119"/>
      <c r="L305" s="113"/>
      <c r="M305" s="113"/>
      <c r="N305" s="113"/>
      <c r="O305" s="113"/>
      <c r="P305" s="113"/>
      <c r="Q305" s="113"/>
      <c r="R305" s="113"/>
      <c r="S305" s="113"/>
      <c r="T305" s="113"/>
    </row>
    <row r="306" spans="1:22" s="20" customFormat="1" ht="26.25">
      <c r="B306" s="933" t="s">
        <v>263</v>
      </c>
      <c r="C306" s="374">
        <v>2025</v>
      </c>
      <c r="D306" s="338">
        <v>2024</v>
      </c>
      <c r="E306" s="376" t="s">
        <v>516</v>
      </c>
      <c r="F306" s="338">
        <v>2023</v>
      </c>
      <c r="G306" s="338">
        <v>2022</v>
      </c>
      <c r="H306" s="338">
        <v>2021</v>
      </c>
      <c r="I306" s="119"/>
      <c r="J306" s="119"/>
      <c r="K306" s="119"/>
      <c r="L306" s="119"/>
      <c r="M306" s="119"/>
      <c r="N306" s="119"/>
      <c r="O306" s="119"/>
      <c r="P306" s="119"/>
      <c r="Q306" s="119"/>
      <c r="R306" s="119"/>
      <c r="S306" s="119"/>
      <c r="T306" s="119"/>
    </row>
    <row r="307" spans="1:22" ht="13.9">
      <c r="B307" s="793" t="s">
        <v>146</v>
      </c>
      <c r="C307" s="436">
        <v>713</v>
      </c>
      <c r="D307" s="437">
        <v>685</v>
      </c>
      <c r="E307" s="437">
        <v>0.04</v>
      </c>
      <c r="F307" s="437">
        <v>680</v>
      </c>
      <c r="G307" s="437">
        <v>644</v>
      </c>
      <c r="H307" s="437">
        <v>601</v>
      </c>
      <c r="I307" s="128"/>
      <c r="J307" s="128"/>
      <c r="K307" s="128"/>
      <c r="L307" s="200"/>
      <c r="M307" s="200"/>
      <c r="N307" s="200"/>
      <c r="O307" s="200"/>
      <c r="P307" s="200"/>
      <c r="Q307" s="200"/>
      <c r="R307" s="200"/>
      <c r="S307" s="200"/>
      <c r="T307" s="200"/>
    </row>
    <row r="308" spans="1:22" s="119" customFormat="1" ht="14.25">
      <c r="B308" s="791" t="s">
        <v>219</v>
      </c>
      <c r="C308" s="378">
        <v>413</v>
      </c>
      <c r="D308" s="379">
        <v>403</v>
      </c>
      <c r="E308" s="453">
        <v>0.02</v>
      </c>
      <c r="F308" s="379">
        <v>397</v>
      </c>
      <c r="G308" s="379">
        <v>364</v>
      </c>
      <c r="H308" s="379">
        <v>235</v>
      </c>
      <c r="L308" s="116"/>
      <c r="M308" s="116"/>
      <c r="N308" s="116"/>
      <c r="O308" s="116"/>
      <c r="P308" s="116"/>
      <c r="Q308" s="116"/>
      <c r="R308" s="116"/>
      <c r="S308" s="116"/>
      <c r="T308" s="116"/>
    </row>
    <row r="309" spans="1:22" s="200" customFormat="1" ht="13.9">
      <c r="A309" s="128"/>
      <c r="B309" s="791" t="s">
        <v>220</v>
      </c>
      <c r="C309" s="452">
        <v>0.57999999999999996</v>
      </c>
      <c r="D309" s="453">
        <v>0.59</v>
      </c>
      <c r="E309" s="453">
        <v>-0.02</v>
      </c>
      <c r="F309" s="453">
        <v>0.57999999999999996</v>
      </c>
      <c r="G309" s="453">
        <v>0.56999999999999995</v>
      </c>
      <c r="H309" s="453">
        <v>0.39</v>
      </c>
      <c r="I309" s="119"/>
      <c r="J309" s="119"/>
      <c r="K309" s="119"/>
      <c r="L309" s="116"/>
      <c r="M309" s="116"/>
      <c r="N309" s="116"/>
      <c r="O309" s="116"/>
      <c r="P309" s="116"/>
      <c r="Q309" s="116"/>
      <c r="R309" s="116"/>
      <c r="S309" s="116"/>
      <c r="T309" s="116"/>
    </row>
    <row r="310" spans="1:22" s="116" customFormat="1" ht="15">
      <c r="B310" s="687" t="s">
        <v>221</v>
      </c>
      <c r="C310" s="436">
        <v>6</v>
      </c>
      <c r="D310" s="437">
        <v>9</v>
      </c>
      <c r="E310" s="982">
        <v>-0.33</v>
      </c>
      <c r="F310" s="437">
        <v>5</v>
      </c>
      <c r="G310" s="437">
        <v>8</v>
      </c>
      <c r="H310" s="437">
        <v>7</v>
      </c>
      <c r="I310" s="128"/>
      <c r="J310" s="128"/>
      <c r="K310" s="128"/>
      <c r="L310" s="200"/>
      <c r="M310" s="200"/>
      <c r="N310" s="200"/>
      <c r="O310" s="200"/>
      <c r="P310" s="200"/>
      <c r="Q310" s="200"/>
      <c r="R310" s="200"/>
      <c r="S310" s="200"/>
      <c r="T310" s="200"/>
    </row>
    <row r="311" spans="1:22" s="116" customFormat="1" ht="14.25">
      <c r="B311" s="535" t="s">
        <v>264</v>
      </c>
      <c r="C311" s="378">
        <v>3</v>
      </c>
      <c r="D311" s="379">
        <v>3</v>
      </c>
      <c r="E311" s="453">
        <v>0</v>
      </c>
      <c r="F311" s="379">
        <v>3</v>
      </c>
      <c r="G311" s="379">
        <v>1</v>
      </c>
      <c r="H311" s="379">
        <v>0</v>
      </c>
      <c r="I311" s="119"/>
      <c r="J311" s="119"/>
      <c r="K311" s="119"/>
      <c r="L311" s="216"/>
      <c r="M311" s="216"/>
      <c r="N311" s="216"/>
      <c r="O311" s="217"/>
      <c r="P311" s="217"/>
      <c r="Q311" s="217"/>
      <c r="R311" s="217"/>
      <c r="S311" s="217"/>
      <c r="T311" s="217"/>
    </row>
    <row r="312" spans="1:22" s="200" customFormat="1" ht="13.9">
      <c r="B312" s="791" t="s">
        <v>222</v>
      </c>
      <c r="C312" s="452">
        <v>0.5</v>
      </c>
      <c r="D312" s="453">
        <v>0.33</v>
      </c>
      <c r="E312" s="453">
        <v>0.5</v>
      </c>
      <c r="F312" s="453">
        <v>0.6</v>
      </c>
      <c r="G312" s="453">
        <v>0.13</v>
      </c>
      <c r="H312" s="453">
        <v>0</v>
      </c>
      <c r="I312" s="119"/>
      <c r="J312" s="119"/>
      <c r="K312" s="119"/>
      <c r="L312" s="116"/>
      <c r="M312" s="116"/>
      <c r="N312" s="116"/>
      <c r="O312" s="116"/>
      <c r="P312" s="116"/>
      <c r="Q312" s="116"/>
      <c r="R312" s="116"/>
      <c r="S312" s="116"/>
      <c r="T312" s="116"/>
    </row>
    <row r="313" spans="1:22" s="119" customFormat="1">
      <c r="A313" s="116"/>
      <c r="B313" s="138"/>
      <c r="C313" s="146"/>
      <c r="D313" s="199"/>
      <c r="E313" s="146"/>
      <c r="F313" s="199"/>
      <c r="G313" s="146"/>
      <c r="H313" s="199"/>
      <c r="L313" s="113"/>
      <c r="M313" s="113"/>
      <c r="N313" s="113"/>
      <c r="O313" s="113"/>
      <c r="P313" s="113"/>
      <c r="Q313" s="113"/>
      <c r="R313" s="113"/>
      <c r="S313" s="113"/>
      <c r="T313" s="113"/>
      <c r="U313" s="89"/>
      <c r="V313" s="89"/>
    </row>
    <row r="314" spans="1:22" s="116" customFormat="1">
      <c r="A314" s="119"/>
      <c r="B314" s="77" t="s">
        <v>43</v>
      </c>
      <c r="C314" s="146"/>
      <c r="D314" s="199"/>
      <c r="E314" s="146"/>
      <c r="F314" s="199"/>
      <c r="G314" s="146"/>
      <c r="H314" s="199"/>
      <c r="I314" s="119"/>
      <c r="J314" s="119"/>
      <c r="K314" s="119"/>
      <c r="L314" s="107"/>
      <c r="M314" s="107"/>
      <c r="N314" s="107"/>
      <c r="O314" s="108"/>
      <c r="P314" s="108"/>
      <c r="Q314" s="108"/>
      <c r="R314" s="108"/>
      <c r="S314" s="108"/>
      <c r="T314" s="108"/>
    </row>
    <row r="315" spans="1:22" ht="24" customHeight="1">
      <c r="B315" s="1311" t="s">
        <v>265</v>
      </c>
      <c r="C315" s="1290"/>
      <c r="D315" s="1290"/>
      <c r="E315" s="1290"/>
      <c r="F315" s="1290"/>
      <c r="G315" s="1290"/>
      <c r="H315" s="1290"/>
      <c r="I315" s="119"/>
      <c r="J315" s="119"/>
      <c r="K315" s="119"/>
      <c r="L315" s="218"/>
      <c r="M315" s="103"/>
      <c r="N315" s="26"/>
      <c r="O315" s="26"/>
      <c r="P315" s="26"/>
      <c r="Q315" s="26"/>
      <c r="R315" s="26"/>
      <c r="S315" s="26"/>
      <c r="T315" s="26"/>
    </row>
    <row r="316" spans="1:22" s="20" customFormat="1" ht="13.05" customHeight="1">
      <c r="B316" s="1290" t="s">
        <v>694</v>
      </c>
      <c r="C316" s="1290"/>
      <c r="D316" s="1290"/>
      <c r="E316" s="1290"/>
      <c r="F316" s="1290"/>
      <c r="G316" s="1290"/>
      <c r="H316" s="1290"/>
      <c r="I316" s="103"/>
      <c r="J316" s="103"/>
      <c r="K316" s="103"/>
      <c r="L316" s="103"/>
      <c r="M316" s="103"/>
      <c r="N316" s="26"/>
      <c r="O316" s="26"/>
      <c r="P316" s="26"/>
      <c r="Q316" s="26"/>
      <c r="R316" s="26"/>
      <c r="S316" s="26"/>
      <c r="T316" s="26"/>
      <c r="U316" s="89"/>
      <c r="V316" s="89"/>
    </row>
    <row r="317" spans="1:22" s="26" customFormat="1" ht="18" customHeight="1">
      <c r="A317" s="22"/>
      <c r="B317" s="138"/>
      <c r="C317" s="112"/>
      <c r="D317" s="112"/>
      <c r="E317" s="112"/>
      <c r="F317" s="112"/>
      <c r="G317" s="112"/>
      <c r="H317" s="112"/>
      <c r="I317" s="113"/>
      <c r="J317" s="113"/>
      <c r="K317" s="113"/>
      <c r="L317" s="113"/>
      <c r="M317" s="113"/>
      <c r="N317" s="113"/>
      <c r="O317" s="113"/>
      <c r="P317" s="113"/>
      <c r="Q317" s="113"/>
      <c r="R317" s="113"/>
      <c r="S317" s="113"/>
      <c r="T317" s="113"/>
    </row>
    <row r="318" spans="1:22" s="22" customFormat="1" ht="13.9" thickBot="1">
      <c r="B318" s="138"/>
      <c r="C318" s="112"/>
      <c r="D318" s="112"/>
      <c r="E318" s="112"/>
      <c r="F318" s="112"/>
      <c r="G318" s="112"/>
      <c r="H318" s="112"/>
      <c r="I318" s="113"/>
      <c r="J318" s="113"/>
      <c r="K318" s="113"/>
      <c r="L318" s="113"/>
      <c r="M318" s="113"/>
      <c r="N318" s="113"/>
      <c r="O318" s="113"/>
      <c r="P318" s="113"/>
      <c r="Q318" s="113"/>
      <c r="R318" s="113"/>
      <c r="S318" s="113"/>
      <c r="T318" s="113"/>
    </row>
    <row r="319" spans="1:22" ht="15.75" thickTop="1" thickBot="1">
      <c r="B319" s="354" t="s">
        <v>518</v>
      </c>
      <c r="C319" s="354"/>
      <c r="D319" s="354"/>
      <c r="E319" s="354"/>
      <c r="F319" s="354"/>
      <c r="G319" s="354"/>
    </row>
    <row r="320" spans="1:22" ht="13.9" thickTop="1">
      <c r="B320" s="385"/>
      <c r="C320" s="356"/>
      <c r="D320" s="356"/>
      <c r="E320" s="356"/>
      <c r="F320" s="356"/>
      <c r="G320" s="356"/>
    </row>
    <row r="321" spans="1:27">
      <c r="B321" s="357" t="s">
        <v>541</v>
      </c>
      <c r="C321" s="358">
        <v>2025</v>
      </c>
      <c r="D321" s="359">
        <v>2024</v>
      </c>
      <c r="E321" s="359">
        <v>2023</v>
      </c>
      <c r="F321" s="359">
        <v>2022</v>
      </c>
      <c r="G321" s="359">
        <v>2021</v>
      </c>
    </row>
    <row r="322" spans="1:27">
      <c r="B322" s="360" t="s">
        <v>520</v>
      </c>
      <c r="C322" s="367">
        <v>4</v>
      </c>
      <c r="D322" s="362">
        <v>4</v>
      </c>
      <c r="E322" s="362">
        <v>0</v>
      </c>
      <c r="F322" s="362">
        <v>0</v>
      </c>
      <c r="G322" s="362">
        <v>1</v>
      </c>
    </row>
    <row r="323" spans="1:27">
      <c r="B323" s="360" t="s">
        <v>521</v>
      </c>
      <c r="C323" s="991">
        <v>0</v>
      </c>
      <c r="D323" s="365">
        <v>0</v>
      </c>
      <c r="E323" s="365">
        <v>0</v>
      </c>
      <c r="F323" s="365">
        <v>0</v>
      </c>
      <c r="G323" s="365">
        <v>499501</v>
      </c>
    </row>
    <row r="324" spans="1:27" s="112" customFormat="1" ht="28.15" customHeight="1">
      <c r="A324" s="113"/>
      <c r="B324" s="360" t="s">
        <v>522</v>
      </c>
      <c r="C324" s="991">
        <v>0</v>
      </c>
      <c r="D324" s="365">
        <v>0</v>
      </c>
      <c r="E324" s="365">
        <v>0</v>
      </c>
      <c r="F324" s="365" t="s">
        <v>852</v>
      </c>
      <c r="G324" s="365" t="s">
        <v>852</v>
      </c>
      <c r="I324" s="113"/>
      <c r="J324" s="113"/>
      <c r="K324" s="113"/>
      <c r="L324" s="113"/>
      <c r="M324" s="113"/>
      <c r="N324" s="113"/>
      <c r="O324" s="113"/>
      <c r="P324" s="113"/>
      <c r="Q324" s="113"/>
      <c r="R324" s="113"/>
      <c r="S324" s="113"/>
      <c r="T324" s="113"/>
      <c r="U324" s="113"/>
      <c r="V324" s="113"/>
      <c r="W324" s="113"/>
      <c r="X324" s="113"/>
      <c r="Y324" s="113"/>
      <c r="Z324" s="113"/>
      <c r="AA324" s="113"/>
    </row>
    <row r="325" spans="1:27" s="112" customFormat="1" ht="25.5">
      <c r="A325" s="113"/>
      <c r="B325" s="360" t="s">
        <v>523</v>
      </c>
      <c r="C325" s="991">
        <v>0</v>
      </c>
      <c r="D325" s="362">
        <v>0</v>
      </c>
      <c r="E325" s="362">
        <v>0</v>
      </c>
      <c r="F325" s="365" t="s">
        <v>852</v>
      </c>
      <c r="G325" s="365" t="s">
        <v>852</v>
      </c>
      <c r="I325" s="113"/>
      <c r="J325" s="113"/>
      <c r="K325" s="113"/>
      <c r="L325" s="113"/>
      <c r="M325" s="113"/>
      <c r="N325" s="113"/>
      <c r="O325" s="113"/>
      <c r="P325" s="113"/>
      <c r="Q325" s="113"/>
      <c r="R325" s="113"/>
      <c r="S325" s="113"/>
      <c r="T325" s="113"/>
      <c r="U325" s="113"/>
      <c r="V325" s="113"/>
      <c r="W325" s="113"/>
      <c r="X325" s="113"/>
      <c r="Y325" s="113"/>
      <c r="Z325" s="113"/>
      <c r="AA325" s="113"/>
    </row>
    <row r="326" spans="1:27" s="112" customFormat="1">
      <c r="A326" s="113"/>
      <c r="B326" s="20"/>
      <c r="I326" s="113"/>
      <c r="J326" s="113"/>
      <c r="K326" s="113"/>
      <c r="L326" s="113"/>
      <c r="M326" s="113"/>
      <c r="N326" s="113"/>
      <c r="O326" s="113"/>
      <c r="P326" s="113"/>
      <c r="Q326" s="113"/>
      <c r="R326" s="113"/>
      <c r="S326" s="113"/>
      <c r="T326" s="113"/>
      <c r="U326" s="113"/>
      <c r="V326" s="113"/>
      <c r="W326" s="113"/>
      <c r="X326" s="113"/>
      <c r="Y326" s="113"/>
      <c r="Z326" s="113"/>
      <c r="AA326" s="113"/>
    </row>
    <row r="327" spans="1:27" s="112" customFormat="1">
      <c r="A327" s="113"/>
      <c r="B327" s="138"/>
      <c r="I327" s="113"/>
      <c r="J327" s="113"/>
      <c r="K327" s="113"/>
      <c r="L327" s="113"/>
      <c r="M327" s="113"/>
      <c r="N327" s="113"/>
      <c r="O327" s="113"/>
      <c r="P327" s="113"/>
      <c r="Q327" s="113"/>
      <c r="R327" s="113"/>
      <c r="S327" s="113"/>
      <c r="T327" s="113"/>
      <c r="U327" s="113"/>
      <c r="V327" s="113"/>
      <c r="W327" s="113"/>
      <c r="X327" s="113"/>
      <c r="Y327" s="113"/>
      <c r="Z327" s="113"/>
      <c r="AA327" s="113"/>
    </row>
    <row r="328" spans="1:27" s="112" customFormat="1">
      <c r="A328" s="113"/>
      <c r="B328" s="138"/>
      <c r="I328" s="113"/>
      <c r="J328" s="113"/>
      <c r="K328" s="113"/>
      <c r="L328" s="113"/>
      <c r="M328" s="113"/>
      <c r="N328" s="113"/>
      <c r="O328" s="113"/>
      <c r="P328" s="113"/>
      <c r="Q328" s="113"/>
      <c r="R328" s="113"/>
      <c r="S328" s="113"/>
      <c r="T328" s="113"/>
      <c r="U328" s="113"/>
      <c r="V328" s="113"/>
      <c r="W328" s="113"/>
      <c r="X328" s="113"/>
      <c r="Y328" s="113"/>
      <c r="Z328" s="113"/>
      <c r="AA328" s="113"/>
    </row>
    <row r="329" spans="1:27" s="112" customFormat="1">
      <c r="A329" s="113"/>
      <c r="B329" s="138"/>
      <c r="I329" s="113"/>
      <c r="J329" s="113"/>
      <c r="K329" s="113"/>
      <c r="L329" s="113"/>
      <c r="M329" s="113"/>
      <c r="N329" s="113"/>
      <c r="O329" s="113"/>
      <c r="P329" s="113"/>
      <c r="Q329" s="113"/>
      <c r="R329" s="113"/>
      <c r="S329" s="113"/>
      <c r="T329" s="113"/>
      <c r="U329" s="113"/>
      <c r="V329" s="113"/>
      <c r="W329" s="113"/>
      <c r="X329" s="113"/>
      <c r="Y329" s="113"/>
      <c r="Z329" s="113"/>
      <c r="AA329" s="113"/>
    </row>
    <row r="330" spans="1:27" s="112" customFormat="1">
      <c r="A330" s="113"/>
      <c r="B330" s="138"/>
      <c r="I330" s="113"/>
      <c r="J330" s="113"/>
      <c r="K330" s="113"/>
      <c r="L330" s="113"/>
      <c r="M330" s="113"/>
      <c r="N330" s="113"/>
      <c r="O330" s="113"/>
      <c r="P330" s="113"/>
      <c r="Q330" s="113"/>
      <c r="R330" s="113"/>
      <c r="S330" s="113"/>
      <c r="T330" s="113"/>
      <c r="U330" s="113"/>
      <c r="V330" s="113"/>
      <c r="W330" s="113"/>
      <c r="X330" s="113"/>
      <c r="Y330" s="113"/>
      <c r="Z330" s="113"/>
      <c r="AA330" s="113"/>
    </row>
    <row r="331" spans="1:27" s="112" customFormat="1">
      <c r="A331" s="113"/>
      <c r="B331" s="138"/>
      <c r="I331" s="113"/>
      <c r="J331" s="113"/>
      <c r="K331" s="113"/>
      <c r="L331" s="113"/>
      <c r="M331" s="113"/>
      <c r="N331" s="113"/>
      <c r="O331" s="113"/>
      <c r="P331" s="113"/>
      <c r="Q331" s="113"/>
      <c r="R331" s="113"/>
      <c r="S331" s="113"/>
      <c r="T331" s="113"/>
      <c r="U331" s="113"/>
      <c r="V331" s="113"/>
      <c r="W331" s="113"/>
      <c r="X331" s="113"/>
      <c r="Y331" s="113"/>
      <c r="Z331" s="113"/>
      <c r="AA331" s="113"/>
    </row>
    <row r="332" spans="1:27" s="112" customFormat="1">
      <c r="A332" s="113"/>
      <c r="B332" s="138"/>
      <c r="I332" s="113"/>
      <c r="J332" s="113"/>
      <c r="K332" s="113"/>
      <c r="L332" s="113"/>
      <c r="M332" s="113"/>
      <c r="N332" s="113"/>
      <c r="O332" s="113"/>
      <c r="P332" s="113"/>
      <c r="Q332" s="113"/>
      <c r="R332" s="113"/>
      <c r="S332" s="113"/>
      <c r="T332" s="113"/>
      <c r="U332" s="113"/>
      <c r="V332" s="113"/>
      <c r="W332" s="113"/>
      <c r="X332" s="113"/>
      <c r="Y332" s="113"/>
      <c r="Z332" s="113"/>
      <c r="AA332" s="113"/>
    </row>
    <row r="333" spans="1:27" s="112" customFormat="1">
      <c r="A333" s="113"/>
      <c r="B333" s="138"/>
      <c r="I333" s="113"/>
      <c r="J333" s="113"/>
      <c r="K333" s="113"/>
      <c r="L333" s="113"/>
      <c r="M333" s="113"/>
      <c r="N333" s="113"/>
      <c r="O333" s="113"/>
      <c r="P333" s="113"/>
      <c r="Q333" s="113"/>
      <c r="R333" s="113"/>
      <c r="S333" s="113"/>
      <c r="T333" s="113"/>
      <c r="U333" s="113"/>
      <c r="V333" s="113"/>
      <c r="W333" s="113"/>
      <c r="X333" s="113"/>
      <c r="Y333" s="113"/>
      <c r="Z333" s="113"/>
      <c r="AA333" s="113"/>
    </row>
    <row r="334" spans="1:27" s="112" customFormat="1">
      <c r="A334" s="113"/>
      <c r="B334" s="138"/>
      <c r="I334" s="113"/>
      <c r="J334" s="113"/>
      <c r="K334" s="113"/>
      <c r="L334" s="113"/>
      <c r="M334" s="113"/>
      <c r="N334" s="113"/>
      <c r="O334" s="113"/>
      <c r="P334" s="113"/>
      <c r="Q334" s="113"/>
      <c r="R334" s="113"/>
      <c r="S334" s="113"/>
      <c r="T334" s="113"/>
      <c r="U334" s="113"/>
      <c r="V334" s="113"/>
      <c r="W334" s="113"/>
      <c r="X334" s="113"/>
      <c r="Y334" s="113"/>
      <c r="Z334" s="113"/>
      <c r="AA334" s="113"/>
    </row>
    <row r="335" spans="1:27" s="112" customFormat="1">
      <c r="A335" s="113"/>
      <c r="B335" s="138"/>
      <c r="I335" s="113"/>
      <c r="J335" s="113"/>
      <c r="K335" s="113"/>
      <c r="L335" s="113"/>
      <c r="M335" s="113"/>
      <c r="N335" s="113"/>
      <c r="O335" s="113"/>
      <c r="P335" s="113"/>
      <c r="Q335" s="113"/>
      <c r="R335" s="113"/>
      <c r="S335" s="113"/>
      <c r="T335" s="113"/>
      <c r="U335" s="113"/>
      <c r="V335" s="113"/>
      <c r="W335" s="113"/>
      <c r="X335" s="113"/>
      <c r="Y335" s="113"/>
      <c r="Z335" s="113"/>
      <c r="AA335" s="113"/>
    </row>
    <row r="336" spans="1:27" s="112" customFormat="1">
      <c r="A336" s="113"/>
      <c r="B336" s="138"/>
      <c r="I336" s="113"/>
      <c r="J336" s="113"/>
      <c r="K336" s="113"/>
      <c r="L336" s="113"/>
      <c r="M336" s="113"/>
      <c r="N336" s="113"/>
      <c r="O336" s="113"/>
      <c r="P336" s="113"/>
      <c r="Q336" s="113"/>
      <c r="R336" s="113"/>
      <c r="S336" s="113"/>
      <c r="T336" s="113"/>
      <c r="U336" s="113"/>
      <c r="V336" s="113"/>
      <c r="W336" s="113"/>
      <c r="X336" s="113"/>
      <c r="Y336" s="113"/>
      <c r="Z336" s="113"/>
      <c r="AA336" s="113"/>
    </row>
    <row r="337" spans="1:27" s="112" customFormat="1">
      <c r="A337" s="113"/>
      <c r="B337" s="219"/>
      <c r="I337" s="113"/>
      <c r="J337" s="113"/>
      <c r="K337" s="113"/>
      <c r="L337" s="113"/>
      <c r="M337" s="113"/>
      <c r="N337" s="113"/>
      <c r="O337" s="113"/>
      <c r="P337" s="113"/>
      <c r="Q337" s="113"/>
      <c r="R337" s="113"/>
      <c r="S337" s="113"/>
      <c r="T337" s="113"/>
      <c r="U337" s="113"/>
      <c r="V337" s="113"/>
      <c r="W337" s="113"/>
      <c r="X337" s="113"/>
      <c r="Y337" s="113"/>
      <c r="Z337" s="113"/>
      <c r="AA337" s="113"/>
    </row>
    <row r="338" spans="1:27" s="112" customFormat="1">
      <c r="A338" s="113"/>
      <c r="B338" s="138"/>
      <c r="I338" s="113"/>
      <c r="J338" s="113"/>
      <c r="K338" s="113"/>
      <c r="L338" s="113"/>
      <c r="M338" s="113"/>
      <c r="N338" s="113"/>
      <c r="O338" s="113"/>
      <c r="P338" s="113"/>
      <c r="Q338" s="113"/>
      <c r="R338" s="113"/>
      <c r="S338" s="113"/>
      <c r="T338" s="113"/>
      <c r="U338" s="113"/>
      <c r="V338" s="113"/>
      <c r="W338" s="113"/>
      <c r="X338" s="113"/>
      <c r="Y338" s="113"/>
      <c r="Z338" s="113"/>
      <c r="AA338" s="113"/>
    </row>
    <row r="339" spans="1:27" s="112" customFormat="1">
      <c r="A339" s="113"/>
      <c r="B339" s="219"/>
      <c r="I339" s="113"/>
      <c r="J339" s="113"/>
      <c r="K339" s="113"/>
      <c r="L339" s="113"/>
      <c r="M339" s="113"/>
      <c r="N339" s="113"/>
      <c r="O339" s="113"/>
      <c r="P339" s="113"/>
      <c r="Q339" s="113"/>
      <c r="R339" s="113"/>
      <c r="S339" s="113"/>
      <c r="T339" s="113"/>
      <c r="U339" s="113"/>
      <c r="V339" s="113"/>
      <c r="W339" s="113"/>
      <c r="X339" s="113"/>
      <c r="Y339" s="113"/>
      <c r="Z339" s="113"/>
      <c r="AA339" s="113"/>
    </row>
    <row r="340" spans="1:27" s="112" customFormat="1">
      <c r="A340" s="113"/>
      <c r="B340" s="219"/>
      <c r="I340" s="113"/>
      <c r="J340" s="113"/>
      <c r="K340" s="113"/>
      <c r="L340" s="113"/>
      <c r="M340" s="113"/>
      <c r="N340" s="113"/>
      <c r="O340" s="113"/>
      <c r="P340" s="113"/>
      <c r="Q340" s="113"/>
      <c r="R340" s="113"/>
      <c r="S340" s="113"/>
      <c r="T340" s="113"/>
      <c r="U340" s="113"/>
      <c r="V340" s="113"/>
      <c r="W340" s="113"/>
      <c r="X340" s="113"/>
      <c r="Y340" s="113"/>
      <c r="Z340" s="113"/>
      <c r="AA340" s="113"/>
    </row>
    <row r="341" spans="1:27" s="112" customFormat="1">
      <c r="A341" s="113"/>
      <c r="B341" s="219"/>
      <c r="I341" s="113"/>
      <c r="J341" s="113"/>
      <c r="K341" s="113"/>
      <c r="L341" s="113"/>
      <c r="M341" s="113"/>
      <c r="N341" s="113"/>
      <c r="O341" s="113"/>
      <c r="P341" s="113"/>
      <c r="Q341" s="113"/>
      <c r="R341" s="113"/>
      <c r="S341" s="113"/>
      <c r="T341" s="113"/>
      <c r="U341" s="113"/>
      <c r="V341" s="113"/>
      <c r="W341" s="113"/>
      <c r="X341" s="113"/>
      <c r="Y341" s="113"/>
      <c r="Z341" s="113"/>
      <c r="AA341" s="113"/>
    </row>
    <row r="342" spans="1:27" s="112" customFormat="1">
      <c r="A342" s="113"/>
      <c r="B342" s="87"/>
      <c r="I342" s="113"/>
      <c r="J342" s="113"/>
      <c r="K342" s="113"/>
      <c r="L342" s="113"/>
      <c r="M342" s="113"/>
      <c r="N342" s="113"/>
      <c r="O342" s="113"/>
      <c r="P342" s="113"/>
      <c r="Q342" s="113"/>
      <c r="R342" s="113"/>
      <c r="S342" s="113"/>
      <c r="T342" s="113"/>
      <c r="U342" s="113"/>
      <c r="V342" s="113"/>
      <c r="W342" s="113"/>
      <c r="X342" s="113"/>
      <c r="Y342" s="113"/>
      <c r="Z342" s="113"/>
      <c r="AA342" s="113"/>
    </row>
    <row r="343" spans="1:27" s="112" customFormat="1">
      <c r="A343" s="113"/>
      <c r="B343" s="138"/>
      <c r="I343" s="113"/>
      <c r="J343" s="113"/>
      <c r="K343" s="113"/>
      <c r="L343" s="113"/>
      <c r="M343" s="113"/>
      <c r="N343" s="113"/>
      <c r="O343" s="113"/>
      <c r="P343" s="113"/>
      <c r="Q343" s="113"/>
      <c r="R343" s="113"/>
      <c r="S343" s="113"/>
      <c r="T343" s="113"/>
      <c r="U343" s="113"/>
      <c r="V343" s="113"/>
      <c r="W343" s="113"/>
      <c r="X343" s="113"/>
      <c r="Y343" s="113"/>
      <c r="Z343" s="113"/>
      <c r="AA343" s="113"/>
    </row>
    <row r="344" spans="1:27" s="112" customFormat="1">
      <c r="A344" s="113"/>
      <c r="B344" s="138"/>
      <c r="I344" s="113"/>
      <c r="J344" s="113"/>
      <c r="K344" s="113"/>
      <c r="L344" s="113"/>
      <c r="M344" s="113"/>
      <c r="N344" s="113"/>
      <c r="O344" s="113"/>
      <c r="P344" s="113"/>
      <c r="Q344" s="113"/>
      <c r="R344" s="113"/>
      <c r="S344" s="113"/>
      <c r="T344" s="113"/>
      <c r="U344" s="113"/>
      <c r="V344" s="113"/>
      <c r="W344" s="113"/>
      <c r="X344" s="113"/>
      <c r="Y344" s="113"/>
      <c r="Z344" s="113"/>
      <c r="AA344" s="113"/>
    </row>
    <row r="345" spans="1:27" s="112" customFormat="1">
      <c r="A345" s="113"/>
      <c r="B345" s="138"/>
      <c r="I345" s="113"/>
      <c r="J345" s="113"/>
      <c r="K345" s="113"/>
      <c r="L345" s="113"/>
      <c r="M345" s="113"/>
      <c r="N345" s="113"/>
      <c r="O345" s="113"/>
      <c r="P345" s="113"/>
      <c r="Q345" s="113"/>
      <c r="R345" s="113"/>
      <c r="S345" s="113"/>
      <c r="T345" s="113"/>
      <c r="U345" s="113"/>
      <c r="V345" s="113"/>
      <c r="W345" s="113"/>
      <c r="X345" s="113"/>
      <c r="Y345" s="113"/>
      <c r="Z345" s="113"/>
      <c r="AA345" s="113"/>
    </row>
    <row r="346" spans="1:27" s="112" customFormat="1">
      <c r="A346" s="113"/>
      <c r="B346" s="138"/>
      <c r="I346" s="113"/>
      <c r="J346" s="113"/>
      <c r="K346" s="113"/>
      <c r="L346" s="113"/>
      <c r="M346" s="113"/>
      <c r="N346" s="113"/>
      <c r="O346" s="113"/>
      <c r="P346" s="113"/>
      <c r="Q346" s="113"/>
      <c r="R346" s="113"/>
      <c r="S346" s="113"/>
      <c r="T346" s="113"/>
      <c r="U346" s="113"/>
      <c r="V346" s="113"/>
      <c r="W346" s="113"/>
      <c r="X346" s="113"/>
      <c r="Y346" s="113"/>
      <c r="Z346" s="113"/>
      <c r="AA346" s="113"/>
    </row>
    <row r="347" spans="1:27" s="112" customFormat="1">
      <c r="A347" s="113"/>
      <c r="B347" s="219"/>
      <c r="I347" s="113"/>
      <c r="J347" s="113"/>
      <c r="K347" s="113"/>
      <c r="L347" s="113"/>
      <c r="M347" s="113"/>
      <c r="N347" s="113"/>
      <c r="O347" s="113"/>
      <c r="P347" s="113"/>
      <c r="Q347" s="113"/>
      <c r="R347" s="113"/>
      <c r="S347" s="113"/>
      <c r="T347" s="113"/>
      <c r="U347" s="113"/>
      <c r="V347" s="113"/>
      <c r="W347" s="113"/>
      <c r="X347" s="113"/>
      <c r="Y347" s="113"/>
      <c r="Z347" s="113"/>
      <c r="AA347" s="113"/>
    </row>
    <row r="348" spans="1:27" s="112" customFormat="1">
      <c r="A348" s="113"/>
      <c r="B348" s="138"/>
      <c r="I348" s="113"/>
      <c r="J348" s="113"/>
      <c r="K348" s="113"/>
      <c r="L348" s="113"/>
      <c r="M348" s="113"/>
      <c r="N348" s="113"/>
      <c r="O348" s="113"/>
      <c r="P348" s="113"/>
      <c r="Q348" s="113"/>
      <c r="R348" s="113"/>
      <c r="S348" s="113"/>
      <c r="T348" s="113"/>
      <c r="U348" s="113"/>
      <c r="V348" s="113"/>
      <c r="W348" s="113"/>
      <c r="X348" s="113"/>
      <c r="Y348" s="113"/>
      <c r="Z348" s="113"/>
      <c r="AA348" s="113"/>
    </row>
    <row r="349" spans="1:27" s="112" customFormat="1">
      <c r="A349" s="113"/>
      <c r="B349" s="138"/>
      <c r="I349" s="113"/>
      <c r="J349" s="113"/>
      <c r="K349" s="113"/>
      <c r="L349" s="113"/>
      <c r="M349" s="113"/>
      <c r="N349" s="113"/>
      <c r="O349" s="113"/>
      <c r="P349" s="113"/>
      <c r="Q349" s="113"/>
      <c r="R349" s="113"/>
      <c r="S349" s="113"/>
      <c r="T349" s="113"/>
      <c r="U349" s="113"/>
      <c r="V349" s="113"/>
      <c r="W349" s="113"/>
      <c r="X349" s="113"/>
      <c r="Y349" s="113"/>
      <c r="Z349" s="113"/>
      <c r="AA349" s="113"/>
    </row>
    <row r="350" spans="1:27" s="112" customFormat="1">
      <c r="A350" s="113"/>
      <c r="B350" s="138"/>
      <c r="I350" s="113"/>
      <c r="J350" s="113"/>
      <c r="K350" s="113"/>
      <c r="L350" s="113"/>
      <c r="M350" s="113"/>
      <c r="N350" s="113"/>
      <c r="O350" s="113"/>
      <c r="P350" s="113"/>
      <c r="Q350" s="113"/>
      <c r="R350" s="113"/>
      <c r="S350" s="113"/>
      <c r="T350" s="113"/>
      <c r="U350" s="113"/>
      <c r="V350" s="113"/>
      <c r="W350" s="113"/>
      <c r="X350" s="113"/>
      <c r="Y350" s="113"/>
      <c r="Z350" s="113"/>
      <c r="AA350" s="113"/>
    </row>
    <row r="351" spans="1:27" s="112" customFormat="1">
      <c r="A351" s="113"/>
      <c r="B351" s="138"/>
      <c r="I351" s="113"/>
      <c r="J351" s="113"/>
      <c r="K351" s="113"/>
      <c r="L351" s="113"/>
      <c r="M351" s="113"/>
      <c r="N351" s="113"/>
      <c r="O351" s="113"/>
      <c r="P351" s="113"/>
      <c r="Q351" s="113"/>
      <c r="R351" s="113"/>
      <c r="S351" s="113"/>
      <c r="T351" s="113"/>
      <c r="U351" s="113"/>
      <c r="V351" s="113"/>
      <c r="W351" s="113"/>
      <c r="X351" s="113"/>
      <c r="Y351" s="113"/>
      <c r="Z351" s="113"/>
      <c r="AA351" s="113"/>
    </row>
    <row r="352" spans="1:27" s="112" customFormat="1">
      <c r="A352" s="113"/>
      <c r="B352" s="138"/>
      <c r="I352" s="113"/>
      <c r="J352" s="113"/>
      <c r="K352" s="113"/>
      <c r="L352" s="113"/>
      <c r="M352" s="113"/>
      <c r="N352" s="113"/>
      <c r="O352" s="113"/>
      <c r="P352" s="113"/>
      <c r="Q352" s="113"/>
      <c r="R352" s="113"/>
      <c r="S352" s="113"/>
      <c r="T352" s="113"/>
      <c r="U352" s="113"/>
      <c r="V352" s="113"/>
      <c r="W352" s="113"/>
      <c r="X352" s="113"/>
      <c r="Y352" s="113"/>
      <c r="Z352" s="113"/>
      <c r="AA352" s="113"/>
    </row>
    <row r="353" spans="1:27" s="112" customFormat="1">
      <c r="A353" s="113"/>
      <c r="B353" s="138"/>
      <c r="I353" s="113"/>
      <c r="J353" s="113"/>
      <c r="K353" s="113"/>
      <c r="L353" s="113"/>
      <c r="M353" s="113"/>
      <c r="N353" s="113"/>
      <c r="O353" s="113"/>
      <c r="P353" s="113"/>
      <c r="Q353" s="113"/>
      <c r="R353" s="113"/>
      <c r="S353" s="113"/>
      <c r="T353" s="113"/>
      <c r="U353" s="113"/>
      <c r="V353" s="113"/>
      <c r="W353" s="113"/>
      <c r="X353" s="113"/>
      <c r="Y353" s="113"/>
      <c r="Z353" s="113"/>
      <c r="AA353" s="113"/>
    </row>
    <row r="354" spans="1:27" s="112" customFormat="1">
      <c r="A354" s="113"/>
      <c r="B354" s="138"/>
      <c r="I354" s="113"/>
      <c r="J354" s="113"/>
      <c r="K354" s="113"/>
      <c r="L354" s="113"/>
      <c r="M354" s="113"/>
      <c r="N354" s="113"/>
      <c r="O354" s="113"/>
      <c r="P354" s="113"/>
      <c r="Q354" s="113"/>
      <c r="R354" s="113"/>
      <c r="S354" s="113"/>
      <c r="T354" s="113"/>
      <c r="U354" s="113"/>
      <c r="V354" s="113"/>
      <c r="W354" s="113"/>
      <c r="X354" s="113"/>
      <c r="Y354" s="113"/>
      <c r="Z354" s="113"/>
      <c r="AA354" s="113"/>
    </row>
    <row r="355" spans="1:27" s="112" customFormat="1">
      <c r="A355" s="113"/>
      <c r="B355" s="138"/>
      <c r="I355" s="113"/>
      <c r="J355" s="113"/>
      <c r="K355" s="113"/>
      <c r="L355" s="113"/>
      <c r="M355" s="113"/>
      <c r="N355" s="113"/>
      <c r="O355" s="113"/>
      <c r="P355" s="113"/>
      <c r="Q355" s="113"/>
      <c r="R355" s="113"/>
      <c r="S355" s="113"/>
      <c r="T355" s="113"/>
      <c r="U355" s="113"/>
      <c r="V355" s="113"/>
      <c r="W355" s="113"/>
      <c r="X355" s="113"/>
      <c r="Y355" s="113"/>
      <c r="Z355" s="113"/>
      <c r="AA355" s="113"/>
    </row>
    <row r="356" spans="1:27" s="112" customFormat="1">
      <c r="A356" s="113"/>
      <c r="B356" s="219"/>
      <c r="I356" s="113"/>
      <c r="J356" s="113"/>
      <c r="K356" s="113"/>
      <c r="L356" s="113"/>
      <c r="M356" s="113"/>
      <c r="N356" s="113"/>
      <c r="O356" s="113"/>
      <c r="P356" s="113"/>
      <c r="Q356" s="113"/>
      <c r="R356" s="113"/>
      <c r="S356" s="113"/>
      <c r="T356" s="113"/>
      <c r="U356" s="113"/>
      <c r="V356" s="113"/>
      <c r="W356" s="113"/>
      <c r="X356" s="113"/>
      <c r="Y356" s="113"/>
      <c r="Z356" s="113"/>
      <c r="AA356" s="113"/>
    </row>
    <row r="357" spans="1:27" s="112" customFormat="1">
      <c r="A357" s="113"/>
      <c r="B357" s="219"/>
      <c r="I357" s="113"/>
      <c r="J357" s="113"/>
      <c r="K357" s="113"/>
      <c r="L357" s="113"/>
      <c r="M357" s="113"/>
      <c r="N357" s="113"/>
      <c r="O357" s="113"/>
      <c r="P357" s="113"/>
      <c r="Q357" s="113"/>
      <c r="R357" s="113"/>
      <c r="S357" s="113"/>
      <c r="T357" s="113"/>
      <c r="U357" s="113"/>
      <c r="V357" s="113"/>
      <c r="W357" s="113"/>
      <c r="X357" s="113"/>
      <c r="Y357" s="113"/>
      <c r="Z357" s="113"/>
      <c r="AA357" s="113"/>
    </row>
    <row r="358" spans="1:27" s="112" customFormat="1">
      <c r="A358" s="113"/>
      <c r="B358" s="219"/>
      <c r="I358" s="113"/>
      <c r="J358" s="113"/>
      <c r="K358" s="113"/>
      <c r="L358" s="113"/>
      <c r="M358" s="113"/>
      <c r="N358" s="113"/>
      <c r="O358" s="113"/>
      <c r="P358" s="113"/>
      <c r="Q358" s="113"/>
      <c r="R358" s="113"/>
      <c r="S358" s="113"/>
      <c r="T358" s="113"/>
      <c r="U358" s="113"/>
      <c r="V358" s="113"/>
      <c r="W358" s="113"/>
      <c r="X358" s="113"/>
      <c r="Y358" s="113"/>
      <c r="Z358" s="113"/>
      <c r="AA358" s="113"/>
    </row>
    <row r="359" spans="1:27" s="112" customFormat="1">
      <c r="A359" s="113"/>
      <c r="B359" s="219"/>
      <c r="I359" s="113"/>
      <c r="J359" s="113"/>
      <c r="K359" s="113"/>
      <c r="L359" s="113"/>
      <c r="M359" s="113"/>
      <c r="N359" s="113"/>
      <c r="O359" s="113"/>
      <c r="P359" s="113"/>
      <c r="Q359" s="113"/>
      <c r="R359" s="113"/>
      <c r="S359" s="113"/>
      <c r="T359" s="113"/>
      <c r="U359" s="113"/>
      <c r="V359" s="113"/>
      <c r="W359" s="113"/>
      <c r="X359" s="113"/>
      <c r="Y359" s="113"/>
      <c r="Z359" s="113"/>
      <c r="AA359" s="113"/>
    </row>
    <row r="360" spans="1:27" s="112" customFormat="1">
      <c r="A360" s="113"/>
      <c r="B360" s="219"/>
      <c r="I360" s="113"/>
      <c r="J360" s="113"/>
      <c r="K360" s="113"/>
      <c r="L360" s="113"/>
      <c r="M360" s="113"/>
      <c r="N360" s="113"/>
      <c r="O360" s="113"/>
      <c r="P360" s="113"/>
      <c r="Q360" s="113"/>
      <c r="R360" s="113"/>
      <c r="S360" s="113"/>
      <c r="T360" s="113"/>
      <c r="U360" s="113"/>
      <c r="V360" s="113"/>
      <c r="W360" s="113"/>
      <c r="X360" s="113"/>
      <c r="Y360" s="113"/>
      <c r="Z360" s="113"/>
      <c r="AA360" s="113"/>
    </row>
    <row r="361" spans="1:27" s="112" customFormat="1">
      <c r="A361" s="113"/>
      <c r="B361" s="219"/>
      <c r="I361" s="113"/>
      <c r="J361" s="113"/>
      <c r="K361" s="113"/>
      <c r="L361" s="113"/>
      <c r="M361" s="113"/>
      <c r="N361" s="113"/>
      <c r="O361" s="113"/>
      <c r="P361" s="113"/>
      <c r="Q361" s="113"/>
      <c r="R361" s="113"/>
      <c r="S361" s="113"/>
      <c r="T361" s="113"/>
      <c r="U361" s="113"/>
      <c r="V361" s="113"/>
      <c r="W361" s="113"/>
      <c r="X361" s="113"/>
      <c r="Y361" s="113"/>
      <c r="Z361" s="113"/>
      <c r="AA361" s="113"/>
    </row>
    <row r="362" spans="1:27" s="112" customFormat="1">
      <c r="A362" s="113"/>
      <c r="B362" s="219"/>
      <c r="I362" s="113"/>
      <c r="J362" s="113"/>
      <c r="K362" s="113"/>
      <c r="L362" s="113"/>
      <c r="M362" s="113"/>
      <c r="N362" s="113"/>
      <c r="O362" s="113"/>
      <c r="P362" s="113"/>
      <c r="Q362" s="113"/>
      <c r="R362" s="113"/>
      <c r="S362" s="113"/>
      <c r="T362" s="113"/>
      <c r="U362" s="113"/>
      <c r="V362" s="113"/>
      <c r="W362" s="113"/>
      <c r="X362" s="113"/>
      <c r="Y362" s="113"/>
      <c r="Z362" s="113"/>
      <c r="AA362" s="113"/>
    </row>
    <row r="363" spans="1:27" s="112" customFormat="1">
      <c r="A363" s="113"/>
      <c r="B363" s="219"/>
      <c r="I363" s="113"/>
      <c r="J363" s="113"/>
      <c r="K363" s="113"/>
      <c r="L363" s="113"/>
      <c r="M363" s="113"/>
      <c r="N363" s="113"/>
      <c r="O363" s="113"/>
      <c r="P363" s="113"/>
      <c r="Q363" s="113"/>
      <c r="R363" s="113"/>
      <c r="S363" s="113"/>
      <c r="T363" s="113"/>
      <c r="U363" s="113"/>
      <c r="V363" s="113"/>
      <c r="W363" s="113"/>
      <c r="X363" s="113"/>
      <c r="Y363" s="113"/>
      <c r="Z363" s="113"/>
      <c r="AA363" s="113"/>
    </row>
    <row r="364" spans="1:27" s="112" customFormat="1">
      <c r="A364" s="113"/>
      <c r="B364" s="219"/>
      <c r="I364" s="113"/>
      <c r="J364" s="113"/>
      <c r="K364" s="113"/>
      <c r="L364" s="113"/>
      <c r="M364" s="113"/>
      <c r="N364" s="113"/>
      <c r="O364" s="113"/>
      <c r="P364" s="113"/>
      <c r="Q364" s="113"/>
      <c r="R364" s="113"/>
      <c r="S364" s="113"/>
      <c r="T364" s="113"/>
      <c r="U364" s="113"/>
      <c r="V364" s="113"/>
      <c r="W364" s="113"/>
      <c r="X364" s="113"/>
      <c r="Y364" s="113"/>
      <c r="Z364" s="113"/>
      <c r="AA364" s="113"/>
    </row>
    <row r="365" spans="1:27" s="112" customFormat="1">
      <c r="A365" s="113"/>
      <c r="B365" s="219"/>
      <c r="I365" s="113"/>
      <c r="J365" s="113"/>
      <c r="K365" s="113"/>
      <c r="L365" s="113"/>
      <c r="M365" s="113"/>
      <c r="N365" s="113"/>
      <c r="O365" s="113"/>
      <c r="P365" s="113"/>
      <c r="Q365" s="113"/>
      <c r="R365" s="113"/>
      <c r="S365" s="113"/>
      <c r="T365" s="113"/>
      <c r="U365" s="113"/>
      <c r="V365" s="113"/>
      <c r="W365" s="113"/>
      <c r="X365" s="113"/>
      <c r="Y365" s="113"/>
      <c r="Z365" s="113"/>
      <c r="AA365" s="113"/>
    </row>
    <row r="366" spans="1:27" s="112" customFormat="1">
      <c r="A366" s="113"/>
      <c r="B366" s="219"/>
      <c r="I366" s="113"/>
      <c r="J366" s="113"/>
      <c r="K366" s="113"/>
      <c r="L366" s="113"/>
      <c r="M366" s="113"/>
      <c r="N366" s="113"/>
      <c r="O366" s="113"/>
      <c r="P366" s="113"/>
      <c r="Q366" s="113"/>
      <c r="R366" s="113"/>
      <c r="S366" s="113"/>
      <c r="T366" s="113"/>
      <c r="U366" s="113"/>
      <c r="V366" s="113"/>
      <c r="W366" s="113"/>
      <c r="X366" s="113"/>
      <c r="Y366" s="113"/>
      <c r="Z366" s="113"/>
      <c r="AA366" s="113"/>
    </row>
    <row r="367" spans="1:27" s="112" customFormat="1">
      <c r="A367" s="113"/>
      <c r="B367" s="219"/>
      <c r="I367" s="113"/>
      <c r="J367" s="113"/>
      <c r="K367" s="113"/>
      <c r="L367" s="113"/>
      <c r="M367" s="113"/>
      <c r="N367" s="113"/>
      <c r="O367" s="113"/>
      <c r="P367" s="113"/>
      <c r="Q367" s="113"/>
      <c r="R367" s="113"/>
      <c r="S367" s="113"/>
      <c r="T367" s="113"/>
      <c r="U367" s="113"/>
      <c r="V367" s="113"/>
      <c r="W367" s="113"/>
      <c r="X367" s="113"/>
      <c r="Y367" s="113"/>
      <c r="Z367" s="113"/>
      <c r="AA367" s="113"/>
    </row>
    <row r="368" spans="1:27" s="112" customFormat="1">
      <c r="A368" s="113"/>
      <c r="B368" s="219"/>
      <c r="I368" s="113"/>
      <c r="J368" s="113"/>
      <c r="K368" s="113"/>
      <c r="L368" s="113"/>
      <c r="M368" s="113"/>
      <c r="N368" s="113"/>
      <c r="O368" s="113"/>
      <c r="P368" s="113"/>
      <c r="Q368" s="113"/>
      <c r="R368" s="113"/>
      <c r="S368" s="113"/>
      <c r="T368" s="113"/>
      <c r="U368" s="113"/>
      <c r="V368" s="113"/>
      <c r="W368" s="113"/>
      <c r="X368" s="113"/>
      <c r="Y368" s="113"/>
      <c r="Z368" s="113"/>
      <c r="AA368" s="113"/>
    </row>
    <row r="369" spans="1:27" s="112" customFormat="1">
      <c r="A369" s="113"/>
      <c r="B369" s="219"/>
      <c r="I369" s="113"/>
      <c r="J369" s="113"/>
      <c r="K369" s="113"/>
      <c r="L369" s="113"/>
      <c r="M369" s="113"/>
      <c r="N369" s="113"/>
      <c r="O369" s="113"/>
      <c r="P369" s="113"/>
      <c r="Q369" s="113"/>
      <c r="R369" s="113"/>
      <c r="S369" s="113"/>
      <c r="T369" s="113"/>
      <c r="U369" s="113"/>
      <c r="V369" s="113"/>
      <c r="W369" s="113"/>
      <c r="X369" s="113"/>
      <c r="Y369" s="113"/>
      <c r="Z369" s="113"/>
      <c r="AA369" s="113"/>
    </row>
    <row r="370" spans="1:27" s="112" customFormat="1">
      <c r="A370" s="113"/>
      <c r="B370" s="219"/>
      <c r="I370" s="113"/>
      <c r="J370" s="113"/>
      <c r="K370" s="113"/>
      <c r="L370" s="113"/>
      <c r="M370" s="113"/>
      <c r="N370" s="113"/>
      <c r="O370" s="113"/>
      <c r="P370" s="113"/>
      <c r="Q370" s="113"/>
      <c r="R370" s="113"/>
      <c r="S370" s="113"/>
      <c r="T370" s="113"/>
      <c r="U370" s="113"/>
      <c r="V370" s="113"/>
      <c r="W370" s="113"/>
      <c r="X370" s="113"/>
      <c r="Y370" s="113"/>
      <c r="Z370" s="113"/>
      <c r="AA370" s="113"/>
    </row>
    <row r="371" spans="1:27" s="112" customFormat="1">
      <c r="A371" s="113"/>
      <c r="B371" s="219"/>
      <c r="I371" s="113"/>
      <c r="J371" s="113"/>
      <c r="K371" s="113"/>
      <c r="L371" s="113"/>
      <c r="M371" s="113"/>
      <c r="N371" s="113"/>
      <c r="O371" s="113"/>
      <c r="P371" s="113"/>
      <c r="Q371" s="113"/>
      <c r="R371" s="113"/>
      <c r="S371" s="113"/>
      <c r="T371" s="113"/>
      <c r="U371" s="113"/>
      <c r="V371" s="113"/>
      <c r="W371" s="113"/>
      <c r="X371" s="113"/>
      <c r="Y371" s="113"/>
      <c r="Z371" s="113"/>
      <c r="AA371" s="113"/>
    </row>
    <row r="372" spans="1:27" s="112" customFormat="1">
      <c r="A372" s="113"/>
      <c r="B372" s="219"/>
      <c r="I372" s="113"/>
      <c r="J372" s="113"/>
      <c r="K372" s="113"/>
      <c r="L372" s="113"/>
      <c r="M372" s="113"/>
      <c r="N372" s="113"/>
      <c r="O372" s="113"/>
      <c r="P372" s="113"/>
      <c r="Q372" s="113"/>
      <c r="R372" s="113"/>
      <c r="S372" s="113"/>
      <c r="T372" s="113"/>
      <c r="U372" s="113"/>
      <c r="V372" s="113"/>
      <c r="W372" s="113"/>
      <c r="X372" s="113"/>
      <c r="Y372" s="113"/>
      <c r="Z372" s="113"/>
      <c r="AA372" s="113"/>
    </row>
    <row r="373" spans="1:27" s="112" customFormat="1">
      <c r="A373" s="113"/>
      <c r="B373" s="138"/>
      <c r="I373" s="113"/>
      <c r="J373" s="113"/>
      <c r="K373" s="113"/>
      <c r="L373" s="113"/>
      <c r="M373" s="113"/>
      <c r="N373" s="113"/>
      <c r="O373" s="113"/>
      <c r="P373" s="113"/>
      <c r="Q373" s="113"/>
      <c r="R373" s="113"/>
      <c r="S373" s="113"/>
      <c r="T373" s="113"/>
      <c r="U373" s="113"/>
      <c r="V373" s="113"/>
      <c r="W373" s="113"/>
      <c r="X373" s="113"/>
      <c r="Y373" s="113"/>
      <c r="Z373" s="113"/>
      <c r="AA373" s="113"/>
    </row>
    <row r="374" spans="1:27" s="112" customFormat="1">
      <c r="A374" s="113"/>
      <c r="B374" s="138"/>
      <c r="I374" s="113"/>
      <c r="J374" s="113"/>
      <c r="K374" s="113"/>
      <c r="L374" s="113"/>
      <c r="M374" s="113"/>
      <c r="N374" s="113"/>
      <c r="O374" s="113"/>
      <c r="P374" s="113"/>
      <c r="Q374" s="113"/>
      <c r="R374" s="113"/>
      <c r="S374" s="113"/>
      <c r="T374" s="113"/>
      <c r="U374" s="113"/>
      <c r="V374" s="113"/>
      <c r="W374" s="113"/>
      <c r="X374" s="113"/>
      <c r="Y374" s="113"/>
      <c r="Z374" s="113"/>
      <c r="AA374" s="113"/>
    </row>
    <row r="375" spans="1:27" s="112" customFormat="1">
      <c r="A375" s="113"/>
      <c r="B375" s="138"/>
      <c r="I375" s="113"/>
      <c r="J375" s="113"/>
      <c r="K375" s="113"/>
      <c r="L375" s="113"/>
      <c r="M375" s="113"/>
      <c r="N375" s="113"/>
      <c r="O375" s="113"/>
      <c r="P375" s="113"/>
      <c r="Q375" s="113"/>
      <c r="R375" s="113"/>
      <c r="S375" s="113"/>
      <c r="T375" s="113"/>
      <c r="U375" s="113"/>
      <c r="V375" s="113"/>
      <c r="W375" s="113"/>
      <c r="X375" s="113"/>
      <c r="Y375" s="113"/>
      <c r="Z375" s="113"/>
      <c r="AA375" s="113"/>
    </row>
    <row r="376" spans="1:27" s="112" customFormat="1">
      <c r="A376" s="113"/>
      <c r="B376" s="113"/>
      <c r="I376" s="113"/>
      <c r="J376" s="113"/>
      <c r="K376" s="113"/>
      <c r="L376" s="113"/>
      <c r="M376" s="113"/>
      <c r="N376" s="113"/>
      <c r="O376" s="113"/>
      <c r="P376" s="113"/>
      <c r="Q376" s="113"/>
      <c r="R376" s="113"/>
      <c r="S376" s="113"/>
      <c r="T376" s="113"/>
      <c r="U376" s="113"/>
      <c r="V376" s="113"/>
      <c r="W376" s="113"/>
      <c r="X376" s="113"/>
      <c r="Y376" s="113"/>
      <c r="Z376" s="113"/>
      <c r="AA376" s="113"/>
    </row>
    <row r="377" spans="1:27" s="112" customFormat="1">
      <c r="A377" s="113"/>
      <c r="B377" s="1"/>
      <c r="I377" s="113"/>
      <c r="J377" s="113"/>
      <c r="K377" s="113"/>
      <c r="L377" s="113"/>
      <c r="M377" s="113"/>
      <c r="N377" s="113"/>
      <c r="O377" s="113"/>
      <c r="P377" s="113"/>
      <c r="Q377" s="113"/>
      <c r="R377" s="113"/>
      <c r="S377" s="113"/>
      <c r="T377" s="113"/>
      <c r="U377" s="113"/>
      <c r="V377" s="113"/>
      <c r="W377" s="113"/>
      <c r="X377" s="113"/>
      <c r="Y377" s="113"/>
      <c r="Z377" s="113"/>
      <c r="AA377" s="113"/>
    </row>
    <row r="378" spans="1:27" s="112" customFormat="1">
      <c r="A378" s="113"/>
      <c r="B378" s="138"/>
      <c r="I378" s="113"/>
      <c r="J378" s="113"/>
      <c r="K378" s="113"/>
      <c r="L378" s="113"/>
      <c r="M378" s="113"/>
      <c r="N378" s="113"/>
      <c r="O378" s="113"/>
      <c r="P378" s="113"/>
      <c r="Q378" s="113"/>
      <c r="R378" s="113"/>
      <c r="S378" s="113"/>
      <c r="T378" s="113"/>
      <c r="U378" s="113"/>
      <c r="V378" s="113"/>
      <c r="W378" s="113"/>
      <c r="X378" s="113"/>
      <c r="Y378" s="113"/>
      <c r="Z378" s="113"/>
      <c r="AA378" s="113"/>
    </row>
    <row r="379" spans="1:27" s="112" customFormat="1">
      <c r="A379" s="113"/>
      <c r="B379" s="138"/>
      <c r="I379" s="113"/>
      <c r="J379" s="113"/>
      <c r="K379" s="113"/>
      <c r="L379" s="113"/>
      <c r="M379" s="113"/>
      <c r="N379" s="113"/>
      <c r="O379" s="113"/>
      <c r="P379" s="113"/>
      <c r="Q379" s="113"/>
      <c r="R379" s="113"/>
      <c r="S379" s="113"/>
      <c r="T379" s="113"/>
      <c r="U379" s="113"/>
      <c r="V379" s="113"/>
      <c r="W379" s="113"/>
      <c r="X379" s="113"/>
      <c r="Y379" s="113"/>
      <c r="Z379" s="113"/>
      <c r="AA379" s="113"/>
    </row>
    <row r="380" spans="1:27" s="112" customFormat="1">
      <c r="A380" s="113"/>
      <c r="B380" s="219"/>
      <c r="I380" s="113"/>
      <c r="J380" s="113"/>
      <c r="K380" s="113"/>
      <c r="L380" s="113"/>
      <c r="M380" s="113"/>
      <c r="N380" s="113"/>
      <c r="O380" s="113"/>
      <c r="P380" s="113"/>
      <c r="Q380" s="113"/>
      <c r="R380" s="113"/>
      <c r="S380" s="113"/>
      <c r="T380" s="113"/>
      <c r="U380" s="113"/>
      <c r="V380" s="113"/>
      <c r="W380" s="113"/>
      <c r="X380" s="113"/>
      <c r="Y380" s="113"/>
      <c r="Z380" s="113"/>
      <c r="AA380" s="113"/>
    </row>
    <row r="381" spans="1:27" s="112" customFormat="1">
      <c r="A381" s="113"/>
      <c r="B381" s="138"/>
      <c r="I381" s="113"/>
      <c r="J381" s="113"/>
      <c r="K381" s="113"/>
      <c r="L381" s="113"/>
      <c r="M381" s="113"/>
      <c r="N381" s="113"/>
      <c r="O381" s="113"/>
      <c r="P381" s="113"/>
      <c r="Q381" s="113"/>
      <c r="R381" s="113"/>
      <c r="S381" s="113"/>
      <c r="T381" s="113"/>
      <c r="U381" s="113"/>
      <c r="V381" s="113"/>
      <c r="W381" s="113"/>
      <c r="X381" s="113"/>
      <c r="Y381" s="113"/>
      <c r="Z381" s="113"/>
      <c r="AA381" s="113"/>
    </row>
    <row r="382" spans="1:27" s="112" customFormat="1">
      <c r="A382" s="113"/>
      <c r="B382" s="138"/>
      <c r="I382" s="113"/>
      <c r="J382" s="113"/>
      <c r="K382" s="113"/>
      <c r="L382" s="113"/>
      <c r="M382" s="113"/>
      <c r="N382" s="113"/>
      <c r="O382" s="113"/>
      <c r="P382" s="113"/>
      <c r="Q382" s="113"/>
      <c r="R382" s="113"/>
      <c r="S382" s="113"/>
      <c r="T382" s="113"/>
      <c r="U382" s="113"/>
      <c r="V382" s="113"/>
      <c r="W382" s="113"/>
      <c r="X382" s="113"/>
      <c r="Y382" s="113"/>
      <c r="Z382" s="113"/>
      <c r="AA382" s="113"/>
    </row>
    <row r="383" spans="1:27" s="112" customFormat="1">
      <c r="A383" s="113"/>
      <c r="B383" s="1"/>
      <c r="I383" s="113"/>
      <c r="J383" s="113"/>
      <c r="K383" s="113"/>
      <c r="L383" s="113"/>
      <c r="M383" s="113"/>
      <c r="N383" s="113"/>
      <c r="O383" s="113"/>
      <c r="P383" s="113"/>
      <c r="Q383" s="113"/>
      <c r="R383" s="113"/>
      <c r="S383" s="113"/>
      <c r="T383" s="113"/>
      <c r="U383" s="113"/>
      <c r="V383" s="113"/>
      <c r="W383" s="113"/>
      <c r="X383" s="113"/>
      <c r="Y383" s="113"/>
      <c r="Z383" s="113"/>
      <c r="AA383" s="113"/>
    </row>
    <row r="384" spans="1:27" s="112" customFormat="1">
      <c r="A384" s="113"/>
      <c r="B384" s="138"/>
      <c r="I384" s="113"/>
      <c r="J384" s="113"/>
      <c r="K384" s="113"/>
      <c r="L384" s="113"/>
      <c r="M384" s="113"/>
      <c r="N384" s="113"/>
      <c r="O384" s="113"/>
      <c r="P384" s="113"/>
      <c r="Q384" s="113"/>
      <c r="R384" s="113"/>
      <c r="S384" s="113"/>
      <c r="T384" s="113"/>
      <c r="U384" s="113"/>
      <c r="V384" s="113"/>
      <c r="W384" s="113"/>
      <c r="X384" s="113"/>
      <c r="Y384" s="113"/>
      <c r="Z384" s="113"/>
      <c r="AA384" s="113"/>
    </row>
    <row r="385" spans="1:27" s="112" customFormat="1">
      <c r="A385" s="113"/>
      <c r="B385" s="138"/>
      <c r="I385" s="113"/>
      <c r="J385" s="113"/>
      <c r="K385" s="113"/>
      <c r="L385" s="113"/>
      <c r="M385" s="113"/>
      <c r="N385" s="113"/>
      <c r="O385" s="113"/>
      <c r="P385" s="113"/>
      <c r="Q385" s="113"/>
      <c r="R385" s="113"/>
      <c r="S385" s="113"/>
      <c r="T385" s="113"/>
      <c r="U385" s="113"/>
      <c r="V385" s="113"/>
      <c r="W385" s="113"/>
      <c r="X385" s="113"/>
      <c r="Y385" s="113"/>
      <c r="Z385" s="113"/>
      <c r="AA385" s="113"/>
    </row>
    <row r="386" spans="1:27" s="112" customFormat="1">
      <c r="A386" s="113"/>
      <c r="B386" s="138"/>
      <c r="I386" s="113"/>
      <c r="J386" s="113"/>
      <c r="K386" s="113"/>
      <c r="L386" s="113"/>
      <c r="M386" s="113"/>
      <c r="N386" s="113"/>
      <c r="O386" s="113"/>
      <c r="P386" s="113"/>
      <c r="Q386" s="113"/>
      <c r="R386" s="113"/>
      <c r="S386" s="113"/>
      <c r="T386" s="113"/>
      <c r="U386" s="113"/>
      <c r="V386" s="113"/>
      <c r="W386" s="113"/>
      <c r="X386" s="113"/>
      <c r="Y386" s="113"/>
      <c r="Z386" s="113"/>
      <c r="AA386" s="113"/>
    </row>
    <row r="387" spans="1:27" s="112" customFormat="1">
      <c r="A387" s="113"/>
      <c r="B387" s="138"/>
      <c r="I387" s="113"/>
      <c r="J387" s="113"/>
      <c r="K387" s="113"/>
      <c r="L387" s="113"/>
      <c r="M387" s="113"/>
      <c r="N387" s="113"/>
      <c r="O387" s="113"/>
      <c r="P387" s="113"/>
      <c r="Q387" s="113"/>
      <c r="R387" s="113"/>
      <c r="S387" s="113"/>
      <c r="T387" s="113"/>
      <c r="U387" s="113"/>
      <c r="V387" s="113"/>
      <c r="W387" s="113"/>
      <c r="X387" s="113"/>
      <c r="Y387" s="113"/>
      <c r="Z387" s="113"/>
      <c r="AA387" s="113"/>
    </row>
    <row r="397" spans="1:27">
      <c r="B397" s="1"/>
    </row>
    <row r="404" spans="2:2">
      <c r="B404" s="1"/>
    </row>
  </sheetData>
  <sheetProtection algorithmName="SHA-512" hashValue="NObi3loth08EfaBeZZe1mxscz1g3p5m87IqTKAb54GpFLYrobqKuOj8PWuGlG0cqPIjn9CB0JZ7tG5CQHD4JUA==" saltValue="Vmz7AAdb+E/pFNjbWpt8JA==" spinCount="100000" sheet="1" objects="1" scenarios="1" formatColumns="0" formatRows="0"/>
  <mergeCells count="59">
    <mergeCell ref="B102:L102"/>
    <mergeCell ref="I86:K86"/>
    <mergeCell ref="I117:K117"/>
    <mergeCell ref="B43:H43"/>
    <mergeCell ref="B212:H212"/>
    <mergeCell ref="I195:K195"/>
    <mergeCell ref="B97:L97"/>
    <mergeCell ref="B98:L98"/>
    <mergeCell ref="B99:L99"/>
    <mergeCell ref="B100:L100"/>
    <mergeCell ref="B101:L101"/>
    <mergeCell ref="B185:L185"/>
    <mergeCell ref="B186:L186"/>
    <mergeCell ref="B135:H135"/>
    <mergeCell ref="B187:L187"/>
    <mergeCell ref="B188:L188"/>
    <mergeCell ref="I217:K217"/>
    <mergeCell ref="I165:K165"/>
    <mergeCell ref="B113:H113"/>
    <mergeCell ref="B114:H114"/>
    <mergeCell ref="B117:B118"/>
    <mergeCell ref="B115:H115"/>
    <mergeCell ref="B229:H229"/>
    <mergeCell ref="B230:H230"/>
    <mergeCell ref="B213:H213"/>
    <mergeCell ref="B214:H214"/>
    <mergeCell ref="B217:B218"/>
    <mergeCell ref="B124:L124"/>
    <mergeCell ref="B189:L189"/>
    <mergeCell ref="B190:L190"/>
    <mergeCell ref="B103:L103"/>
    <mergeCell ref="B215:H215"/>
    <mergeCell ref="B22:H22"/>
    <mergeCell ref="B23:H23"/>
    <mergeCell ref="B24:H24"/>
    <mergeCell ref="B44:H44"/>
    <mergeCell ref="B81:H81"/>
    <mergeCell ref="B54:H54"/>
    <mergeCell ref="B68:H68"/>
    <mergeCell ref="B69:H69"/>
    <mergeCell ref="B70:H70"/>
    <mergeCell ref="B45:H45"/>
    <mergeCell ref="B46:H46"/>
    <mergeCell ref="B316:H316"/>
    <mergeCell ref="B165:B166"/>
    <mergeCell ref="B195:B196"/>
    <mergeCell ref="B183:L183"/>
    <mergeCell ref="B184:L184"/>
    <mergeCell ref="B191:L191"/>
    <mergeCell ref="B231:H231"/>
    <mergeCell ref="B293:H293"/>
    <mergeCell ref="B304:H304"/>
    <mergeCell ref="B315:H315"/>
    <mergeCell ref="B275:H275"/>
    <mergeCell ref="B276:H276"/>
    <mergeCell ref="B291:H291"/>
    <mergeCell ref="B292:H292"/>
    <mergeCell ref="I247:K247"/>
    <mergeCell ref="B247:B248"/>
  </mergeCells>
  <hyperlinks>
    <hyperlink ref="B10" location="Production!A1" display="Production of Metal Ores and Finished Metals" xr:uid="{54BB377A-1DC7-F744-BE98-AFB6728AB500}"/>
    <hyperlink ref="B27" location="Energy!A1" display="Energy Consumption and Energy Intensity" xr:uid="{4BDD7E07-233D-8B4F-AEC1-8684FA110B23}"/>
    <hyperlink ref="B57" location="'GHG Emissions'!A1" display="Scope 1 and Scope 2 Energy-related GHG Emissions" xr:uid="{82EC7CB1-EE17-C84D-A925-E3B8491D5939}"/>
    <hyperlink ref="B84" location="Water!A1" display="Water Withdrawal and Water Intensity by Quality and Source" xr:uid="{17AD5618-71F3-B94E-AC41-209CEDAE0E61}"/>
    <hyperlink ref="B127" location="'Tailings and Waste'!A1" display="Tailings and Waste" xr:uid="{CD5F0975-3BED-3C46-8879-C99B94C1E7A3}"/>
    <hyperlink ref="B163" location="'Health and Safety'!A1" display="Work-related Injuries and Ill Health" xr:uid="{96B056BA-BAE7-0D4D-8BE2-3B49BAE73106}"/>
    <hyperlink ref="B193" location="'Health and Safety'!A1" display="Health and Safety Training" xr:uid="{E83CE164-1344-8748-9216-94A5D5273A1B}"/>
    <hyperlink ref="B201" location="'Our People'!A1" display="Workforce Composition" xr:uid="{4B01EEA5-C30A-F94D-AB81-EA91B037936E}"/>
    <hyperlink ref="B260" location="'Our People'!A1" display="Employee New Hires and Departures" xr:uid="{0C4A2A1A-190D-4548-B709-0378FFBC9EDA}"/>
    <hyperlink ref="B296" location="'Community and Economic Impact'!A1" display="Community and Economic Impact" xr:uid="{18CB5FDF-F20F-A147-A69B-384FCBB442BB}"/>
  </hyperlinks>
  <pageMargins left="0.7" right="0.7" top="0.75" bottom="0.75" header="0.3" footer="0.3"/>
  <pageSetup orientation="portrait" r:id="rId1"/>
  <ignoredErrors>
    <ignoredError sqref="E30:E38 C38:D38 F38:H38 C40:D40 E13:E19 G40:H40 E60:E64 E49:E51"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EFC0-D770-6E4E-8682-2BAEB15373F1}">
  <sheetPr>
    <tabColor theme="3" tint="0.89999084444715716"/>
  </sheetPr>
  <dimension ref="A1:U389"/>
  <sheetViews>
    <sheetView zoomScaleNormal="100" workbookViewId="0">
      <selection activeCell="K36" sqref="K36"/>
    </sheetView>
  </sheetViews>
  <sheetFormatPr defaultColWidth="10.796875" defaultRowHeight="13.5"/>
  <cols>
    <col min="1" max="1" width="3" style="113" customWidth="1"/>
    <col min="2" max="2" width="63.53125" style="232" customWidth="1"/>
    <col min="3" max="4" width="13.796875" style="141" customWidth="1"/>
    <col min="5" max="5" width="12.86328125" style="141" customWidth="1"/>
    <col min="6" max="8" width="13.796875" style="141" customWidth="1"/>
    <col min="9" max="12" width="13.796875" style="116" customWidth="1"/>
    <col min="13" max="20" width="13.796875" style="113" customWidth="1"/>
    <col min="21" max="21" width="19.19921875" style="113" customWidth="1"/>
    <col min="22" max="16384" width="10.796875" style="113"/>
  </cols>
  <sheetData>
    <row r="1" spans="1:21" s="22" customFormat="1">
      <c r="B1" s="70"/>
      <c r="C1" s="26"/>
      <c r="D1" s="26"/>
      <c r="E1" s="26"/>
      <c r="F1" s="26"/>
      <c r="G1" s="26"/>
      <c r="H1" s="26"/>
      <c r="I1" s="26"/>
      <c r="J1" s="26"/>
      <c r="K1" s="26"/>
      <c r="L1" s="26"/>
    </row>
    <row r="2" spans="1:21" s="22" customFormat="1">
      <c r="B2" s="70"/>
      <c r="C2" s="26"/>
      <c r="D2" s="26"/>
      <c r="E2" s="26"/>
      <c r="F2" s="26"/>
      <c r="G2" s="26"/>
      <c r="H2" s="26"/>
      <c r="I2" s="26"/>
      <c r="J2" s="26"/>
      <c r="K2" s="26"/>
      <c r="L2" s="26"/>
    </row>
    <row r="3" spans="1:21" s="22" customFormat="1" ht="15" customHeight="1">
      <c r="B3" s="70"/>
      <c r="C3" s="26"/>
      <c r="D3" s="26"/>
      <c r="E3" s="26"/>
      <c r="F3" s="26"/>
      <c r="G3" s="26"/>
      <c r="H3" s="26"/>
      <c r="I3" s="26"/>
      <c r="J3" s="26"/>
      <c r="K3" s="26"/>
      <c r="L3" s="26"/>
    </row>
    <row r="4" spans="1:21" s="22" customFormat="1" ht="15" customHeight="1">
      <c r="B4" s="70"/>
      <c r="C4" s="26"/>
      <c r="D4" s="26"/>
      <c r="E4" s="26"/>
      <c r="F4" s="26"/>
      <c r="G4" s="26"/>
      <c r="H4" s="26"/>
      <c r="I4" s="26"/>
      <c r="J4" s="26"/>
      <c r="K4" s="26"/>
      <c r="L4" s="26"/>
    </row>
    <row r="5" spans="1:21" s="22" customFormat="1" ht="15" customHeight="1">
      <c r="B5" s="70"/>
      <c r="C5" s="26"/>
      <c r="D5" s="26"/>
      <c r="E5" s="26"/>
      <c r="F5" s="26"/>
      <c r="G5" s="26"/>
      <c r="H5" s="26"/>
      <c r="I5" s="26"/>
      <c r="J5" s="26"/>
      <c r="K5" s="26"/>
      <c r="L5" s="26"/>
    </row>
    <row r="6" spans="1:21" s="22" customFormat="1" ht="15" customHeight="1">
      <c r="B6" s="70"/>
      <c r="C6" s="26"/>
      <c r="D6" s="26"/>
      <c r="E6" s="26"/>
      <c r="F6" s="26"/>
      <c r="G6" s="26"/>
      <c r="H6" s="26"/>
      <c r="I6" s="26"/>
      <c r="J6" s="26"/>
      <c r="K6" s="26"/>
      <c r="L6" s="26"/>
    </row>
    <row r="7" spans="1:21" s="22" customFormat="1" ht="15" customHeight="1">
      <c r="B7" s="70"/>
      <c r="C7" s="26"/>
      <c r="D7" s="26"/>
      <c r="E7" s="26"/>
      <c r="F7" s="26"/>
      <c r="G7" s="26"/>
      <c r="H7" s="26"/>
      <c r="I7" s="26"/>
      <c r="J7" s="26"/>
      <c r="K7" s="26"/>
      <c r="L7" s="26"/>
    </row>
    <row r="8" spans="1:21" ht="17.649999999999999">
      <c r="B8" s="297" t="s">
        <v>542</v>
      </c>
    </row>
    <row r="9" spans="1:21" s="226" customFormat="1" ht="15.4" thickBot="1">
      <c r="A9" s="113"/>
      <c r="B9" s="116"/>
      <c r="C9" s="141"/>
      <c r="D9" s="141"/>
      <c r="E9" s="141"/>
      <c r="F9" s="141"/>
      <c r="G9" s="141"/>
      <c r="H9" s="141"/>
      <c r="I9" s="116"/>
      <c r="J9" s="116"/>
      <c r="K9" s="116"/>
      <c r="L9" s="116"/>
      <c r="M9" s="113"/>
      <c r="N9" s="113"/>
      <c r="O9" s="113"/>
      <c r="P9" s="113"/>
      <c r="Q9" s="113"/>
      <c r="R9" s="113"/>
      <c r="S9" s="113"/>
      <c r="T9" s="113"/>
      <c r="U9" s="113"/>
    </row>
    <row r="10" spans="1:21" ht="15.75" thickTop="1" thickBot="1">
      <c r="A10" s="226"/>
      <c r="B10" s="220" t="s">
        <v>29</v>
      </c>
      <c r="C10" s="224"/>
      <c r="D10" s="224"/>
      <c r="E10" s="224"/>
      <c r="F10" s="224"/>
      <c r="G10" s="224"/>
      <c r="H10" s="224"/>
      <c r="I10" s="225"/>
      <c r="J10" s="225"/>
      <c r="K10" s="225"/>
      <c r="L10" s="225"/>
      <c r="M10" s="226"/>
      <c r="N10" s="226"/>
      <c r="O10" s="226"/>
      <c r="P10" s="226"/>
      <c r="Q10" s="226"/>
      <c r="R10" s="226"/>
      <c r="S10" s="226"/>
      <c r="T10" s="226"/>
      <c r="U10" s="226"/>
    </row>
    <row r="11" spans="1:21" s="128" customFormat="1" ht="11.25" customHeight="1" thickTop="1">
      <c r="A11" s="113"/>
      <c r="B11" s="222"/>
      <c r="C11" s="118"/>
      <c r="D11" s="141"/>
      <c r="E11" s="141"/>
      <c r="F11" s="141"/>
      <c r="G11" s="141"/>
      <c r="H11" s="141"/>
      <c r="I11" s="116"/>
      <c r="J11" s="116"/>
      <c r="K11" s="116"/>
      <c r="L11" s="116"/>
      <c r="M11" s="113"/>
      <c r="N11" s="113"/>
      <c r="O11" s="113"/>
      <c r="P11" s="113"/>
      <c r="Q11" s="113"/>
      <c r="R11" s="113"/>
      <c r="S11" s="113"/>
      <c r="T11" s="113"/>
      <c r="U11" s="113"/>
    </row>
    <row r="12" spans="1:21" ht="26.25">
      <c r="A12" s="128"/>
      <c r="B12" s="373" t="s">
        <v>311</v>
      </c>
      <c r="C12" s="374">
        <v>2025</v>
      </c>
      <c r="D12" s="375">
        <v>2024</v>
      </c>
      <c r="E12" s="750" t="s">
        <v>516</v>
      </c>
      <c r="F12" s="375">
        <v>2023</v>
      </c>
      <c r="G12" s="375">
        <v>2022</v>
      </c>
      <c r="H12" s="375">
        <v>2021</v>
      </c>
      <c r="I12" s="130"/>
      <c r="J12" s="130"/>
      <c r="K12" s="130"/>
      <c r="L12" s="130"/>
      <c r="M12" s="128"/>
      <c r="N12" s="128"/>
      <c r="O12" s="128"/>
      <c r="P12" s="128"/>
      <c r="Q12" s="128"/>
      <c r="R12" s="128"/>
      <c r="S12" s="128"/>
      <c r="T12" s="128"/>
      <c r="U12" s="128"/>
    </row>
    <row r="13" spans="1:21" ht="14.25">
      <c r="B13" s="432" t="s">
        <v>32</v>
      </c>
      <c r="C13" s="751">
        <v>1323000</v>
      </c>
      <c r="D13" s="752">
        <v>1311000</v>
      </c>
      <c r="E13" s="866">
        <v>0.01</v>
      </c>
      <c r="F13" s="752">
        <v>1328000</v>
      </c>
      <c r="G13" s="752">
        <v>1353000</v>
      </c>
      <c r="H13" s="752">
        <v>1359344</v>
      </c>
    </row>
    <row r="14" spans="1:21" s="121" customFormat="1" ht="14.25">
      <c r="A14" s="113"/>
      <c r="B14" s="432" t="s">
        <v>33</v>
      </c>
      <c r="C14" s="751">
        <v>0</v>
      </c>
      <c r="D14" s="752">
        <v>0</v>
      </c>
      <c r="E14" s="752" t="s">
        <v>34</v>
      </c>
      <c r="F14" s="752">
        <v>0</v>
      </c>
      <c r="G14" s="752">
        <v>0</v>
      </c>
      <c r="H14" s="752">
        <v>0</v>
      </c>
      <c r="I14" s="116"/>
      <c r="J14" s="116"/>
      <c r="K14" s="116"/>
      <c r="L14" s="116"/>
      <c r="M14" s="113"/>
      <c r="N14" s="113"/>
      <c r="O14" s="113"/>
      <c r="P14" s="113"/>
      <c r="Q14" s="113"/>
      <c r="R14" s="113"/>
      <c r="S14" s="113"/>
      <c r="T14" s="113"/>
      <c r="U14" s="113"/>
    </row>
    <row r="15" spans="1:21" ht="13.9">
      <c r="A15" s="121"/>
      <c r="B15" s="433" t="s">
        <v>35</v>
      </c>
      <c r="C15" s="753">
        <v>1323000</v>
      </c>
      <c r="D15" s="754">
        <v>1311000</v>
      </c>
      <c r="E15" s="867">
        <v>0.01</v>
      </c>
      <c r="F15" s="754">
        <v>1328000</v>
      </c>
      <c r="G15" s="754">
        <v>1353000</v>
      </c>
      <c r="H15" s="754">
        <v>1359344</v>
      </c>
      <c r="I15" s="200"/>
      <c r="J15" s="200"/>
      <c r="K15" s="200"/>
      <c r="L15" s="200"/>
      <c r="M15" s="121"/>
      <c r="N15" s="121"/>
      <c r="O15" s="121"/>
      <c r="P15" s="121"/>
      <c r="Q15" s="121"/>
      <c r="R15" s="121"/>
      <c r="S15" s="121"/>
      <c r="T15" s="121"/>
      <c r="U15" s="121"/>
    </row>
    <row r="16" spans="1:21">
      <c r="B16" s="432" t="s">
        <v>37</v>
      </c>
      <c r="C16" s="751">
        <v>25348</v>
      </c>
      <c r="D16" s="752">
        <v>24907</v>
      </c>
      <c r="E16" s="866">
        <v>0.02</v>
      </c>
      <c r="F16" s="752">
        <v>24340</v>
      </c>
      <c r="G16" s="752">
        <v>24451</v>
      </c>
      <c r="H16" s="752">
        <v>24418</v>
      </c>
    </row>
    <row r="17" spans="1:21" s="121" customFormat="1" ht="13.9">
      <c r="A17" s="113"/>
      <c r="B17" s="432" t="s">
        <v>39</v>
      </c>
      <c r="C17" s="751">
        <v>0</v>
      </c>
      <c r="D17" s="752">
        <v>0</v>
      </c>
      <c r="E17" s="752" t="s">
        <v>34</v>
      </c>
      <c r="F17" s="752">
        <v>0</v>
      </c>
      <c r="G17" s="752">
        <v>0</v>
      </c>
      <c r="H17" s="752">
        <v>0</v>
      </c>
      <c r="I17" s="116"/>
      <c r="J17" s="116"/>
      <c r="K17" s="116"/>
      <c r="L17" s="116"/>
      <c r="M17" s="113"/>
      <c r="N17" s="113"/>
      <c r="O17" s="113"/>
      <c r="P17" s="113"/>
      <c r="Q17" s="113"/>
      <c r="R17" s="113"/>
      <c r="S17" s="113"/>
      <c r="T17" s="113"/>
      <c r="U17" s="113"/>
    </row>
    <row r="18" spans="1:21" s="121" customFormat="1" ht="13.9">
      <c r="B18" s="434" t="s">
        <v>40</v>
      </c>
      <c r="C18" s="753">
        <v>25348</v>
      </c>
      <c r="D18" s="754">
        <v>24907</v>
      </c>
      <c r="E18" s="867">
        <v>0.02</v>
      </c>
      <c r="F18" s="754">
        <v>24340</v>
      </c>
      <c r="G18" s="754">
        <v>24451</v>
      </c>
      <c r="H18" s="754">
        <v>24418</v>
      </c>
      <c r="I18" s="200"/>
      <c r="J18" s="200"/>
      <c r="K18" s="200"/>
      <c r="L18" s="200"/>
    </row>
    <row r="19" spans="1:21" ht="15">
      <c r="A19" s="121"/>
      <c r="B19" s="433" t="s">
        <v>42</v>
      </c>
      <c r="C19" s="753">
        <v>28908</v>
      </c>
      <c r="D19" s="754">
        <v>29757</v>
      </c>
      <c r="E19" s="867">
        <v>-0.03</v>
      </c>
      <c r="F19" s="754">
        <v>29049</v>
      </c>
      <c r="G19" s="754">
        <v>28333</v>
      </c>
      <c r="H19" s="754">
        <v>29096</v>
      </c>
      <c r="I19" s="200"/>
      <c r="J19" s="200"/>
      <c r="K19" s="200"/>
      <c r="L19" s="200"/>
      <c r="M19" s="121"/>
      <c r="N19" s="121"/>
      <c r="O19" s="121"/>
      <c r="P19" s="121"/>
      <c r="Q19" s="121"/>
      <c r="R19" s="121"/>
      <c r="S19" s="121"/>
      <c r="T19" s="121"/>
      <c r="U19" s="121"/>
    </row>
    <row r="20" spans="1:21" s="20" customFormat="1">
      <c r="A20" s="113"/>
      <c r="B20" s="116"/>
      <c r="C20" s="141"/>
      <c r="D20" s="141"/>
      <c r="E20" s="141"/>
      <c r="F20" s="141"/>
      <c r="G20" s="141"/>
      <c r="H20" s="141"/>
      <c r="I20" s="116"/>
      <c r="J20" s="116"/>
      <c r="K20" s="116"/>
      <c r="L20" s="116"/>
      <c r="M20" s="113"/>
      <c r="N20" s="113"/>
      <c r="O20" s="113"/>
      <c r="P20" s="113"/>
      <c r="Q20" s="113"/>
      <c r="R20" s="113"/>
      <c r="S20" s="113"/>
      <c r="T20" s="113"/>
      <c r="U20" s="113"/>
    </row>
    <row r="21" spans="1:21" s="22" customFormat="1">
      <c r="A21" s="20"/>
      <c r="B21" s="37" t="s">
        <v>43</v>
      </c>
      <c r="C21" s="21"/>
      <c r="D21" s="21"/>
      <c r="E21" s="21"/>
      <c r="F21" s="21"/>
      <c r="G21" s="21"/>
      <c r="H21" s="21"/>
      <c r="I21" s="21"/>
      <c r="J21" s="21"/>
      <c r="K21" s="21"/>
      <c r="L21" s="21"/>
      <c r="M21" s="20"/>
      <c r="N21" s="20"/>
      <c r="O21" s="20"/>
      <c r="P21" s="20"/>
      <c r="Q21" s="20"/>
      <c r="R21" s="20"/>
      <c r="S21" s="20"/>
      <c r="T21" s="20"/>
      <c r="U21" s="20"/>
    </row>
    <row r="22" spans="1:21" s="22" customFormat="1" ht="14.25" customHeight="1">
      <c r="B22" s="1290" t="s">
        <v>44</v>
      </c>
      <c r="C22" s="1290"/>
      <c r="D22" s="1290"/>
      <c r="E22" s="1290"/>
      <c r="F22" s="1290"/>
      <c r="G22" s="1290"/>
      <c r="H22" s="1290"/>
      <c r="I22" s="26"/>
      <c r="J22" s="26"/>
      <c r="K22" s="26"/>
      <c r="L22" s="26"/>
    </row>
    <row r="23" spans="1:21" s="22" customFormat="1" ht="14.25" customHeight="1">
      <c r="B23" s="1290" t="s">
        <v>640</v>
      </c>
      <c r="C23" s="1290"/>
      <c r="D23" s="1290"/>
      <c r="E23" s="1290"/>
      <c r="F23" s="1290"/>
      <c r="G23" s="1290"/>
      <c r="H23" s="1290"/>
      <c r="I23" s="26"/>
      <c r="J23" s="26"/>
      <c r="K23" s="26"/>
      <c r="L23" s="26"/>
    </row>
    <row r="24" spans="1:21" s="22" customFormat="1">
      <c r="B24" s="1290" t="s">
        <v>45</v>
      </c>
      <c r="C24" s="1290"/>
      <c r="D24" s="1290"/>
      <c r="E24" s="1290"/>
      <c r="F24" s="1290"/>
      <c r="G24" s="1290"/>
      <c r="H24" s="1290"/>
      <c r="I24" s="26"/>
      <c r="J24" s="26"/>
      <c r="K24" s="26"/>
      <c r="L24" s="26"/>
    </row>
    <row r="25" spans="1:21" s="22" customFormat="1" ht="13.9">
      <c r="B25" s="1131"/>
      <c r="C25" s="1131"/>
      <c r="D25" s="1131"/>
      <c r="E25" s="1131"/>
      <c r="F25" s="1131"/>
      <c r="G25" s="1131"/>
      <c r="H25" s="1131"/>
      <c r="I25" s="26"/>
      <c r="J25" s="26"/>
      <c r="K25" s="26"/>
      <c r="L25" s="26"/>
    </row>
    <row r="26" spans="1:21" s="22" customFormat="1" ht="13.9" thickBot="1">
      <c r="B26" s="218"/>
      <c r="C26" s="26"/>
      <c r="D26" s="26"/>
      <c r="E26" s="26"/>
      <c r="F26" s="26"/>
      <c r="G26" s="26"/>
      <c r="H26" s="26"/>
      <c r="I26" s="26"/>
      <c r="J26" s="26"/>
      <c r="K26" s="26"/>
      <c r="L26" s="26"/>
    </row>
    <row r="27" spans="1:21" s="226" customFormat="1" ht="15.75" thickTop="1" thickBot="1">
      <c r="A27" s="22"/>
      <c r="B27" s="220" t="s">
        <v>46</v>
      </c>
      <c r="C27" s="224"/>
      <c r="D27" s="224"/>
      <c r="E27" s="224"/>
      <c r="F27" s="224"/>
      <c r="G27" s="224"/>
      <c r="H27" s="224"/>
      <c r="I27" s="225"/>
      <c r="J27" s="225"/>
      <c r="K27" s="225"/>
      <c r="L27" s="225"/>
    </row>
    <row r="28" spans="1:21" s="119" customFormat="1" ht="15.4" thickTop="1">
      <c r="A28" s="226"/>
      <c r="B28" s="227"/>
      <c r="C28" s="125"/>
      <c r="D28" s="127"/>
      <c r="E28" s="127"/>
      <c r="F28" s="127"/>
      <c r="G28" s="141"/>
      <c r="H28" s="141"/>
      <c r="I28" s="116"/>
      <c r="J28" s="116"/>
      <c r="K28" s="116"/>
      <c r="L28" s="120"/>
    </row>
    <row r="29" spans="1:21" s="128" customFormat="1" ht="26.25">
      <c r="A29" s="119"/>
      <c r="B29" s="373" t="s">
        <v>312</v>
      </c>
      <c r="C29" s="374">
        <v>2025</v>
      </c>
      <c r="D29" s="375">
        <v>2024</v>
      </c>
      <c r="E29" s="750" t="s">
        <v>516</v>
      </c>
      <c r="F29" s="375">
        <v>2023</v>
      </c>
      <c r="G29" s="375">
        <v>2022</v>
      </c>
      <c r="H29" s="375">
        <v>2021</v>
      </c>
      <c r="I29" s="129"/>
      <c r="J29" s="129"/>
      <c r="K29" s="130"/>
      <c r="L29" s="130"/>
    </row>
    <row r="30" spans="1:21" s="119" customFormat="1">
      <c r="A30" s="128"/>
      <c r="B30" s="755" t="s">
        <v>702</v>
      </c>
      <c r="C30" s="762">
        <v>164842</v>
      </c>
      <c r="D30" s="757">
        <v>147094</v>
      </c>
      <c r="E30" s="757" t="s">
        <v>41</v>
      </c>
      <c r="F30" s="757">
        <v>151844</v>
      </c>
      <c r="G30" s="757">
        <v>167509</v>
      </c>
      <c r="H30" s="757">
        <v>172307</v>
      </c>
      <c r="I30" s="141"/>
      <c r="J30" s="141"/>
      <c r="K30" s="116"/>
      <c r="L30" s="116"/>
      <c r="M30" s="113"/>
    </row>
    <row r="31" spans="1:21" s="119" customFormat="1" ht="12.75">
      <c r="B31" s="755" t="s">
        <v>703</v>
      </c>
      <c r="C31" s="895">
        <v>349</v>
      </c>
      <c r="D31" s="757">
        <v>753</v>
      </c>
      <c r="E31" s="757" t="s">
        <v>321</v>
      </c>
      <c r="F31" s="757">
        <v>780</v>
      </c>
      <c r="G31" s="757">
        <v>104</v>
      </c>
      <c r="H31" s="757">
        <v>172</v>
      </c>
      <c r="I31" s="127"/>
      <c r="J31" s="127"/>
      <c r="K31" s="120"/>
      <c r="L31" s="120"/>
    </row>
    <row r="32" spans="1:21" s="119" customFormat="1" ht="12.75">
      <c r="B32" s="755" t="s">
        <v>704</v>
      </c>
      <c r="C32" s="896">
        <v>0</v>
      </c>
      <c r="D32" s="757">
        <v>0</v>
      </c>
      <c r="E32" s="757" t="s">
        <v>34</v>
      </c>
      <c r="F32" s="757" t="s">
        <v>34</v>
      </c>
      <c r="G32" s="757">
        <v>0</v>
      </c>
      <c r="H32" s="757">
        <v>0</v>
      </c>
      <c r="I32" s="127"/>
      <c r="J32" s="127"/>
      <c r="K32" s="120"/>
      <c r="L32" s="120"/>
    </row>
    <row r="33" spans="1:21" s="119" customFormat="1" ht="12.75">
      <c r="B33" s="755" t="s">
        <v>705</v>
      </c>
      <c r="C33" s="897">
        <v>104</v>
      </c>
      <c r="D33" s="757">
        <v>176</v>
      </c>
      <c r="E33" s="757" t="s">
        <v>543</v>
      </c>
      <c r="F33" s="757">
        <v>176</v>
      </c>
      <c r="G33" s="757">
        <v>242</v>
      </c>
      <c r="H33" s="757">
        <v>316</v>
      </c>
      <c r="I33" s="127"/>
      <c r="J33" s="127"/>
      <c r="K33" s="120"/>
      <c r="L33" s="120"/>
    </row>
    <row r="34" spans="1:21" s="128" customFormat="1" ht="15">
      <c r="A34" s="119"/>
      <c r="B34" s="1069" t="s">
        <v>701</v>
      </c>
      <c r="C34" s="759">
        <v>165295</v>
      </c>
      <c r="D34" s="760">
        <v>148023</v>
      </c>
      <c r="E34" s="760" t="s">
        <v>41</v>
      </c>
      <c r="F34" s="760">
        <v>152800</v>
      </c>
      <c r="G34" s="760">
        <v>167855</v>
      </c>
      <c r="H34" s="760">
        <v>172795</v>
      </c>
      <c r="I34" s="129"/>
      <c r="J34" s="129"/>
      <c r="K34" s="130"/>
      <c r="L34" s="130"/>
    </row>
    <row r="35" spans="1:21" s="128" customFormat="1" ht="13.15">
      <c r="B35" s="448" t="s">
        <v>706</v>
      </c>
      <c r="C35" s="761">
        <v>262347</v>
      </c>
      <c r="D35" s="760">
        <v>254138</v>
      </c>
      <c r="E35" s="760" t="s">
        <v>64</v>
      </c>
      <c r="F35" s="760">
        <v>251559</v>
      </c>
      <c r="G35" s="760">
        <v>228707</v>
      </c>
      <c r="H35" s="760">
        <v>228748</v>
      </c>
      <c r="I35" s="129"/>
      <c r="J35" s="129"/>
      <c r="K35" s="130"/>
      <c r="L35" s="130"/>
    </row>
    <row r="36" spans="1:21" s="128" customFormat="1" ht="13.15">
      <c r="B36" s="448" t="s">
        <v>707</v>
      </c>
      <c r="C36" s="761">
        <v>427641</v>
      </c>
      <c r="D36" s="760">
        <v>402160</v>
      </c>
      <c r="E36" s="760" t="s">
        <v>86</v>
      </c>
      <c r="F36" s="760">
        <v>404359</v>
      </c>
      <c r="G36" s="760">
        <v>396562</v>
      </c>
      <c r="H36" s="760">
        <v>401543</v>
      </c>
      <c r="I36" s="129"/>
      <c r="J36" s="129"/>
      <c r="K36" s="130"/>
      <c r="L36" s="130"/>
    </row>
    <row r="37" spans="1:21" s="119" customFormat="1" ht="13.15">
      <c r="A37" s="128"/>
      <c r="B37" s="446" t="s">
        <v>708</v>
      </c>
      <c r="C37" s="762">
        <v>262347</v>
      </c>
      <c r="D37" s="757">
        <v>254138</v>
      </c>
      <c r="E37" s="757" t="s">
        <v>64</v>
      </c>
      <c r="F37" s="757">
        <v>251559</v>
      </c>
      <c r="G37" s="757">
        <v>228707</v>
      </c>
      <c r="H37" s="757">
        <v>228748</v>
      </c>
      <c r="I37" s="127"/>
      <c r="J37" s="127"/>
      <c r="K37" s="120"/>
      <c r="L37" s="120"/>
    </row>
    <row r="38" spans="1:21" s="119" customFormat="1" ht="14.25">
      <c r="B38" s="446" t="s">
        <v>709</v>
      </c>
      <c r="C38" s="898" t="s">
        <v>252</v>
      </c>
      <c r="D38" s="899" t="s">
        <v>52</v>
      </c>
      <c r="E38" s="899" t="s">
        <v>163</v>
      </c>
      <c r="F38" s="899" t="s">
        <v>150</v>
      </c>
      <c r="G38" s="899" t="s">
        <v>258</v>
      </c>
      <c r="H38" s="899" t="s">
        <v>151</v>
      </c>
      <c r="I38" s="127"/>
      <c r="J38" s="127"/>
      <c r="K38" s="120"/>
      <c r="L38" s="120"/>
    </row>
    <row r="39" spans="1:21" s="119" customFormat="1" ht="12.75">
      <c r="B39" s="446" t="s">
        <v>719</v>
      </c>
      <c r="C39" s="762">
        <v>0</v>
      </c>
      <c r="D39" s="757">
        <v>0</v>
      </c>
      <c r="E39" s="757" t="s">
        <v>34</v>
      </c>
      <c r="F39" s="757">
        <v>0</v>
      </c>
      <c r="G39" s="757">
        <v>0</v>
      </c>
      <c r="H39" s="757">
        <v>0</v>
      </c>
      <c r="I39" s="127"/>
      <c r="J39" s="127"/>
      <c r="K39" s="120"/>
      <c r="L39" s="120"/>
    </row>
    <row r="40" spans="1:21" s="119" customFormat="1" ht="14.25">
      <c r="B40" s="446" t="s">
        <v>57</v>
      </c>
      <c r="C40" s="898">
        <v>0</v>
      </c>
      <c r="D40" s="899">
        <v>0</v>
      </c>
      <c r="E40" s="899" t="s">
        <v>34</v>
      </c>
      <c r="F40" s="899" t="s">
        <v>47</v>
      </c>
      <c r="G40" s="899" t="s">
        <v>47</v>
      </c>
      <c r="H40" s="899" t="s">
        <v>47</v>
      </c>
      <c r="I40" s="127"/>
      <c r="J40" s="127"/>
      <c r="K40" s="120"/>
      <c r="L40" s="120"/>
    </row>
    <row r="41" spans="1:21" s="119" customFormat="1" ht="12.75">
      <c r="B41" s="131"/>
      <c r="C41" s="131"/>
      <c r="D41" s="131"/>
      <c r="E41" s="131"/>
      <c r="F41" s="131"/>
      <c r="G41" s="131"/>
      <c r="H41" s="131"/>
      <c r="I41" s="131"/>
      <c r="J41" s="120"/>
      <c r="K41" s="120"/>
      <c r="L41" s="120"/>
    </row>
    <row r="42" spans="1:21" s="20" customFormat="1" ht="13.15">
      <c r="A42" s="119"/>
      <c r="B42" s="77" t="s">
        <v>43</v>
      </c>
      <c r="C42" s="131"/>
      <c r="D42" s="131"/>
      <c r="E42" s="131"/>
      <c r="F42" s="131"/>
      <c r="G42" s="231"/>
      <c r="H42" s="231"/>
      <c r="I42" s="231"/>
      <c r="J42" s="231"/>
      <c r="K42" s="231"/>
      <c r="L42" s="231"/>
      <c r="M42" s="107"/>
      <c r="N42" s="107"/>
      <c r="O42" s="108"/>
      <c r="P42" s="108"/>
      <c r="Q42" s="108"/>
      <c r="R42" s="108"/>
      <c r="S42" s="108"/>
      <c r="T42" s="108"/>
      <c r="U42" s="133"/>
    </row>
    <row r="43" spans="1:21" s="94" customFormat="1" ht="12.75" customHeight="1">
      <c r="A43" s="20"/>
      <c r="B43" s="1290" t="s">
        <v>713</v>
      </c>
      <c r="C43" s="1290"/>
      <c r="D43" s="1290"/>
      <c r="E43" s="1290"/>
      <c r="F43" s="1290"/>
      <c r="G43" s="1290"/>
      <c r="H43" s="1290"/>
      <c r="I43" s="135"/>
      <c r="J43" s="135"/>
      <c r="K43" s="135"/>
      <c r="L43" s="78"/>
    </row>
    <row r="44" spans="1:21" s="94" customFormat="1" ht="15.4" customHeight="1">
      <c r="B44" s="1289" t="s">
        <v>714</v>
      </c>
      <c r="C44" s="1289"/>
      <c r="D44" s="1289"/>
      <c r="E44" s="1289"/>
      <c r="F44" s="1289"/>
      <c r="G44" s="1289"/>
      <c r="H44" s="1289"/>
      <c r="I44" s="135"/>
      <c r="J44" s="135"/>
      <c r="K44" s="135"/>
      <c r="L44" s="78"/>
    </row>
    <row r="45" spans="1:21" s="94" customFormat="1" ht="11.25" customHeight="1">
      <c r="B45" s="1290" t="s">
        <v>715</v>
      </c>
      <c r="C45" s="1290"/>
      <c r="D45" s="1290"/>
      <c r="E45" s="1290"/>
      <c r="F45" s="1290"/>
      <c r="G45" s="1290"/>
      <c r="H45" s="1290"/>
      <c r="I45" s="135"/>
      <c r="J45" s="135"/>
      <c r="K45" s="135"/>
      <c r="L45" s="78"/>
    </row>
    <row r="46" spans="1:21" s="94" customFormat="1" ht="26.25" customHeight="1">
      <c r="B46" s="1289" t="s">
        <v>720</v>
      </c>
      <c r="C46" s="1290"/>
      <c r="D46" s="1290"/>
      <c r="E46" s="1290"/>
      <c r="F46" s="1290"/>
      <c r="G46" s="1290"/>
      <c r="H46" s="1290"/>
      <c r="I46" s="135"/>
      <c r="J46" s="135"/>
      <c r="K46" s="135"/>
      <c r="L46" s="78"/>
    </row>
    <row r="47" spans="1:21" s="94" customFormat="1" ht="10.15">
      <c r="B47" s="78"/>
      <c r="C47" s="135"/>
      <c r="D47" s="135"/>
      <c r="E47" s="135"/>
      <c r="F47" s="135"/>
      <c r="G47" s="78"/>
      <c r="H47" s="135"/>
      <c r="I47" s="135"/>
      <c r="J47" s="135"/>
      <c r="K47" s="135"/>
      <c r="L47" s="78"/>
    </row>
    <row r="48" spans="1:21" s="128" customFormat="1" ht="26.25">
      <c r="A48" s="94"/>
      <c r="B48" s="373" t="s">
        <v>313</v>
      </c>
      <c r="C48" s="374">
        <v>2025</v>
      </c>
      <c r="D48" s="375">
        <v>2024</v>
      </c>
      <c r="E48" s="750" t="s">
        <v>516</v>
      </c>
      <c r="F48" s="375">
        <v>2023</v>
      </c>
      <c r="G48" s="375">
        <v>2022</v>
      </c>
      <c r="H48" s="375">
        <v>2021</v>
      </c>
      <c r="I48" s="129"/>
      <c r="J48" s="283"/>
      <c r="K48" s="130"/>
      <c r="L48" s="130"/>
    </row>
    <row r="49" spans="1:21" s="119" customFormat="1" ht="13.15">
      <c r="A49" s="128"/>
      <c r="B49" s="767" t="s">
        <v>60</v>
      </c>
      <c r="C49" s="768">
        <v>0.32300000000000001</v>
      </c>
      <c r="D49" s="769">
        <v>0.307</v>
      </c>
      <c r="E49" s="909">
        <v>0.05</v>
      </c>
      <c r="F49" s="770">
        <v>0.30399999999999999</v>
      </c>
      <c r="G49" s="770">
        <v>0.29299999999999998</v>
      </c>
      <c r="H49" s="770">
        <v>0.29499999999999998</v>
      </c>
      <c r="I49" s="127"/>
      <c r="J49" s="284"/>
      <c r="K49" s="120"/>
      <c r="L49" s="120"/>
    </row>
    <row r="50" spans="1:21" s="119" customFormat="1" ht="12.75">
      <c r="B50" s="767" t="s">
        <v>61</v>
      </c>
      <c r="C50" s="771">
        <v>16.899999999999999</v>
      </c>
      <c r="D50" s="772">
        <v>16.100000000000001</v>
      </c>
      <c r="E50" s="909">
        <v>0.04</v>
      </c>
      <c r="F50" s="773">
        <v>16.600000000000001</v>
      </c>
      <c r="G50" s="773">
        <v>16.2</v>
      </c>
      <c r="H50" s="773">
        <v>16.399999999999999</v>
      </c>
      <c r="I50" s="127"/>
      <c r="J50" s="284"/>
      <c r="K50" s="120"/>
      <c r="L50" s="120"/>
    </row>
    <row r="51" spans="1:21" s="119" customFormat="1" ht="12.75">
      <c r="B51" s="767" t="s">
        <v>62</v>
      </c>
      <c r="C51" s="771">
        <v>14.8</v>
      </c>
      <c r="D51" s="772">
        <v>13.5</v>
      </c>
      <c r="E51" s="909">
        <v>0.09</v>
      </c>
      <c r="F51" s="773">
        <v>13.9</v>
      </c>
      <c r="G51" s="773">
        <v>14</v>
      </c>
      <c r="H51" s="773">
        <v>13.8</v>
      </c>
      <c r="I51" s="127"/>
      <c r="J51" s="284"/>
      <c r="K51" s="120"/>
      <c r="L51" s="120"/>
    </row>
    <row r="52" spans="1:21" s="119" customFormat="1" ht="14.25" customHeight="1">
      <c r="B52" s="230"/>
      <c r="C52" s="131"/>
      <c r="D52" s="131"/>
      <c r="E52" s="131"/>
      <c r="F52" s="131"/>
      <c r="G52" s="131"/>
      <c r="H52" s="131"/>
      <c r="I52" s="120"/>
      <c r="J52" s="284"/>
      <c r="K52" s="120"/>
      <c r="L52" s="120"/>
    </row>
    <row r="53" spans="1:21" s="20" customFormat="1" ht="13.15">
      <c r="A53" s="119"/>
      <c r="B53" s="77" t="s">
        <v>43</v>
      </c>
      <c r="C53" s="131"/>
      <c r="D53" s="131"/>
      <c r="E53" s="131"/>
      <c r="F53" s="131"/>
      <c r="G53" s="131"/>
      <c r="H53" s="131"/>
      <c r="I53" s="231"/>
      <c r="J53" s="231"/>
      <c r="K53" s="231"/>
      <c r="L53" s="231"/>
      <c r="M53" s="107"/>
      <c r="N53" s="107"/>
      <c r="O53" s="108"/>
      <c r="P53" s="108"/>
      <c r="Q53" s="108"/>
      <c r="R53" s="108"/>
      <c r="S53" s="108"/>
      <c r="T53" s="108"/>
      <c r="U53" s="133"/>
    </row>
    <row r="54" spans="1:21" s="94" customFormat="1" ht="24" customHeight="1">
      <c r="A54" s="20"/>
      <c r="B54" s="1290" t="s">
        <v>721</v>
      </c>
      <c r="C54" s="1290"/>
      <c r="D54" s="1290"/>
      <c r="E54" s="1290"/>
      <c r="F54" s="1290"/>
      <c r="G54" s="1290"/>
      <c r="H54" s="1290"/>
      <c r="I54" s="135"/>
      <c r="J54" s="135"/>
      <c r="K54" s="135"/>
      <c r="L54" s="78"/>
    </row>
    <row r="55" spans="1:21" s="20" customFormat="1" ht="12.75">
      <c r="A55" s="94"/>
      <c r="B55" s="31"/>
      <c r="C55" s="131"/>
      <c r="D55" s="131"/>
      <c r="E55" s="131"/>
      <c r="F55" s="131"/>
      <c r="G55" s="131"/>
      <c r="H55" s="131"/>
      <c r="I55" s="21"/>
      <c r="J55" s="21"/>
      <c r="K55" s="21"/>
      <c r="L55" s="21"/>
    </row>
    <row r="56" spans="1:21" s="119" customFormat="1" thickBot="1">
      <c r="A56" s="20"/>
      <c r="B56" s="298"/>
      <c r="C56" s="131"/>
      <c r="D56" s="131"/>
      <c r="E56" s="131"/>
      <c r="F56" s="131"/>
      <c r="G56" s="131"/>
      <c r="H56" s="131"/>
      <c r="I56" s="278"/>
      <c r="J56" s="278"/>
      <c r="K56" s="278"/>
      <c r="L56" s="278"/>
      <c r="M56" s="216"/>
      <c r="N56" s="216"/>
      <c r="O56" s="217"/>
      <c r="P56" s="217"/>
      <c r="Q56" s="217"/>
      <c r="R56" s="217"/>
      <c r="S56" s="217"/>
      <c r="T56" s="217"/>
      <c r="U56" s="299"/>
    </row>
    <row r="57" spans="1:21" s="226" customFormat="1" ht="15.75" thickTop="1" thickBot="1">
      <c r="A57" s="119"/>
      <c r="B57" s="220" t="s">
        <v>63</v>
      </c>
      <c r="C57" s="224"/>
      <c r="D57" s="224"/>
      <c r="E57" s="224"/>
      <c r="F57" s="224"/>
      <c r="G57" s="224"/>
      <c r="H57" s="224"/>
      <c r="I57" s="225"/>
      <c r="J57" s="225"/>
      <c r="K57" s="225"/>
      <c r="L57" s="225"/>
    </row>
    <row r="58" spans="1:21" ht="15.4" thickTop="1">
      <c r="A58" s="226"/>
      <c r="G58" s="127"/>
      <c r="H58" s="127"/>
      <c r="I58" s="120"/>
      <c r="J58" s="120"/>
      <c r="K58" s="120"/>
    </row>
    <row r="59" spans="1:21" s="128" customFormat="1" ht="26.25">
      <c r="A59" s="113"/>
      <c r="B59" s="373" t="s">
        <v>726</v>
      </c>
      <c r="C59" s="374">
        <v>2025</v>
      </c>
      <c r="D59" s="375">
        <v>2024</v>
      </c>
      <c r="E59" s="750" t="s">
        <v>516</v>
      </c>
      <c r="F59" s="375">
        <v>2023</v>
      </c>
      <c r="G59" s="375">
        <v>2022</v>
      </c>
      <c r="H59" s="375">
        <v>2021</v>
      </c>
      <c r="I59" s="129"/>
      <c r="J59" s="129"/>
      <c r="K59" s="130"/>
      <c r="L59" s="130"/>
    </row>
    <row r="60" spans="1:21" ht="14.25">
      <c r="A60" s="128"/>
      <c r="B60" s="774" t="s">
        <v>314</v>
      </c>
      <c r="C60" s="777">
        <v>11372</v>
      </c>
      <c r="D60" s="778">
        <v>10289</v>
      </c>
      <c r="E60" s="909">
        <v>0.11</v>
      </c>
      <c r="F60" s="779">
        <v>10621</v>
      </c>
      <c r="G60" s="779">
        <v>11674</v>
      </c>
      <c r="H60" s="779">
        <v>12015</v>
      </c>
      <c r="I60" s="127"/>
      <c r="J60" s="234"/>
      <c r="K60" s="234"/>
      <c r="L60" s="234"/>
      <c r="M60" s="139"/>
      <c r="N60" s="139"/>
      <c r="O60" s="139"/>
      <c r="P60" s="140"/>
    </row>
    <row r="61" spans="1:21" ht="14.25">
      <c r="B61" s="774" t="s">
        <v>315</v>
      </c>
      <c r="C61" s="777">
        <v>32356</v>
      </c>
      <c r="D61" s="778">
        <v>31344</v>
      </c>
      <c r="E61" s="909">
        <v>0.03</v>
      </c>
      <c r="F61" s="779">
        <v>30606</v>
      </c>
      <c r="G61" s="779">
        <v>27635</v>
      </c>
      <c r="H61" s="779">
        <v>26878</v>
      </c>
      <c r="I61" s="141"/>
      <c r="J61" s="234"/>
      <c r="K61" s="234"/>
      <c r="L61" s="234"/>
      <c r="M61" s="139"/>
      <c r="N61" s="139"/>
      <c r="O61" s="139"/>
      <c r="P61" s="140"/>
    </row>
    <row r="62" spans="1:21">
      <c r="B62" s="774" t="s">
        <v>678</v>
      </c>
      <c r="C62" s="777">
        <v>32356</v>
      </c>
      <c r="D62" s="778">
        <v>31344</v>
      </c>
      <c r="E62" s="909">
        <v>0.03</v>
      </c>
      <c r="F62" s="779">
        <v>30606</v>
      </c>
      <c r="G62" s="779">
        <v>27635</v>
      </c>
      <c r="H62" s="779">
        <v>26878</v>
      </c>
      <c r="I62" s="141"/>
      <c r="J62" s="234"/>
      <c r="K62" s="234"/>
      <c r="L62" s="234"/>
      <c r="M62" s="139"/>
      <c r="N62" s="139"/>
      <c r="O62" s="139"/>
      <c r="P62" s="140"/>
    </row>
    <row r="63" spans="1:21" s="121" customFormat="1" ht="13.9">
      <c r="A63" s="113"/>
      <c r="B63" s="466" t="s">
        <v>66</v>
      </c>
      <c r="C63" s="780">
        <v>43728</v>
      </c>
      <c r="D63" s="781">
        <v>41633</v>
      </c>
      <c r="E63" s="784">
        <v>0.05</v>
      </c>
      <c r="F63" s="782">
        <v>41227</v>
      </c>
      <c r="G63" s="782">
        <v>39310</v>
      </c>
      <c r="H63" s="782">
        <v>38893</v>
      </c>
      <c r="I63" s="141"/>
      <c r="J63" s="234"/>
      <c r="K63" s="234"/>
      <c r="L63" s="234"/>
      <c r="M63" s="139"/>
      <c r="N63" s="139"/>
      <c r="O63" s="139"/>
      <c r="P63" s="140"/>
      <c r="Q63" s="113"/>
      <c r="R63" s="113"/>
    </row>
    <row r="64" spans="1:21" s="121" customFormat="1" ht="13.9">
      <c r="B64" s="775" t="s">
        <v>68</v>
      </c>
      <c r="C64" s="780">
        <v>43728</v>
      </c>
      <c r="D64" s="781">
        <v>41633</v>
      </c>
      <c r="E64" s="784">
        <v>0.05</v>
      </c>
      <c r="F64" s="782">
        <v>41227</v>
      </c>
      <c r="G64" s="782">
        <v>39310</v>
      </c>
      <c r="H64" s="782">
        <v>38893</v>
      </c>
      <c r="I64" s="141"/>
      <c r="J64" s="234"/>
      <c r="K64" s="234"/>
      <c r="L64" s="234"/>
      <c r="M64" s="139"/>
      <c r="N64" s="139"/>
      <c r="O64" s="139"/>
      <c r="P64" s="140"/>
      <c r="Q64" s="113"/>
      <c r="R64" s="113"/>
    </row>
    <row r="65" spans="1:18" s="121" customFormat="1" ht="13.9">
      <c r="B65" s="466" t="s">
        <v>69</v>
      </c>
      <c r="C65" s="783">
        <v>0</v>
      </c>
      <c r="D65" s="784">
        <v>0</v>
      </c>
      <c r="E65" s="784">
        <v>0</v>
      </c>
      <c r="F65" s="785">
        <v>0</v>
      </c>
      <c r="G65" s="785">
        <v>0</v>
      </c>
      <c r="H65" s="785">
        <v>0</v>
      </c>
      <c r="I65" s="142"/>
      <c r="J65" s="234"/>
      <c r="K65" s="234"/>
      <c r="L65" s="234"/>
      <c r="M65" s="139"/>
      <c r="N65" s="139"/>
      <c r="O65" s="139"/>
      <c r="P65" s="139"/>
    </row>
    <row r="66" spans="1:18" ht="13.9">
      <c r="A66" s="121"/>
      <c r="B66" s="230"/>
      <c r="C66" s="131"/>
      <c r="D66" s="131"/>
      <c r="E66" s="131"/>
      <c r="F66" s="131"/>
      <c r="G66" s="131"/>
      <c r="H66" s="131"/>
      <c r="J66" s="300"/>
      <c r="K66" s="300"/>
      <c r="L66" s="300"/>
      <c r="M66"/>
      <c r="N66"/>
      <c r="O66"/>
      <c r="P66"/>
    </row>
    <row r="67" spans="1:18" s="22" customFormat="1">
      <c r="A67" s="113"/>
      <c r="B67" s="37" t="s">
        <v>43</v>
      </c>
      <c r="C67" s="131"/>
      <c r="D67" s="131"/>
      <c r="E67" s="131"/>
      <c r="F67" s="131"/>
      <c r="G67" s="131"/>
      <c r="H67" s="131"/>
      <c r="I67" s="26"/>
      <c r="J67" s="26"/>
      <c r="K67" s="26"/>
      <c r="L67" s="26"/>
    </row>
    <row r="68" spans="1:18" s="76" customFormat="1" ht="24" customHeight="1">
      <c r="A68" s="22"/>
      <c r="B68" s="1290" t="s">
        <v>641</v>
      </c>
      <c r="C68" s="1290"/>
      <c r="D68" s="1290"/>
      <c r="E68" s="1290"/>
      <c r="F68" s="1290"/>
      <c r="G68" s="1290"/>
      <c r="H68" s="1290"/>
      <c r="I68" s="75"/>
      <c r="J68" s="75"/>
      <c r="K68" s="75"/>
      <c r="L68" s="31"/>
    </row>
    <row r="69" spans="1:18" s="76" customFormat="1" ht="21.75" customHeight="1">
      <c r="B69" s="1292" t="s">
        <v>725</v>
      </c>
      <c r="C69" s="1292"/>
      <c r="D69" s="1292"/>
      <c r="E69" s="1292"/>
      <c r="F69" s="1292"/>
      <c r="G69" s="1292"/>
      <c r="H69" s="1292"/>
      <c r="I69" s="1064"/>
      <c r="J69" s="1064"/>
      <c r="K69" s="1064"/>
      <c r="L69" s="1064"/>
    </row>
    <row r="70" spans="1:18" s="76" customFormat="1" ht="12.75" customHeight="1">
      <c r="B70" s="1290" t="s">
        <v>733</v>
      </c>
      <c r="C70" s="1290"/>
      <c r="D70" s="1290"/>
      <c r="E70" s="1290"/>
      <c r="F70" s="1290"/>
      <c r="G70" s="1290"/>
      <c r="H70" s="1290"/>
      <c r="I70" s="75"/>
      <c r="J70" s="75"/>
      <c r="K70" s="75"/>
      <c r="L70" s="31"/>
    </row>
    <row r="71" spans="1:18" s="22" customFormat="1">
      <c r="A71" s="76"/>
      <c r="B71" s="78"/>
      <c r="C71" s="131"/>
      <c r="D71" s="131"/>
      <c r="E71" s="131"/>
      <c r="F71" s="131"/>
      <c r="G71" s="131"/>
      <c r="H71" s="131"/>
      <c r="I71" s="26"/>
      <c r="J71" s="26"/>
      <c r="K71" s="26"/>
      <c r="L71" s="26"/>
    </row>
    <row r="72" spans="1:18" s="128" customFormat="1" ht="26.25">
      <c r="A72" s="22"/>
      <c r="B72" s="373" t="s">
        <v>317</v>
      </c>
      <c r="C72" s="374">
        <v>2025</v>
      </c>
      <c r="D72" s="375">
        <v>2024</v>
      </c>
      <c r="E72" s="750" t="s">
        <v>516</v>
      </c>
      <c r="F72" s="375">
        <v>2023</v>
      </c>
      <c r="G72" s="375">
        <v>2022</v>
      </c>
      <c r="H72" s="375">
        <v>2021</v>
      </c>
      <c r="I72" s="129"/>
      <c r="J72" s="129"/>
      <c r="K72" s="130"/>
      <c r="L72" s="130"/>
    </row>
    <row r="73" spans="1:18" s="146" customFormat="1" ht="15">
      <c r="A73" s="128"/>
      <c r="B73" s="774" t="s">
        <v>70</v>
      </c>
      <c r="C73" s="786">
        <v>3.3099999999999997E-2</v>
      </c>
      <c r="D73" s="787">
        <v>3.1800000000000002E-2</v>
      </c>
      <c r="E73" s="1075">
        <v>4.0795999999999999E-2</v>
      </c>
      <c r="F73" s="787">
        <v>3.1E-2</v>
      </c>
      <c r="G73" s="787">
        <v>2.9100000000000001E-2</v>
      </c>
      <c r="H73" s="787">
        <v>2.86E-2</v>
      </c>
      <c r="I73" s="141"/>
      <c r="J73" s="234"/>
      <c r="K73" s="234"/>
      <c r="L73" s="234"/>
      <c r="M73" s="139"/>
      <c r="N73" s="139"/>
      <c r="O73" s="139"/>
      <c r="P73" s="140"/>
      <c r="Q73"/>
      <c r="R73" s="113"/>
    </row>
    <row r="74" spans="1:18" s="146" customFormat="1" ht="15">
      <c r="B74" s="774" t="s">
        <v>231</v>
      </c>
      <c r="C74" s="786">
        <v>3.3099999999999997E-2</v>
      </c>
      <c r="D74" s="787">
        <v>3.1800000000000002E-2</v>
      </c>
      <c r="E74" s="1075">
        <v>4.0795999999999999E-2</v>
      </c>
      <c r="F74" s="787">
        <v>3.1E-2</v>
      </c>
      <c r="G74" s="787">
        <v>2.9100000000000001E-2</v>
      </c>
      <c r="H74" s="787">
        <v>2.86E-2</v>
      </c>
      <c r="I74" s="141"/>
      <c r="J74" s="234"/>
      <c r="K74" s="234"/>
      <c r="L74" s="234"/>
      <c r="M74" s="139"/>
      <c r="N74" s="139"/>
      <c r="O74" s="139"/>
      <c r="P74" s="140"/>
      <c r="Q74"/>
      <c r="R74" s="113"/>
    </row>
    <row r="75" spans="1:18" s="146" customFormat="1" ht="15">
      <c r="B75" s="774" t="s">
        <v>72</v>
      </c>
      <c r="C75" s="789">
        <v>1.73</v>
      </c>
      <c r="D75" s="790">
        <v>1.67</v>
      </c>
      <c r="E75" s="1075">
        <v>3.2000000000000001E-2</v>
      </c>
      <c r="F75" s="790">
        <v>1.69</v>
      </c>
      <c r="G75" s="790">
        <v>1.61</v>
      </c>
      <c r="H75" s="790">
        <v>1.59</v>
      </c>
      <c r="I75" s="141"/>
      <c r="J75" s="234"/>
      <c r="K75" s="234"/>
      <c r="L75" s="234"/>
      <c r="M75" s="139"/>
      <c r="N75" s="139"/>
      <c r="O75" s="139"/>
      <c r="P75" s="140"/>
      <c r="Q75"/>
      <c r="R75" s="113"/>
    </row>
    <row r="76" spans="1:18" s="146" customFormat="1" ht="15">
      <c r="B76" s="774" t="s">
        <v>73</v>
      </c>
      <c r="C76" s="789">
        <v>1.73</v>
      </c>
      <c r="D76" s="790">
        <v>1.67</v>
      </c>
      <c r="E76" s="1075">
        <v>3.2000000000000001E-2</v>
      </c>
      <c r="F76" s="790">
        <v>1.69</v>
      </c>
      <c r="G76" s="790">
        <v>1.61</v>
      </c>
      <c r="H76" s="790">
        <v>1.59</v>
      </c>
      <c r="I76" s="141"/>
      <c r="J76" s="234"/>
      <c r="K76" s="234"/>
      <c r="L76" s="234"/>
      <c r="M76" s="139"/>
      <c r="N76" s="139"/>
      <c r="O76" s="139"/>
      <c r="P76" s="140"/>
      <c r="Q76"/>
      <c r="R76" s="113"/>
    </row>
    <row r="77" spans="1:18" s="146" customFormat="1" ht="15">
      <c r="B77" s="774" t="s">
        <v>74</v>
      </c>
      <c r="C77" s="789">
        <v>1.51</v>
      </c>
      <c r="D77" s="790">
        <v>1.4</v>
      </c>
      <c r="E77" s="1075">
        <v>8.1199999999999994E-2</v>
      </c>
      <c r="F77" s="790">
        <v>1.42</v>
      </c>
      <c r="G77" s="790">
        <v>1.39</v>
      </c>
      <c r="H77" s="790">
        <v>1.34</v>
      </c>
      <c r="I77" s="141"/>
      <c r="J77" s="234"/>
      <c r="K77" s="234"/>
      <c r="L77" s="234"/>
      <c r="M77" s="139"/>
      <c r="N77" s="139"/>
      <c r="O77" s="139"/>
      <c r="P77" s="140"/>
      <c r="Q77"/>
      <c r="R77" s="113"/>
    </row>
    <row r="78" spans="1:18" s="146" customFormat="1" ht="15">
      <c r="B78" s="774" t="s">
        <v>75</v>
      </c>
      <c r="C78" s="789">
        <v>1.51</v>
      </c>
      <c r="D78" s="790">
        <v>1.4</v>
      </c>
      <c r="E78" s="1075">
        <v>8.1199999999999994E-2</v>
      </c>
      <c r="F78" s="790">
        <v>1.42</v>
      </c>
      <c r="G78" s="790">
        <v>1.39</v>
      </c>
      <c r="H78" s="790">
        <v>1.34</v>
      </c>
      <c r="I78" s="141"/>
      <c r="J78" s="234"/>
      <c r="K78" s="234"/>
      <c r="L78" s="234"/>
      <c r="M78" s="139"/>
      <c r="N78" s="139"/>
      <c r="O78" s="139"/>
      <c r="P78" s="140"/>
      <c r="Q78"/>
      <c r="R78" s="113"/>
    </row>
    <row r="79" spans="1:18">
      <c r="A79" s="146"/>
      <c r="B79" s="116"/>
      <c r="C79" s="131"/>
      <c r="D79" s="131"/>
      <c r="E79" s="131"/>
      <c r="F79" s="131"/>
      <c r="G79" s="131"/>
      <c r="H79" s="131"/>
    </row>
    <row r="80" spans="1:18" s="20" customFormat="1">
      <c r="A80" s="113"/>
      <c r="B80" s="37" t="s">
        <v>43</v>
      </c>
      <c r="C80" s="131"/>
      <c r="D80" s="131"/>
      <c r="E80" s="131"/>
      <c r="F80" s="131"/>
      <c r="G80" s="131"/>
      <c r="H80" s="131"/>
      <c r="I80" s="21"/>
      <c r="J80" s="21"/>
      <c r="K80" s="21"/>
      <c r="L80" s="21"/>
    </row>
    <row r="81" spans="1:21" s="76" customFormat="1" ht="27.75" customHeight="1">
      <c r="A81" s="20"/>
      <c r="B81" s="1292" t="s">
        <v>724</v>
      </c>
      <c r="C81" s="1292"/>
      <c r="D81" s="1292"/>
      <c r="E81" s="1292"/>
      <c r="F81" s="1292"/>
      <c r="G81" s="1292"/>
      <c r="H81" s="1292"/>
      <c r="I81" s="470"/>
      <c r="J81" s="470"/>
      <c r="K81" s="470"/>
      <c r="L81" s="470"/>
    </row>
    <row r="82" spans="1:21" s="22" customFormat="1">
      <c r="A82" s="76"/>
      <c r="B82" s="218"/>
      <c r="C82" s="26"/>
      <c r="D82" s="26"/>
      <c r="E82" s="26"/>
      <c r="F82" s="26"/>
      <c r="G82" s="26"/>
      <c r="H82" s="26"/>
      <c r="I82" s="26"/>
      <c r="J82" s="26"/>
      <c r="K82" s="26"/>
      <c r="L82" s="26"/>
    </row>
    <row r="83" spans="1:21" s="76" customFormat="1" ht="13.9" thickBot="1">
      <c r="A83" s="22"/>
      <c r="B83" s="75"/>
      <c r="C83" s="31"/>
      <c r="D83" s="31"/>
      <c r="E83" s="31"/>
      <c r="F83" s="31"/>
      <c r="G83" s="31"/>
      <c r="H83" s="31"/>
      <c r="I83" s="31"/>
      <c r="J83" s="31"/>
      <c r="K83" s="31"/>
      <c r="L83" s="31"/>
    </row>
    <row r="84" spans="1:21" s="226" customFormat="1" ht="19.05" customHeight="1" thickTop="1" thickBot="1">
      <c r="A84" s="76"/>
      <c r="B84" s="114" t="s">
        <v>77</v>
      </c>
      <c r="C84" s="224"/>
      <c r="D84" s="224"/>
      <c r="E84" s="224"/>
      <c r="F84" s="224"/>
      <c r="G84" s="224"/>
      <c r="H84" s="224"/>
      <c r="I84" s="239"/>
      <c r="J84" s="239"/>
      <c r="K84" s="239"/>
      <c r="L84" s="239"/>
      <c r="M84" s="240"/>
      <c r="N84" s="240"/>
      <c r="O84" s="240"/>
      <c r="P84" s="240"/>
      <c r="Q84" s="240"/>
      <c r="R84" s="240"/>
      <c r="S84" s="240"/>
      <c r="T84" s="240"/>
    </row>
    <row r="85" spans="1:21" ht="15.4" thickTop="1">
      <c r="A85" s="226"/>
      <c r="B85" s="222"/>
      <c r="C85" s="118"/>
      <c r="O85" s="146"/>
      <c r="P85" s="146"/>
      <c r="Q85" s="146"/>
    </row>
    <row r="86" spans="1:21" s="128" customFormat="1" ht="15" customHeight="1">
      <c r="A86" s="113"/>
      <c r="B86" s="1348" t="s">
        <v>318</v>
      </c>
      <c r="C86" s="493">
        <v>2024</v>
      </c>
      <c r="D86" s="494">
        <v>2025</v>
      </c>
      <c r="E86" s="572">
        <v>2024</v>
      </c>
      <c r="F86" s="342">
        <v>2023</v>
      </c>
      <c r="G86" s="343">
        <v>2024</v>
      </c>
      <c r="H86" s="344">
        <v>2023</v>
      </c>
      <c r="I86" s="1302" t="s">
        <v>516</v>
      </c>
      <c r="J86" s="1303"/>
      <c r="K86" s="1304"/>
      <c r="L86" s="342">
        <v>2022</v>
      </c>
      <c r="M86" s="885">
        <v>2023</v>
      </c>
      <c r="N86" s="886">
        <v>2022</v>
      </c>
      <c r="O86" s="887">
        <v>2021</v>
      </c>
      <c r="P86" s="885">
        <v>2022</v>
      </c>
      <c r="Q86" s="886">
        <v>2021</v>
      </c>
      <c r="R86" s="887">
        <v>2020</v>
      </c>
      <c r="S86" s="885">
        <v>2021</v>
      </c>
      <c r="T86" s="886">
        <v>2020</v>
      </c>
    </row>
    <row r="87" spans="1:21" s="150" customFormat="1" ht="15">
      <c r="A87" s="128"/>
      <c r="B87" s="1349"/>
      <c r="C87" s="901" t="s">
        <v>79</v>
      </c>
      <c r="D87" s="902" t="s">
        <v>80</v>
      </c>
      <c r="E87" s="871" t="s">
        <v>81</v>
      </c>
      <c r="F87" s="901" t="s">
        <v>82</v>
      </c>
      <c r="G87" s="902" t="s">
        <v>83</v>
      </c>
      <c r="H87" s="872" t="s">
        <v>81</v>
      </c>
      <c r="I87" s="901" t="s">
        <v>82</v>
      </c>
      <c r="J87" s="902" t="s">
        <v>83</v>
      </c>
      <c r="K87" s="872" t="s">
        <v>81</v>
      </c>
      <c r="L87" s="869" t="s">
        <v>82</v>
      </c>
      <c r="M87" s="605" t="s">
        <v>83</v>
      </c>
      <c r="N87" s="903" t="s">
        <v>81</v>
      </c>
      <c r="O87" s="604" t="s">
        <v>82</v>
      </c>
      <c r="P87" s="605" t="s">
        <v>83</v>
      </c>
      <c r="Q87" s="903" t="s">
        <v>81</v>
      </c>
      <c r="R87" s="604" t="s">
        <v>82</v>
      </c>
      <c r="S87" s="605" t="s">
        <v>83</v>
      </c>
      <c r="T87" s="903" t="s">
        <v>81</v>
      </c>
      <c r="U87" s="173"/>
    </row>
    <row r="88" spans="1:21" ht="16.5" customHeight="1">
      <c r="A88" s="150"/>
      <c r="B88" s="791" t="s">
        <v>233</v>
      </c>
      <c r="C88" s="992">
        <v>74407</v>
      </c>
      <c r="D88" s="993">
        <v>0</v>
      </c>
      <c r="E88" s="777">
        <v>74407</v>
      </c>
      <c r="F88" s="992">
        <v>34224</v>
      </c>
      <c r="G88" s="993">
        <v>0</v>
      </c>
      <c r="H88" s="778">
        <v>34224</v>
      </c>
      <c r="I88" s="1095">
        <v>1.17</v>
      </c>
      <c r="J88" s="1096" t="s">
        <v>34</v>
      </c>
      <c r="K88" s="679">
        <v>1.17</v>
      </c>
      <c r="L88" s="992">
        <v>1310</v>
      </c>
      <c r="M88" s="505">
        <v>0</v>
      </c>
      <c r="N88" s="945">
        <v>1310</v>
      </c>
      <c r="O88" s="504">
        <v>27612</v>
      </c>
      <c r="P88" s="505">
        <v>0</v>
      </c>
      <c r="Q88" s="945">
        <v>27612</v>
      </c>
      <c r="R88" s="504">
        <v>54921</v>
      </c>
      <c r="S88" s="505">
        <v>0</v>
      </c>
      <c r="T88" s="945">
        <v>54921</v>
      </c>
      <c r="U88" s="156"/>
    </row>
    <row r="89" spans="1:21" ht="14.25">
      <c r="A89" s="119"/>
      <c r="B89" s="791" t="s">
        <v>234</v>
      </c>
      <c r="C89" s="992">
        <v>0</v>
      </c>
      <c r="D89" s="993">
        <v>421232</v>
      </c>
      <c r="E89" s="777">
        <v>421232</v>
      </c>
      <c r="F89" s="992">
        <v>0</v>
      </c>
      <c r="G89" s="993">
        <v>336563</v>
      </c>
      <c r="H89" s="778">
        <v>336563</v>
      </c>
      <c r="I89" s="1095" t="s">
        <v>34</v>
      </c>
      <c r="J89" s="1096">
        <v>0.25</v>
      </c>
      <c r="K89" s="679">
        <v>0.25</v>
      </c>
      <c r="L89" s="992">
        <v>0</v>
      </c>
      <c r="M89" s="505">
        <v>313260</v>
      </c>
      <c r="N89" s="945">
        <v>313260</v>
      </c>
      <c r="O89" s="504">
        <v>0</v>
      </c>
      <c r="P89" s="505">
        <v>407229</v>
      </c>
      <c r="Q89" s="945">
        <v>407229</v>
      </c>
      <c r="R89" s="504">
        <v>0</v>
      </c>
      <c r="S89" s="505">
        <v>505335</v>
      </c>
      <c r="T89" s="945">
        <v>505335</v>
      </c>
      <c r="U89" s="156"/>
    </row>
    <row r="90" spans="1:21">
      <c r="A90" s="128"/>
      <c r="B90" s="791" t="s">
        <v>235</v>
      </c>
      <c r="C90" s="992">
        <v>0</v>
      </c>
      <c r="D90" s="993">
        <v>0</v>
      </c>
      <c r="E90" s="777">
        <v>0</v>
      </c>
      <c r="F90" s="992">
        <v>0</v>
      </c>
      <c r="G90" s="993">
        <v>0</v>
      </c>
      <c r="H90" s="778">
        <v>0</v>
      </c>
      <c r="I90" s="992" t="s">
        <v>34</v>
      </c>
      <c r="J90" s="1096" t="s">
        <v>34</v>
      </c>
      <c r="K90" s="679" t="s">
        <v>34</v>
      </c>
      <c r="L90" s="992">
        <v>0</v>
      </c>
      <c r="M90" s="505">
        <v>0</v>
      </c>
      <c r="N90" s="945">
        <v>0</v>
      </c>
      <c r="O90" s="504">
        <v>0</v>
      </c>
      <c r="P90" s="505">
        <v>0</v>
      </c>
      <c r="Q90" s="945">
        <v>0</v>
      </c>
      <c r="R90" s="504">
        <v>0</v>
      </c>
      <c r="S90" s="505">
        <v>0</v>
      </c>
      <c r="T90" s="945">
        <v>0</v>
      </c>
      <c r="U90" s="156"/>
    </row>
    <row r="91" spans="1:21" ht="14.25">
      <c r="A91" s="119"/>
      <c r="B91" s="791" t="s">
        <v>236</v>
      </c>
      <c r="C91" s="992">
        <v>123068</v>
      </c>
      <c r="D91" s="993">
        <v>0</v>
      </c>
      <c r="E91" s="777">
        <v>123068</v>
      </c>
      <c r="F91" s="992">
        <v>18564</v>
      </c>
      <c r="G91" s="993">
        <v>0</v>
      </c>
      <c r="H91" s="778">
        <v>18564</v>
      </c>
      <c r="I91" s="1095">
        <v>5.63</v>
      </c>
      <c r="J91" s="993" t="s">
        <v>34</v>
      </c>
      <c r="K91" s="679">
        <v>5.63</v>
      </c>
      <c r="L91" s="992">
        <v>111177</v>
      </c>
      <c r="M91" s="505">
        <v>0</v>
      </c>
      <c r="N91" s="945">
        <v>111177</v>
      </c>
      <c r="O91" s="504">
        <v>341271</v>
      </c>
      <c r="P91" s="505">
        <v>34915</v>
      </c>
      <c r="Q91" s="945">
        <v>376186</v>
      </c>
      <c r="R91" s="504">
        <v>313431</v>
      </c>
      <c r="S91" s="505">
        <v>46011</v>
      </c>
      <c r="T91" s="945">
        <v>359442</v>
      </c>
      <c r="U91" s="156"/>
    </row>
    <row r="92" spans="1:21" ht="15">
      <c r="A92" s="155"/>
      <c r="B92" s="373" t="s">
        <v>558</v>
      </c>
      <c r="C92" s="803">
        <v>197475</v>
      </c>
      <c r="D92" s="804">
        <v>421232</v>
      </c>
      <c r="E92" s="761">
        <v>618707</v>
      </c>
      <c r="F92" s="803">
        <v>52788</v>
      </c>
      <c r="G92" s="804">
        <v>336563</v>
      </c>
      <c r="H92" s="760">
        <v>389351</v>
      </c>
      <c r="I92" s="858">
        <v>2.74</v>
      </c>
      <c r="J92" s="859">
        <v>0.25</v>
      </c>
      <c r="K92" s="839">
        <v>0.59</v>
      </c>
      <c r="L92" s="803">
        <v>112487</v>
      </c>
      <c r="M92" s="520">
        <v>313260</v>
      </c>
      <c r="N92" s="521">
        <v>425747</v>
      </c>
      <c r="O92" s="519">
        <v>368883</v>
      </c>
      <c r="P92" s="520">
        <v>442144</v>
      </c>
      <c r="Q92" s="521">
        <v>811027</v>
      </c>
      <c r="R92" s="519">
        <v>368352</v>
      </c>
      <c r="S92" s="520">
        <v>551346</v>
      </c>
      <c r="T92" s="521">
        <v>919698</v>
      </c>
      <c r="U92" s="156"/>
    </row>
    <row r="93" spans="1:21">
      <c r="A93" s="243"/>
      <c r="B93" s="792" t="s">
        <v>90</v>
      </c>
      <c r="C93" s="808">
        <v>0.32</v>
      </c>
      <c r="D93" s="809">
        <v>0.68</v>
      </c>
      <c r="E93" s="810">
        <v>1</v>
      </c>
      <c r="F93" s="808">
        <v>0.14000000000000001</v>
      </c>
      <c r="G93" s="809">
        <v>0.86</v>
      </c>
      <c r="H93" s="811">
        <v>1</v>
      </c>
      <c r="I93" s="808">
        <v>1.35</v>
      </c>
      <c r="J93" s="824">
        <v>-0.21</v>
      </c>
      <c r="K93" s="825">
        <v>0</v>
      </c>
      <c r="L93" s="808">
        <v>0.26</v>
      </c>
      <c r="M93" s="916">
        <v>0.74</v>
      </c>
      <c r="N93" s="917">
        <v>1</v>
      </c>
      <c r="O93" s="918">
        <v>0.45</v>
      </c>
      <c r="P93" s="916">
        <v>0.55000000000000004</v>
      </c>
      <c r="Q93" s="917">
        <v>1</v>
      </c>
      <c r="R93" s="918">
        <v>0.4</v>
      </c>
      <c r="S93" s="916">
        <v>0.6</v>
      </c>
      <c r="T93" s="917">
        <v>1</v>
      </c>
      <c r="U93" s="156"/>
    </row>
    <row r="94" spans="1:21" s="160" customFormat="1" ht="13.9">
      <c r="A94" s="119"/>
      <c r="B94" s="793" t="s">
        <v>237</v>
      </c>
      <c r="C94" s="1094">
        <v>0</v>
      </c>
      <c r="D94" s="804">
        <v>0</v>
      </c>
      <c r="E94" s="761">
        <v>0</v>
      </c>
      <c r="F94" s="994">
        <v>0</v>
      </c>
      <c r="G94" s="804">
        <v>0</v>
      </c>
      <c r="H94" s="760">
        <v>0</v>
      </c>
      <c r="I94" s="803" t="s">
        <v>34</v>
      </c>
      <c r="J94" s="804" t="s">
        <v>34</v>
      </c>
      <c r="K94" s="760" t="s">
        <v>34</v>
      </c>
      <c r="L94" s="995">
        <v>0</v>
      </c>
      <c r="M94" s="966">
        <v>0</v>
      </c>
      <c r="N94" s="967">
        <v>0</v>
      </c>
      <c r="O94" s="965">
        <v>0</v>
      </c>
      <c r="P94" s="966">
        <v>0</v>
      </c>
      <c r="Q94" s="967">
        <v>0</v>
      </c>
      <c r="R94" s="965">
        <v>0</v>
      </c>
      <c r="S94" s="966">
        <v>0</v>
      </c>
      <c r="T94" s="967">
        <v>0</v>
      </c>
      <c r="U94" s="158"/>
    </row>
    <row r="95" spans="1:21" s="160" customFormat="1" ht="13.9">
      <c r="A95" s="128"/>
      <c r="B95" s="248"/>
      <c r="C95" s="131"/>
      <c r="D95" s="131"/>
      <c r="E95" s="131"/>
      <c r="F95" s="131"/>
      <c r="G95" s="131"/>
      <c r="H95" s="131"/>
      <c r="I95" s="250"/>
      <c r="J95" s="251"/>
      <c r="K95" s="251"/>
      <c r="L95" s="250"/>
      <c r="M95" s="165"/>
      <c r="N95" s="165"/>
      <c r="O95" s="158"/>
      <c r="P95" s="158"/>
      <c r="Q95" s="158"/>
      <c r="R95" s="158"/>
    </row>
    <row r="96" spans="1:21" s="86" customFormat="1" ht="13.9">
      <c r="A96" s="128"/>
      <c r="B96" s="77" t="s">
        <v>43</v>
      </c>
      <c r="C96" s="55"/>
      <c r="D96" s="288"/>
      <c r="E96" s="288"/>
      <c r="F96" s="55"/>
      <c r="G96" s="288"/>
      <c r="H96" s="288"/>
      <c r="I96" s="55"/>
      <c r="J96" s="288"/>
      <c r="K96" s="288"/>
      <c r="L96" s="55"/>
      <c r="M96" s="167"/>
      <c r="N96" s="167"/>
      <c r="O96" s="81"/>
      <c r="P96" s="81"/>
      <c r="Q96" s="81"/>
      <c r="R96" s="81"/>
    </row>
    <row r="97" spans="1:20" s="86" customFormat="1" ht="14.25" customHeight="1">
      <c r="A97" s="33"/>
      <c r="B97" s="1290" t="s">
        <v>643</v>
      </c>
      <c r="C97" s="1290"/>
      <c r="D97" s="1290"/>
      <c r="E97" s="1290"/>
      <c r="F97" s="1290"/>
      <c r="G97" s="1290"/>
      <c r="H97" s="1290"/>
      <c r="I97" s="1290"/>
      <c r="J97" s="1290"/>
      <c r="K97" s="1290"/>
      <c r="L97" s="1290"/>
      <c r="M97" s="167"/>
      <c r="N97" s="167"/>
      <c r="O97" s="81"/>
      <c r="P97" s="81"/>
      <c r="Q97" s="81"/>
      <c r="R97" s="81"/>
    </row>
    <row r="98" spans="1:20" s="86" customFormat="1" ht="13.9">
      <c r="A98" s="33"/>
      <c r="B98" s="1290" t="s">
        <v>644</v>
      </c>
      <c r="C98" s="1290"/>
      <c r="D98" s="1290"/>
      <c r="E98" s="1290"/>
      <c r="F98" s="1290"/>
      <c r="G98" s="1290"/>
      <c r="H98" s="1290"/>
      <c r="I98" s="1290"/>
      <c r="J98" s="1290"/>
      <c r="K98" s="1290"/>
      <c r="L98" s="1290"/>
      <c r="M98" s="167"/>
      <c r="N98" s="167"/>
      <c r="O98" s="81"/>
      <c r="P98" s="81"/>
      <c r="Q98" s="81"/>
      <c r="R98" s="81"/>
    </row>
    <row r="99" spans="1:20" s="86" customFormat="1" ht="14.25" customHeight="1">
      <c r="A99" s="33"/>
      <c r="B99" s="1352" t="s">
        <v>748</v>
      </c>
      <c r="C99" s="1290"/>
      <c r="D99" s="1290"/>
      <c r="E99" s="1290"/>
      <c r="F99" s="1290"/>
      <c r="G99" s="1290"/>
      <c r="H99" s="1290"/>
      <c r="I99" s="1290"/>
      <c r="J99" s="1290"/>
      <c r="K99" s="1290"/>
      <c r="L99" s="1290"/>
      <c r="M99" s="167"/>
      <c r="N99" s="167"/>
      <c r="O99" s="81"/>
      <c r="P99" s="81"/>
      <c r="Q99" s="81"/>
      <c r="R99" s="81"/>
    </row>
    <row r="100" spans="1:20" s="86" customFormat="1" ht="13.9">
      <c r="A100" s="33"/>
      <c r="B100" s="1290" t="s">
        <v>272</v>
      </c>
      <c r="C100" s="1290"/>
      <c r="D100" s="1290"/>
      <c r="E100" s="1290"/>
      <c r="F100" s="1290"/>
      <c r="G100" s="1290"/>
      <c r="H100" s="1290"/>
      <c r="I100" s="1290"/>
      <c r="J100" s="1290"/>
      <c r="K100" s="1290"/>
      <c r="L100" s="1290"/>
      <c r="M100" s="167"/>
      <c r="N100" s="167"/>
      <c r="O100" s="81"/>
      <c r="P100" s="81"/>
      <c r="Q100" s="81"/>
      <c r="R100" s="81"/>
    </row>
    <row r="101" spans="1:20" s="86" customFormat="1" ht="15" customHeight="1">
      <c r="A101" s="33"/>
      <c r="B101" s="1290" t="s">
        <v>99</v>
      </c>
      <c r="C101" s="1290"/>
      <c r="D101" s="1290"/>
      <c r="E101" s="1290"/>
      <c r="F101" s="1290"/>
      <c r="G101" s="1290"/>
      <c r="H101" s="1290"/>
      <c r="I101" s="1290"/>
      <c r="J101" s="1290"/>
      <c r="K101" s="1290"/>
      <c r="L101" s="1290"/>
      <c r="M101" s="167"/>
      <c r="N101" s="167"/>
      <c r="O101" s="81"/>
      <c r="P101" s="81"/>
      <c r="Q101" s="81"/>
      <c r="R101" s="81"/>
    </row>
    <row r="102" spans="1:20" s="86" customFormat="1" ht="13.9">
      <c r="A102" s="33"/>
      <c r="B102" s="1290" t="s">
        <v>749</v>
      </c>
      <c r="C102" s="1290"/>
      <c r="D102" s="1290"/>
      <c r="E102" s="1290"/>
      <c r="F102" s="1290"/>
      <c r="G102" s="1290"/>
      <c r="H102" s="1290"/>
      <c r="I102" s="1290"/>
      <c r="J102" s="1290"/>
      <c r="K102" s="1290"/>
      <c r="L102" s="1290"/>
      <c r="M102" s="167"/>
      <c r="N102" s="167"/>
      <c r="O102" s="81"/>
      <c r="P102" s="81"/>
      <c r="Q102" s="81"/>
      <c r="R102" s="81"/>
    </row>
    <row r="103" spans="1:20" s="86" customFormat="1" ht="13.9">
      <c r="A103" s="33"/>
      <c r="B103" s="1290" t="s">
        <v>747</v>
      </c>
      <c r="C103" s="1290"/>
      <c r="D103" s="1290"/>
      <c r="E103" s="1290"/>
      <c r="F103" s="1290"/>
      <c r="G103" s="1290"/>
      <c r="H103" s="1290"/>
      <c r="I103" s="1290"/>
      <c r="J103" s="1290"/>
      <c r="K103" s="1290"/>
      <c r="L103" s="1290"/>
      <c r="M103" s="167"/>
      <c r="N103" s="167"/>
      <c r="O103" s="81"/>
      <c r="P103" s="81"/>
      <c r="Q103" s="81"/>
      <c r="R103" s="81"/>
    </row>
    <row r="104" spans="1:20" s="160" customFormat="1" ht="13.15">
      <c r="A104" s="33"/>
      <c r="B104" s="298"/>
      <c r="C104" s="304"/>
      <c r="D104" s="304"/>
      <c r="E104" s="304"/>
      <c r="F104" s="304"/>
      <c r="G104" s="304"/>
      <c r="H104" s="304"/>
      <c r="I104" s="278"/>
      <c r="J104" s="278"/>
      <c r="K104" s="278"/>
      <c r="L104" s="278"/>
      <c r="M104" s="216"/>
      <c r="N104" s="216"/>
      <c r="O104" s="217"/>
      <c r="P104" s="217"/>
      <c r="Q104" s="217"/>
      <c r="R104" s="217"/>
      <c r="S104" s="217"/>
      <c r="T104" s="217"/>
    </row>
    <row r="105" spans="1:20" s="160" customFormat="1" ht="26.25">
      <c r="A105" s="33"/>
      <c r="B105" s="626" t="s">
        <v>319</v>
      </c>
      <c r="C105" s="374">
        <v>2025</v>
      </c>
      <c r="D105" s="375">
        <v>2024</v>
      </c>
      <c r="E105" s="750" t="s">
        <v>516</v>
      </c>
      <c r="F105" s="375">
        <v>2023</v>
      </c>
      <c r="G105" s="375">
        <v>2022</v>
      </c>
      <c r="H105" s="375">
        <v>2021</v>
      </c>
      <c r="I105" s="278"/>
      <c r="J105" s="278"/>
      <c r="K105" s="278"/>
      <c r="L105" s="278"/>
      <c r="M105" s="216"/>
      <c r="N105" s="216"/>
      <c r="O105" s="217"/>
      <c r="P105" s="217"/>
      <c r="Q105" s="217"/>
      <c r="R105" s="217"/>
      <c r="S105" s="217"/>
      <c r="T105" s="217"/>
    </row>
    <row r="106" spans="1:20" s="160" customFormat="1" ht="14.25">
      <c r="A106" s="33"/>
      <c r="B106" s="535" t="s">
        <v>240</v>
      </c>
      <c r="C106" s="751">
        <v>197475</v>
      </c>
      <c r="D106" s="752">
        <v>52788</v>
      </c>
      <c r="E106" s="788">
        <v>2.74</v>
      </c>
      <c r="F106" s="752">
        <v>112487</v>
      </c>
      <c r="G106" s="752">
        <v>368883</v>
      </c>
      <c r="H106" s="752">
        <v>368352</v>
      </c>
      <c r="I106" s="278"/>
      <c r="J106" s="278"/>
      <c r="K106" s="278"/>
      <c r="L106" s="278"/>
      <c r="M106" s="216"/>
      <c r="N106" s="216"/>
      <c r="O106" s="217"/>
      <c r="P106" s="217"/>
      <c r="Q106" s="217"/>
      <c r="R106" s="217"/>
      <c r="S106" s="217"/>
      <c r="T106" s="217"/>
    </row>
    <row r="107" spans="1:20" s="160" customFormat="1" ht="14.25">
      <c r="A107" s="33"/>
      <c r="B107" s="535" t="s">
        <v>241</v>
      </c>
      <c r="C107" s="751">
        <v>421232</v>
      </c>
      <c r="D107" s="752">
        <v>336563</v>
      </c>
      <c r="E107" s="788">
        <v>0.25</v>
      </c>
      <c r="F107" s="752">
        <v>313260</v>
      </c>
      <c r="G107" s="752">
        <v>442144</v>
      </c>
      <c r="H107" s="752">
        <v>551346</v>
      </c>
      <c r="I107" s="278"/>
      <c r="J107" s="278"/>
      <c r="K107" s="278"/>
      <c r="L107" s="278"/>
      <c r="M107" s="216"/>
      <c r="N107" s="216"/>
      <c r="O107" s="217"/>
      <c r="P107" s="217"/>
      <c r="Q107" s="217"/>
      <c r="R107" s="217"/>
      <c r="S107" s="217"/>
      <c r="T107" s="217"/>
    </row>
    <row r="108" spans="1:20" s="160" customFormat="1" ht="13.15">
      <c r="A108" s="33"/>
      <c r="B108" s="535" t="s">
        <v>88</v>
      </c>
      <c r="C108" s="751">
        <v>618707</v>
      </c>
      <c r="D108" s="752">
        <v>389351</v>
      </c>
      <c r="E108" s="788">
        <v>0.59</v>
      </c>
      <c r="F108" s="752">
        <v>425747</v>
      </c>
      <c r="G108" s="752">
        <v>811027</v>
      </c>
      <c r="H108" s="752">
        <v>919698</v>
      </c>
      <c r="I108" s="278"/>
      <c r="J108" s="278"/>
      <c r="K108" s="278"/>
      <c r="L108" s="278"/>
      <c r="M108" s="216"/>
      <c r="N108" s="216"/>
      <c r="O108" s="217"/>
      <c r="P108" s="217"/>
      <c r="Q108" s="217"/>
      <c r="R108" s="217"/>
      <c r="S108" s="217"/>
      <c r="T108" s="217"/>
    </row>
    <row r="109" spans="1:20" s="160" customFormat="1" ht="13.15">
      <c r="A109" s="33"/>
      <c r="B109" s="535" t="s">
        <v>100</v>
      </c>
      <c r="C109" s="868">
        <v>0.32</v>
      </c>
      <c r="D109" s="866">
        <v>0.14000000000000001</v>
      </c>
      <c r="E109" s="788">
        <v>1.35</v>
      </c>
      <c r="F109" s="866">
        <v>0.26</v>
      </c>
      <c r="G109" s="866">
        <v>0.45</v>
      </c>
      <c r="H109" s="866">
        <v>0.4</v>
      </c>
      <c r="I109" s="278"/>
      <c r="J109" s="278"/>
      <c r="K109" s="278"/>
      <c r="L109" s="278"/>
      <c r="M109" s="216"/>
      <c r="N109" s="216"/>
      <c r="O109" s="217"/>
      <c r="P109" s="217"/>
      <c r="Q109" s="217"/>
      <c r="R109" s="217"/>
      <c r="S109" s="217"/>
      <c r="T109" s="217"/>
    </row>
    <row r="110" spans="1:20" s="160" customFormat="1" ht="13.15">
      <c r="A110" s="33"/>
      <c r="B110" s="535" t="s">
        <v>101</v>
      </c>
      <c r="C110" s="868">
        <v>0.68</v>
      </c>
      <c r="D110" s="866">
        <v>0.86</v>
      </c>
      <c r="E110" s="788">
        <v>-0.21</v>
      </c>
      <c r="F110" s="866">
        <v>0.74</v>
      </c>
      <c r="G110" s="866">
        <v>0.55000000000000004</v>
      </c>
      <c r="H110" s="866">
        <v>0.6</v>
      </c>
      <c r="I110" s="278"/>
      <c r="J110" s="278"/>
      <c r="K110" s="278"/>
      <c r="L110" s="278"/>
      <c r="M110" s="216"/>
      <c r="N110" s="216"/>
      <c r="O110" s="217"/>
      <c r="P110" s="217"/>
      <c r="Q110" s="217"/>
      <c r="R110" s="217"/>
      <c r="S110" s="217"/>
      <c r="T110" s="217"/>
    </row>
    <row r="111" spans="1:20" s="160" customFormat="1" ht="13.15">
      <c r="A111" s="33"/>
      <c r="B111" s="169"/>
      <c r="C111" s="415"/>
      <c r="D111" s="415"/>
      <c r="E111" s="415"/>
      <c r="F111" s="415"/>
      <c r="G111" s="415"/>
      <c r="H111" s="415"/>
      <c r="I111" s="415"/>
      <c r="J111" s="416"/>
      <c r="K111" s="416"/>
      <c r="L111" s="415"/>
      <c r="M111" s="216"/>
      <c r="N111" s="216"/>
      <c r="O111" s="217"/>
      <c r="P111" s="217"/>
      <c r="Q111" s="217"/>
      <c r="R111" s="217"/>
      <c r="S111" s="217"/>
      <c r="T111" s="217"/>
    </row>
    <row r="112" spans="1:20" s="160" customFormat="1" ht="13.15">
      <c r="A112" s="33"/>
      <c r="B112" s="77" t="s">
        <v>43</v>
      </c>
      <c r="D112" s="16"/>
      <c r="E112" s="16"/>
      <c r="F112" s="16"/>
      <c r="G112" s="16"/>
      <c r="H112" s="16"/>
      <c r="I112" s="415"/>
      <c r="J112" s="416"/>
      <c r="K112" s="416"/>
      <c r="L112" s="415"/>
      <c r="M112" s="216"/>
      <c r="N112" s="216"/>
      <c r="O112" s="217"/>
      <c r="P112" s="217"/>
      <c r="Q112" s="217"/>
      <c r="R112" s="217"/>
      <c r="S112" s="217"/>
      <c r="T112" s="217"/>
    </row>
    <row r="113" spans="1:21" s="160" customFormat="1" ht="13.05" customHeight="1">
      <c r="A113" s="33"/>
      <c r="B113" s="1290" t="s">
        <v>647</v>
      </c>
      <c r="C113" s="1290"/>
      <c r="D113" s="1290"/>
      <c r="E113" s="1290"/>
      <c r="F113" s="1290"/>
      <c r="G113" s="1290"/>
      <c r="H113" s="1290"/>
      <c r="I113" s="415"/>
      <c r="J113" s="415"/>
      <c r="K113" s="415"/>
      <c r="L113" s="415"/>
      <c r="M113" s="216"/>
      <c r="N113" s="216"/>
      <c r="O113" s="217"/>
      <c r="P113" s="217"/>
      <c r="Q113" s="217"/>
      <c r="R113" s="217"/>
      <c r="S113" s="217"/>
      <c r="T113" s="217"/>
    </row>
    <row r="114" spans="1:21" s="160" customFormat="1" ht="13.15">
      <c r="A114" s="33"/>
      <c r="B114" s="1290" t="s">
        <v>648</v>
      </c>
      <c r="C114" s="1290"/>
      <c r="D114" s="1290"/>
      <c r="E114" s="1290"/>
      <c r="F114" s="1290"/>
      <c r="G114" s="1290"/>
      <c r="H114" s="1290"/>
      <c r="I114" s="415"/>
      <c r="J114" s="415"/>
      <c r="K114" s="415"/>
      <c r="L114" s="415"/>
      <c r="M114" s="216"/>
      <c r="N114" s="216"/>
      <c r="O114" s="217"/>
      <c r="P114" s="217"/>
      <c r="Q114" s="217"/>
      <c r="R114" s="217"/>
      <c r="S114" s="217"/>
      <c r="T114" s="217"/>
    </row>
    <row r="115" spans="1:21" s="160" customFormat="1" ht="13.15">
      <c r="A115" s="33"/>
      <c r="B115" s="1290" t="s">
        <v>238</v>
      </c>
      <c r="C115" s="1290"/>
      <c r="D115" s="1290"/>
      <c r="E115" s="1290"/>
      <c r="F115" s="1290"/>
      <c r="G115" s="1290"/>
      <c r="H115" s="1290"/>
      <c r="I115" s="415"/>
      <c r="J115" s="415"/>
      <c r="K115" s="415"/>
      <c r="L115" s="415"/>
      <c r="M115" s="216"/>
      <c r="N115" s="216"/>
      <c r="O115" s="217"/>
      <c r="P115" s="217"/>
      <c r="Q115" s="217"/>
      <c r="R115" s="217"/>
      <c r="S115" s="217"/>
      <c r="T115" s="217"/>
    </row>
    <row r="116" spans="1:21" s="160" customFormat="1" ht="13.15">
      <c r="A116" s="33"/>
      <c r="B116" s="298"/>
      <c r="C116" s="304"/>
      <c r="D116" s="304"/>
      <c r="E116" s="304"/>
      <c r="F116" s="304"/>
      <c r="G116" s="304"/>
      <c r="H116" s="304"/>
      <c r="I116" s="278"/>
      <c r="J116" s="278"/>
      <c r="K116" s="278"/>
      <c r="L116" s="278"/>
      <c r="M116" s="216"/>
      <c r="N116" s="216"/>
      <c r="O116" s="217"/>
      <c r="P116" s="217"/>
      <c r="Q116" s="217"/>
      <c r="R116" s="217"/>
      <c r="S116" s="217"/>
      <c r="T116" s="217"/>
    </row>
    <row r="117" spans="1:21" s="160" customFormat="1" ht="11.25" customHeight="1">
      <c r="A117" s="128"/>
      <c r="B117" s="1340" t="s">
        <v>320</v>
      </c>
      <c r="C117" s="493">
        <v>2024</v>
      </c>
      <c r="D117" s="494">
        <v>2025</v>
      </c>
      <c r="E117" s="572">
        <v>2024</v>
      </c>
      <c r="F117" s="342">
        <v>2023</v>
      </c>
      <c r="G117" s="343">
        <v>2024</v>
      </c>
      <c r="H117" s="344">
        <v>2023</v>
      </c>
      <c r="I117" s="1302" t="s">
        <v>516</v>
      </c>
      <c r="J117" s="1303"/>
      <c r="K117" s="1304"/>
      <c r="L117" s="342">
        <v>2022</v>
      </c>
      <c r="M117" s="885">
        <v>2023</v>
      </c>
      <c r="N117" s="886">
        <v>2022</v>
      </c>
      <c r="O117" s="887">
        <v>2021</v>
      </c>
      <c r="P117" s="885">
        <v>2022</v>
      </c>
      <c r="Q117" s="886">
        <v>2021</v>
      </c>
      <c r="R117" s="887">
        <v>2020</v>
      </c>
      <c r="S117" s="885">
        <v>2021</v>
      </c>
      <c r="T117" s="886">
        <v>2020</v>
      </c>
    </row>
    <row r="118" spans="1:21" s="160" customFormat="1" ht="13.15">
      <c r="A118" s="128"/>
      <c r="B118" s="1341"/>
      <c r="C118" s="901" t="s">
        <v>82</v>
      </c>
      <c r="D118" s="902" t="s">
        <v>83</v>
      </c>
      <c r="E118" s="871" t="s">
        <v>81</v>
      </c>
      <c r="F118" s="901" t="s">
        <v>82</v>
      </c>
      <c r="G118" s="902" t="s">
        <v>83</v>
      </c>
      <c r="H118" s="872" t="s">
        <v>81</v>
      </c>
      <c r="I118" s="901" t="s">
        <v>82</v>
      </c>
      <c r="J118" s="902" t="s">
        <v>83</v>
      </c>
      <c r="K118" s="872" t="s">
        <v>81</v>
      </c>
      <c r="L118" s="869" t="s">
        <v>82</v>
      </c>
      <c r="M118" s="605" t="s">
        <v>83</v>
      </c>
      <c r="N118" s="903" t="s">
        <v>81</v>
      </c>
      <c r="O118" s="604" t="s">
        <v>82</v>
      </c>
      <c r="P118" s="605" t="s">
        <v>83</v>
      </c>
      <c r="Q118" s="903" t="s">
        <v>81</v>
      </c>
      <c r="R118" s="604" t="s">
        <v>82</v>
      </c>
      <c r="S118" s="605" t="s">
        <v>83</v>
      </c>
      <c r="T118" s="903" t="s">
        <v>81</v>
      </c>
    </row>
    <row r="119" spans="1:21" s="160" customFormat="1" ht="13.15">
      <c r="A119" s="128"/>
      <c r="B119" s="791" t="s">
        <v>103</v>
      </c>
      <c r="C119" s="819">
        <v>0.14899999999999999</v>
      </c>
      <c r="D119" s="820">
        <v>0.318</v>
      </c>
      <c r="E119" s="821">
        <v>0.46800000000000003</v>
      </c>
      <c r="F119" s="819">
        <v>0.04</v>
      </c>
      <c r="G119" s="820">
        <v>0.25700000000000001</v>
      </c>
      <c r="H119" s="822">
        <v>0.29699999999999999</v>
      </c>
      <c r="I119" s="1101">
        <v>2.71</v>
      </c>
      <c r="J119" s="824">
        <v>0.24</v>
      </c>
      <c r="K119" s="825">
        <v>0.56999999999999995</v>
      </c>
      <c r="L119" s="819">
        <v>8.5000000000000006E-2</v>
      </c>
      <c r="M119" s="826">
        <v>0.23599999999999999</v>
      </c>
      <c r="N119" s="827">
        <v>0.32100000000000001</v>
      </c>
      <c r="O119" s="828">
        <v>0.27300000000000002</v>
      </c>
      <c r="P119" s="826">
        <v>0.32700000000000001</v>
      </c>
      <c r="Q119" s="827">
        <v>0.59899999999999998</v>
      </c>
      <c r="R119" s="828">
        <v>0.27100000000000002</v>
      </c>
      <c r="S119" s="826">
        <v>0.40600000000000003</v>
      </c>
      <c r="T119" s="827">
        <v>0.67700000000000005</v>
      </c>
    </row>
    <row r="120" spans="1:21" s="160" customFormat="1" ht="13.15">
      <c r="A120" s="128"/>
      <c r="B120" s="791" t="s">
        <v>105</v>
      </c>
      <c r="C120" s="829">
        <v>7.8</v>
      </c>
      <c r="D120" s="830">
        <v>16.600000000000001</v>
      </c>
      <c r="E120" s="789">
        <v>24.4</v>
      </c>
      <c r="F120" s="829">
        <v>2.1</v>
      </c>
      <c r="G120" s="830">
        <v>13.5</v>
      </c>
      <c r="H120" s="790">
        <v>15.6</v>
      </c>
      <c r="I120" s="1101">
        <v>2.68</v>
      </c>
      <c r="J120" s="824">
        <v>0.23</v>
      </c>
      <c r="K120" s="825">
        <v>0.56000000000000005</v>
      </c>
      <c r="L120" s="829">
        <v>4.5999999999999996</v>
      </c>
      <c r="M120" s="831">
        <v>12.9</v>
      </c>
      <c r="N120" s="832">
        <v>17.5</v>
      </c>
      <c r="O120" s="833">
        <v>15.1</v>
      </c>
      <c r="P120" s="831">
        <v>18.100000000000001</v>
      </c>
      <c r="Q120" s="832">
        <v>33.200000000000003</v>
      </c>
      <c r="R120" s="833">
        <v>15.1</v>
      </c>
      <c r="S120" s="831">
        <v>22.6</v>
      </c>
      <c r="T120" s="832">
        <v>37.700000000000003</v>
      </c>
    </row>
    <row r="121" spans="1:21" s="160" customFormat="1" ht="13.15">
      <c r="A121" s="128"/>
      <c r="B121" s="791" t="s">
        <v>106</v>
      </c>
      <c r="C121" s="829">
        <v>6.8</v>
      </c>
      <c r="D121" s="830">
        <v>14.6</v>
      </c>
      <c r="E121" s="789">
        <v>21.4</v>
      </c>
      <c r="F121" s="829">
        <v>1.8</v>
      </c>
      <c r="G121" s="830">
        <v>11.3</v>
      </c>
      <c r="H121" s="790">
        <v>13.1</v>
      </c>
      <c r="I121" s="1101">
        <v>2.85</v>
      </c>
      <c r="J121" s="824">
        <v>0.28999999999999998</v>
      </c>
      <c r="K121" s="825">
        <v>0.64</v>
      </c>
      <c r="L121" s="829">
        <v>3.9</v>
      </c>
      <c r="M121" s="831">
        <v>10.8</v>
      </c>
      <c r="N121" s="832">
        <v>14.7</v>
      </c>
      <c r="O121" s="833">
        <v>13</v>
      </c>
      <c r="P121" s="831">
        <v>15.6</v>
      </c>
      <c r="Q121" s="832">
        <v>28.6</v>
      </c>
      <c r="R121" s="833">
        <v>12.7</v>
      </c>
      <c r="S121" s="831">
        <v>18.899999999999999</v>
      </c>
      <c r="T121" s="832">
        <v>31.6</v>
      </c>
    </row>
    <row r="122" spans="1:21" s="160" customFormat="1" ht="13.15">
      <c r="A122" s="128"/>
    </row>
    <row r="123" spans="1:21" s="160" customFormat="1" ht="13.15">
      <c r="A123" s="128"/>
      <c r="B123" s="77" t="s">
        <v>43</v>
      </c>
      <c r="C123" s="290"/>
      <c r="D123" s="290"/>
      <c r="E123" s="290"/>
      <c r="F123" s="290"/>
      <c r="G123" s="290"/>
      <c r="H123" s="290"/>
    </row>
    <row r="124" spans="1:21" s="160" customFormat="1" ht="15.4" customHeight="1">
      <c r="A124" s="128"/>
      <c r="B124" s="1290" t="s">
        <v>746</v>
      </c>
      <c r="C124" s="1290"/>
      <c r="D124" s="1290"/>
      <c r="E124" s="1290"/>
      <c r="F124" s="1290"/>
      <c r="G124" s="1290"/>
      <c r="H124" s="1290"/>
      <c r="I124" s="1290"/>
      <c r="J124" s="1290"/>
      <c r="K124" s="1290"/>
      <c r="L124" s="1290"/>
    </row>
    <row r="125" spans="1:21" s="160" customFormat="1" ht="13.05" customHeight="1">
      <c r="A125" s="128"/>
      <c r="B125" s="399"/>
      <c r="C125" s="399"/>
      <c r="D125" s="399"/>
      <c r="E125" s="399"/>
      <c r="F125" s="399"/>
      <c r="G125" s="399"/>
      <c r="H125" s="399"/>
    </row>
    <row r="126" spans="1:21" s="160" customFormat="1" thickBot="1">
      <c r="A126" s="128"/>
    </row>
    <row r="127" spans="1:21" s="22" customFormat="1" ht="15.75" thickTop="1" thickBot="1">
      <c r="B127" s="220" t="s">
        <v>12</v>
      </c>
      <c r="C127" s="224"/>
      <c r="D127" s="224"/>
      <c r="E127" s="224"/>
      <c r="F127" s="224"/>
      <c r="G127" s="224"/>
      <c r="H127" s="224"/>
      <c r="I127" s="225"/>
      <c r="J127" s="225"/>
      <c r="K127" s="225"/>
      <c r="L127" s="225"/>
      <c r="M127" s="226"/>
      <c r="N127" s="226"/>
      <c r="O127" s="226"/>
      <c r="P127" s="226"/>
      <c r="Q127" s="226"/>
      <c r="R127" s="226"/>
      <c r="S127" s="226"/>
      <c r="T127" s="226"/>
      <c r="U127" s="226"/>
    </row>
    <row r="128" spans="1:21" s="22" customFormat="1" ht="14.25" thickTop="1">
      <c r="A128" s="20"/>
      <c r="B128" s="258"/>
      <c r="C128" s="142"/>
      <c r="D128" s="142"/>
      <c r="E128" s="142"/>
      <c r="F128" s="142"/>
      <c r="G128" s="141"/>
      <c r="H128" s="141"/>
      <c r="I128" s="116"/>
      <c r="J128" s="116"/>
      <c r="K128" s="116"/>
      <c r="L128" s="116"/>
      <c r="M128" s="113"/>
      <c r="N128" s="113"/>
      <c r="O128" s="113"/>
      <c r="P128" s="113"/>
      <c r="Q128" s="113"/>
      <c r="R128" s="113"/>
      <c r="S128" s="113"/>
      <c r="T128" s="113"/>
      <c r="U128" s="113"/>
    </row>
    <row r="129" spans="1:21" s="226" customFormat="1" ht="26.25">
      <c r="B129" s="373" t="s">
        <v>698</v>
      </c>
      <c r="C129" s="374">
        <v>2025</v>
      </c>
      <c r="D129" s="375">
        <v>2024</v>
      </c>
      <c r="E129" s="750" t="s">
        <v>516</v>
      </c>
      <c r="F129" s="375">
        <v>2023</v>
      </c>
      <c r="G129" s="375">
        <v>2022</v>
      </c>
      <c r="H129" s="375">
        <v>2021</v>
      </c>
      <c r="I129" s="129"/>
      <c r="J129" s="129"/>
      <c r="K129" s="130"/>
      <c r="L129" s="130"/>
      <c r="M129" s="128"/>
      <c r="N129" s="128"/>
      <c r="O129" s="128"/>
      <c r="P129" s="128"/>
      <c r="Q129" s="128"/>
      <c r="R129" s="128"/>
      <c r="S129" s="128"/>
      <c r="T129" s="128"/>
      <c r="U129" s="128"/>
    </row>
    <row r="130" spans="1:21" ht="15" customHeight="1">
      <c r="B130" s="774" t="s">
        <v>109</v>
      </c>
      <c r="C130" s="789">
        <v>1.2</v>
      </c>
      <c r="D130" s="790">
        <v>1.2</v>
      </c>
      <c r="E130" s="788">
        <v>0.01</v>
      </c>
      <c r="F130" s="790">
        <v>1.2</v>
      </c>
      <c r="G130" s="790">
        <v>1.3</v>
      </c>
      <c r="H130" s="790">
        <v>1.3</v>
      </c>
      <c r="I130" s="259"/>
      <c r="J130" s="187"/>
    </row>
    <row r="131" spans="1:21" s="128" customFormat="1" ht="14.25">
      <c r="B131" s="774" t="s">
        <v>110</v>
      </c>
      <c r="C131" s="789">
        <v>0</v>
      </c>
      <c r="D131" s="790">
        <v>0</v>
      </c>
      <c r="E131" s="788" t="s">
        <v>34</v>
      </c>
      <c r="F131" s="790">
        <v>0</v>
      </c>
      <c r="G131" s="790">
        <v>0</v>
      </c>
      <c r="H131" s="790">
        <v>0</v>
      </c>
      <c r="I131" s="259"/>
      <c r="J131" s="187"/>
      <c r="K131" s="116"/>
      <c r="L131" s="116"/>
      <c r="M131" s="113"/>
      <c r="N131" s="113"/>
      <c r="O131" s="113"/>
      <c r="P131" s="113"/>
      <c r="Q131" s="113"/>
      <c r="R131" s="113"/>
      <c r="S131" s="113"/>
      <c r="T131" s="113"/>
      <c r="U131" s="113"/>
    </row>
    <row r="132" spans="1:21">
      <c r="A132" s="119"/>
      <c r="B132" s="774" t="s">
        <v>245</v>
      </c>
      <c r="C132" s="789">
        <v>0</v>
      </c>
      <c r="D132" s="790">
        <v>0</v>
      </c>
      <c r="E132" s="788" t="s">
        <v>34</v>
      </c>
      <c r="F132" s="790">
        <v>0</v>
      </c>
      <c r="G132" s="790">
        <v>0</v>
      </c>
      <c r="H132" s="790">
        <v>0</v>
      </c>
      <c r="I132" s="259"/>
      <c r="J132" s="187"/>
    </row>
    <row r="133" spans="1:21">
      <c r="A133" s="119"/>
      <c r="B133" s="188"/>
      <c r="C133" s="187"/>
      <c r="D133" s="187"/>
      <c r="E133" s="187"/>
      <c r="F133" s="187"/>
      <c r="G133" s="187"/>
      <c r="H133" s="187"/>
      <c r="I133" s="189"/>
      <c r="J133" s="189"/>
      <c r="K133" s="196"/>
      <c r="L133" s="189"/>
    </row>
    <row r="134" spans="1:21">
      <c r="A134" s="119"/>
      <c r="B134" s="37" t="s">
        <v>43</v>
      </c>
      <c r="C134" s="21"/>
      <c r="D134" s="21"/>
      <c r="E134" s="21"/>
      <c r="F134" s="21"/>
      <c r="G134" s="21"/>
      <c r="H134" s="21"/>
      <c r="I134" s="21"/>
      <c r="J134" s="21"/>
      <c r="K134" s="21"/>
      <c r="L134" s="21"/>
      <c r="M134" s="20"/>
      <c r="N134" s="20"/>
      <c r="O134" s="20"/>
      <c r="P134" s="20"/>
      <c r="Q134" s="20"/>
      <c r="R134" s="20"/>
      <c r="S134" s="20"/>
      <c r="T134" s="20"/>
      <c r="U134" s="20"/>
    </row>
    <row r="135" spans="1:21" ht="17" customHeight="1">
      <c r="A135" s="119"/>
      <c r="B135" s="1290" t="s">
        <v>868</v>
      </c>
      <c r="C135" s="1290"/>
      <c r="D135" s="1290"/>
      <c r="E135" s="1290"/>
      <c r="F135" s="1290"/>
      <c r="G135" s="1290"/>
      <c r="H135" s="1290"/>
      <c r="I135" s="78"/>
      <c r="J135" s="78"/>
      <c r="K135" s="1231"/>
      <c r="L135" s="78"/>
      <c r="M135" s="22"/>
      <c r="N135" s="22"/>
      <c r="O135" s="22"/>
      <c r="P135" s="22"/>
      <c r="Q135" s="22"/>
      <c r="R135" s="22"/>
      <c r="S135" s="22"/>
      <c r="T135" s="22"/>
      <c r="U135" s="22"/>
    </row>
    <row r="136" spans="1:21" ht="17" customHeight="1">
      <c r="A136" s="119"/>
      <c r="B136" s="1315" t="s">
        <v>869</v>
      </c>
      <c r="C136" s="1315"/>
      <c r="D136" s="1315"/>
      <c r="E136" s="1315"/>
      <c r="F136" s="1315"/>
      <c r="G136" s="1315"/>
      <c r="H136" s="1315"/>
      <c r="I136" s="1315"/>
      <c r="J136" s="1315"/>
      <c r="K136" s="1315"/>
      <c r="L136" s="1315"/>
      <c r="M136" s="22"/>
      <c r="N136" s="22"/>
      <c r="O136" s="22"/>
      <c r="P136" s="22"/>
      <c r="Q136" s="22"/>
      <c r="R136" s="22"/>
      <c r="S136" s="22"/>
      <c r="T136" s="22"/>
      <c r="U136" s="22"/>
    </row>
    <row r="137" spans="1:21" s="20" customFormat="1">
      <c r="B137" s="305"/>
      <c r="C137" s="187"/>
      <c r="D137" s="187"/>
      <c r="E137" s="187"/>
      <c r="F137" s="187"/>
      <c r="G137" s="187"/>
      <c r="H137" s="187"/>
      <c r="I137" s="189"/>
      <c r="J137" s="189"/>
      <c r="K137" s="306"/>
      <c r="L137" s="189"/>
      <c r="M137" s="113"/>
      <c r="N137" s="113"/>
      <c r="O137" s="113"/>
      <c r="P137" s="113"/>
      <c r="Q137" s="113"/>
      <c r="R137" s="113"/>
      <c r="S137" s="113"/>
      <c r="T137" s="113"/>
      <c r="U137" s="113"/>
    </row>
    <row r="138" spans="1:21" s="22" customFormat="1" ht="27.5" customHeight="1">
      <c r="A138" s="20"/>
      <c r="B138" s="373" t="s">
        <v>322</v>
      </c>
      <c r="C138" s="374">
        <v>2025</v>
      </c>
      <c r="D138" s="375">
        <v>2024</v>
      </c>
      <c r="E138" s="750" t="s">
        <v>516</v>
      </c>
      <c r="F138" s="375">
        <v>2023</v>
      </c>
      <c r="G138" s="375">
        <v>2022</v>
      </c>
      <c r="H138" s="375">
        <v>2021</v>
      </c>
      <c r="I138" s="130"/>
      <c r="J138" s="130"/>
      <c r="K138" s="130"/>
      <c r="L138" s="130"/>
      <c r="M138" s="128"/>
      <c r="N138" s="128"/>
      <c r="O138" s="128"/>
      <c r="P138" s="128"/>
      <c r="Q138" s="128"/>
      <c r="R138" s="128"/>
      <c r="S138" s="128"/>
      <c r="T138" s="128"/>
      <c r="U138" s="128"/>
    </row>
    <row r="139" spans="1:21">
      <c r="A139" s="119"/>
      <c r="B139" s="791" t="s">
        <v>112</v>
      </c>
      <c r="C139" s="849">
        <v>135.99</v>
      </c>
      <c r="D139" s="850">
        <v>118.29</v>
      </c>
      <c r="E139" s="1075">
        <v>0.15</v>
      </c>
      <c r="F139" s="850">
        <v>121.44</v>
      </c>
      <c r="G139" s="850">
        <v>148.19999999999999</v>
      </c>
      <c r="H139" s="850">
        <v>157.9</v>
      </c>
      <c r="I139" s="189"/>
    </row>
    <row r="140" spans="1:21" s="128" customFormat="1">
      <c r="B140" s="791" t="s">
        <v>113</v>
      </c>
      <c r="C140" s="835">
        <v>848.1</v>
      </c>
      <c r="D140" s="836">
        <v>790</v>
      </c>
      <c r="E140" s="1075">
        <v>7.3999999999999996E-2</v>
      </c>
      <c r="F140" s="836">
        <v>616</v>
      </c>
      <c r="G140" s="836">
        <v>597.9</v>
      </c>
      <c r="H140" s="836">
        <v>866.3</v>
      </c>
      <c r="I140" s="189"/>
      <c r="J140" s="116"/>
      <c r="K140" s="116"/>
      <c r="L140" s="116"/>
      <c r="M140" s="113"/>
      <c r="N140" s="113"/>
      <c r="O140" s="113"/>
      <c r="P140" s="113"/>
      <c r="Q140" s="113"/>
      <c r="R140" s="113"/>
      <c r="S140" s="113"/>
      <c r="T140" s="113"/>
      <c r="U140" s="113"/>
    </row>
    <row r="141" spans="1:21">
      <c r="A141" s="119"/>
      <c r="B141" s="793" t="s">
        <v>114</v>
      </c>
      <c r="C141" s="837">
        <v>984.1</v>
      </c>
      <c r="D141" s="838">
        <v>908.2</v>
      </c>
      <c r="E141" s="1102">
        <v>8.4000000000000005E-2</v>
      </c>
      <c r="F141" s="838">
        <v>737.4</v>
      </c>
      <c r="G141" s="838">
        <v>746.1</v>
      </c>
      <c r="H141" s="838">
        <v>1024.2</v>
      </c>
      <c r="I141" s="188"/>
      <c r="J141" s="188"/>
      <c r="K141" s="188"/>
      <c r="L141" s="188"/>
      <c r="M141" s="160"/>
      <c r="N141" s="160"/>
      <c r="O141" s="160"/>
      <c r="P141" s="160"/>
      <c r="Q141" s="160"/>
      <c r="R141" s="160"/>
      <c r="S141" s="160"/>
      <c r="T141" s="160"/>
      <c r="U141" s="160"/>
    </row>
    <row r="142" spans="1:21">
      <c r="A142" s="119"/>
      <c r="B142" s="791" t="s">
        <v>115</v>
      </c>
      <c r="C142" s="835">
        <v>45.37</v>
      </c>
      <c r="D142" s="836">
        <v>45.45</v>
      </c>
      <c r="E142" s="1159">
        <v>-2E-3</v>
      </c>
      <c r="F142" s="836">
        <v>47.41</v>
      </c>
      <c r="G142" s="836">
        <v>47.08</v>
      </c>
      <c r="H142" s="836">
        <v>60.7</v>
      </c>
      <c r="I142" s="189"/>
    </row>
    <row r="143" spans="1:21" s="160" customFormat="1">
      <c r="A143" s="128"/>
      <c r="B143" s="535" t="s">
        <v>116</v>
      </c>
      <c r="C143" s="835">
        <v>710.15</v>
      </c>
      <c r="D143" s="836">
        <v>724.01</v>
      </c>
      <c r="E143" s="1075">
        <v>-1.9E-2</v>
      </c>
      <c r="F143" s="836">
        <v>508.59</v>
      </c>
      <c r="G143" s="836">
        <v>499.87</v>
      </c>
      <c r="H143" s="836">
        <v>778.78</v>
      </c>
      <c r="I143" s="189"/>
      <c r="J143" s="116"/>
      <c r="K143" s="116"/>
      <c r="L143" s="116"/>
      <c r="M143" s="113"/>
      <c r="N143" s="113"/>
      <c r="O143" s="113"/>
      <c r="P143" s="113"/>
      <c r="Q143" s="113"/>
      <c r="R143" s="113"/>
      <c r="S143" s="113"/>
      <c r="T143" s="113"/>
      <c r="U143" s="113"/>
    </row>
    <row r="144" spans="1:21" ht="13.9">
      <c r="A144" s="150"/>
      <c r="B144" s="687" t="s">
        <v>117</v>
      </c>
      <c r="C144" s="837">
        <v>755.5</v>
      </c>
      <c r="D144" s="838">
        <v>769.5</v>
      </c>
      <c r="E144" s="1102">
        <v>-1.7999999999999999E-2</v>
      </c>
      <c r="F144" s="838">
        <v>556</v>
      </c>
      <c r="G144" s="838">
        <v>547</v>
      </c>
      <c r="H144" s="838">
        <v>839.5</v>
      </c>
      <c r="I144" s="248"/>
      <c r="J144" s="248"/>
      <c r="K144" s="200"/>
      <c r="L144" s="200"/>
      <c r="M144" s="121"/>
      <c r="N144" s="121"/>
      <c r="O144" s="121"/>
      <c r="P144" s="121"/>
      <c r="Q144" s="121"/>
      <c r="R144" s="121"/>
      <c r="S144" s="121"/>
      <c r="T144" s="121"/>
      <c r="U144" s="121"/>
    </row>
    <row r="145" spans="1:21">
      <c r="A145" s="150"/>
      <c r="B145" s="535" t="s">
        <v>118</v>
      </c>
      <c r="C145" s="1106">
        <v>0.33</v>
      </c>
      <c r="D145" s="1075">
        <v>0.38</v>
      </c>
      <c r="E145" s="1075">
        <v>-0.13200000000000001</v>
      </c>
      <c r="F145" s="1075">
        <v>0.39</v>
      </c>
      <c r="G145" s="1075">
        <v>0.32</v>
      </c>
      <c r="H145" s="1075">
        <v>0.38</v>
      </c>
      <c r="I145" s="265"/>
      <c r="J145" s="265"/>
    </row>
    <row r="146" spans="1:21" s="121" customFormat="1" ht="13.9">
      <c r="A146" s="150"/>
      <c r="B146" s="535" t="s">
        <v>119</v>
      </c>
      <c r="C146" s="1106">
        <v>0.84</v>
      </c>
      <c r="D146" s="1075">
        <v>0.92</v>
      </c>
      <c r="E146" s="1075">
        <v>-8.5999999999999993E-2</v>
      </c>
      <c r="F146" s="1075">
        <v>0.83</v>
      </c>
      <c r="G146" s="1075">
        <v>0.84</v>
      </c>
      <c r="H146" s="1075">
        <v>0.9</v>
      </c>
      <c r="I146" s="265"/>
      <c r="J146" s="265"/>
      <c r="K146" s="116"/>
      <c r="L146" s="116"/>
      <c r="M146" s="113"/>
      <c r="N146" s="113"/>
      <c r="O146" s="113"/>
      <c r="P146" s="113"/>
      <c r="Q146" s="113"/>
      <c r="R146" s="113"/>
      <c r="S146" s="113"/>
      <c r="T146" s="113"/>
      <c r="U146" s="113"/>
    </row>
    <row r="147" spans="1:21">
      <c r="A147" s="150"/>
      <c r="B147" s="535" t="s">
        <v>120</v>
      </c>
      <c r="C147" s="1106">
        <v>0.77</v>
      </c>
      <c r="D147" s="1075">
        <v>0.85</v>
      </c>
      <c r="E147" s="1075">
        <v>-9.4E-2</v>
      </c>
      <c r="F147" s="1075">
        <v>0.75</v>
      </c>
      <c r="G147" s="1075">
        <v>0.73</v>
      </c>
      <c r="H147" s="1075">
        <v>0.82</v>
      </c>
      <c r="I147" s="265"/>
      <c r="J147" s="265"/>
    </row>
    <row r="148" spans="1:21">
      <c r="A148" s="150"/>
      <c r="B148" s="218"/>
      <c r="C148" s="26"/>
      <c r="D148" s="26"/>
      <c r="E148" s="26"/>
      <c r="F148" s="26"/>
      <c r="G148" s="26"/>
      <c r="H148" s="26"/>
      <c r="I148" s="26"/>
      <c r="J148" s="26"/>
      <c r="K148" s="26"/>
      <c r="L148" s="26"/>
      <c r="M148" s="22"/>
      <c r="N148" s="22"/>
      <c r="O148" s="22"/>
      <c r="P148" s="22"/>
      <c r="Q148" s="22"/>
      <c r="R148" s="22"/>
      <c r="S148" s="22"/>
      <c r="T148" s="22"/>
      <c r="U148" s="22"/>
    </row>
    <row r="149" spans="1:21" ht="13.9" thickBot="1">
      <c r="A149" s="150"/>
      <c r="B149" s="265"/>
      <c r="C149" s="265"/>
      <c r="D149" s="265"/>
      <c r="E149" s="265"/>
      <c r="F149" s="265"/>
      <c r="G149" s="265"/>
      <c r="H149" s="265"/>
      <c r="I149" s="265"/>
      <c r="J149" s="265"/>
    </row>
    <row r="150" spans="1:21" s="22" customFormat="1" ht="15.75" thickTop="1" thickBot="1">
      <c r="B150" s="220" t="s">
        <v>121</v>
      </c>
      <c r="C150" s="224"/>
      <c r="D150" s="224"/>
      <c r="E150" s="224"/>
      <c r="F150" s="224"/>
      <c r="G150" s="224"/>
      <c r="H150" s="224"/>
      <c r="I150" s="239"/>
      <c r="J150" s="239"/>
      <c r="K150" s="239"/>
      <c r="L150" s="239"/>
      <c r="M150" s="240"/>
      <c r="N150" s="240"/>
      <c r="O150" s="240"/>
      <c r="P150" s="240"/>
      <c r="Q150" s="240"/>
      <c r="R150" s="240"/>
      <c r="S150" s="240"/>
      <c r="T150" s="240"/>
      <c r="U150" s="226"/>
    </row>
    <row r="151" spans="1:21" ht="14.25" thickTop="1">
      <c r="A151" s="150"/>
      <c r="B151" s="258"/>
      <c r="C151" s="142"/>
      <c r="D151" s="142"/>
      <c r="E151" s="142"/>
      <c r="F151" s="142"/>
      <c r="G151" s="142"/>
      <c r="H151" s="142"/>
    </row>
    <row r="152" spans="1:21" s="226" customFormat="1" ht="15">
      <c r="B152" s="1350" t="s">
        <v>323</v>
      </c>
      <c r="C152" s="493">
        <v>2024</v>
      </c>
      <c r="D152" s="494">
        <v>2025</v>
      </c>
      <c r="E152" s="572">
        <v>2024</v>
      </c>
      <c r="F152" s="342">
        <v>2023</v>
      </c>
      <c r="G152" s="343">
        <v>2024</v>
      </c>
      <c r="H152" s="344">
        <v>2023</v>
      </c>
      <c r="I152" s="1302" t="s">
        <v>516</v>
      </c>
      <c r="J152" s="1303"/>
      <c r="K152" s="1304"/>
      <c r="L152" s="342">
        <v>2022</v>
      </c>
      <c r="M152" s="885">
        <v>2023</v>
      </c>
      <c r="N152" s="886">
        <v>2022</v>
      </c>
      <c r="O152" s="887">
        <v>2021</v>
      </c>
      <c r="P152" s="885">
        <v>2022</v>
      </c>
      <c r="Q152" s="886">
        <v>2021</v>
      </c>
      <c r="R152" s="887">
        <v>2020</v>
      </c>
      <c r="S152" s="885">
        <v>2021</v>
      </c>
      <c r="T152" s="886">
        <v>2020</v>
      </c>
      <c r="U152" s="128"/>
    </row>
    <row r="153" spans="1:21" ht="26.25">
      <c r="B153" s="1351"/>
      <c r="C153" s="841" t="s">
        <v>122</v>
      </c>
      <c r="D153" s="842" t="s">
        <v>123</v>
      </c>
      <c r="E153" s="843" t="s">
        <v>124</v>
      </c>
      <c r="F153" s="841" t="s">
        <v>122</v>
      </c>
      <c r="G153" s="842" t="s">
        <v>123</v>
      </c>
      <c r="H153" s="532" t="s">
        <v>124</v>
      </c>
      <c r="I153" s="841" t="s">
        <v>122</v>
      </c>
      <c r="J153" s="842" t="s">
        <v>123</v>
      </c>
      <c r="K153" s="532" t="s">
        <v>124</v>
      </c>
      <c r="L153" s="841" t="s">
        <v>122</v>
      </c>
      <c r="M153" s="996" t="s">
        <v>123</v>
      </c>
      <c r="N153" s="339" t="s">
        <v>124</v>
      </c>
      <c r="O153" s="997" t="s">
        <v>122</v>
      </c>
      <c r="P153" s="996" t="s">
        <v>123</v>
      </c>
      <c r="Q153" s="339" t="s">
        <v>124</v>
      </c>
      <c r="R153" s="997" t="s">
        <v>122</v>
      </c>
      <c r="S153" s="996" t="s">
        <v>123</v>
      </c>
      <c r="T153" s="532" t="s">
        <v>124</v>
      </c>
      <c r="U153" s="173"/>
    </row>
    <row r="154" spans="1:21" s="173" customFormat="1" ht="12.75" customHeight="1">
      <c r="A154" s="128"/>
      <c r="B154" s="792" t="s">
        <v>125</v>
      </c>
      <c r="C154" s="844">
        <v>0</v>
      </c>
      <c r="D154" s="845">
        <v>2</v>
      </c>
      <c r="E154" s="751">
        <v>2</v>
      </c>
      <c r="F154" s="844">
        <v>2</v>
      </c>
      <c r="G154" s="845">
        <v>2</v>
      </c>
      <c r="H154" s="752">
        <v>4</v>
      </c>
      <c r="I154" s="844">
        <v>-1</v>
      </c>
      <c r="J154" s="846">
        <v>0</v>
      </c>
      <c r="K154" s="788">
        <v>-0.5</v>
      </c>
      <c r="L154" s="844">
        <v>2</v>
      </c>
      <c r="M154" s="607">
        <v>0</v>
      </c>
      <c r="N154" s="379">
        <v>2</v>
      </c>
      <c r="O154" s="606">
        <v>1</v>
      </c>
      <c r="P154" s="607">
        <v>0</v>
      </c>
      <c r="Q154" s="379">
        <v>1</v>
      </c>
      <c r="R154" s="606">
        <v>0</v>
      </c>
      <c r="S154" s="607">
        <v>0</v>
      </c>
      <c r="T154" s="379">
        <v>0</v>
      </c>
      <c r="U154" s="154"/>
    </row>
    <row r="155" spans="1:21" s="173" customFormat="1" ht="30" customHeight="1">
      <c r="A155" s="128"/>
      <c r="B155" s="792" t="s">
        <v>126</v>
      </c>
      <c r="C155" s="844">
        <v>3</v>
      </c>
      <c r="D155" s="845">
        <v>5</v>
      </c>
      <c r="E155" s="751">
        <v>8</v>
      </c>
      <c r="F155" s="844">
        <v>6</v>
      </c>
      <c r="G155" s="845">
        <v>18</v>
      </c>
      <c r="H155" s="752">
        <v>24</v>
      </c>
      <c r="I155" s="844">
        <v>-0.5</v>
      </c>
      <c r="J155" s="846">
        <v>-0.72</v>
      </c>
      <c r="K155" s="788">
        <v>-0.67</v>
      </c>
      <c r="L155" s="844">
        <v>13</v>
      </c>
      <c r="M155" s="607">
        <v>13</v>
      </c>
      <c r="N155" s="379">
        <v>26</v>
      </c>
      <c r="O155" s="606">
        <v>0</v>
      </c>
      <c r="P155" s="607">
        <v>5</v>
      </c>
      <c r="Q155" s="379">
        <v>5</v>
      </c>
      <c r="R155" s="606">
        <v>0</v>
      </c>
      <c r="S155" s="607">
        <v>0</v>
      </c>
      <c r="T155" s="379">
        <v>0</v>
      </c>
      <c r="U155" s="154"/>
    </row>
    <row r="156" spans="1:21" s="146" customFormat="1" ht="14.25">
      <c r="A156" s="119"/>
      <c r="B156" s="792" t="s">
        <v>128</v>
      </c>
      <c r="C156" s="844">
        <v>2</v>
      </c>
      <c r="D156" s="845">
        <v>2</v>
      </c>
      <c r="E156" s="751">
        <v>4</v>
      </c>
      <c r="F156" s="844">
        <v>7</v>
      </c>
      <c r="G156" s="845">
        <v>7</v>
      </c>
      <c r="H156" s="752">
        <v>14</v>
      </c>
      <c r="I156" s="844">
        <v>-0.71</v>
      </c>
      <c r="J156" s="845">
        <v>-0.71</v>
      </c>
      <c r="K156" s="752">
        <v>-0.71</v>
      </c>
      <c r="L156" s="844">
        <v>4</v>
      </c>
      <c r="M156" s="607">
        <v>9</v>
      </c>
      <c r="N156" s="379">
        <v>13</v>
      </c>
      <c r="O156" s="606">
        <v>1</v>
      </c>
      <c r="P156" s="607">
        <v>3</v>
      </c>
      <c r="Q156" s="379">
        <v>4</v>
      </c>
      <c r="R156" s="606">
        <v>0</v>
      </c>
      <c r="S156" s="607">
        <v>0</v>
      </c>
      <c r="T156" s="379">
        <v>0</v>
      </c>
    </row>
    <row r="157" spans="1:21" s="146" customFormat="1" ht="14.25">
      <c r="A157" s="119"/>
      <c r="B157" s="432" t="s">
        <v>129</v>
      </c>
      <c r="C157" s="844">
        <v>0</v>
      </c>
      <c r="D157" s="845">
        <v>0</v>
      </c>
      <c r="E157" s="751">
        <v>0</v>
      </c>
      <c r="F157" s="844">
        <v>0</v>
      </c>
      <c r="G157" s="845">
        <v>0</v>
      </c>
      <c r="H157" s="752">
        <v>0</v>
      </c>
      <c r="I157" s="844" t="s">
        <v>34</v>
      </c>
      <c r="J157" s="845" t="s">
        <v>34</v>
      </c>
      <c r="K157" s="752" t="s">
        <v>34</v>
      </c>
      <c r="L157" s="844">
        <v>0</v>
      </c>
      <c r="M157" s="607">
        <v>1</v>
      </c>
      <c r="N157" s="379">
        <v>1</v>
      </c>
      <c r="O157" s="606" t="s">
        <v>514</v>
      </c>
      <c r="P157" s="607" t="s">
        <v>514</v>
      </c>
      <c r="Q157" s="379" t="s">
        <v>514</v>
      </c>
      <c r="R157" s="606" t="s">
        <v>514</v>
      </c>
      <c r="S157" s="607" t="s">
        <v>514</v>
      </c>
      <c r="T157" s="379" t="s">
        <v>514</v>
      </c>
    </row>
    <row r="158" spans="1:21" s="146" customFormat="1" ht="14.25">
      <c r="A158" s="150"/>
      <c r="B158" s="432" t="s">
        <v>830</v>
      </c>
      <c r="C158" s="847">
        <v>0</v>
      </c>
      <c r="D158" s="848">
        <v>0</v>
      </c>
      <c r="E158" s="849">
        <v>0</v>
      </c>
      <c r="F158" s="847">
        <v>0</v>
      </c>
      <c r="G158" s="848">
        <v>0</v>
      </c>
      <c r="H158" s="850">
        <v>0</v>
      </c>
      <c r="I158" s="847" t="s">
        <v>34</v>
      </c>
      <c r="J158" s="848" t="s">
        <v>34</v>
      </c>
      <c r="K158" s="850" t="s">
        <v>34</v>
      </c>
      <c r="L158" s="847">
        <v>0</v>
      </c>
      <c r="M158" s="851">
        <v>0.15</v>
      </c>
      <c r="N158" s="382">
        <v>0.08</v>
      </c>
      <c r="O158" s="852" t="s">
        <v>514</v>
      </c>
      <c r="P158" s="851" t="s">
        <v>514</v>
      </c>
      <c r="Q158" s="382" t="s">
        <v>514</v>
      </c>
      <c r="R158" s="852" t="s">
        <v>514</v>
      </c>
      <c r="S158" s="851" t="s">
        <v>514</v>
      </c>
      <c r="T158" s="382" t="s">
        <v>514</v>
      </c>
    </row>
    <row r="159" spans="1:21" s="146" customFormat="1" ht="12.75">
      <c r="A159" s="119"/>
      <c r="B159" s="432" t="s">
        <v>130</v>
      </c>
      <c r="C159" s="844">
        <v>0</v>
      </c>
      <c r="D159" s="845">
        <v>0</v>
      </c>
      <c r="E159" s="751">
        <v>0</v>
      </c>
      <c r="F159" s="844">
        <v>0</v>
      </c>
      <c r="G159" s="845">
        <v>0</v>
      </c>
      <c r="H159" s="752">
        <v>0</v>
      </c>
      <c r="I159" s="844" t="s">
        <v>34</v>
      </c>
      <c r="J159" s="845" t="s">
        <v>34</v>
      </c>
      <c r="K159" s="752" t="s">
        <v>34</v>
      </c>
      <c r="L159" s="844">
        <v>0</v>
      </c>
      <c r="M159" s="607">
        <v>0</v>
      </c>
      <c r="N159" s="379">
        <v>0</v>
      </c>
      <c r="O159" s="606">
        <v>0</v>
      </c>
      <c r="P159" s="607">
        <v>0</v>
      </c>
      <c r="Q159" s="379">
        <v>0</v>
      </c>
      <c r="R159" s="606">
        <v>1</v>
      </c>
      <c r="S159" s="607">
        <v>0</v>
      </c>
      <c r="T159" s="379">
        <v>1</v>
      </c>
    </row>
    <row r="160" spans="1:21" s="146" customFormat="1" ht="12.75">
      <c r="A160" s="119"/>
      <c r="B160" s="432" t="s">
        <v>131</v>
      </c>
      <c r="C160" s="847">
        <v>0</v>
      </c>
      <c r="D160" s="848">
        <v>0</v>
      </c>
      <c r="E160" s="849">
        <v>0</v>
      </c>
      <c r="F160" s="847">
        <v>0</v>
      </c>
      <c r="G160" s="848">
        <v>0</v>
      </c>
      <c r="H160" s="850">
        <v>0</v>
      </c>
      <c r="I160" s="847" t="s">
        <v>34</v>
      </c>
      <c r="J160" s="848" t="s">
        <v>34</v>
      </c>
      <c r="K160" s="850" t="s">
        <v>34</v>
      </c>
      <c r="L160" s="847">
        <v>0</v>
      </c>
      <c r="M160" s="851">
        <v>0</v>
      </c>
      <c r="N160" s="382">
        <v>0</v>
      </c>
      <c r="O160" s="852">
        <v>0</v>
      </c>
      <c r="P160" s="851">
        <v>0</v>
      </c>
      <c r="Q160" s="382">
        <v>0</v>
      </c>
      <c r="R160" s="852">
        <v>0.25</v>
      </c>
      <c r="S160" s="851">
        <v>0</v>
      </c>
      <c r="T160" s="382">
        <v>0.1</v>
      </c>
    </row>
    <row r="161" spans="1:21" s="146" customFormat="1" ht="14.25">
      <c r="A161" s="119"/>
      <c r="B161" s="432" t="s">
        <v>671</v>
      </c>
      <c r="C161" s="847">
        <v>0.54</v>
      </c>
      <c r="D161" s="848">
        <v>0.79</v>
      </c>
      <c r="E161" s="849">
        <v>0.67</v>
      </c>
      <c r="F161" s="847">
        <v>0.93</v>
      </c>
      <c r="G161" s="848">
        <v>3.29</v>
      </c>
      <c r="H161" s="850">
        <v>2.0099999999999998</v>
      </c>
      <c r="I161" s="823">
        <v>-0.41589999999999999</v>
      </c>
      <c r="J161" s="846">
        <v>-0.76119999999999999</v>
      </c>
      <c r="K161" s="788">
        <v>-0.66559999999999997</v>
      </c>
      <c r="L161" s="847">
        <v>2.29</v>
      </c>
      <c r="M161" s="851">
        <v>1.93</v>
      </c>
      <c r="N161" s="382">
        <v>2.09</v>
      </c>
      <c r="O161" s="852">
        <v>0</v>
      </c>
      <c r="P161" s="851">
        <v>0.81</v>
      </c>
      <c r="Q161" s="382">
        <v>0.36</v>
      </c>
      <c r="R161" s="852">
        <v>0</v>
      </c>
      <c r="S161" s="851">
        <v>0</v>
      </c>
      <c r="T161" s="382">
        <v>0</v>
      </c>
    </row>
    <row r="162" spans="1:21" s="146" customFormat="1" ht="14.25">
      <c r="A162" s="119"/>
      <c r="B162" s="432" t="s">
        <v>672</v>
      </c>
      <c r="C162" s="847">
        <v>0.9</v>
      </c>
      <c r="D162" s="848">
        <v>1.42</v>
      </c>
      <c r="E162" s="849">
        <v>1.18</v>
      </c>
      <c r="F162" s="847">
        <v>2.3199999999999998</v>
      </c>
      <c r="G162" s="848">
        <v>4.9400000000000004</v>
      </c>
      <c r="H162" s="850">
        <v>3.52</v>
      </c>
      <c r="I162" s="823">
        <v>-0.61060000000000003</v>
      </c>
      <c r="J162" s="846">
        <v>-0.71340000000000003</v>
      </c>
      <c r="K162" s="788">
        <v>-0.66559999999999997</v>
      </c>
      <c r="L162" s="847">
        <v>3.35</v>
      </c>
      <c r="M162" s="851">
        <v>3.27</v>
      </c>
      <c r="N162" s="382">
        <v>3.3</v>
      </c>
      <c r="O162" s="852">
        <v>0.25</v>
      </c>
      <c r="P162" s="851">
        <v>1.3</v>
      </c>
      <c r="Q162" s="382">
        <v>0.71</v>
      </c>
      <c r="R162" s="852">
        <v>0.25</v>
      </c>
      <c r="S162" s="851">
        <v>0</v>
      </c>
      <c r="T162" s="382">
        <v>0.1</v>
      </c>
    </row>
    <row r="163" spans="1:21" s="146" customFormat="1" ht="14.25">
      <c r="A163" s="128"/>
      <c r="B163" s="432" t="s">
        <v>673</v>
      </c>
      <c r="C163" s="844">
        <v>4</v>
      </c>
      <c r="D163" s="845">
        <v>3</v>
      </c>
      <c r="E163" s="751">
        <v>7</v>
      </c>
      <c r="F163" s="844">
        <v>17</v>
      </c>
      <c r="G163" s="845">
        <v>29</v>
      </c>
      <c r="H163" s="752">
        <v>46</v>
      </c>
      <c r="I163" s="823">
        <v>-0.76</v>
      </c>
      <c r="J163" s="846">
        <v>-0.9</v>
      </c>
      <c r="K163" s="788">
        <v>-0.85</v>
      </c>
      <c r="L163" s="844">
        <v>20</v>
      </c>
      <c r="M163" s="607">
        <v>23</v>
      </c>
      <c r="N163" s="379">
        <v>43</v>
      </c>
      <c r="O163" s="606" t="s">
        <v>514</v>
      </c>
      <c r="P163" s="607" t="s">
        <v>514</v>
      </c>
      <c r="Q163" s="379" t="s">
        <v>514</v>
      </c>
      <c r="R163" s="606" t="s">
        <v>514</v>
      </c>
      <c r="S163" s="607" t="s">
        <v>514</v>
      </c>
      <c r="T163" s="379" t="s">
        <v>514</v>
      </c>
    </row>
    <row r="164" spans="1:21" s="146" customFormat="1" ht="14.25">
      <c r="A164" s="128"/>
      <c r="B164" s="432" t="s">
        <v>674</v>
      </c>
      <c r="C164" s="847">
        <v>0.72</v>
      </c>
      <c r="D164" s="848">
        <v>0.47</v>
      </c>
      <c r="E164" s="849">
        <v>0.59</v>
      </c>
      <c r="F164" s="847">
        <v>2.63</v>
      </c>
      <c r="G164" s="848">
        <v>5.31</v>
      </c>
      <c r="H164" s="850">
        <v>3.86</v>
      </c>
      <c r="I164" s="823">
        <v>-0.72509999999999997</v>
      </c>
      <c r="J164" s="846">
        <v>-0.91100000000000003</v>
      </c>
      <c r="K164" s="788">
        <v>-0.84730000000000005</v>
      </c>
      <c r="L164" s="844">
        <v>3.52</v>
      </c>
      <c r="M164" s="607">
        <v>3.42</v>
      </c>
      <c r="N164" s="379">
        <v>3.46</v>
      </c>
      <c r="O164" s="606" t="s">
        <v>514</v>
      </c>
      <c r="P164" s="607" t="s">
        <v>514</v>
      </c>
      <c r="Q164" s="379" t="s">
        <v>514</v>
      </c>
      <c r="R164" s="606" t="s">
        <v>514</v>
      </c>
      <c r="S164" s="607" t="s">
        <v>514</v>
      </c>
      <c r="T164" s="379" t="s">
        <v>514</v>
      </c>
    </row>
    <row r="165" spans="1:21" s="146" customFormat="1" ht="13.15">
      <c r="A165" s="128"/>
      <c r="B165" s="432" t="s">
        <v>248</v>
      </c>
      <c r="C165" s="844">
        <v>1106603</v>
      </c>
      <c r="D165" s="845">
        <v>1270868</v>
      </c>
      <c r="E165" s="751">
        <v>2377471</v>
      </c>
      <c r="F165" s="844">
        <v>1292674</v>
      </c>
      <c r="G165" s="845">
        <v>1092761</v>
      </c>
      <c r="H165" s="752">
        <v>2385435</v>
      </c>
      <c r="I165" s="823">
        <v>-0.14000000000000001</v>
      </c>
      <c r="J165" s="846">
        <v>0.16</v>
      </c>
      <c r="K165" s="788">
        <v>0</v>
      </c>
      <c r="L165" s="844">
        <v>1135404</v>
      </c>
      <c r="M165" s="607">
        <v>1346917</v>
      </c>
      <c r="N165" s="379">
        <v>2482321</v>
      </c>
      <c r="O165" s="606">
        <v>1575936</v>
      </c>
      <c r="P165" s="607">
        <v>1232640</v>
      </c>
      <c r="Q165" s="379">
        <v>2808576</v>
      </c>
      <c r="R165" s="606">
        <v>813536</v>
      </c>
      <c r="S165" s="607">
        <v>1180027</v>
      </c>
      <c r="T165" s="379">
        <v>1993563</v>
      </c>
    </row>
    <row r="166" spans="1:21" s="146" customFormat="1" ht="12.75">
      <c r="A166" s="119"/>
      <c r="B166" s="792" t="s">
        <v>137</v>
      </c>
      <c r="C166" s="844">
        <v>0</v>
      </c>
      <c r="D166" s="845">
        <v>0</v>
      </c>
      <c r="E166" s="751">
        <v>0</v>
      </c>
      <c r="F166" s="844">
        <v>0</v>
      </c>
      <c r="G166" s="845">
        <v>0</v>
      </c>
      <c r="H166" s="752">
        <v>0</v>
      </c>
      <c r="I166" s="823" t="s">
        <v>34</v>
      </c>
      <c r="J166" s="846" t="s">
        <v>34</v>
      </c>
      <c r="K166" s="788" t="s">
        <v>34</v>
      </c>
      <c r="L166" s="844">
        <v>0</v>
      </c>
      <c r="M166" s="607">
        <v>0</v>
      </c>
      <c r="N166" s="379">
        <v>0</v>
      </c>
      <c r="O166" s="606">
        <v>0</v>
      </c>
      <c r="P166" s="607">
        <v>0</v>
      </c>
      <c r="Q166" s="379">
        <v>0</v>
      </c>
      <c r="R166" s="606">
        <v>0</v>
      </c>
      <c r="S166" s="607">
        <v>0</v>
      </c>
      <c r="T166" s="379">
        <v>0</v>
      </c>
    </row>
    <row r="167" spans="1:21" s="146" customFormat="1" ht="12.75">
      <c r="A167" s="119"/>
      <c r="B167" s="792" t="s">
        <v>138</v>
      </c>
      <c r="C167" s="844">
        <v>0</v>
      </c>
      <c r="D167" s="845">
        <v>0</v>
      </c>
      <c r="E167" s="751">
        <v>0</v>
      </c>
      <c r="F167" s="844">
        <v>0</v>
      </c>
      <c r="G167" s="845">
        <v>0</v>
      </c>
      <c r="H167" s="752">
        <v>0</v>
      </c>
      <c r="I167" s="823" t="s">
        <v>34</v>
      </c>
      <c r="J167" s="846" t="s">
        <v>34</v>
      </c>
      <c r="K167" s="788" t="s">
        <v>34</v>
      </c>
      <c r="L167" s="844">
        <v>0</v>
      </c>
      <c r="M167" s="607">
        <v>10</v>
      </c>
      <c r="N167" s="379">
        <v>10</v>
      </c>
      <c r="O167" s="606">
        <v>0</v>
      </c>
      <c r="P167" s="607">
        <v>0</v>
      </c>
      <c r="Q167" s="379">
        <v>0</v>
      </c>
      <c r="R167" s="606">
        <v>0</v>
      </c>
      <c r="S167" s="607">
        <v>0</v>
      </c>
      <c r="T167" s="379">
        <v>0</v>
      </c>
    </row>
    <row r="168" spans="1:21" s="146" customFormat="1" ht="12.75">
      <c r="A168" s="119"/>
      <c r="B168" s="197"/>
      <c r="C168" s="187"/>
      <c r="D168" s="187"/>
      <c r="E168" s="187"/>
      <c r="F168" s="187"/>
      <c r="G168" s="187"/>
      <c r="H168" s="187"/>
      <c r="I168" s="189"/>
      <c r="J168" s="189"/>
      <c r="K168" s="189"/>
      <c r="L168" s="189"/>
    </row>
    <row r="169" spans="1:21" s="146" customFormat="1" ht="12.75">
      <c r="A169" s="119"/>
      <c r="B169" s="37" t="s">
        <v>43</v>
      </c>
      <c r="C169" s="131"/>
      <c r="D169" s="131"/>
      <c r="E169" s="131"/>
      <c r="F169" s="131"/>
      <c r="G169" s="131"/>
      <c r="H169" s="131"/>
      <c r="I169" s="189"/>
      <c r="J169" s="189"/>
      <c r="K169" s="189"/>
      <c r="L169" s="189"/>
      <c r="M169" s="20"/>
      <c r="N169" s="20"/>
      <c r="O169" s="76"/>
      <c r="P169" s="76"/>
      <c r="Q169" s="20"/>
      <c r="R169" s="20"/>
      <c r="S169" s="20"/>
      <c r="T169" s="20"/>
      <c r="U169" s="20"/>
    </row>
    <row r="170" spans="1:21" s="146" customFormat="1" ht="18.75" customHeight="1">
      <c r="A170" s="119"/>
      <c r="B170" s="1344" t="s">
        <v>664</v>
      </c>
      <c r="C170" s="1344"/>
      <c r="D170" s="1344"/>
      <c r="E170" s="1344"/>
      <c r="F170" s="1344"/>
      <c r="G170" s="1344"/>
      <c r="H170" s="1344"/>
      <c r="I170" s="1344"/>
      <c r="J170" s="1344"/>
      <c r="K170" s="1344"/>
      <c r="L170" s="1344"/>
      <c r="M170" s="76"/>
      <c r="N170" s="76"/>
      <c r="O170" s="76"/>
      <c r="P170" s="76"/>
      <c r="Q170" s="76"/>
      <c r="R170" s="22"/>
      <c r="S170" s="22"/>
      <c r="T170" s="22"/>
      <c r="U170" s="22"/>
    </row>
    <row r="171" spans="1:21" s="20" customFormat="1" ht="18" customHeight="1">
      <c r="B171" s="1344" t="s">
        <v>665</v>
      </c>
      <c r="C171" s="1344"/>
      <c r="D171" s="1344"/>
      <c r="E171" s="1344"/>
      <c r="F171" s="1344"/>
      <c r="G171" s="1344"/>
      <c r="H171" s="1344"/>
      <c r="I171" s="1344"/>
      <c r="J171" s="1344"/>
      <c r="K171" s="1344"/>
      <c r="L171" s="1344"/>
      <c r="M171" s="76"/>
      <c r="N171" s="76"/>
      <c r="O171" s="76"/>
      <c r="P171" s="76"/>
      <c r="Q171" s="76"/>
      <c r="R171" s="22"/>
      <c r="S171" s="22"/>
      <c r="T171" s="22"/>
      <c r="U171" s="22"/>
    </row>
    <row r="172" spans="1:21" s="22" customFormat="1" ht="16.899999999999999" customHeight="1">
      <c r="A172" s="20"/>
      <c r="B172" s="1344" t="s">
        <v>666</v>
      </c>
      <c r="C172" s="1344"/>
      <c r="D172" s="1344"/>
      <c r="E172" s="1344"/>
      <c r="F172" s="1344"/>
      <c r="G172" s="1344"/>
      <c r="H172" s="1344"/>
      <c r="I172" s="1344"/>
      <c r="J172" s="1344"/>
      <c r="K172" s="1344"/>
      <c r="L172" s="1344"/>
      <c r="M172" s="76"/>
      <c r="N172" s="76"/>
      <c r="O172" s="76"/>
      <c r="P172" s="76"/>
      <c r="Q172" s="76"/>
    </row>
    <row r="173" spans="1:21" s="22" customFormat="1" ht="24" customHeight="1">
      <c r="A173" s="20"/>
      <c r="B173" s="1344" t="s">
        <v>859</v>
      </c>
      <c r="C173" s="1344"/>
      <c r="D173" s="1344"/>
      <c r="E173" s="1344"/>
      <c r="F173" s="1344"/>
      <c r="G173" s="1344"/>
      <c r="H173" s="1344"/>
      <c r="I173" s="1344"/>
      <c r="J173" s="1344"/>
      <c r="K173" s="1344"/>
      <c r="L173" s="1344"/>
      <c r="M173" s="76"/>
      <c r="N173" s="76"/>
      <c r="O173" s="76"/>
      <c r="P173" s="76"/>
      <c r="Q173" s="76"/>
    </row>
    <row r="174" spans="1:21" s="22" customFormat="1" ht="15.75" customHeight="1">
      <c r="A174" s="20"/>
      <c r="B174" s="1344" t="s">
        <v>667</v>
      </c>
      <c r="C174" s="1344"/>
      <c r="D174" s="1344"/>
      <c r="E174" s="1344"/>
      <c r="F174" s="1344"/>
      <c r="G174" s="1344"/>
      <c r="H174" s="1344"/>
      <c r="I174" s="1344"/>
      <c r="J174" s="1344"/>
      <c r="K174" s="1344"/>
      <c r="L174" s="1344"/>
      <c r="M174" s="94"/>
      <c r="N174" s="94"/>
      <c r="O174" s="94"/>
      <c r="P174" s="94"/>
      <c r="Q174" s="94"/>
      <c r="R174" s="94"/>
      <c r="S174" s="94"/>
      <c r="T174" s="94"/>
      <c r="U174" s="76"/>
    </row>
    <row r="175" spans="1:21" s="22" customFormat="1" ht="17.649999999999999" customHeight="1">
      <c r="A175" s="20"/>
      <c r="B175" s="1344" t="s">
        <v>668</v>
      </c>
      <c r="C175" s="1344"/>
      <c r="D175" s="1344"/>
      <c r="E175" s="1344"/>
      <c r="F175" s="1344"/>
      <c r="G175" s="1344"/>
      <c r="H175" s="1344"/>
      <c r="I175" s="1344"/>
      <c r="J175" s="1344"/>
      <c r="K175" s="1344"/>
      <c r="L175" s="1344"/>
      <c r="M175" s="76"/>
      <c r="N175" s="76"/>
      <c r="O175" s="76"/>
      <c r="P175" s="76"/>
      <c r="Q175" s="76"/>
    </row>
    <row r="176" spans="1:21" s="76" customFormat="1" ht="15.4" customHeight="1">
      <c r="A176" s="20"/>
      <c r="B176" s="1344" t="s">
        <v>669</v>
      </c>
      <c r="C176" s="1344"/>
      <c r="D176" s="1344"/>
      <c r="E176" s="1344"/>
      <c r="F176" s="1344"/>
      <c r="G176" s="1344"/>
      <c r="H176" s="1344"/>
      <c r="I176" s="1344"/>
      <c r="J176" s="1344"/>
      <c r="K176" s="1344"/>
      <c r="L176" s="1344"/>
      <c r="R176" s="22"/>
      <c r="S176" s="22"/>
      <c r="T176" s="22"/>
      <c r="U176" s="22"/>
    </row>
    <row r="177" spans="1:21" s="76" customFormat="1" ht="14.65" customHeight="1">
      <c r="A177" s="20"/>
      <c r="B177" s="1344" t="s">
        <v>670</v>
      </c>
      <c r="C177" s="1344"/>
      <c r="D177" s="1344"/>
      <c r="E177" s="1344"/>
      <c r="F177" s="1344"/>
      <c r="G177" s="1344"/>
      <c r="H177" s="1344"/>
      <c r="I177" s="1344"/>
      <c r="J177" s="1344"/>
      <c r="K177" s="1344"/>
      <c r="L177" s="1344"/>
      <c r="R177" s="22"/>
      <c r="S177" s="22"/>
      <c r="T177" s="22"/>
      <c r="U177" s="22"/>
    </row>
    <row r="178" spans="1:21" s="22" customFormat="1" ht="28.05" customHeight="1" thickBot="1">
      <c r="A178" s="20"/>
      <c r="B178" s="265"/>
      <c r="C178" s="265"/>
      <c r="D178" s="265"/>
      <c r="E178" s="265"/>
      <c r="F178" s="265"/>
      <c r="G178" s="265"/>
      <c r="H178" s="265"/>
      <c r="I178" s="265"/>
      <c r="J178" s="265"/>
      <c r="K178" s="116"/>
      <c r="L178" s="116"/>
      <c r="M178" s="113"/>
      <c r="N178" s="113"/>
      <c r="O178" s="113"/>
      <c r="P178" s="113"/>
      <c r="Q178" s="113"/>
      <c r="R178" s="113"/>
      <c r="S178" s="113"/>
      <c r="T178" s="113"/>
      <c r="U178" s="113"/>
    </row>
    <row r="179" spans="1:21" s="22" customFormat="1" ht="16.5" customHeight="1" thickTop="1" thickBot="1">
      <c r="B179" s="220" t="s">
        <v>139</v>
      </c>
      <c r="C179" s="224"/>
      <c r="D179" s="224"/>
      <c r="E179" s="224"/>
      <c r="F179" s="224"/>
      <c r="G179" s="224"/>
      <c r="H179" s="224"/>
      <c r="I179" s="239"/>
      <c r="J179" s="239"/>
      <c r="K179" s="239"/>
      <c r="L179" s="239"/>
      <c r="M179" s="240"/>
      <c r="N179" s="240"/>
      <c r="O179" s="240"/>
      <c r="P179" s="240"/>
      <c r="Q179" s="240"/>
      <c r="R179" s="240"/>
      <c r="S179" s="240"/>
      <c r="T179" s="240"/>
      <c r="U179" s="226"/>
    </row>
    <row r="180" spans="1:21" s="22" customFormat="1" ht="19.149999999999999" customHeight="1" thickTop="1">
      <c r="A180" s="150"/>
      <c r="B180" s="70"/>
      <c r="C180" s="26"/>
      <c r="D180" s="26"/>
      <c r="E180" s="26"/>
      <c r="F180" s="26"/>
      <c r="G180" s="26"/>
      <c r="H180" s="26"/>
      <c r="I180" s="26"/>
      <c r="J180" s="26"/>
      <c r="K180" s="26"/>
      <c r="L180" s="26"/>
      <c r="N180" s="76"/>
    </row>
    <row r="181" spans="1:21" s="22" customFormat="1" ht="19.05" customHeight="1">
      <c r="A181" s="226"/>
      <c r="B181" s="854" t="s">
        <v>324</v>
      </c>
      <c r="C181" s="493">
        <v>2024</v>
      </c>
      <c r="D181" s="494">
        <v>2025</v>
      </c>
      <c r="E181" s="572">
        <v>2024</v>
      </c>
      <c r="F181" s="342">
        <v>2023</v>
      </c>
      <c r="G181" s="343">
        <v>2024</v>
      </c>
      <c r="H181" s="344">
        <v>2023</v>
      </c>
      <c r="I181" s="1302" t="s">
        <v>516</v>
      </c>
      <c r="J181" s="1303"/>
      <c r="K181" s="1304"/>
      <c r="L181" s="342">
        <v>2022</v>
      </c>
      <c r="M181" s="885">
        <v>2023</v>
      </c>
      <c r="N181" s="886">
        <v>2022</v>
      </c>
      <c r="O181" s="887">
        <v>2021</v>
      </c>
      <c r="P181" s="885">
        <v>2022</v>
      </c>
      <c r="Q181" s="886">
        <v>2021</v>
      </c>
      <c r="R181" s="887">
        <v>2020</v>
      </c>
      <c r="S181" s="885">
        <v>2021</v>
      </c>
      <c r="T181" s="886">
        <v>2020</v>
      </c>
      <c r="U181" s="35"/>
    </row>
    <row r="182" spans="1:21" s="22" customFormat="1" ht="26.25">
      <c r="A182" s="20"/>
      <c r="B182" s="853"/>
      <c r="C182" s="855" t="s">
        <v>122</v>
      </c>
      <c r="D182" s="500" t="s">
        <v>123</v>
      </c>
      <c r="E182" s="501" t="s">
        <v>124</v>
      </c>
      <c r="F182" s="855" t="s">
        <v>122</v>
      </c>
      <c r="G182" s="500" t="s">
        <v>123</v>
      </c>
      <c r="H182" s="502" t="s">
        <v>124</v>
      </c>
      <c r="I182" s="855" t="s">
        <v>122</v>
      </c>
      <c r="J182" s="500" t="s">
        <v>123</v>
      </c>
      <c r="K182" s="502" t="s">
        <v>124</v>
      </c>
      <c r="L182" s="855" t="s">
        <v>122</v>
      </c>
      <c r="M182" s="500" t="s">
        <v>123</v>
      </c>
      <c r="N182" s="502" t="s">
        <v>124</v>
      </c>
      <c r="O182" s="855" t="s">
        <v>122</v>
      </c>
      <c r="P182" s="500" t="s">
        <v>123</v>
      </c>
      <c r="Q182" s="502" t="s">
        <v>124</v>
      </c>
      <c r="R182" s="855" t="s">
        <v>122</v>
      </c>
      <c r="S182" s="500" t="s">
        <v>123</v>
      </c>
      <c r="T182" s="502" t="s">
        <v>124</v>
      </c>
      <c r="U182" s="35"/>
    </row>
    <row r="183" spans="1:21">
      <c r="A183" s="53"/>
      <c r="B183" s="466" t="s">
        <v>141</v>
      </c>
      <c r="C183" s="998">
        <v>15315</v>
      </c>
      <c r="D183" s="999">
        <v>19896</v>
      </c>
      <c r="E183" s="1000">
        <v>35211</v>
      </c>
      <c r="F183" s="998">
        <v>16668</v>
      </c>
      <c r="G183" s="999">
        <v>18065</v>
      </c>
      <c r="H183" s="1001">
        <v>34733</v>
      </c>
      <c r="I183" s="1225">
        <v>-0.08</v>
      </c>
      <c r="J183" s="1226">
        <v>0.1</v>
      </c>
      <c r="K183" s="1227">
        <v>0.01</v>
      </c>
      <c r="L183" s="998">
        <v>16237</v>
      </c>
      <c r="M183" s="1002">
        <v>16436</v>
      </c>
      <c r="N183" s="1003">
        <v>32673</v>
      </c>
      <c r="O183" s="1004">
        <v>17843</v>
      </c>
      <c r="P183" s="1002">
        <v>15079</v>
      </c>
      <c r="Q183" s="1003">
        <v>32922</v>
      </c>
      <c r="R183" s="1004" t="s">
        <v>514</v>
      </c>
      <c r="S183" s="1002" t="s">
        <v>514</v>
      </c>
      <c r="T183" s="1003" t="s">
        <v>514</v>
      </c>
      <c r="U183" s="86"/>
    </row>
    <row r="184" spans="1:21" s="226" customFormat="1" ht="15">
      <c r="A184" s="53"/>
      <c r="B184" s="465" t="s">
        <v>251</v>
      </c>
      <c r="C184" s="1005">
        <v>37</v>
      </c>
      <c r="D184" s="1006">
        <v>37</v>
      </c>
      <c r="E184" s="1007">
        <v>37</v>
      </c>
      <c r="F184" s="1005">
        <v>38</v>
      </c>
      <c r="G184" s="1006">
        <v>34</v>
      </c>
      <c r="H184" s="1008">
        <v>36</v>
      </c>
      <c r="I184" s="1228">
        <v>-0.03</v>
      </c>
      <c r="J184" s="1229">
        <v>0.1</v>
      </c>
      <c r="K184" s="1230">
        <v>0.04</v>
      </c>
      <c r="L184" s="1005">
        <v>35</v>
      </c>
      <c r="M184" s="1009">
        <v>31</v>
      </c>
      <c r="N184" s="1010">
        <v>33</v>
      </c>
      <c r="O184" s="1011">
        <v>26</v>
      </c>
      <c r="P184" s="1009">
        <v>28</v>
      </c>
      <c r="Q184" s="1010">
        <v>27</v>
      </c>
      <c r="R184" s="1011" t="s">
        <v>514</v>
      </c>
      <c r="S184" s="1009" t="s">
        <v>514</v>
      </c>
      <c r="T184" s="1010" t="s">
        <v>514</v>
      </c>
      <c r="U184" s="76"/>
    </row>
    <row r="185" spans="1:21" s="22" customFormat="1">
      <c r="A185" s="33"/>
      <c r="B185" s="218"/>
      <c r="C185" s="26"/>
      <c r="D185" s="26"/>
      <c r="E185" s="26"/>
      <c r="F185" s="26"/>
      <c r="G185" s="26"/>
      <c r="H185" s="26"/>
      <c r="I185" s="26"/>
      <c r="J185" s="26"/>
      <c r="K185" s="26"/>
      <c r="L185" s="26"/>
    </row>
    <row r="186" spans="1:21" s="22" customFormat="1" ht="13.9" thickBot="1">
      <c r="A186" s="33"/>
      <c r="B186" s="218"/>
      <c r="C186" s="26"/>
      <c r="D186" s="26"/>
      <c r="E186" s="26"/>
      <c r="F186" s="26"/>
      <c r="G186" s="26"/>
      <c r="H186" s="26"/>
      <c r="I186" s="26"/>
      <c r="J186" s="26"/>
      <c r="K186" s="26"/>
      <c r="L186" s="26"/>
    </row>
    <row r="187" spans="1:21" s="35" customFormat="1" ht="12.75" customHeight="1" thickTop="1" thickBot="1">
      <c r="A187" s="22"/>
      <c r="B187" s="220" t="s">
        <v>143</v>
      </c>
      <c r="C187" s="224"/>
      <c r="D187" s="224"/>
      <c r="E187" s="224"/>
      <c r="F187" s="224"/>
      <c r="G187" s="224"/>
      <c r="H187" s="224"/>
      <c r="I187" s="225"/>
      <c r="J187" s="225"/>
      <c r="K187" s="225"/>
      <c r="L187" s="225"/>
      <c r="M187" s="226"/>
      <c r="N187" s="226"/>
      <c r="O187" s="226"/>
      <c r="P187" s="226"/>
      <c r="Q187" s="226"/>
      <c r="R187" s="226"/>
      <c r="S187" s="226"/>
      <c r="T187" s="226"/>
      <c r="U187" s="226"/>
    </row>
    <row r="188" spans="1:21" s="35" customFormat="1" ht="13.9" thickTop="1">
      <c r="A188" s="20"/>
      <c r="B188" s="232"/>
      <c r="C188" s="141"/>
      <c r="D188" s="141"/>
      <c r="E188" s="141"/>
      <c r="F188" s="141"/>
      <c r="G188" s="141"/>
      <c r="H188" s="141"/>
      <c r="I188" s="116"/>
      <c r="J188" s="116"/>
      <c r="K188" s="116"/>
      <c r="L188" s="116"/>
      <c r="M188" s="113"/>
      <c r="N188" s="113"/>
      <c r="O188" s="113"/>
      <c r="P188" s="113"/>
      <c r="Q188" s="113"/>
      <c r="R188" s="113"/>
      <c r="S188" s="113"/>
      <c r="T188" s="113"/>
      <c r="U188" s="113"/>
    </row>
    <row r="189" spans="1:21" s="86" customFormat="1" ht="37.5" customHeight="1">
      <c r="A189" s="226"/>
      <c r="B189" s="373" t="s">
        <v>675</v>
      </c>
      <c r="C189" s="374">
        <v>2025</v>
      </c>
      <c r="D189" s="375">
        <v>2024</v>
      </c>
      <c r="E189" s="376" t="s">
        <v>516</v>
      </c>
      <c r="F189" s="375">
        <v>2023</v>
      </c>
      <c r="G189" s="375">
        <v>2022</v>
      </c>
      <c r="H189" s="375">
        <v>2021</v>
      </c>
      <c r="I189" s="130"/>
      <c r="J189" s="130"/>
      <c r="K189" s="130"/>
      <c r="L189" s="130"/>
      <c r="M189" s="128"/>
      <c r="N189" s="128"/>
      <c r="O189" s="128"/>
      <c r="P189" s="128"/>
      <c r="Q189" s="128"/>
      <c r="R189" s="128"/>
      <c r="S189" s="128"/>
      <c r="T189" s="128"/>
      <c r="U189" s="128"/>
    </row>
    <row r="190" spans="1:21" s="76" customFormat="1" ht="15" customHeight="1">
      <c r="A190" s="113"/>
      <c r="B190" s="864" t="s">
        <v>653</v>
      </c>
      <c r="C190" s="751">
        <v>533</v>
      </c>
      <c r="D190" s="752">
        <v>533</v>
      </c>
      <c r="E190" s="866">
        <v>0</v>
      </c>
      <c r="F190" s="752">
        <v>531</v>
      </c>
      <c r="G190" s="752">
        <v>535</v>
      </c>
      <c r="H190" s="752">
        <v>490</v>
      </c>
      <c r="I190" s="116"/>
      <c r="J190" s="189"/>
      <c r="K190" s="189"/>
      <c r="L190" s="196"/>
      <c r="M190" s="154"/>
      <c r="N190" s="154"/>
      <c r="O190" s="146"/>
      <c r="P190" s="146"/>
      <c r="Q190" s="113"/>
      <c r="R190" s="113"/>
      <c r="S190" s="113"/>
      <c r="T190" s="113"/>
      <c r="U190" s="113"/>
    </row>
    <row r="191" spans="1:21" s="22" customFormat="1" ht="14.25">
      <c r="A191" s="128"/>
      <c r="B191" s="774" t="s">
        <v>654</v>
      </c>
      <c r="C191" s="751">
        <v>0</v>
      </c>
      <c r="D191" s="752">
        <v>0</v>
      </c>
      <c r="E191" s="866" t="s">
        <v>34</v>
      </c>
      <c r="F191" s="752">
        <v>0</v>
      </c>
      <c r="G191" s="752">
        <v>0</v>
      </c>
      <c r="H191" s="752">
        <v>0</v>
      </c>
      <c r="I191" s="116"/>
      <c r="J191" s="189"/>
      <c r="K191" s="189"/>
      <c r="L191" s="196"/>
      <c r="M191" s="154"/>
      <c r="N191" s="154"/>
      <c r="O191" s="146"/>
      <c r="P191" s="146"/>
      <c r="Q191" s="113"/>
      <c r="R191" s="113"/>
      <c r="S191" s="113"/>
      <c r="T191" s="113"/>
      <c r="U191" s="113"/>
    </row>
    <row r="192" spans="1:21" s="76" customFormat="1" ht="13.9">
      <c r="A192" s="119"/>
      <c r="B192" s="865" t="s">
        <v>146</v>
      </c>
      <c r="C192" s="753">
        <v>533</v>
      </c>
      <c r="D192" s="754">
        <v>533</v>
      </c>
      <c r="E192" s="867">
        <v>0</v>
      </c>
      <c r="F192" s="754">
        <v>531</v>
      </c>
      <c r="G192" s="754">
        <v>535</v>
      </c>
      <c r="H192" s="754">
        <v>490</v>
      </c>
      <c r="I192" s="200"/>
      <c r="J192" s="188"/>
      <c r="K192" s="188"/>
      <c r="L192" s="202"/>
      <c r="M192" s="173"/>
      <c r="N192" s="173"/>
      <c r="O192" s="160"/>
      <c r="P192" s="160"/>
      <c r="Q192" s="160"/>
      <c r="R192" s="160"/>
      <c r="S192" s="160"/>
      <c r="T192" s="160"/>
      <c r="U192" s="160"/>
    </row>
    <row r="193" spans="1:21" s="226" customFormat="1" ht="15">
      <c r="A193" s="119"/>
      <c r="B193" s="793" t="s">
        <v>655</v>
      </c>
      <c r="C193" s="753">
        <v>417</v>
      </c>
      <c r="D193" s="754">
        <v>442</v>
      </c>
      <c r="E193" s="867">
        <v>-0.06</v>
      </c>
      <c r="F193" s="754">
        <v>469</v>
      </c>
      <c r="G193" s="754">
        <v>684</v>
      </c>
      <c r="H193" s="754">
        <v>498</v>
      </c>
      <c r="I193" s="188"/>
      <c r="J193" s="188"/>
      <c r="K193" s="188"/>
      <c r="L193" s="202"/>
      <c r="M193" s="173"/>
      <c r="N193" s="173"/>
      <c r="O193" s="160"/>
      <c r="P193" s="160"/>
      <c r="Q193" s="160"/>
      <c r="R193" s="160"/>
      <c r="S193" s="160"/>
      <c r="T193" s="160"/>
      <c r="U193" s="160"/>
    </row>
    <row r="194" spans="1:21">
      <c r="A194" s="128"/>
      <c r="B194" s="865" t="s">
        <v>124</v>
      </c>
      <c r="C194" s="753">
        <v>950</v>
      </c>
      <c r="D194" s="754">
        <v>975</v>
      </c>
      <c r="E194" s="867">
        <v>-0.03</v>
      </c>
      <c r="F194" s="754">
        <v>1000</v>
      </c>
      <c r="G194" s="754">
        <v>1219</v>
      </c>
      <c r="H194" s="754">
        <v>988</v>
      </c>
      <c r="I194" s="188"/>
      <c r="J194" s="188"/>
      <c r="K194" s="188"/>
      <c r="L194" s="202"/>
      <c r="M194" s="173"/>
      <c r="N194" s="173"/>
      <c r="O194" s="160"/>
      <c r="P194" s="160"/>
      <c r="Q194" s="160"/>
      <c r="R194" s="160"/>
      <c r="S194" s="160"/>
      <c r="T194" s="160"/>
      <c r="U194" s="160"/>
    </row>
    <row r="195" spans="1:21" s="128" customFormat="1">
      <c r="B195" s="774" t="s">
        <v>148</v>
      </c>
      <c r="C195" s="868">
        <v>0.44</v>
      </c>
      <c r="D195" s="866">
        <v>0.45</v>
      </c>
      <c r="E195" s="866">
        <v>-0.03</v>
      </c>
      <c r="F195" s="866">
        <v>0.47</v>
      </c>
      <c r="G195" s="866">
        <v>0.56000000000000005</v>
      </c>
      <c r="H195" s="866">
        <v>0.5</v>
      </c>
      <c r="I195" s="189"/>
      <c r="J195" s="189"/>
      <c r="K195" s="189"/>
      <c r="L195" s="196"/>
      <c r="M195" s="154"/>
      <c r="N195" s="154"/>
      <c r="O195" s="146"/>
      <c r="P195" s="146"/>
      <c r="Q195" s="113"/>
      <c r="R195" s="113"/>
      <c r="S195" s="113"/>
      <c r="T195" s="113"/>
      <c r="U195" s="113"/>
    </row>
    <row r="196" spans="1:21" ht="16.5" customHeight="1">
      <c r="A196" s="128"/>
      <c r="B196" s="270"/>
      <c r="C196" s="271"/>
      <c r="D196" s="271"/>
      <c r="E196" s="271"/>
      <c r="F196" s="271"/>
      <c r="G196" s="271"/>
      <c r="H196" s="187"/>
      <c r="I196" s="177"/>
      <c r="J196" s="189"/>
      <c r="K196" s="189"/>
      <c r="L196" s="189"/>
      <c r="M196" s="154"/>
      <c r="N196" s="154"/>
      <c r="O196" s="154"/>
      <c r="P196" s="146"/>
      <c r="Q196" s="146"/>
    </row>
    <row r="197" spans="1:21" ht="17.25" customHeight="1">
      <c r="A197" s="119"/>
      <c r="B197" s="37" t="s">
        <v>43</v>
      </c>
      <c r="C197" s="21"/>
      <c r="D197" s="21"/>
      <c r="E197" s="21"/>
      <c r="F197" s="21"/>
      <c r="G197" s="21"/>
      <c r="H197" s="21"/>
      <c r="I197" s="31"/>
      <c r="J197" s="31"/>
      <c r="K197" s="31"/>
      <c r="L197" s="31"/>
      <c r="M197" s="76"/>
      <c r="N197" s="76"/>
      <c r="O197" s="76"/>
      <c r="P197" s="76"/>
      <c r="Q197" s="22"/>
      <c r="R197" s="22"/>
      <c r="S197" s="22"/>
      <c r="T197" s="22"/>
      <c r="U197" s="22"/>
    </row>
    <row r="198" spans="1:21" s="160" customFormat="1">
      <c r="A198" s="119"/>
      <c r="B198" s="1290" t="s">
        <v>656</v>
      </c>
      <c r="C198" s="1290"/>
      <c r="D198" s="1290"/>
      <c r="E198" s="1290"/>
      <c r="F198" s="1290"/>
      <c r="G198" s="1290"/>
      <c r="H198" s="1290"/>
      <c r="I198" s="31"/>
      <c r="J198" s="31"/>
      <c r="K198" s="31"/>
      <c r="L198" s="31"/>
      <c r="M198" s="76"/>
      <c r="N198" s="76"/>
      <c r="O198" s="76"/>
      <c r="P198" s="76"/>
      <c r="Q198" s="22"/>
      <c r="R198" s="22"/>
      <c r="S198" s="22"/>
      <c r="T198" s="22"/>
      <c r="U198" s="22"/>
    </row>
    <row r="199" spans="1:21" s="160" customFormat="1">
      <c r="A199" s="20"/>
      <c r="B199" s="1289" t="s">
        <v>837</v>
      </c>
      <c r="C199" s="1289"/>
      <c r="D199" s="1289"/>
      <c r="E199" s="1289"/>
      <c r="F199" s="1289"/>
      <c r="G199" s="1289"/>
      <c r="H199" s="1289"/>
      <c r="I199" s="31"/>
      <c r="J199" s="31"/>
      <c r="K199" s="31"/>
      <c r="L199" s="31"/>
      <c r="M199" s="76"/>
      <c r="N199" s="76"/>
      <c r="O199" s="76"/>
      <c r="P199" s="76"/>
      <c r="Q199" s="22"/>
      <c r="R199" s="22"/>
      <c r="S199" s="22"/>
      <c r="T199" s="22"/>
      <c r="U199" s="22"/>
    </row>
    <row r="200" spans="1:21" s="160" customFormat="1" ht="14.25" customHeight="1">
      <c r="A200" s="20"/>
      <c r="B200" s="1288" t="s">
        <v>699</v>
      </c>
      <c r="C200" s="1288"/>
      <c r="D200" s="1288"/>
      <c r="E200" s="1288"/>
      <c r="F200" s="1288"/>
      <c r="G200" s="1288"/>
      <c r="H200" s="1288"/>
      <c r="I200" s="31"/>
      <c r="J200" s="31"/>
      <c r="K200" s="31"/>
      <c r="L200" s="31"/>
      <c r="M200" s="76"/>
      <c r="N200" s="76"/>
      <c r="O200" s="76"/>
      <c r="P200" s="76"/>
      <c r="Q200" s="22"/>
      <c r="R200" s="22"/>
      <c r="S200" s="22"/>
      <c r="T200" s="22"/>
      <c r="U200" s="22"/>
    </row>
    <row r="201" spans="1:21" s="160" customFormat="1" ht="13.9">
      <c r="A201" s="20"/>
      <c r="B201" s="1288" t="s">
        <v>700</v>
      </c>
      <c r="C201" s="1288"/>
      <c r="D201" s="1288"/>
      <c r="E201" s="1288"/>
      <c r="F201" s="1288"/>
      <c r="G201" s="1288"/>
      <c r="H201" s="1288"/>
      <c r="I201" s="31"/>
      <c r="J201" s="31"/>
      <c r="K201" s="31"/>
      <c r="L201" s="31"/>
      <c r="M201" s="76"/>
      <c r="N201" s="76"/>
      <c r="O201" s="76"/>
      <c r="P201" s="76"/>
      <c r="Q201" s="22"/>
      <c r="R201" s="22"/>
      <c r="S201" s="22"/>
      <c r="T201" s="22"/>
      <c r="U201" s="22"/>
    </row>
    <row r="202" spans="1:21">
      <c r="A202" s="20"/>
      <c r="B202" s="31"/>
      <c r="C202" s="39"/>
      <c r="D202" s="39"/>
      <c r="E202" s="39"/>
      <c r="F202" s="39"/>
      <c r="G202" s="39"/>
      <c r="H202" s="31"/>
      <c r="I202" s="31"/>
      <c r="J202" s="31"/>
      <c r="K202" s="31"/>
      <c r="L202" s="31"/>
      <c r="M202" s="76"/>
      <c r="N202" s="76"/>
      <c r="O202" s="76"/>
      <c r="P202" s="76"/>
      <c r="Q202" s="22"/>
      <c r="R202" s="22"/>
      <c r="S202" s="22"/>
      <c r="T202" s="22"/>
      <c r="U202" s="22"/>
    </row>
    <row r="203" spans="1:21">
      <c r="A203" s="20"/>
      <c r="B203" s="1340" t="s">
        <v>325</v>
      </c>
      <c r="C203" s="493">
        <v>2024</v>
      </c>
      <c r="D203" s="494">
        <v>2025</v>
      </c>
      <c r="E203" s="572">
        <v>2024</v>
      </c>
      <c r="F203" s="342">
        <v>2023</v>
      </c>
      <c r="G203" s="343">
        <v>2024</v>
      </c>
      <c r="H203" s="344">
        <v>2023</v>
      </c>
      <c r="I203" s="1302" t="s">
        <v>516</v>
      </c>
      <c r="J203" s="1303"/>
      <c r="K203" s="1304"/>
      <c r="L203" s="342">
        <v>2022</v>
      </c>
      <c r="M203" s="885">
        <v>2023</v>
      </c>
      <c r="N203" s="886">
        <v>2022</v>
      </c>
      <c r="O203" s="887">
        <v>2021</v>
      </c>
      <c r="P203" s="885">
        <v>2022</v>
      </c>
      <c r="Q203" s="886">
        <v>2021</v>
      </c>
      <c r="R203" s="887">
        <v>2020</v>
      </c>
      <c r="S203" s="885">
        <v>2021</v>
      </c>
      <c r="T203" s="886">
        <v>2020</v>
      </c>
      <c r="U203" s="160"/>
    </row>
    <row r="204" spans="1:21" s="22" customFormat="1">
      <c r="A204" s="20"/>
      <c r="B204" s="1341"/>
      <c r="C204" s="869" t="s">
        <v>153</v>
      </c>
      <c r="D204" s="870" t="s">
        <v>154</v>
      </c>
      <c r="E204" s="871" t="s">
        <v>81</v>
      </c>
      <c r="F204" s="869" t="s">
        <v>153</v>
      </c>
      <c r="G204" s="870" t="s">
        <v>154</v>
      </c>
      <c r="H204" s="872" t="s">
        <v>81</v>
      </c>
      <c r="I204" s="869" t="s">
        <v>153</v>
      </c>
      <c r="J204" s="870" t="s">
        <v>154</v>
      </c>
      <c r="K204" s="872" t="s">
        <v>81</v>
      </c>
      <c r="L204" s="869" t="s">
        <v>153</v>
      </c>
      <c r="M204" s="605" t="s">
        <v>154</v>
      </c>
      <c r="N204" s="962" t="s">
        <v>81</v>
      </c>
      <c r="O204" s="604" t="s">
        <v>153</v>
      </c>
      <c r="P204" s="605" t="s">
        <v>154</v>
      </c>
      <c r="Q204" s="962" t="s">
        <v>81</v>
      </c>
      <c r="R204" s="604" t="s">
        <v>153</v>
      </c>
      <c r="S204" s="605" t="s">
        <v>154</v>
      </c>
      <c r="T204" s="962" t="s">
        <v>81</v>
      </c>
      <c r="U204" s="160"/>
    </row>
    <row r="205" spans="1:21" s="22" customFormat="1" ht="14.25">
      <c r="A205" s="128"/>
      <c r="B205" s="864" t="s">
        <v>144</v>
      </c>
      <c r="C205" s="844">
        <v>502</v>
      </c>
      <c r="D205" s="845">
        <v>31</v>
      </c>
      <c r="E205" s="751">
        <v>533</v>
      </c>
      <c r="F205" s="844">
        <v>505</v>
      </c>
      <c r="G205" s="845">
        <v>28</v>
      </c>
      <c r="H205" s="752">
        <v>533</v>
      </c>
      <c r="I205" s="823">
        <v>-0.01</v>
      </c>
      <c r="J205" s="846">
        <v>0.11</v>
      </c>
      <c r="K205" s="788">
        <v>0</v>
      </c>
      <c r="L205" s="844">
        <v>503</v>
      </c>
      <c r="M205" s="607">
        <v>28</v>
      </c>
      <c r="N205" s="379">
        <v>531</v>
      </c>
      <c r="O205" s="606">
        <v>507</v>
      </c>
      <c r="P205" s="607">
        <v>28</v>
      </c>
      <c r="Q205" s="379">
        <v>535</v>
      </c>
      <c r="R205" s="606">
        <v>465</v>
      </c>
      <c r="S205" s="607">
        <v>25</v>
      </c>
      <c r="T205" s="379">
        <v>490</v>
      </c>
      <c r="U205" s="146"/>
    </row>
    <row r="206" spans="1:21" s="22" customFormat="1" ht="14.25">
      <c r="A206" s="128"/>
      <c r="B206" s="774" t="s">
        <v>145</v>
      </c>
      <c r="C206" s="873">
        <v>0</v>
      </c>
      <c r="D206" s="874">
        <v>0</v>
      </c>
      <c r="E206" s="875">
        <v>0</v>
      </c>
      <c r="F206" s="873">
        <v>0</v>
      </c>
      <c r="G206" s="874">
        <v>0</v>
      </c>
      <c r="H206" s="876">
        <v>0</v>
      </c>
      <c r="I206" s="823" t="s">
        <v>34</v>
      </c>
      <c r="J206" s="846" t="s">
        <v>34</v>
      </c>
      <c r="K206" s="788" t="s">
        <v>34</v>
      </c>
      <c r="L206" s="873">
        <v>0</v>
      </c>
      <c r="M206" s="877">
        <v>0</v>
      </c>
      <c r="N206" s="878">
        <v>0</v>
      </c>
      <c r="O206" s="879">
        <v>0</v>
      </c>
      <c r="P206" s="877">
        <v>0</v>
      </c>
      <c r="Q206" s="878">
        <v>0</v>
      </c>
      <c r="R206" s="879">
        <v>0</v>
      </c>
      <c r="S206" s="877">
        <v>0</v>
      </c>
      <c r="T206" s="878">
        <v>0</v>
      </c>
      <c r="U206" s="146"/>
    </row>
    <row r="207" spans="1:21" s="22" customFormat="1">
      <c r="A207" s="119"/>
      <c r="B207" s="774" t="s">
        <v>155</v>
      </c>
      <c r="C207" s="844">
        <v>502</v>
      </c>
      <c r="D207" s="845">
        <v>31</v>
      </c>
      <c r="E207" s="751">
        <v>533</v>
      </c>
      <c r="F207" s="844">
        <v>505</v>
      </c>
      <c r="G207" s="845">
        <v>28</v>
      </c>
      <c r="H207" s="752">
        <v>533</v>
      </c>
      <c r="I207" s="823">
        <v>-0.01</v>
      </c>
      <c r="J207" s="846">
        <v>0.11</v>
      </c>
      <c r="K207" s="788">
        <v>0</v>
      </c>
      <c r="L207" s="844">
        <v>503</v>
      </c>
      <c r="M207" s="607">
        <v>28</v>
      </c>
      <c r="N207" s="379">
        <v>531</v>
      </c>
      <c r="O207" s="606">
        <v>507</v>
      </c>
      <c r="P207" s="607">
        <v>28</v>
      </c>
      <c r="Q207" s="379">
        <v>535</v>
      </c>
      <c r="R207" s="606">
        <v>465</v>
      </c>
      <c r="S207" s="607">
        <v>25</v>
      </c>
      <c r="T207" s="379">
        <v>490</v>
      </c>
      <c r="U207" s="146"/>
    </row>
    <row r="208" spans="1:21" s="22" customFormat="1">
      <c r="A208" s="119"/>
      <c r="B208" s="774" t="s">
        <v>157</v>
      </c>
      <c r="C208" s="880">
        <v>0.94</v>
      </c>
      <c r="D208" s="881">
        <v>0.06</v>
      </c>
      <c r="E208" s="868">
        <v>1</v>
      </c>
      <c r="F208" s="880">
        <v>0.95</v>
      </c>
      <c r="G208" s="881">
        <v>0.05</v>
      </c>
      <c r="H208" s="866">
        <v>1</v>
      </c>
      <c r="I208" s="823">
        <v>-0.01</v>
      </c>
      <c r="J208" s="846">
        <v>0.11</v>
      </c>
      <c r="K208" s="788">
        <v>0</v>
      </c>
      <c r="L208" s="880">
        <v>0.95</v>
      </c>
      <c r="M208" s="882">
        <v>0.05</v>
      </c>
      <c r="N208" s="453">
        <v>1</v>
      </c>
      <c r="O208" s="883">
        <v>0.95</v>
      </c>
      <c r="P208" s="882">
        <v>0.05</v>
      </c>
      <c r="Q208" s="453">
        <v>1</v>
      </c>
      <c r="R208" s="883">
        <v>0.95</v>
      </c>
      <c r="S208" s="882">
        <v>0.05</v>
      </c>
      <c r="T208" s="453">
        <v>1</v>
      </c>
      <c r="U208" s="146"/>
    </row>
    <row r="209" spans="1:21" s="128" customFormat="1" ht="29.25" customHeight="1">
      <c r="A209" s="119"/>
      <c r="B209" s="774" t="s">
        <v>159</v>
      </c>
      <c r="C209" s="844">
        <v>403</v>
      </c>
      <c r="D209" s="845">
        <v>14</v>
      </c>
      <c r="E209" s="751">
        <v>417</v>
      </c>
      <c r="F209" s="844">
        <v>428</v>
      </c>
      <c r="G209" s="845">
        <v>14</v>
      </c>
      <c r="H209" s="752">
        <v>442</v>
      </c>
      <c r="I209" s="823">
        <v>-0.06</v>
      </c>
      <c r="J209" s="846">
        <v>0</v>
      </c>
      <c r="K209" s="788">
        <v>-0.06</v>
      </c>
      <c r="L209" s="844">
        <v>454</v>
      </c>
      <c r="M209" s="607">
        <v>15</v>
      </c>
      <c r="N209" s="379">
        <v>469</v>
      </c>
      <c r="O209" s="606">
        <v>651</v>
      </c>
      <c r="P209" s="607">
        <v>33</v>
      </c>
      <c r="Q209" s="379">
        <v>684</v>
      </c>
      <c r="R209" s="606">
        <v>491</v>
      </c>
      <c r="S209" s="607">
        <v>7</v>
      </c>
      <c r="T209" s="379">
        <v>498</v>
      </c>
      <c r="U209" s="146"/>
    </row>
    <row r="210" spans="1:21" s="173" customFormat="1" ht="18" customHeight="1">
      <c r="A210" s="119"/>
      <c r="B210" s="774" t="s">
        <v>160</v>
      </c>
      <c r="C210" s="880">
        <v>0.97</v>
      </c>
      <c r="D210" s="881">
        <v>0.03</v>
      </c>
      <c r="E210" s="868">
        <v>1</v>
      </c>
      <c r="F210" s="880">
        <v>0.97</v>
      </c>
      <c r="G210" s="881">
        <v>0.03</v>
      </c>
      <c r="H210" s="866">
        <v>1</v>
      </c>
      <c r="I210" s="823">
        <v>0</v>
      </c>
      <c r="J210" s="846">
        <v>0.06</v>
      </c>
      <c r="K210" s="788">
        <v>0</v>
      </c>
      <c r="L210" s="880">
        <v>0.97</v>
      </c>
      <c r="M210" s="882">
        <v>0.03</v>
      </c>
      <c r="N210" s="453">
        <v>1</v>
      </c>
      <c r="O210" s="883">
        <v>0.95</v>
      </c>
      <c r="P210" s="882">
        <v>0.05</v>
      </c>
      <c r="Q210" s="453">
        <v>1</v>
      </c>
      <c r="R210" s="883">
        <v>0.99</v>
      </c>
      <c r="S210" s="882">
        <v>0.01</v>
      </c>
      <c r="T210" s="453">
        <v>1</v>
      </c>
      <c r="U210" s="146"/>
    </row>
    <row r="211" spans="1:21">
      <c r="A211" s="119"/>
      <c r="B211" s="774" t="s">
        <v>162</v>
      </c>
      <c r="C211" s="844">
        <v>905</v>
      </c>
      <c r="D211" s="845">
        <v>45</v>
      </c>
      <c r="E211" s="751">
        <v>950</v>
      </c>
      <c r="F211" s="844">
        <v>933</v>
      </c>
      <c r="G211" s="845">
        <v>42</v>
      </c>
      <c r="H211" s="752">
        <v>975</v>
      </c>
      <c r="I211" s="823">
        <v>-0.03</v>
      </c>
      <c r="J211" s="846">
        <v>7.0000000000000007E-2</v>
      </c>
      <c r="K211" s="788">
        <v>-0.03</v>
      </c>
      <c r="L211" s="844">
        <v>957</v>
      </c>
      <c r="M211" s="607">
        <v>43</v>
      </c>
      <c r="N211" s="379">
        <v>1000</v>
      </c>
      <c r="O211" s="606">
        <v>1158</v>
      </c>
      <c r="P211" s="607">
        <v>61</v>
      </c>
      <c r="Q211" s="379">
        <v>1219</v>
      </c>
      <c r="R211" s="606">
        <v>956</v>
      </c>
      <c r="S211" s="607">
        <v>32</v>
      </c>
      <c r="T211" s="379">
        <v>988</v>
      </c>
      <c r="U211" s="146"/>
    </row>
    <row r="212" spans="1:21" ht="15.75" customHeight="1">
      <c r="A212" s="119"/>
      <c r="B212" s="774" t="s">
        <v>164</v>
      </c>
      <c r="C212" s="880">
        <v>0.95</v>
      </c>
      <c r="D212" s="881">
        <v>0.05</v>
      </c>
      <c r="E212" s="868">
        <v>1</v>
      </c>
      <c r="F212" s="880">
        <v>0.96</v>
      </c>
      <c r="G212" s="881">
        <v>0.04</v>
      </c>
      <c r="H212" s="866">
        <v>1</v>
      </c>
      <c r="I212" s="823">
        <v>0</v>
      </c>
      <c r="J212" s="846">
        <v>0.1</v>
      </c>
      <c r="K212" s="788">
        <v>0</v>
      </c>
      <c r="L212" s="880">
        <v>0.96</v>
      </c>
      <c r="M212" s="882">
        <v>0.04</v>
      </c>
      <c r="N212" s="453">
        <v>1</v>
      </c>
      <c r="O212" s="883">
        <v>0.95</v>
      </c>
      <c r="P212" s="882">
        <v>0.05</v>
      </c>
      <c r="Q212" s="453">
        <v>1</v>
      </c>
      <c r="R212" s="883">
        <v>0.97</v>
      </c>
      <c r="S212" s="882">
        <v>0.03</v>
      </c>
      <c r="T212" s="453">
        <v>1</v>
      </c>
      <c r="U212" s="146"/>
    </row>
    <row r="213" spans="1:21">
      <c r="A213" s="119"/>
      <c r="B213" s="189"/>
      <c r="C213" s="271"/>
      <c r="D213" s="271"/>
      <c r="E213" s="271"/>
      <c r="F213" s="271"/>
      <c r="G213" s="271"/>
      <c r="H213" s="271"/>
      <c r="I213" s="272"/>
      <c r="J213" s="272"/>
      <c r="K213" s="272"/>
      <c r="L213" s="272"/>
      <c r="M213" s="154"/>
      <c r="N213" s="146"/>
      <c r="O213" s="146"/>
      <c r="S213" s="146"/>
      <c r="T213" s="146"/>
      <c r="U213" s="146"/>
    </row>
    <row r="214" spans="1:21">
      <c r="A214" s="119"/>
      <c r="B214" s="37" t="s">
        <v>43</v>
      </c>
      <c r="C214" s="21"/>
      <c r="D214" s="21"/>
      <c r="E214" s="21"/>
      <c r="F214" s="21"/>
      <c r="G214" s="21"/>
      <c r="H214" s="21"/>
      <c r="I214" s="21"/>
      <c r="J214" s="21"/>
      <c r="K214" s="21"/>
      <c r="L214" s="21"/>
      <c r="M214" s="20"/>
      <c r="N214" s="20"/>
      <c r="O214" s="20"/>
      <c r="P214" s="20"/>
      <c r="Q214" s="20"/>
      <c r="R214" s="20"/>
      <c r="S214" s="20"/>
      <c r="T214" s="20"/>
      <c r="U214" s="20"/>
    </row>
    <row r="215" spans="1:21">
      <c r="A215" s="119"/>
      <c r="B215" s="1290" t="s">
        <v>659</v>
      </c>
      <c r="C215" s="1290"/>
      <c r="D215" s="1290"/>
      <c r="E215" s="1290"/>
      <c r="F215" s="1290"/>
      <c r="G215" s="1290"/>
      <c r="H215" s="1290"/>
      <c r="I215" s="21"/>
      <c r="J215" s="21"/>
      <c r="K215" s="21"/>
      <c r="L215" s="21"/>
      <c r="M215" s="20"/>
      <c r="N215" s="20"/>
      <c r="O215" s="20"/>
      <c r="P215" s="20"/>
      <c r="Q215" s="20"/>
      <c r="R215" s="20"/>
      <c r="S215" s="20"/>
      <c r="T215" s="20"/>
      <c r="U215" s="20"/>
    </row>
    <row r="216" spans="1:21">
      <c r="A216" s="20"/>
      <c r="B216" s="1290" t="s">
        <v>253</v>
      </c>
      <c r="C216" s="1290"/>
      <c r="D216" s="1290"/>
      <c r="E216" s="1290"/>
      <c r="F216" s="1290"/>
      <c r="G216" s="1290"/>
      <c r="H216" s="1290"/>
      <c r="I216" s="21"/>
      <c r="J216" s="21"/>
      <c r="K216" s="21"/>
      <c r="L216" s="21"/>
      <c r="M216" s="20"/>
      <c r="N216" s="20"/>
      <c r="O216" s="20"/>
      <c r="P216" s="20"/>
      <c r="Q216" s="20"/>
      <c r="R216" s="20"/>
      <c r="S216" s="20"/>
      <c r="T216" s="20"/>
      <c r="U216" s="20"/>
    </row>
    <row r="217" spans="1:21" ht="14.25" customHeight="1">
      <c r="A217" s="20"/>
      <c r="B217" s="1290" t="s">
        <v>660</v>
      </c>
      <c r="C217" s="1290"/>
      <c r="D217" s="1290"/>
      <c r="E217" s="1290"/>
      <c r="F217" s="1290"/>
      <c r="G217" s="1290"/>
      <c r="H217" s="1290"/>
      <c r="I217" s="21"/>
      <c r="J217" s="21"/>
      <c r="K217" s="21"/>
      <c r="L217" s="21"/>
      <c r="M217" s="20"/>
      <c r="N217" s="20"/>
      <c r="O217" s="20"/>
      <c r="P217" s="20"/>
      <c r="Q217" s="20"/>
      <c r="R217" s="20"/>
      <c r="S217" s="20"/>
      <c r="T217" s="20"/>
      <c r="U217" s="20"/>
    </row>
    <row r="218" spans="1:21">
      <c r="A218" s="20"/>
      <c r="B218" s="31"/>
      <c r="C218" s="31"/>
      <c r="D218" s="31"/>
      <c r="E218" s="31"/>
      <c r="F218" s="31"/>
      <c r="G218" s="31"/>
      <c r="H218" s="31"/>
      <c r="I218" s="31"/>
      <c r="J218" s="31"/>
      <c r="K218" s="31"/>
      <c r="L218" s="31"/>
      <c r="M218" s="76"/>
      <c r="N218" s="76"/>
      <c r="O218" s="76"/>
      <c r="P218" s="76"/>
      <c r="Q218" s="76"/>
      <c r="R218" s="76"/>
      <c r="S218" s="76"/>
      <c r="T218" s="76"/>
      <c r="U218" s="22"/>
    </row>
    <row r="219" spans="1:21" ht="26.25">
      <c r="A219" s="20"/>
      <c r="B219" s="884" t="s">
        <v>326</v>
      </c>
      <c r="C219" s="374">
        <v>2025</v>
      </c>
      <c r="D219" s="375">
        <v>2024</v>
      </c>
      <c r="E219" s="376" t="s">
        <v>516</v>
      </c>
      <c r="F219" s="375">
        <v>2023</v>
      </c>
      <c r="G219" s="375">
        <v>2022</v>
      </c>
      <c r="H219" s="375">
        <v>2021</v>
      </c>
      <c r="I219" s="130"/>
      <c r="J219" s="130"/>
      <c r="K219" s="130"/>
      <c r="L219" s="130"/>
      <c r="M219" s="128"/>
      <c r="N219" s="128"/>
      <c r="O219" s="128"/>
      <c r="P219" s="128"/>
      <c r="Q219" s="128"/>
      <c r="R219" s="128"/>
      <c r="S219" s="128"/>
      <c r="T219" s="128"/>
      <c r="U219" s="128"/>
    </row>
    <row r="220" spans="1:21" s="20" customFormat="1">
      <c r="A220" s="51"/>
      <c r="B220" s="774" t="s">
        <v>165</v>
      </c>
      <c r="C220" s="751">
        <v>502</v>
      </c>
      <c r="D220" s="752">
        <v>505</v>
      </c>
      <c r="E220" s="866">
        <v>-0.01</v>
      </c>
      <c r="F220" s="752">
        <v>503</v>
      </c>
      <c r="G220" s="752">
        <v>507</v>
      </c>
      <c r="H220" s="752">
        <v>465</v>
      </c>
      <c r="I220" s="189"/>
      <c r="J220" s="189"/>
      <c r="K220" s="189"/>
      <c r="L220" s="196"/>
      <c r="M220" s="154"/>
      <c r="N220" s="154"/>
      <c r="O220" s="146"/>
      <c r="P220" s="146"/>
      <c r="Q220" s="113"/>
      <c r="R220" s="113"/>
      <c r="S220" s="113"/>
      <c r="T220" s="113"/>
      <c r="U220" s="113"/>
    </row>
    <row r="221" spans="1:21" s="20" customFormat="1">
      <c r="A221" s="128"/>
      <c r="B221" s="774" t="s">
        <v>166</v>
      </c>
      <c r="C221" s="751">
        <v>31</v>
      </c>
      <c r="D221" s="752">
        <v>28</v>
      </c>
      <c r="E221" s="866">
        <v>0.11</v>
      </c>
      <c r="F221" s="752">
        <v>28</v>
      </c>
      <c r="G221" s="752">
        <v>28</v>
      </c>
      <c r="H221" s="752">
        <v>25</v>
      </c>
      <c r="I221" s="189"/>
      <c r="J221" s="189"/>
      <c r="K221" s="189"/>
      <c r="L221" s="196"/>
      <c r="M221" s="154"/>
      <c r="N221" s="154"/>
      <c r="O221" s="146"/>
      <c r="P221" s="146"/>
      <c r="Q221" s="113"/>
      <c r="R221" s="113"/>
      <c r="S221" s="113"/>
      <c r="T221" s="113"/>
      <c r="U221" s="113"/>
    </row>
    <row r="222" spans="1:21" s="20" customFormat="1">
      <c r="A222" s="119"/>
      <c r="B222" s="774" t="s">
        <v>167</v>
      </c>
      <c r="C222" s="1106">
        <v>0.94</v>
      </c>
      <c r="D222" s="1075">
        <v>0.95</v>
      </c>
      <c r="E222" s="788">
        <v>-0.01</v>
      </c>
      <c r="F222" s="1075">
        <v>0.95</v>
      </c>
      <c r="G222" s="1075">
        <v>0.95</v>
      </c>
      <c r="H222" s="1075">
        <v>0.95</v>
      </c>
      <c r="I222" s="189"/>
      <c r="J222" s="189"/>
      <c r="K222" s="189"/>
      <c r="L222" s="196"/>
      <c r="M222" s="154"/>
      <c r="N222" s="154"/>
      <c r="O222" s="146"/>
      <c r="P222" s="146"/>
      <c r="Q222" s="113"/>
      <c r="R222" s="113"/>
      <c r="S222" s="113"/>
      <c r="T222" s="113"/>
      <c r="U222" s="113"/>
    </row>
    <row r="223" spans="1:21" s="20" customFormat="1">
      <c r="A223" s="119"/>
      <c r="B223" s="774" t="s">
        <v>168</v>
      </c>
      <c r="C223" s="1106">
        <v>0.06</v>
      </c>
      <c r="D223" s="1075">
        <v>0.05</v>
      </c>
      <c r="E223" s="788">
        <v>0.11</v>
      </c>
      <c r="F223" s="1075">
        <v>0.05</v>
      </c>
      <c r="G223" s="1075">
        <v>0.05</v>
      </c>
      <c r="H223" s="1075">
        <v>0.05</v>
      </c>
      <c r="I223" s="189"/>
      <c r="J223" s="189"/>
      <c r="K223" s="189"/>
      <c r="L223" s="196"/>
      <c r="M223" s="154"/>
      <c r="N223" s="154"/>
      <c r="O223" s="146"/>
      <c r="P223" s="146"/>
      <c r="Q223" s="113"/>
      <c r="R223" s="113"/>
      <c r="S223" s="113"/>
      <c r="T223" s="113"/>
      <c r="U223" s="113"/>
    </row>
    <row r="224" spans="1:21" s="22" customFormat="1">
      <c r="A224" s="119"/>
      <c r="B224" s="774" t="s">
        <v>169</v>
      </c>
      <c r="C224" s="751">
        <v>403</v>
      </c>
      <c r="D224" s="752">
        <v>428</v>
      </c>
      <c r="E224" s="866">
        <v>-0.06</v>
      </c>
      <c r="F224" s="752">
        <v>454</v>
      </c>
      <c r="G224" s="752">
        <v>651</v>
      </c>
      <c r="H224" s="752">
        <v>491</v>
      </c>
      <c r="I224" s="189"/>
      <c r="J224" s="189"/>
      <c r="K224" s="189"/>
      <c r="L224" s="196"/>
      <c r="M224" s="154"/>
      <c r="N224" s="154"/>
      <c r="O224" s="146"/>
      <c r="P224" s="146"/>
      <c r="Q224" s="113"/>
      <c r="R224" s="113"/>
      <c r="S224" s="113"/>
      <c r="T224" s="113"/>
      <c r="U224" s="113"/>
    </row>
    <row r="225" spans="1:21" s="128" customFormat="1">
      <c r="A225" s="119"/>
      <c r="B225" s="774" t="s">
        <v>170</v>
      </c>
      <c r="C225" s="751">
        <v>14</v>
      </c>
      <c r="D225" s="752">
        <v>14</v>
      </c>
      <c r="E225" s="866">
        <v>0</v>
      </c>
      <c r="F225" s="752">
        <v>15</v>
      </c>
      <c r="G225" s="752">
        <v>33</v>
      </c>
      <c r="H225" s="752">
        <v>7</v>
      </c>
      <c r="I225" s="189"/>
      <c r="J225" s="189"/>
      <c r="K225" s="189"/>
      <c r="L225" s="196"/>
      <c r="M225" s="154"/>
      <c r="N225" s="154"/>
      <c r="O225" s="146"/>
      <c r="P225" s="146"/>
      <c r="Q225" s="113"/>
      <c r="R225" s="113"/>
      <c r="S225" s="113"/>
      <c r="T225" s="113"/>
      <c r="U225" s="113"/>
    </row>
    <row r="226" spans="1:21">
      <c r="A226" s="119"/>
      <c r="B226" s="774" t="s">
        <v>171</v>
      </c>
      <c r="C226" s="1106">
        <v>0.97</v>
      </c>
      <c r="D226" s="1075">
        <v>0.97</v>
      </c>
      <c r="E226" s="788">
        <v>0</v>
      </c>
      <c r="F226" s="1075">
        <v>0.97</v>
      </c>
      <c r="G226" s="1075">
        <v>0.95</v>
      </c>
      <c r="H226" s="1075">
        <v>0.99</v>
      </c>
      <c r="I226" s="189"/>
      <c r="J226" s="189"/>
      <c r="K226" s="189"/>
      <c r="L226" s="196"/>
      <c r="M226" s="154"/>
      <c r="N226" s="154"/>
      <c r="O226" s="146"/>
      <c r="P226" s="146"/>
    </row>
    <row r="227" spans="1:21">
      <c r="A227" s="119"/>
      <c r="B227" s="774" t="s">
        <v>256</v>
      </c>
      <c r="C227" s="1106">
        <v>0.03</v>
      </c>
      <c r="D227" s="1075">
        <v>0.03</v>
      </c>
      <c r="E227" s="788">
        <v>0.06</v>
      </c>
      <c r="F227" s="1075">
        <v>0.03</v>
      </c>
      <c r="G227" s="1075">
        <v>0.05</v>
      </c>
      <c r="H227" s="1075">
        <v>0.01</v>
      </c>
      <c r="I227" s="189"/>
      <c r="J227" s="189"/>
      <c r="K227" s="189"/>
      <c r="L227" s="196"/>
      <c r="M227" s="154"/>
      <c r="N227" s="154"/>
      <c r="O227" s="146"/>
      <c r="P227" s="146"/>
    </row>
    <row r="228" spans="1:21">
      <c r="A228" s="119"/>
      <c r="B228" s="774" t="s">
        <v>173</v>
      </c>
      <c r="C228" s="751">
        <v>905</v>
      </c>
      <c r="D228" s="752">
        <v>933</v>
      </c>
      <c r="E228" s="866">
        <v>-0.03</v>
      </c>
      <c r="F228" s="752">
        <v>957</v>
      </c>
      <c r="G228" s="752">
        <v>1158</v>
      </c>
      <c r="H228" s="752">
        <v>956</v>
      </c>
      <c r="I228" s="188"/>
      <c r="J228" s="188"/>
      <c r="K228" s="188"/>
      <c r="L228" s="202"/>
      <c r="M228" s="173"/>
      <c r="N228" s="173"/>
      <c r="O228" s="160"/>
      <c r="P228" s="160"/>
      <c r="Q228" s="160"/>
      <c r="R228" s="160"/>
      <c r="S228" s="160"/>
      <c r="T228" s="160"/>
      <c r="U228" s="160"/>
    </row>
    <row r="229" spans="1:21">
      <c r="A229" s="119"/>
      <c r="B229" s="774" t="s">
        <v>174</v>
      </c>
      <c r="C229" s="751">
        <v>45</v>
      </c>
      <c r="D229" s="752">
        <v>42</v>
      </c>
      <c r="E229" s="866">
        <v>7.0000000000000007E-2</v>
      </c>
      <c r="F229" s="752">
        <v>43</v>
      </c>
      <c r="G229" s="752">
        <v>61</v>
      </c>
      <c r="H229" s="752">
        <v>32</v>
      </c>
      <c r="I229" s="189"/>
      <c r="J229" s="189"/>
      <c r="K229" s="189"/>
      <c r="L229" s="196"/>
      <c r="M229" s="154"/>
      <c r="N229" s="154"/>
      <c r="O229" s="146"/>
      <c r="P229" s="146"/>
    </row>
    <row r="230" spans="1:21">
      <c r="A230" s="128"/>
      <c r="B230" s="774" t="s">
        <v>175</v>
      </c>
      <c r="C230" s="1106">
        <v>0.95</v>
      </c>
      <c r="D230" s="1075">
        <v>0.96</v>
      </c>
      <c r="E230" s="788">
        <v>0</v>
      </c>
      <c r="F230" s="1075">
        <v>0.96</v>
      </c>
      <c r="G230" s="1075">
        <v>0.95</v>
      </c>
      <c r="H230" s="1075">
        <v>0.97</v>
      </c>
      <c r="I230" s="188"/>
      <c r="J230" s="188"/>
      <c r="K230" s="188"/>
      <c r="L230" s="202"/>
      <c r="M230" s="173"/>
      <c r="N230" s="173"/>
      <c r="O230" s="160"/>
      <c r="P230" s="160"/>
      <c r="Q230" s="160"/>
      <c r="R230" s="160"/>
      <c r="S230" s="160"/>
      <c r="T230" s="160"/>
      <c r="U230" s="160"/>
    </row>
    <row r="231" spans="1:21">
      <c r="A231" s="119"/>
      <c r="B231" s="774" t="s">
        <v>176</v>
      </c>
      <c r="C231" s="1106">
        <v>0.05</v>
      </c>
      <c r="D231" s="1075">
        <v>0.04</v>
      </c>
      <c r="E231" s="788">
        <v>0.1</v>
      </c>
      <c r="F231" s="1075">
        <v>0.04</v>
      </c>
      <c r="G231" s="1075">
        <v>0.05</v>
      </c>
      <c r="H231" s="1075">
        <v>0.03</v>
      </c>
      <c r="I231" s="188"/>
      <c r="J231" s="188"/>
      <c r="K231" s="188"/>
      <c r="L231" s="202"/>
      <c r="M231" s="173"/>
      <c r="N231" s="173"/>
      <c r="O231" s="160"/>
      <c r="P231" s="160"/>
      <c r="Q231" s="160"/>
      <c r="R231" s="160"/>
      <c r="S231" s="160"/>
      <c r="T231" s="160"/>
      <c r="U231" s="160"/>
    </row>
    <row r="232" spans="1:21">
      <c r="A232" s="128"/>
      <c r="B232" s="188"/>
      <c r="C232" s="16"/>
      <c r="D232" s="16"/>
      <c r="E232" s="16"/>
      <c r="F232" s="16"/>
      <c r="G232" s="16"/>
      <c r="H232" s="16"/>
      <c r="I232" s="274"/>
      <c r="J232" s="274"/>
      <c r="K232" s="274"/>
      <c r="L232" s="274"/>
      <c r="M232" s="211"/>
      <c r="N232" s="211"/>
      <c r="O232" s="211"/>
      <c r="P232" s="211"/>
      <c r="Q232" s="211"/>
      <c r="R232" s="211"/>
    </row>
    <row r="233" spans="1:21">
      <c r="A233" s="128"/>
      <c r="B233" s="1342" t="s">
        <v>865</v>
      </c>
      <c r="C233" s="493">
        <v>2024</v>
      </c>
      <c r="D233" s="494">
        <v>2025</v>
      </c>
      <c r="E233" s="572">
        <v>2024</v>
      </c>
      <c r="F233" s="342">
        <v>2023</v>
      </c>
      <c r="G233" s="343">
        <v>2024</v>
      </c>
      <c r="H233" s="344">
        <v>2023</v>
      </c>
      <c r="I233" s="1302" t="s">
        <v>516</v>
      </c>
      <c r="J233" s="1303"/>
      <c r="K233" s="1304"/>
      <c r="L233" s="342">
        <v>2022</v>
      </c>
      <c r="M233" s="885">
        <v>2023</v>
      </c>
      <c r="N233" s="886">
        <v>2022</v>
      </c>
      <c r="O233" s="887">
        <v>2021</v>
      </c>
      <c r="P233" s="885">
        <v>2022</v>
      </c>
      <c r="Q233" s="886">
        <v>2021</v>
      </c>
      <c r="R233" s="887">
        <v>2020</v>
      </c>
      <c r="S233" s="885">
        <v>2021</v>
      </c>
      <c r="T233" s="886">
        <v>2020</v>
      </c>
      <c r="U233" s="128"/>
    </row>
    <row r="234" spans="1:21" s="160" customFormat="1" ht="13.15">
      <c r="A234" s="119"/>
      <c r="B234" s="1343"/>
      <c r="C234" s="869" t="s">
        <v>153</v>
      </c>
      <c r="D234" s="870" t="s">
        <v>154</v>
      </c>
      <c r="E234" s="871" t="s">
        <v>81</v>
      </c>
      <c r="F234" s="869" t="s">
        <v>153</v>
      </c>
      <c r="G234" s="870" t="s">
        <v>154</v>
      </c>
      <c r="H234" s="376" t="s">
        <v>81</v>
      </c>
      <c r="I234" s="869" t="s">
        <v>153</v>
      </c>
      <c r="J234" s="870" t="s">
        <v>154</v>
      </c>
      <c r="K234" s="376" t="s">
        <v>81</v>
      </c>
      <c r="L234" s="869" t="s">
        <v>153</v>
      </c>
      <c r="M234" s="605" t="s">
        <v>154</v>
      </c>
      <c r="N234" s="903" t="s">
        <v>81</v>
      </c>
      <c r="O234" s="604" t="s">
        <v>153</v>
      </c>
      <c r="P234" s="605" t="s">
        <v>154</v>
      </c>
      <c r="Q234" s="903" t="s">
        <v>81</v>
      </c>
      <c r="R234" s="604" t="s">
        <v>153</v>
      </c>
      <c r="S234" s="605" t="s">
        <v>154</v>
      </c>
      <c r="T234" s="903" t="s">
        <v>81</v>
      </c>
      <c r="U234" s="173"/>
    </row>
    <row r="235" spans="1:21">
      <c r="A235" s="128"/>
      <c r="B235" s="774" t="s">
        <v>177</v>
      </c>
      <c r="C235" s="844">
        <v>95</v>
      </c>
      <c r="D235" s="845">
        <v>11</v>
      </c>
      <c r="E235" s="1012">
        <v>106</v>
      </c>
      <c r="F235" s="844">
        <v>106</v>
      </c>
      <c r="G235" s="845">
        <v>8</v>
      </c>
      <c r="H235" s="752">
        <v>114</v>
      </c>
      <c r="I235" s="844" t="s">
        <v>540</v>
      </c>
      <c r="J235" s="881">
        <v>0.38</v>
      </c>
      <c r="K235" s="866">
        <v>-7.0000000000000007E-2</v>
      </c>
      <c r="L235" s="844">
        <v>115</v>
      </c>
      <c r="M235" s="607">
        <v>8</v>
      </c>
      <c r="N235" s="379">
        <v>123</v>
      </c>
      <c r="O235" s="606">
        <v>111</v>
      </c>
      <c r="P235" s="607">
        <v>9</v>
      </c>
      <c r="Q235" s="379">
        <v>120</v>
      </c>
      <c r="R235" s="606">
        <v>109</v>
      </c>
      <c r="S235" s="607">
        <v>9</v>
      </c>
      <c r="T235" s="379">
        <v>118</v>
      </c>
    </row>
    <row r="236" spans="1:21" s="160" customFormat="1">
      <c r="A236" s="128"/>
      <c r="B236" s="774" t="s">
        <v>178</v>
      </c>
      <c r="C236" s="844">
        <v>327</v>
      </c>
      <c r="D236" s="845">
        <v>17</v>
      </c>
      <c r="E236" s="1012">
        <v>344</v>
      </c>
      <c r="F236" s="844">
        <v>318</v>
      </c>
      <c r="G236" s="845">
        <v>18</v>
      </c>
      <c r="H236" s="752">
        <v>336</v>
      </c>
      <c r="I236" s="844" t="s">
        <v>64</v>
      </c>
      <c r="J236" s="881">
        <v>-0.06</v>
      </c>
      <c r="K236" s="866">
        <v>0.02</v>
      </c>
      <c r="L236" s="844">
        <v>313</v>
      </c>
      <c r="M236" s="607">
        <v>19</v>
      </c>
      <c r="N236" s="379">
        <v>332</v>
      </c>
      <c r="O236" s="606">
        <v>318</v>
      </c>
      <c r="P236" s="607">
        <v>18</v>
      </c>
      <c r="Q236" s="379">
        <v>336</v>
      </c>
      <c r="R236" s="606">
        <v>292</v>
      </c>
      <c r="S236" s="607">
        <v>16</v>
      </c>
      <c r="T236" s="379">
        <v>308</v>
      </c>
      <c r="U236" s="113"/>
    </row>
    <row r="237" spans="1:21" s="160" customFormat="1">
      <c r="A237" s="119"/>
      <c r="B237" s="774" t="s">
        <v>179</v>
      </c>
      <c r="C237" s="844">
        <v>80</v>
      </c>
      <c r="D237" s="845">
        <v>3</v>
      </c>
      <c r="E237" s="1012">
        <v>83</v>
      </c>
      <c r="F237" s="844">
        <v>81</v>
      </c>
      <c r="G237" s="845">
        <v>2</v>
      </c>
      <c r="H237" s="752">
        <v>83</v>
      </c>
      <c r="I237" s="844" t="s">
        <v>107</v>
      </c>
      <c r="J237" s="881">
        <v>0.5</v>
      </c>
      <c r="K237" s="866">
        <v>0</v>
      </c>
      <c r="L237" s="844">
        <v>75</v>
      </c>
      <c r="M237" s="607">
        <v>1</v>
      </c>
      <c r="N237" s="379">
        <v>76</v>
      </c>
      <c r="O237" s="606">
        <v>78</v>
      </c>
      <c r="P237" s="607">
        <v>1</v>
      </c>
      <c r="Q237" s="379">
        <v>79</v>
      </c>
      <c r="R237" s="606">
        <v>64</v>
      </c>
      <c r="S237" s="607">
        <v>0</v>
      </c>
      <c r="T237" s="379">
        <v>64</v>
      </c>
      <c r="U237" s="113"/>
    </row>
    <row r="238" spans="1:21" ht="13.9">
      <c r="A238" s="119"/>
      <c r="B238" s="865" t="s">
        <v>146</v>
      </c>
      <c r="C238" s="856">
        <v>502</v>
      </c>
      <c r="D238" s="857">
        <v>31</v>
      </c>
      <c r="E238" s="1013">
        <v>533</v>
      </c>
      <c r="F238" s="856">
        <v>505</v>
      </c>
      <c r="G238" s="857">
        <v>28</v>
      </c>
      <c r="H238" s="754">
        <v>533</v>
      </c>
      <c r="I238" s="856" t="s">
        <v>107</v>
      </c>
      <c r="J238" s="1190">
        <v>0.11</v>
      </c>
      <c r="K238" s="867">
        <v>0</v>
      </c>
      <c r="L238" s="856">
        <v>503</v>
      </c>
      <c r="M238" s="590">
        <v>28</v>
      </c>
      <c r="N238" s="437">
        <v>531</v>
      </c>
      <c r="O238" s="589">
        <v>507</v>
      </c>
      <c r="P238" s="590">
        <v>28</v>
      </c>
      <c r="Q238" s="437">
        <v>535</v>
      </c>
      <c r="R238" s="589">
        <v>465</v>
      </c>
      <c r="S238" s="590">
        <v>25</v>
      </c>
      <c r="T238" s="437">
        <v>490</v>
      </c>
      <c r="U238" s="121"/>
    </row>
    <row r="239" spans="1:21" s="128" customFormat="1" ht="12.75" customHeight="1">
      <c r="A239" s="119"/>
      <c r="B239" s="774" t="s">
        <v>180</v>
      </c>
      <c r="C239" s="1162">
        <v>0.19</v>
      </c>
      <c r="D239" s="1163">
        <v>0.35</v>
      </c>
      <c r="E239" s="1189">
        <v>0.2</v>
      </c>
      <c r="F239" s="1162">
        <v>0.21</v>
      </c>
      <c r="G239" s="1163">
        <v>0.28999999999999998</v>
      </c>
      <c r="H239" s="1075">
        <v>0.21</v>
      </c>
      <c r="I239" s="1162">
        <v>-0.1</v>
      </c>
      <c r="J239" s="1163">
        <v>0.24</v>
      </c>
      <c r="K239" s="1075">
        <v>-7.0000000000000007E-2</v>
      </c>
      <c r="L239" s="1162">
        <v>0.23</v>
      </c>
      <c r="M239" s="1090">
        <v>0.28999999999999998</v>
      </c>
      <c r="N239" s="1070">
        <v>0.23</v>
      </c>
      <c r="O239" s="1089">
        <v>0.22</v>
      </c>
      <c r="P239" s="1090">
        <v>0.32</v>
      </c>
      <c r="Q239" s="1070">
        <v>0.22</v>
      </c>
      <c r="R239" s="1089">
        <v>0.23</v>
      </c>
      <c r="S239" s="1090">
        <v>0.36</v>
      </c>
      <c r="T239" s="1070">
        <v>0.24</v>
      </c>
      <c r="U239" s="113"/>
    </row>
    <row r="240" spans="1:21" s="173" customFormat="1">
      <c r="A240" s="128"/>
      <c r="B240" s="774" t="s">
        <v>181</v>
      </c>
      <c r="C240" s="1162">
        <v>0.65</v>
      </c>
      <c r="D240" s="1163">
        <v>0.55000000000000004</v>
      </c>
      <c r="E240" s="1189">
        <v>0.65</v>
      </c>
      <c r="F240" s="1162">
        <v>0.63</v>
      </c>
      <c r="G240" s="1163">
        <v>0.64</v>
      </c>
      <c r="H240" s="1075">
        <v>0.63</v>
      </c>
      <c r="I240" s="1162">
        <v>0.03</v>
      </c>
      <c r="J240" s="1163">
        <v>-0.15</v>
      </c>
      <c r="K240" s="1075">
        <v>0.02</v>
      </c>
      <c r="L240" s="1162">
        <v>0.62</v>
      </c>
      <c r="M240" s="1090">
        <v>0.68</v>
      </c>
      <c r="N240" s="1070">
        <v>0.63</v>
      </c>
      <c r="O240" s="1089">
        <v>0.63</v>
      </c>
      <c r="P240" s="1090">
        <v>0.64</v>
      </c>
      <c r="Q240" s="1070">
        <v>0.63</v>
      </c>
      <c r="R240" s="1089">
        <v>0.63</v>
      </c>
      <c r="S240" s="1090">
        <v>0.64</v>
      </c>
      <c r="T240" s="1070">
        <v>0.63</v>
      </c>
      <c r="U240" s="113"/>
    </row>
    <row r="241" spans="1:21">
      <c r="A241" s="119"/>
      <c r="B241" s="774" t="s">
        <v>183</v>
      </c>
      <c r="C241" s="1162">
        <v>0.16</v>
      </c>
      <c r="D241" s="1163">
        <v>0.1</v>
      </c>
      <c r="E241" s="1189">
        <v>0.16</v>
      </c>
      <c r="F241" s="1162">
        <v>0.16</v>
      </c>
      <c r="G241" s="1163">
        <v>7.0000000000000007E-2</v>
      </c>
      <c r="H241" s="1075">
        <v>0.16</v>
      </c>
      <c r="I241" s="1162">
        <v>-0.01</v>
      </c>
      <c r="J241" s="1163">
        <v>0.35</v>
      </c>
      <c r="K241" s="1075">
        <v>0</v>
      </c>
      <c r="L241" s="1162">
        <v>0.15</v>
      </c>
      <c r="M241" s="1090">
        <v>0.04</v>
      </c>
      <c r="N241" s="1070">
        <v>0.14000000000000001</v>
      </c>
      <c r="O241" s="1089">
        <v>0.15</v>
      </c>
      <c r="P241" s="1090">
        <v>0.04</v>
      </c>
      <c r="Q241" s="1070">
        <v>0.15</v>
      </c>
      <c r="R241" s="1089">
        <v>0.14000000000000001</v>
      </c>
      <c r="S241" s="1090">
        <v>0</v>
      </c>
      <c r="T241" s="1070">
        <v>0.13</v>
      </c>
    </row>
    <row r="242" spans="1:21" s="1176" customFormat="1">
      <c r="A242" s="1172"/>
      <c r="B242" s="1173"/>
      <c r="C242" s="1174"/>
      <c r="D242" s="1174"/>
      <c r="E242" s="1174"/>
      <c r="F242" s="1174"/>
      <c r="G242" s="1174"/>
      <c r="H242" s="1174"/>
      <c r="I242" s="1174"/>
      <c r="J242" s="1174"/>
      <c r="K242" s="1174"/>
      <c r="L242" s="1174"/>
      <c r="M242" s="1175"/>
      <c r="N242" s="1175"/>
      <c r="O242" s="1175"/>
      <c r="P242" s="1175"/>
      <c r="Q242" s="1175"/>
      <c r="R242" s="1175"/>
      <c r="S242" s="1175"/>
      <c r="T242" s="1175"/>
    </row>
    <row r="243" spans="1:21" s="1176" customFormat="1">
      <c r="A243" s="1172"/>
      <c r="B243" s="37" t="s">
        <v>43</v>
      </c>
      <c r="C243" s="1174"/>
      <c r="D243" s="1174"/>
      <c r="E243" s="1174"/>
      <c r="F243" s="1174"/>
      <c r="G243" s="1174"/>
      <c r="H243" s="1174"/>
      <c r="I243" s="1174"/>
      <c r="J243" s="1174"/>
      <c r="K243" s="1174"/>
      <c r="L243" s="1174"/>
      <c r="M243" s="1175"/>
      <c r="N243" s="1175"/>
      <c r="O243" s="1175"/>
      <c r="P243" s="1175"/>
      <c r="Q243" s="1175"/>
      <c r="R243" s="1175"/>
      <c r="S243" s="1175"/>
      <c r="T243" s="1175"/>
    </row>
    <row r="244" spans="1:21" s="1176" customFormat="1">
      <c r="A244" s="1172"/>
      <c r="B244" s="1171" t="s">
        <v>839</v>
      </c>
      <c r="C244" s="1174"/>
      <c r="D244" s="1174"/>
      <c r="E244" s="1174"/>
      <c r="F244" s="1174"/>
      <c r="G244" s="1174"/>
      <c r="H244" s="1174"/>
      <c r="I244" s="1174"/>
      <c r="J244" s="1174"/>
      <c r="K244" s="1174"/>
      <c r="L244" s="1174"/>
      <c r="M244" s="1175"/>
      <c r="N244" s="1175"/>
      <c r="O244" s="1175"/>
      <c r="P244" s="1175"/>
      <c r="Q244" s="1175"/>
      <c r="R244" s="1175"/>
      <c r="S244" s="1175"/>
      <c r="T244" s="1175"/>
    </row>
    <row r="245" spans="1:21" ht="13.9" thickBot="1">
      <c r="A245" s="119"/>
      <c r="B245" s="218"/>
      <c r="C245" s="26"/>
      <c r="D245" s="26"/>
      <c r="E245" s="26"/>
      <c r="F245" s="26"/>
      <c r="G245" s="26"/>
      <c r="H245" s="26"/>
      <c r="I245" s="26"/>
      <c r="J245" s="26"/>
      <c r="K245" s="26"/>
      <c r="L245" s="26"/>
      <c r="M245" s="22"/>
      <c r="N245" s="22"/>
      <c r="O245" s="22"/>
      <c r="P245" s="22"/>
      <c r="Q245" s="22"/>
      <c r="R245" s="22"/>
      <c r="S245" s="22"/>
      <c r="T245" s="22"/>
      <c r="U245" s="22"/>
    </row>
    <row r="246" spans="1:21" ht="15.75" thickTop="1" thickBot="1">
      <c r="A246" s="22"/>
      <c r="B246" s="220" t="s">
        <v>185</v>
      </c>
      <c r="C246" s="224"/>
      <c r="D246" s="224"/>
      <c r="E246" s="224"/>
      <c r="F246" s="224"/>
      <c r="G246" s="224"/>
      <c r="H246" s="224"/>
      <c r="I246" s="275"/>
      <c r="J246" s="275"/>
      <c r="K246" s="275"/>
      <c r="L246" s="275"/>
      <c r="M246" s="226"/>
      <c r="N246" s="226"/>
      <c r="O246" s="226"/>
      <c r="P246" s="226"/>
      <c r="Q246" s="226"/>
      <c r="R246" s="226"/>
      <c r="S246" s="226"/>
      <c r="T246" s="226"/>
      <c r="U246" s="226"/>
    </row>
    <row r="247" spans="1:21" s="121" customFormat="1" ht="14.25" thickTop="1">
      <c r="A247" s="119"/>
      <c r="B247" s="189"/>
      <c r="C247" s="259"/>
      <c r="D247" s="259"/>
      <c r="E247" s="259"/>
      <c r="F247" s="259"/>
      <c r="G247" s="259"/>
      <c r="H247" s="259"/>
      <c r="I247" s="196"/>
      <c r="J247" s="196"/>
      <c r="K247" s="196"/>
      <c r="L247" s="196"/>
      <c r="M247" s="154"/>
      <c r="N247" s="154"/>
      <c r="O247" s="146"/>
      <c r="P247" s="146"/>
      <c r="Q247" s="146"/>
      <c r="R247" s="113"/>
      <c r="S247" s="113"/>
      <c r="T247" s="113"/>
      <c r="U247" s="113"/>
    </row>
    <row r="248" spans="1:21" ht="26.25">
      <c r="A248" s="226"/>
      <c r="B248" s="373" t="s">
        <v>327</v>
      </c>
      <c r="C248" s="374">
        <v>2025</v>
      </c>
      <c r="D248" s="375">
        <v>2024</v>
      </c>
      <c r="E248" s="376" t="s">
        <v>516</v>
      </c>
      <c r="F248" s="375">
        <v>2023</v>
      </c>
      <c r="G248" s="375">
        <v>2022</v>
      </c>
      <c r="H248" s="375">
        <v>2021</v>
      </c>
      <c r="I248" s="202"/>
      <c r="J248" s="202"/>
      <c r="K248" s="202"/>
      <c r="L248" s="202"/>
      <c r="M248" s="173"/>
      <c r="N248" s="173"/>
      <c r="O248" s="128"/>
      <c r="P248" s="128"/>
      <c r="Q248" s="128"/>
      <c r="R248" s="128"/>
      <c r="S248" s="128"/>
      <c r="T248" s="128"/>
      <c r="U248" s="128"/>
    </row>
    <row r="249" spans="1:21" ht="14.25">
      <c r="A249" s="119"/>
      <c r="B249" s="774" t="s">
        <v>194</v>
      </c>
      <c r="C249" s="751">
        <v>533</v>
      </c>
      <c r="D249" s="752">
        <v>533</v>
      </c>
      <c r="E249" s="866">
        <v>0</v>
      </c>
      <c r="F249" s="752">
        <v>531</v>
      </c>
      <c r="G249" s="752">
        <v>535</v>
      </c>
      <c r="H249" s="752">
        <v>490</v>
      </c>
      <c r="I249" s="196"/>
      <c r="J249" s="196"/>
      <c r="K249" s="196"/>
      <c r="L249" s="196"/>
      <c r="M249" s="154"/>
      <c r="N249" s="154"/>
      <c r="O249" s="154"/>
      <c r="P249" s="154"/>
      <c r="Q249" s="154"/>
      <c r="R249" s="146"/>
      <c r="S249" s="146"/>
    </row>
    <row r="250" spans="1:21">
      <c r="A250" s="128"/>
      <c r="B250" s="865" t="s">
        <v>188</v>
      </c>
      <c r="C250" s="751">
        <v>63</v>
      </c>
      <c r="D250" s="752">
        <v>54</v>
      </c>
      <c r="E250" s="866">
        <v>0.17</v>
      </c>
      <c r="F250" s="752">
        <v>43</v>
      </c>
      <c r="G250" s="752">
        <v>95</v>
      </c>
      <c r="H250" s="752">
        <v>83</v>
      </c>
      <c r="I250" s="196"/>
      <c r="J250" s="196"/>
      <c r="K250" s="196"/>
      <c r="L250" s="196"/>
      <c r="M250" s="154"/>
      <c r="N250" s="154"/>
      <c r="O250" s="173"/>
      <c r="P250" s="173"/>
      <c r="Q250" s="173"/>
      <c r="R250" s="160"/>
      <c r="S250" s="160"/>
      <c r="T250" s="160"/>
      <c r="U250" s="160"/>
    </row>
    <row r="251" spans="1:21" s="22" customFormat="1" ht="14.25">
      <c r="A251" s="119"/>
      <c r="B251" s="774" t="s">
        <v>189</v>
      </c>
      <c r="C251" s="868">
        <v>0.12</v>
      </c>
      <c r="D251" s="866">
        <v>0.1</v>
      </c>
      <c r="E251" s="866">
        <v>0.17</v>
      </c>
      <c r="F251" s="866">
        <v>0.08</v>
      </c>
      <c r="G251" s="866">
        <v>0.18</v>
      </c>
      <c r="H251" s="866">
        <v>0.17</v>
      </c>
      <c r="I251" s="196"/>
      <c r="J251" s="189"/>
      <c r="K251" s="177"/>
      <c r="L251" s="189"/>
      <c r="M251" s="146"/>
      <c r="N251" s="146"/>
      <c r="O251" s="154"/>
      <c r="P251" s="154"/>
      <c r="Q251" s="154"/>
      <c r="R251" s="146"/>
      <c r="S251" s="146"/>
      <c r="T251" s="113"/>
      <c r="U251" s="113"/>
    </row>
    <row r="252" spans="1:21">
      <c r="A252" s="128"/>
      <c r="B252" s="656" t="s">
        <v>191</v>
      </c>
      <c r="C252" s="658"/>
      <c r="D252" s="658"/>
      <c r="E252" s="657"/>
      <c r="F252" s="658"/>
      <c r="G252" s="658"/>
      <c r="H252" s="659"/>
      <c r="I252" s="196"/>
      <c r="J252" s="189"/>
      <c r="K252" s="177"/>
      <c r="L252" s="189"/>
      <c r="M252" s="146"/>
      <c r="N252" s="146"/>
      <c r="O252" s="154"/>
      <c r="P252" s="154"/>
      <c r="Q252" s="154"/>
      <c r="R252" s="146"/>
      <c r="S252" s="146"/>
    </row>
    <row r="253" spans="1:21" s="307" customFormat="1" ht="15">
      <c r="A253" s="119"/>
      <c r="B253" s="774" t="s">
        <v>153</v>
      </c>
      <c r="C253" s="751">
        <v>56</v>
      </c>
      <c r="D253" s="752">
        <v>49</v>
      </c>
      <c r="E253" s="866">
        <v>0.14000000000000001</v>
      </c>
      <c r="F253" s="752">
        <v>39</v>
      </c>
      <c r="G253" s="752">
        <v>85</v>
      </c>
      <c r="H253" s="752">
        <v>74</v>
      </c>
      <c r="I253" s="196"/>
      <c r="J253" s="189"/>
      <c r="K253" s="177"/>
      <c r="L253" s="189"/>
      <c r="M253" s="146"/>
      <c r="N253" s="146"/>
      <c r="O253" s="154"/>
      <c r="P253" s="154"/>
      <c r="Q253" s="154"/>
      <c r="R253" s="199"/>
      <c r="S253" s="199"/>
      <c r="T253" s="113"/>
      <c r="U253" s="113"/>
    </row>
    <row r="254" spans="1:21">
      <c r="A254" s="119"/>
      <c r="B254" s="774" t="s">
        <v>154</v>
      </c>
      <c r="C254" s="751">
        <v>7</v>
      </c>
      <c r="D254" s="752">
        <v>5</v>
      </c>
      <c r="E254" s="866">
        <v>0.4</v>
      </c>
      <c r="F254" s="752">
        <v>4</v>
      </c>
      <c r="G254" s="752">
        <v>10</v>
      </c>
      <c r="H254" s="752">
        <v>9</v>
      </c>
      <c r="I254" s="196"/>
      <c r="J254" s="189"/>
      <c r="K254" s="177"/>
      <c r="L254" s="189"/>
      <c r="M254" s="146"/>
      <c r="N254" s="146"/>
      <c r="O254" s="154"/>
      <c r="P254" s="154"/>
      <c r="Q254" s="154"/>
      <c r="R254" s="146"/>
      <c r="S254" s="146"/>
    </row>
    <row r="255" spans="1:21" s="128" customFormat="1">
      <c r="A255" s="119"/>
      <c r="B255" s="656" t="s">
        <v>192</v>
      </c>
      <c r="C255" s="888"/>
      <c r="D255" s="888"/>
      <c r="E255" s="889"/>
      <c r="F255" s="888"/>
      <c r="G255" s="888"/>
      <c r="H255" s="888"/>
      <c r="I255" s="196"/>
      <c r="J255" s="189"/>
      <c r="K255" s="177"/>
      <c r="L255" s="189"/>
      <c r="M255" s="146"/>
      <c r="N255" s="146"/>
      <c r="O255" s="154"/>
      <c r="P255" s="154"/>
      <c r="Q255" s="154"/>
      <c r="R255" s="146"/>
      <c r="S255" s="146"/>
      <c r="T255" s="113"/>
      <c r="U255" s="113"/>
    </row>
    <row r="256" spans="1:21" ht="15.75" customHeight="1">
      <c r="A256" s="119"/>
      <c r="B256" s="774" t="s">
        <v>177</v>
      </c>
      <c r="C256" s="751">
        <v>32</v>
      </c>
      <c r="D256" s="752">
        <v>29</v>
      </c>
      <c r="E256" s="866">
        <v>0.1</v>
      </c>
      <c r="F256" s="752">
        <v>26</v>
      </c>
      <c r="G256" s="752">
        <v>47</v>
      </c>
      <c r="H256" s="752">
        <v>47</v>
      </c>
      <c r="I256" s="196"/>
      <c r="J256" s="189"/>
      <c r="K256" s="177"/>
      <c r="L256" s="189"/>
      <c r="M256" s="146"/>
      <c r="N256" s="146"/>
      <c r="O256" s="154"/>
      <c r="P256" s="154"/>
      <c r="Q256" s="154"/>
      <c r="R256" s="199"/>
      <c r="S256" s="295"/>
      <c r="T256" s="295"/>
    </row>
    <row r="257" spans="1:21" s="160" customFormat="1">
      <c r="A257" s="119"/>
      <c r="B257" s="774" t="s">
        <v>178</v>
      </c>
      <c r="C257" s="751">
        <v>27</v>
      </c>
      <c r="D257" s="752">
        <v>23</v>
      </c>
      <c r="E257" s="866">
        <v>0.17</v>
      </c>
      <c r="F257" s="752">
        <v>15</v>
      </c>
      <c r="G257" s="752">
        <v>43</v>
      </c>
      <c r="H257" s="752">
        <v>32</v>
      </c>
      <c r="I257" s="196"/>
      <c r="J257" s="189"/>
      <c r="K257" s="177"/>
      <c r="L257" s="189"/>
      <c r="M257" s="146"/>
      <c r="N257" s="146"/>
      <c r="O257" s="154"/>
      <c r="P257" s="154"/>
      <c r="Q257" s="154"/>
      <c r="R257" s="146"/>
      <c r="S257" s="146"/>
      <c r="T257" s="113"/>
      <c r="U257" s="113"/>
    </row>
    <row r="258" spans="1:21" ht="15" customHeight="1">
      <c r="A258" s="119"/>
      <c r="B258" s="774" t="s">
        <v>179</v>
      </c>
      <c r="C258" s="751">
        <v>4</v>
      </c>
      <c r="D258" s="752">
        <v>2</v>
      </c>
      <c r="E258" s="866">
        <v>1</v>
      </c>
      <c r="F258" s="752">
        <v>2</v>
      </c>
      <c r="G258" s="752">
        <v>5</v>
      </c>
      <c r="H258" s="752">
        <v>4</v>
      </c>
      <c r="I258" s="196"/>
      <c r="J258" s="189"/>
      <c r="K258" s="177"/>
      <c r="L258" s="189"/>
      <c r="M258" s="146"/>
      <c r="N258" s="146"/>
      <c r="O258" s="154"/>
      <c r="P258" s="154"/>
      <c r="Q258" s="154"/>
      <c r="R258" s="146"/>
      <c r="S258" s="146"/>
    </row>
    <row r="259" spans="1:21">
      <c r="A259" s="119"/>
      <c r="B259" s="189"/>
      <c r="C259" s="259"/>
      <c r="D259" s="259"/>
      <c r="E259" s="259"/>
      <c r="F259" s="259"/>
      <c r="G259" s="259"/>
      <c r="H259" s="187"/>
      <c r="I259" s="177"/>
      <c r="J259" s="189"/>
      <c r="K259" s="189"/>
      <c r="L259" s="189"/>
      <c r="M259" s="154"/>
      <c r="N259" s="154"/>
      <c r="O259" s="154"/>
      <c r="P259" s="146"/>
      <c r="Q259" s="146"/>
    </row>
    <row r="260" spans="1:21">
      <c r="A260" s="119"/>
      <c r="B260" s="37" t="s">
        <v>43</v>
      </c>
      <c r="C260" s="26"/>
      <c r="D260" s="26"/>
      <c r="E260" s="26"/>
      <c r="F260" s="26"/>
      <c r="G260" s="26"/>
      <c r="H260" s="26"/>
      <c r="I260" s="31"/>
      <c r="J260" s="31"/>
      <c r="K260" s="31"/>
      <c r="L260" s="31"/>
      <c r="M260" s="76"/>
      <c r="N260" s="76"/>
      <c r="O260" s="76"/>
      <c r="P260" s="76"/>
      <c r="Q260" s="22"/>
      <c r="R260" s="22"/>
      <c r="S260" s="22"/>
      <c r="T260" s="22"/>
      <c r="U260" s="22"/>
    </row>
    <row r="261" spans="1:21">
      <c r="A261" s="119"/>
      <c r="B261" s="1290" t="s">
        <v>659</v>
      </c>
      <c r="C261" s="1290"/>
      <c r="D261" s="1290"/>
      <c r="E261" s="1290"/>
      <c r="F261" s="1290"/>
      <c r="G261" s="1290"/>
      <c r="H261" s="1290"/>
      <c r="I261" s="31"/>
      <c r="J261" s="31"/>
      <c r="K261" s="31"/>
      <c r="L261" s="31"/>
      <c r="M261" s="76"/>
      <c r="N261" s="76"/>
      <c r="O261" s="76"/>
      <c r="P261" s="76"/>
      <c r="Q261" s="22"/>
      <c r="R261" s="22"/>
      <c r="S261" s="22"/>
      <c r="T261" s="22"/>
      <c r="U261" s="22"/>
    </row>
    <row r="262" spans="1:21" ht="14.25" customHeight="1">
      <c r="A262" s="20"/>
      <c r="B262" s="1356" t="s">
        <v>850</v>
      </c>
      <c r="C262" s="1289"/>
      <c r="D262" s="1289"/>
      <c r="E262" s="1289"/>
      <c r="F262" s="1289"/>
      <c r="G262" s="1289"/>
      <c r="H262" s="1289"/>
      <c r="I262" s="31"/>
      <c r="J262" s="31"/>
      <c r="K262" s="31"/>
      <c r="L262" s="31"/>
      <c r="M262" s="76"/>
      <c r="N262" s="76"/>
      <c r="O262" s="76"/>
      <c r="P262" s="76"/>
      <c r="Q262" s="76"/>
      <c r="R262" s="22"/>
      <c r="S262" s="22"/>
      <c r="T262" s="22"/>
      <c r="U262" s="22"/>
    </row>
    <row r="263" spans="1:21">
      <c r="A263" s="20"/>
      <c r="B263" s="31"/>
      <c r="C263" s="31"/>
      <c r="D263" s="31"/>
      <c r="E263" s="31"/>
      <c r="F263" s="31"/>
      <c r="G263" s="31"/>
      <c r="H263" s="31"/>
      <c r="I263" s="31"/>
      <c r="J263" s="31"/>
      <c r="K263" s="31"/>
      <c r="L263" s="31"/>
      <c r="M263" s="76"/>
      <c r="N263" s="76"/>
      <c r="O263" s="76"/>
      <c r="P263" s="76"/>
      <c r="Q263" s="76"/>
      <c r="R263" s="22"/>
      <c r="S263" s="22"/>
      <c r="T263" s="22"/>
      <c r="U263" s="22"/>
    </row>
    <row r="264" spans="1:21" ht="26.25">
      <c r="A264" s="20"/>
      <c r="B264" s="373" t="s">
        <v>328</v>
      </c>
      <c r="C264" s="374">
        <v>2025</v>
      </c>
      <c r="D264" s="375">
        <v>2024</v>
      </c>
      <c r="E264" s="376" t="s">
        <v>516</v>
      </c>
      <c r="F264" s="375">
        <v>2023</v>
      </c>
      <c r="G264" s="375">
        <v>2022</v>
      </c>
      <c r="H264" s="375">
        <v>2021</v>
      </c>
      <c r="I264" s="130"/>
      <c r="J264" s="130"/>
      <c r="K264" s="130"/>
      <c r="L264" s="130"/>
      <c r="M264" s="128"/>
      <c r="N264" s="128"/>
      <c r="O264" s="128"/>
      <c r="P264" s="128"/>
      <c r="Q264" s="128"/>
      <c r="R264" s="128"/>
      <c r="S264" s="128"/>
      <c r="T264" s="128"/>
      <c r="U264" s="128"/>
    </row>
    <row r="265" spans="1:21" ht="14.25">
      <c r="A265" s="20"/>
      <c r="B265" s="774" t="s">
        <v>194</v>
      </c>
      <c r="C265" s="751">
        <v>533</v>
      </c>
      <c r="D265" s="752">
        <v>533</v>
      </c>
      <c r="E265" s="866">
        <v>0</v>
      </c>
      <c r="F265" s="752">
        <v>531</v>
      </c>
      <c r="G265" s="752">
        <v>535</v>
      </c>
      <c r="H265" s="752">
        <v>490</v>
      </c>
      <c r="I265" s="196"/>
      <c r="J265" s="189"/>
      <c r="K265" s="177"/>
      <c r="L265" s="189"/>
      <c r="M265" s="146"/>
      <c r="N265" s="146"/>
      <c r="O265" s="154"/>
      <c r="P265" s="154"/>
      <c r="Q265" s="154"/>
      <c r="R265" s="199"/>
      <c r="S265" s="146"/>
    </row>
    <row r="266" spans="1:21" ht="15">
      <c r="A266" s="128"/>
      <c r="B266" s="865" t="s">
        <v>195</v>
      </c>
      <c r="C266" s="753">
        <v>63</v>
      </c>
      <c r="D266" s="754">
        <v>52</v>
      </c>
      <c r="E266" s="867">
        <v>0.21</v>
      </c>
      <c r="F266" s="754">
        <v>47</v>
      </c>
      <c r="G266" s="754">
        <v>50</v>
      </c>
      <c r="H266" s="754">
        <v>66</v>
      </c>
      <c r="I266" s="202"/>
      <c r="J266" s="188"/>
      <c r="K266" s="277"/>
      <c r="L266" s="188"/>
      <c r="M266" s="160"/>
      <c r="N266" s="160"/>
      <c r="O266" s="173"/>
      <c r="P266" s="173"/>
      <c r="Q266" s="173"/>
      <c r="R266" s="160"/>
      <c r="S266" s="160"/>
      <c r="T266" s="160"/>
      <c r="U266" s="160"/>
    </row>
    <row r="267" spans="1:21" s="22" customFormat="1" ht="14.25">
      <c r="A267" s="119"/>
      <c r="B267" s="774" t="s">
        <v>196</v>
      </c>
      <c r="C267" s="868">
        <v>0.12</v>
      </c>
      <c r="D267" s="866">
        <v>0.1</v>
      </c>
      <c r="E267" s="866">
        <v>0.21</v>
      </c>
      <c r="F267" s="866">
        <v>0.09</v>
      </c>
      <c r="G267" s="866">
        <v>0.09</v>
      </c>
      <c r="H267" s="866">
        <v>0.13</v>
      </c>
      <c r="I267" s="196"/>
      <c r="J267" s="189"/>
      <c r="K267" s="177"/>
      <c r="L267" s="189"/>
      <c r="M267" s="146"/>
      <c r="N267" s="146"/>
      <c r="O267" s="154"/>
      <c r="P267" s="154"/>
      <c r="Q267" s="154"/>
      <c r="R267" s="146"/>
      <c r="S267" s="146"/>
      <c r="T267" s="113"/>
      <c r="U267" s="113"/>
    </row>
    <row r="268" spans="1:21" s="22" customFormat="1">
      <c r="A268" s="128"/>
      <c r="B268" s="656" t="s">
        <v>197</v>
      </c>
      <c r="C268" s="658"/>
      <c r="D268" s="658"/>
      <c r="E268" s="658"/>
      <c r="F268" s="658"/>
      <c r="G268" s="658"/>
      <c r="H268" s="659"/>
      <c r="I268" s="196"/>
      <c r="J268" s="189"/>
      <c r="K268" s="177"/>
      <c r="L268" s="189"/>
      <c r="M268" s="146"/>
      <c r="N268" s="146"/>
      <c r="O268" s="154"/>
      <c r="P268" s="154"/>
      <c r="Q268" s="154"/>
      <c r="R268" s="146"/>
      <c r="S268" s="146"/>
      <c r="T268" s="113"/>
      <c r="U268" s="113"/>
    </row>
    <row r="269" spans="1:21" s="22" customFormat="1">
      <c r="A269" s="119"/>
      <c r="B269" s="774" t="s">
        <v>153</v>
      </c>
      <c r="C269" s="751">
        <v>60</v>
      </c>
      <c r="D269" s="752">
        <v>47</v>
      </c>
      <c r="E269" s="866">
        <v>0.28000000000000003</v>
      </c>
      <c r="F269" s="752">
        <v>44</v>
      </c>
      <c r="G269" s="752">
        <v>45</v>
      </c>
      <c r="H269" s="752">
        <v>56</v>
      </c>
      <c r="I269" s="196"/>
      <c r="J269" s="189"/>
      <c r="K269" s="177"/>
      <c r="L269" s="189"/>
      <c r="M269" s="146"/>
      <c r="N269" s="146"/>
      <c r="O269" s="154"/>
      <c r="P269" s="154"/>
      <c r="Q269" s="154"/>
      <c r="R269" s="146"/>
      <c r="S269" s="295"/>
      <c r="T269" s="113"/>
      <c r="U269" s="113"/>
    </row>
    <row r="270" spans="1:21" s="22" customFormat="1">
      <c r="A270" s="119"/>
      <c r="B270" s="774" t="s">
        <v>154</v>
      </c>
      <c r="C270" s="751">
        <v>3</v>
      </c>
      <c r="D270" s="752">
        <v>5</v>
      </c>
      <c r="E270" s="866">
        <v>-0.4</v>
      </c>
      <c r="F270" s="752">
        <v>3</v>
      </c>
      <c r="G270" s="752">
        <v>5</v>
      </c>
      <c r="H270" s="752">
        <v>10</v>
      </c>
      <c r="I270" s="196"/>
      <c r="J270" s="189"/>
      <c r="K270" s="177"/>
      <c r="L270" s="189"/>
      <c r="M270" s="146"/>
      <c r="N270" s="146"/>
      <c r="O270" s="154"/>
      <c r="P270" s="154"/>
      <c r="Q270" s="154"/>
      <c r="R270" s="146"/>
      <c r="S270" s="146"/>
      <c r="T270" s="113"/>
      <c r="U270" s="113"/>
    </row>
    <row r="271" spans="1:21" s="128" customFormat="1">
      <c r="A271" s="119"/>
      <c r="B271" s="656" t="s">
        <v>198</v>
      </c>
      <c r="C271" s="888"/>
      <c r="D271" s="888"/>
      <c r="E271" s="888"/>
      <c r="F271" s="888"/>
      <c r="G271" s="888"/>
      <c r="H271" s="888"/>
      <c r="I271" s="196"/>
      <c r="J271" s="189"/>
      <c r="K271" s="177"/>
      <c r="L271" s="189"/>
      <c r="M271" s="146"/>
      <c r="N271" s="146"/>
      <c r="O271" s="154"/>
      <c r="P271" s="154"/>
      <c r="Q271" s="154"/>
      <c r="R271" s="146"/>
      <c r="S271" s="146"/>
      <c r="T271" s="113"/>
      <c r="U271" s="113"/>
    </row>
    <row r="272" spans="1:21">
      <c r="A272" s="119"/>
      <c r="B272" s="774" t="s">
        <v>177</v>
      </c>
      <c r="C272" s="751">
        <v>21</v>
      </c>
      <c r="D272" s="752">
        <v>19</v>
      </c>
      <c r="E272" s="866">
        <v>0.11</v>
      </c>
      <c r="F272" s="752">
        <v>13</v>
      </c>
      <c r="G272" s="752">
        <v>20</v>
      </c>
      <c r="H272" s="752">
        <v>14</v>
      </c>
      <c r="I272" s="196"/>
      <c r="J272" s="189"/>
      <c r="K272" s="177"/>
      <c r="L272" s="189"/>
      <c r="M272" s="146"/>
      <c r="N272" s="146"/>
      <c r="O272" s="154"/>
      <c r="P272" s="154"/>
      <c r="Q272" s="154"/>
      <c r="R272" s="146"/>
      <c r="S272" s="146"/>
    </row>
    <row r="273" spans="1:21" s="160" customFormat="1">
      <c r="A273" s="119"/>
      <c r="B273" s="774" t="s">
        <v>178</v>
      </c>
      <c r="C273" s="751">
        <v>31</v>
      </c>
      <c r="D273" s="752">
        <v>27</v>
      </c>
      <c r="E273" s="866">
        <v>0.15</v>
      </c>
      <c r="F273" s="752">
        <v>26</v>
      </c>
      <c r="G273" s="752">
        <v>26</v>
      </c>
      <c r="H273" s="752">
        <v>44</v>
      </c>
      <c r="I273" s="196"/>
      <c r="J273" s="189"/>
      <c r="K273" s="177"/>
      <c r="L273" s="189"/>
      <c r="M273" s="146"/>
      <c r="N273" s="146"/>
      <c r="O273" s="154"/>
      <c r="P273" s="154"/>
      <c r="Q273" s="154"/>
      <c r="R273" s="146"/>
      <c r="S273" s="146"/>
      <c r="T273" s="113"/>
      <c r="U273" s="113"/>
    </row>
    <row r="274" spans="1:21">
      <c r="A274" s="119"/>
      <c r="B274" s="774" t="s">
        <v>179</v>
      </c>
      <c r="C274" s="751">
        <v>11</v>
      </c>
      <c r="D274" s="752">
        <v>6</v>
      </c>
      <c r="E274" s="866">
        <v>0.83</v>
      </c>
      <c r="F274" s="752">
        <v>8</v>
      </c>
      <c r="G274" s="752">
        <v>4</v>
      </c>
      <c r="H274" s="752">
        <v>8</v>
      </c>
      <c r="I274" s="196"/>
      <c r="J274" s="189"/>
      <c r="K274" s="177"/>
      <c r="L274" s="189"/>
      <c r="M274" s="146"/>
      <c r="N274" s="146"/>
      <c r="O274" s="154"/>
      <c r="P274" s="154"/>
      <c r="Q274" s="154"/>
      <c r="R274" s="146"/>
      <c r="S274" s="146"/>
    </row>
    <row r="275" spans="1:21">
      <c r="A275" s="119"/>
      <c r="B275" s="35"/>
      <c r="C275" s="259"/>
      <c r="D275" s="259"/>
      <c r="E275" s="259"/>
      <c r="F275" s="259"/>
      <c r="G275" s="259"/>
      <c r="H275" s="187"/>
      <c r="I275" s="177"/>
      <c r="J275" s="189"/>
      <c r="K275" s="189"/>
      <c r="L275" s="189"/>
      <c r="M275" s="154"/>
      <c r="N275" s="154"/>
      <c r="O275" s="154"/>
      <c r="P275" s="146"/>
      <c r="Q275" s="146"/>
    </row>
    <row r="276" spans="1:21">
      <c r="A276" s="119"/>
      <c r="B276" s="37" t="s">
        <v>43</v>
      </c>
      <c r="C276" s="26"/>
      <c r="D276" s="26"/>
      <c r="E276" s="26"/>
      <c r="F276" s="26"/>
      <c r="G276" s="26"/>
      <c r="H276" s="26"/>
      <c r="I276" s="31"/>
      <c r="J276" s="31"/>
      <c r="K276" s="31"/>
      <c r="L276" s="31"/>
      <c r="M276" s="76"/>
      <c r="N276" s="76"/>
      <c r="O276" s="76"/>
      <c r="P276" s="76"/>
      <c r="Q276" s="22"/>
      <c r="R276" s="22"/>
      <c r="S276" s="22"/>
      <c r="T276" s="22"/>
      <c r="U276" s="22"/>
    </row>
    <row r="277" spans="1:21">
      <c r="A277" s="119"/>
      <c r="B277" s="1290" t="s">
        <v>661</v>
      </c>
      <c r="C277" s="1290"/>
      <c r="D277" s="1290"/>
      <c r="E277" s="1290"/>
      <c r="F277" s="1290"/>
      <c r="G277" s="1290"/>
      <c r="H277" s="1290"/>
      <c r="I277" s="31"/>
      <c r="J277" s="31"/>
      <c r="K277" s="31"/>
      <c r="L277" s="31"/>
      <c r="M277" s="76"/>
      <c r="N277" s="76"/>
      <c r="O277" s="76"/>
      <c r="P277" s="76"/>
      <c r="Q277" s="22"/>
      <c r="R277" s="22"/>
      <c r="S277" s="22"/>
      <c r="T277" s="22"/>
      <c r="U277" s="22"/>
    </row>
    <row r="278" spans="1:21">
      <c r="A278" s="20"/>
      <c r="B278" s="1322" t="s">
        <v>841</v>
      </c>
      <c r="C278" s="1290"/>
      <c r="D278" s="1290"/>
      <c r="E278" s="1290"/>
      <c r="F278" s="1290"/>
      <c r="G278" s="1290"/>
      <c r="H278" s="1290"/>
      <c r="I278" s="31"/>
      <c r="J278" s="31"/>
      <c r="K278" s="31"/>
      <c r="L278" s="31"/>
      <c r="M278" s="76"/>
      <c r="N278" s="76"/>
      <c r="O278" s="76"/>
      <c r="P278" s="76"/>
      <c r="Q278" s="22"/>
      <c r="R278" s="22"/>
      <c r="S278" s="22"/>
      <c r="T278" s="22"/>
      <c r="U278" s="22"/>
    </row>
    <row r="279" spans="1:21" ht="14.25" customHeight="1">
      <c r="A279" s="20"/>
      <c r="B279" s="1356" t="s">
        <v>851</v>
      </c>
      <c r="C279" s="1289"/>
      <c r="D279" s="1289"/>
      <c r="E279" s="1289"/>
      <c r="F279" s="1289"/>
      <c r="G279" s="1289"/>
      <c r="H279" s="1289"/>
      <c r="I279" s="31"/>
      <c r="J279" s="31"/>
      <c r="K279" s="31"/>
      <c r="L279" s="31"/>
      <c r="M279" s="76"/>
      <c r="N279" s="76"/>
      <c r="O279" s="76"/>
      <c r="P279" s="76"/>
      <c r="Q279" s="22"/>
      <c r="R279" s="22"/>
      <c r="S279" s="22"/>
      <c r="T279" s="22"/>
      <c r="U279" s="22"/>
    </row>
    <row r="280" spans="1:21">
      <c r="A280" s="20"/>
      <c r="B280" s="399"/>
      <c r="C280" s="399"/>
      <c r="D280" s="399"/>
      <c r="E280" s="399"/>
      <c r="F280" s="399"/>
      <c r="G280" s="399"/>
      <c r="H280" s="399"/>
      <c r="I280" s="31"/>
      <c r="J280" s="31"/>
      <c r="K280" s="31"/>
      <c r="L280" s="31"/>
      <c r="M280" s="76"/>
      <c r="N280" s="76"/>
      <c r="O280" s="76"/>
      <c r="P280" s="76"/>
      <c r="Q280" s="22"/>
      <c r="R280" s="22"/>
      <c r="S280" s="22"/>
      <c r="T280" s="22"/>
      <c r="U280" s="22"/>
    </row>
    <row r="281" spans="1:21" ht="13.9" thickBot="1">
      <c r="A281" s="20"/>
      <c r="B281" s="218"/>
      <c r="C281" s="26"/>
      <c r="D281" s="26"/>
      <c r="E281" s="26"/>
      <c r="F281" s="26"/>
      <c r="G281" s="26"/>
      <c r="H281" s="26"/>
      <c r="I281" s="26"/>
      <c r="J281" s="26"/>
      <c r="K281" s="26"/>
      <c r="L281" s="26"/>
      <c r="M281" s="22"/>
      <c r="N281" s="22"/>
      <c r="O281" s="22"/>
      <c r="P281" s="22"/>
      <c r="Q281" s="22"/>
      <c r="R281" s="22"/>
      <c r="S281" s="22"/>
      <c r="T281" s="22"/>
      <c r="U281" s="22"/>
    </row>
    <row r="282" spans="1:21" ht="15.75" thickTop="1" thickBot="1">
      <c r="A282" s="22"/>
      <c r="B282" s="220" t="s">
        <v>200</v>
      </c>
      <c r="C282" s="224"/>
      <c r="D282" s="224"/>
      <c r="E282" s="224"/>
      <c r="F282" s="224"/>
      <c r="G282" s="224"/>
      <c r="H282" s="224"/>
      <c r="I282" s="225"/>
      <c r="J282" s="225"/>
      <c r="K282" s="225"/>
      <c r="L282" s="225"/>
      <c r="M282" s="226"/>
      <c r="N282" s="226"/>
      <c r="O282" s="226"/>
      <c r="P282" s="226"/>
      <c r="Q282" s="226"/>
      <c r="R282" s="226"/>
      <c r="S282" s="226"/>
      <c r="T282" s="226"/>
      <c r="U282" s="226"/>
    </row>
    <row r="283" spans="1:21" ht="13.9" thickTop="1">
      <c r="A283" s="119"/>
      <c r="B283" s="222"/>
      <c r="C283" s="118"/>
      <c r="G283" s="187"/>
      <c r="H283" s="187"/>
    </row>
    <row r="284" spans="1:21" s="22" customFormat="1" ht="26.25">
      <c r="A284" s="226"/>
      <c r="B284" s="373" t="s">
        <v>329</v>
      </c>
      <c r="C284" s="374">
        <v>2025</v>
      </c>
      <c r="D284" s="375">
        <v>2024</v>
      </c>
      <c r="E284" s="376" t="s">
        <v>516</v>
      </c>
      <c r="F284" s="375">
        <v>2023</v>
      </c>
      <c r="G284" s="375">
        <v>2022</v>
      </c>
      <c r="H284" s="375">
        <v>2021</v>
      </c>
      <c r="I284" s="253"/>
      <c r="J284" s="253"/>
      <c r="K284" s="130"/>
      <c r="L284" s="130"/>
      <c r="M284" s="128"/>
      <c r="N284" s="128"/>
      <c r="O284" s="128"/>
      <c r="P284" s="128"/>
      <c r="Q284" s="128"/>
      <c r="R284" s="128"/>
      <c r="S284" s="128"/>
      <c r="T284" s="128"/>
      <c r="U284" s="128"/>
    </row>
    <row r="285" spans="1:21" s="22" customFormat="1">
      <c r="A285" s="113"/>
      <c r="B285" s="671" t="s">
        <v>216</v>
      </c>
      <c r="C285" s="1014">
        <v>176.2</v>
      </c>
      <c r="D285" s="1015">
        <v>161.9</v>
      </c>
      <c r="E285" s="15">
        <v>0.09</v>
      </c>
      <c r="F285" s="1015">
        <v>137.19999999999999</v>
      </c>
      <c r="G285" s="1015">
        <v>164.3</v>
      </c>
      <c r="H285" s="1015">
        <v>178.9</v>
      </c>
      <c r="I285" s="253"/>
      <c r="J285" s="253"/>
      <c r="K285" s="130"/>
      <c r="L285" s="130"/>
      <c r="M285" s="128"/>
      <c r="N285" s="128"/>
      <c r="O285" s="128"/>
      <c r="P285" s="128"/>
      <c r="Q285" s="128"/>
      <c r="R285" s="128"/>
      <c r="S285" s="128"/>
      <c r="T285" s="128"/>
      <c r="U285" s="128"/>
    </row>
    <row r="286" spans="1:21" s="22" customFormat="1" ht="14.25">
      <c r="A286" s="128"/>
      <c r="B286" s="672" t="s">
        <v>287</v>
      </c>
      <c r="C286" s="18">
        <v>28</v>
      </c>
      <c r="D286" s="19">
        <v>45.1</v>
      </c>
      <c r="E286" s="11">
        <v>-0.38</v>
      </c>
      <c r="F286" s="19">
        <v>36.4</v>
      </c>
      <c r="G286" s="19">
        <v>42.7</v>
      </c>
      <c r="H286" s="19">
        <v>34</v>
      </c>
      <c r="I286" s="308"/>
      <c r="J286" s="309"/>
      <c r="K286" s="116"/>
      <c r="L286" s="116"/>
      <c r="M286" s="113"/>
      <c r="N286" s="113"/>
      <c r="O286" s="113"/>
      <c r="P286" s="113"/>
      <c r="Q286" s="113"/>
      <c r="R286" s="113"/>
      <c r="S286" s="113"/>
      <c r="T286" s="113"/>
      <c r="U286" s="113"/>
    </row>
    <row r="287" spans="1:21" s="22" customFormat="1">
      <c r="A287" s="128"/>
      <c r="B287" s="672" t="s">
        <v>217</v>
      </c>
      <c r="C287" s="12">
        <v>0.16</v>
      </c>
      <c r="D287" s="11">
        <v>0.28000000000000003</v>
      </c>
      <c r="E287" s="11">
        <v>-0.43</v>
      </c>
      <c r="F287" s="11">
        <v>0.27</v>
      </c>
      <c r="G287" s="11">
        <v>0.26</v>
      </c>
      <c r="H287" s="11">
        <v>0.19</v>
      </c>
      <c r="I287" s="141"/>
      <c r="J287" s="141"/>
      <c r="K287" s="116"/>
      <c r="L287" s="116"/>
      <c r="M287" s="113"/>
      <c r="N287" s="113"/>
      <c r="O287" s="113"/>
      <c r="P287" s="113"/>
      <c r="Q287" s="113"/>
      <c r="R287" s="113"/>
      <c r="S287" s="113"/>
      <c r="T287" s="113"/>
      <c r="U287" s="113"/>
    </row>
    <row r="288" spans="1:21" s="22" customFormat="1">
      <c r="A288" s="119"/>
      <c r="B288" s="232"/>
      <c r="C288" s="141"/>
      <c r="D288" s="141"/>
      <c r="E288" s="141"/>
      <c r="F288" s="141"/>
      <c r="G288" s="141"/>
      <c r="H288" s="141"/>
      <c r="I288" s="116"/>
      <c r="J288" s="116"/>
      <c r="K288" s="116"/>
      <c r="L288" s="116"/>
      <c r="M288" s="113"/>
      <c r="N288" s="113"/>
      <c r="O288" s="113"/>
      <c r="P288" s="113"/>
      <c r="Q288" s="113"/>
      <c r="R288" s="113"/>
      <c r="S288" s="113"/>
      <c r="T288" s="113"/>
      <c r="U288" s="113"/>
    </row>
    <row r="289" spans="1:21">
      <c r="A289" s="119"/>
      <c r="B289" s="77" t="s">
        <v>43</v>
      </c>
      <c r="C289" s="21"/>
      <c r="D289" s="21"/>
      <c r="E289" s="21"/>
      <c r="F289" s="21"/>
      <c r="G289" s="26"/>
      <c r="H289" s="26"/>
      <c r="I289" s="21"/>
      <c r="J289" s="21"/>
      <c r="K289" s="21"/>
      <c r="L289" s="21"/>
      <c r="M289" s="20"/>
      <c r="N289" s="20"/>
      <c r="O289" s="20"/>
      <c r="P289" s="20"/>
      <c r="Q289" s="20"/>
      <c r="R289" s="20"/>
      <c r="S289" s="20"/>
      <c r="T289" s="20"/>
      <c r="U289" s="20"/>
    </row>
    <row r="290" spans="1:21" s="226" customFormat="1" ht="15">
      <c r="A290" s="119"/>
      <c r="B290" s="1290" t="s">
        <v>866</v>
      </c>
      <c r="C290" s="1290"/>
      <c r="D290" s="1290"/>
      <c r="E290" s="1290"/>
      <c r="F290" s="1290"/>
      <c r="G290" s="1290"/>
      <c r="H290" s="1290"/>
      <c r="I290" s="26"/>
      <c r="J290" s="26"/>
      <c r="K290" s="26"/>
      <c r="L290" s="26"/>
      <c r="M290" s="22"/>
      <c r="N290" s="22"/>
      <c r="O290" s="22"/>
      <c r="P290" s="22"/>
      <c r="Q290" s="22"/>
      <c r="R290" s="22"/>
      <c r="S290" s="22"/>
      <c r="T290" s="22"/>
      <c r="U290" s="22"/>
    </row>
    <row r="291" spans="1:21">
      <c r="A291" s="20"/>
      <c r="B291" s="147"/>
      <c r="C291" s="147"/>
      <c r="D291" s="147"/>
      <c r="E291" s="147"/>
      <c r="F291" s="147"/>
      <c r="G291" s="147"/>
      <c r="H291" s="147"/>
    </row>
    <row r="292" spans="1:21" s="128" customFormat="1" ht="26.25">
      <c r="A292" s="20"/>
      <c r="B292" s="373" t="s">
        <v>330</v>
      </c>
      <c r="C292" s="374">
        <v>2025</v>
      </c>
      <c r="D292" s="375">
        <v>2024</v>
      </c>
      <c r="E292" s="376" t="s">
        <v>516</v>
      </c>
      <c r="F292" s="375">
        <v>2023</v>
      </c>
      <c r="G292" s="375">
        <v>2022</v>
      </c>
      <c r="H292" s="375">
        <v>2021</v>
      </c>
      <c r="I292" s="130"/>
      <c r="J292" s="130"/>
      <c r="K292" s="130"/>
      <c r="L292" s="130"/>
    </row>
    <row r="293" spans="1:21" s="128" customFormat="1" ht="16.8" customHeight="1">
      <c r="A293" s="113"/>
      <c r="B293" s="793" t="s">
        <v>146</v>
      </c>
      <c r="C293" s="753">
        <v>533</v>
      </c>
      <c r="D293" s="754">
        <v>533</v>
      </c>
      <c r="E293" s="867">
        <v>0</v>
      </c>
      <c r="F293" s="754">
        <v>531</v>
      </c>
      <c r="G293" s="754">
        <v>535</v>
      </c>
      <c r="H293" s="754">
        <v>490</v>
      </c>
      <c r="I293" s="130"/>
      <c r="J293" s="130"/>
      <c r="K293" s="200"/>
      <c r="L293" s="200"/>
      <c r="M293" s="121"/>
      <c r="N293" s="121"/>
      <c r="O293" s="121"/>
      <c r="P293" s="121"/>
      <c r="Q293" s="121"/>
      <c r="R293" s="121"/>
      <c r="S293" s="121"/>
      <c r="T293" s="121"/>
      <c r="U293" s="121"/>
    </row>
    <row r="294" spans="1:21" ht="18.75" customHeight="1">
      <c r="A294" s="128"/>
      <c r="B294" s="791" t="s">
        <v>219</v>
      </c>
      <c r="C294" s="751">
        <v>505</v>
      </c>
      <c r="D294" s="752">
        <v>502</v>
      </c>
      <c r="E294" s="866">
        <v>0.01</v>
      </c>
      <c r="F294" s="752">
        <v>495</v>
      </c>
      <c r="G294" s="752">
        <v>481</v>
      </c>
      <c r="H294" s="752">
        <v>444</v>
      </c>
      <c r="I294" s="120"/>
      <c r="J294" s="120"/>
    </row>
    <row r="295" spans="1:21" ht="15.75" customHeight="1">
      <c r="A295" s="121"/>
      <c r="B295" s="791" t="s">
        <v>220</v>
      </c>
      <c r="C295" s="868">
        <v>0.95</v>
      </c>
      <c r="D295" s="866">
        <v>0.94</v>
      </c>
      <c r="E295" s="866">
        <v>0.01</v>
      </c>
      <c r="F295" s="866">
        <v>0.93</v>
      </c>
      <c r="G295" s="866">
        <v>0.9</v>
      </c>
      <c r="H295" s="866">
        <v>0.91</v>
      </c>
      <c r="I295" s="120"/>
      <c r="J295" s="120"/>
    </row>
    <row r="296" spans="1:21" ht="15">
      <c r="B296" s="687" t="s">
        <v>221</v>
      </c>
      <c r="C296" s="753">
        <v>13</v>
      </c>
      <c r="D296" s="754">
        <v>14</v>
      </c>
      <c r="E296" s="867">
        <v>-7.0000000000000007E-2</v>
      </c>
      <c r="F296" s="754">
        <v>14</v>
      </c>
      <c r="G296" s="754">
        <v>14</v>
      </c>
      <c r="H296" s="754">
        <v>15</v>
      </c>
      <c r="I296" s="130"/>
      <c r="J296" s="130"/>
      <c r="K296" s="200"/>
      <c r="L296" s="200"/>
      <c r="M296" s="121"/>
      <c r="N296" s="121"/>
      <c r="O296" s="121"/>
      <c r="P296" s="121"/>
      <c r="Q296" s="121"/>
      <c r="R296" s="121"/>
      <c r="S296" s="121"/>
      <c r="T296" s="121"/>
      <c r="U296" s="121"/>
    </row>
    <row r="297" spans="1:21" s="20" customFormat="1">
      <c r="A297" s="113"/>
      <c r="B297" s="535" t="s">
        <v>290</v>
      </c>
      <c r="C297" s="751">
        <v>10</v>
      </c>
      <c r="D297" s="752">
        <v>11</v>
      </c>
      <c r="E297" s="866">
        <v>-0.09</v>
      </c>
      <c r="F297" s="752">
        <v>8</v>
      </c>
      <c r="G297" s="752">
        <v>8</v>
      </c>
      <c r="H297" s="752">
        <v>11</v>
      </c>
      <c r="I297" s="120"/>
      <c r="J297" s="120"/>
      <c r="K297" s="116"/>
      <c r="L297" s="116"/>
      <c r="M297" s="216"/>
      <c r="N297" s="216"/>
      <c r="O297" s="217"/>
      <c r="P297" s="217"/>
      <c r="Q297" s="217"/>
      <c r="R297" s="217"/>
      <c r="S297" s="217"/>
      <c r="T297" s="217"/>
      <c r="U297" s="89"/>
    </row>
    <row r="298" spans="1:21" s="22" customFormat="1" ht="13.9">
      <c r="A298" s="121"/>
      <c r="B298" s="791" t="s">
        <v>222</v>
      </c>
      <c r="C298" s="868">
        <v>0.77</v>
      </c>
      <c r="D298" s="866">
        <v>0.79</v>
      </c>
      <c r="E298" s="866">
        <v>-0.02</v>
      </c>
      <c r="F298" s="866">
        <v>0.56999999999999995</v>
      </c>
      <c r="G298" s="866">
        <v>0.56999999999999995</v>
      </c>
      <c r="H298" s="866">
        <v>0.73</v>
      </c>
      <c r="I298" s="120"/>
      <c r="J298" s="120"/>
      <c r="K298" s="116"/>
      <c r="L298" s="116"/>
      <c r="M298" s="113"/>
      <c r="N298" s="113"/>
      <c r="O298" s="113"/>
      <c r="P298" s="113"/>
      <c r="Q298" s="113"/>
      <c r="R298" s="113"/>
      <c r="S298" s="113"/>
      <c r="T298" s="113"/>
      <c r="U298" s="113"/>
    </row>
    <row r="299" spans="1:21">
      <c r="A299" s="119"/>
      <c r="I299" s="120"/>
      <c r="J299" s="120"/>
    </row>
    <row r="300" spans="1:21" s="128" customFormat="1">
      <c r="A300" s="113"/>
      <c r="B300" s="77" t="s">
        <v>43</v>
      </c>
      <c r="C300" s="231"/>
      <c r="D300" s="231"/>
      <c r="E300" s="231"/>
      <c r="F300" s="231"/>
      <c r="G300" s="231"/>
      <c r="H300" s="231"/>
      <c r="I300" s="120"/>
      <c r="J300" s="120"/>
      <c r="K300" s="116"/>
      <c r="L300" s="116"/>
      <c r="M300" s="107"/>
      <c r="N300" s="107"/>
      <c r="O300" s="108"/>
      <c r="P300" s="108"/>
      <c r="Q300" s="108"/>
      <c r="R300" s="108"/>
      <c r="S300" s="108"/>
      <c r="T300" s="108"/>
      <c r="U300" s="89"/>
    </row>
    <row r="301" spans="1:21" s="121" customFormat="1" ht="22.5" customHeight="1">
      <c r="A301" s="113"/>
      <c r="B301" s="1290" t="s">
        <v>867</v>
      </c>
      <c r="C301" s="1290"/>
      <c r="D301" s="1290"/>
      <c r="E301" s="1290"/>
      <c r="F301" s="1290"/>
      <c r="G301" s="1290"/>
      <c r="H301" s="1290"/>
      <c r="I301" s="218"/>
      <c r="J301" s="218"/>
      <c r="K301" s="218"/>
      <c r="L301" s="218"/>
      <c r="M301" s="310"/>
      <c r="N301" s="22"/>
      <c r="O301" s="22"/>
      <c r="P301" s="22"/>
      <c r="Q301" s="22"/>
      <c r="R301" s="22"/>
      <c r="S301" s="22"/>
      <c r="T301" s="22"/>
      <c r="U301" s="22"/>
    </row>
    <row r="302" spans="1:21">
      <c r="A302" s="20"/>
      <c r="B302" s="1290" t="s">
        <v>694</v>
      </c>
      <c r="C302" s="1290"/>
      <c r="D302" s="1290"/>
      <c r="E302" s="1290"/>
      <c r="F302" s="1290"/>
      <c r="G302" s="1290"/>
      <c r="H302" s="1290"/>
      <c r="I302" s="103"/>
      <c r="J302" s="103"/>
      <c r="K302" s="103"/>
      <c r="L302" s="103"/>
      <c r="M302" s="310"/>
      <c r="N302" s="22"/>
      <c r="O302" s="22"/>
      <c r="P302" s="22"/>
      <c r="Q302" s="22"/>
      <c r="R302" s="22"/>
      <c r="S302" s="22"/>
      <c r="T302" s="22"/>
      <c r="U302" s="22"/>
    </row>
    <row r="303" spans="1:21">
      <c r="A303" s="22"/>
      <c r="H303" s="103"/>
    </row>
    <row r="304" spans="1:21" s="121" customFormat="1" ht="14.25" thickBot="1">
      <c r="A304" s="22"/>
      <c r="B304" s="35"/>
      <c r="C304" s="141"/>
      <c r="D304" s="141"/>
      <c r="E304" s="141"/>
      <c r="F304" s="141"/>
      <c r="G304" s="141"/>
      <c r="H304" s="141"/>
      <c r="I304" s="116"/>
      <c r="J304" s="116"/>
      <c r="K304" s="116"/>
      <c r="L304" s="116"/>
      <c r="M304" s="113"/>
      <c r="N304" s="113"/>
      <c r="O304" s="113"/>
      <c r="P304" s="113"/>
      <c r="Q304" s="113"/>
      <c r="R304" s="113"/>
      <c r="S304" s="113"/>
      <c r="T304" s="113"/>
      <c r="U304" s="113"/>
    </row>
    <row r="305" spans="1:21" s="119" customFormat="1" ht="15.75" thickTop="1" thickBot="1">
      <c r="A305" s="113"/>
      <c r="B305" s="354" t="s">
        <v>518</v>
      </c>
      <c r="C305" s="354"/>
      <c r="D305" s="354"/>
      <c r="E305" s="354"/>
      <c r="F305" s="354"/>
      <c r="G305" s="354"/>
      <c r="H305" s="141"/>
      <c r="I305" s="116"/>
      <c r="J305" s="116"/>
      <c r="K305" s="116"/>
      <c r="L305" s="116"/>
      <c r="M305" s="113"/>
      <c r="N305" s="113"/>
      <c r="O305" s="113"/>
      <c r="P305" s="113"/>
      <c r="Q305" s="113"/>
      <c r="R305" s="113"/>
      <c r="S305" s="113"/>
      <c r="T305" s="113"/>
      <c r="U305" s="113"/>
    </row>
    <row r="306" spans="1:21" ht="13.9" thickTop="1">
      <c r="B306" s="355"/>
      <c r="C306" s="356"/>
      <c r="D306" s="356"/>
      <c r="E306" s="356"/>
      <c r="F306" s="356"/>
      <c r="G306" s="356"/>
    </row>
    <row r="307" spans="1:21" ht="19.899999999999999" customHeight="1">
      <c r="B307" s="357" t="s">
        <v>544</v>
      </c>
      <c r="C307" s="358">
        <v>2025</v>
      </c>
      <c r="D307" s="359">
        <v>2024</v>
      </c>
      <c r="E307" s="359">
        <v>2023</v>
      </c>
      <c r="F307" s="386">
        <v>2022</v>
      </c>
      <c r="G307" s="359">
        <v>2021</v>
      </c>
    </row>
    <row r="308" spans="1:21" s="20" customFormat="1" ht="21" customHeight="1">
      <c r="A308" s="113"/>
      <c r="B308" s="360" t="s">
        <v>520</v>
      </c>
      <c r="C308" s="367">
        <v>0</v>
      </c>
      <c r="D308" s="362">
        <v>0</v>
      </c>
      <c r="E308" s="362">
        <v>0</v>
      </c>
      <c r="F308" s="362">
        <v>0</v>
      </c>
      <c r="G308" s="362">
        <v>0</v>
      </c>
      <c r="H308" s="141"/>
      <c r="I308" s="116"/>
      <c r="J308" s="116"/>
      <c r="K308" s="116"/>
      <c r="L308" s="116"/>
      <c r="M308" s="113"/>
      <c r="N308" s="113"/>
      <c r="O308" s="113"/>
      <c r="P308" s="113"/>
      <c r="Q308" s="113"/>
      <c r="R308" s="113"/>
      <c r="S308" s="113"/>
      <c r="T308" s="113"/>
      <c r="U308" s="113"/>
    </row>
    <row r="309" spans="1:21" s="22" customFormat="1" ht="20.25" customHeight="1">
      <c r="A309" s="113"/>
      <c r="B309" s="360" t="s">
        <v>521</v>
      </c>
      <c r="C309" s="368">
        <v>0</v>
      </c>
      <c r="D309" s="364">
        <v>0</v>
      </c>
      <c r="E309" s="364">
        <v>0</v>
      </c>
      <c r="F309" s="364">
        <v>0</v>
      </c>
      <c r="G309" s="364">
        <v>0</v>
      </c>
      <c r="H309" s="141"/>
      <c r="I309" s="116"/>
      <c r="J309" s="116"/>
      <c r="K309" s="116"/>
      <c r="L309" s="116"/>
      <c r="M309" s="113"/>
      <c r="N309" s="113"/>
      <c r="O309" s="113"/>
      <c r="P309" s="113"/>
      <c r="Q309" s="113"/>
      <c r="R309" s="113"/>
      <c r="S309" s="113"/>
      <c r="T309" s="113"/>
      <c r="U309" s="113"/>
    </row>
    <row r="310" spans="1:21" s="22" customFormat="1" ht="27.4" customHeight="1">
      <c r="A310" s="113"/>
      <c r="B310" s="360" t="s">
        <v>522</v>
      </c>
      <c r="C310" s="368">
        <v>0</v>
      </c>
      <c r="D310" s="364">
        <v>0</v>
      </c>
      <c r="E310" s="364">
        <v>0</v>
      </c>
      <c r="F310" s="365" t="s">
        <v>852</v>
      </c>
      <c r="G310" s="365" t="s">
        <v>852</v>
      </c>
      <c r="H310" s="141"/>
      <c r="I310" s="116"/>
      <c r="J310" s="116"/>
      <c r="K310" s="116"/>
      <c r="L310" s="116"/>
      <c r="M310" s="113"/>
      <c r="N310" s="113"/>
      <c r="O310" s="113"/>
      <c r="P310" s="113"/>
      <c r="Q310" s="113"/>
      <c r="R310" s="113"/>
      <c r="S310" s="113"/>
      <c r="T310" s="113"/>
      <c r="U310" s="113"/>
    </row>
    <row r="311" spans="1:21" ht="29.65" customHeight="1">
      <c r="B311" s="360" t="s">
        <v>523</v>
      </c>
      <c r="C311" s="368">
        <v>0</v>
      </c>
      <c r="D311" s="362">
        <v>0</v>
      </c>
      <c r="E311" s="362">
        <v>0</v>
      </c>
      <c r="F311" s="365" t="s">
        <v>852</v>
      </c>
      <c r="G311" s="365" t="s">
        <v>852</v>
      </c>
    </row>
    <row r="312" spans="1:21">
      <c r="B312" s="21"/>
    </row>
    <row r="313" spans="1:21">
      <c r="B313" s="21"/>
    </row>
    <row r="315" spans="1:21">
      <c r="B315" s="282"/>
    </row>
    <row r="316" spans="1:21" ht="13.5" customHeight="1">
      <c r="B316" s="21"/>
    </row>
    <row r="327" spans="2:2">
      <c r="B327" s="282"/>
    </row>
    <row r="329" spans="2:2">
      <c r="B329" s="282"/>
    </row>
    <row r="330" spans="2:2">
      <c r="B330" s="282"/>
    </row>
    <row r="331" spans="2:2">
      <c r="B331" s="282"/>
    </row>
    <row r="332" spans="2:2">
      <c r="B332" s="169"/>
    </row>
    <row r="337" spans="2:2">
      <c r="B337" s="282"/>
    </row>
    <row r="346" spans="2:2">
      <c r="B346" s="282"/>
    </row>
    <row r="347" spans="2:2">
      <c r="B347" s="282"/>
    </row>
    <row r="348" spans="2:2">
      <c r="B348" s="282"/>
    </row>
    <row r="349" spans="2:2">
      <c r="B349" s="282"/>
    </row>
    <row r="350" spans="2:2">
      <c r="B350" s="282"/>
    </row>
    <row r="351" spans="2:2">
      <c r="B351" s="282"/>
    </row>
    <row r="352" spans="2:2">
      <c r="B352" s="282"/>
    </row>
    <row r="353" spans="2:2">
      <c r="B353" s="282"/>
    </row>
    <row r="354" spans="2:2">
      <c r="B354" s="282"/>
    </row>
    <row r="355" spans="2:2">
      <c r="B355" s="282"/>
    </row>
    <row r="356" spans="2:2">
      <c r="B356" s="282"/>
    </row>
    <row r="357" spans="2:2">
      <c r="B357" s="282"/>
    </row>
    <row r="358" spans="2:2">
      <c r="B358" s="282"/>
    </row>
    <row r="359" spans="2:2">
      <c r="B359" s="282"/>
    </row>
    <row r="360" spans="2:2">
      <c r="B360" s="282"/>
    </row>
    <row r="361" spans="2:2">
      <c r="B361" s="282"/>
    </row>
    <row r="362" spans="2:2">
      <c r="B362" s="282"/>
    </row>
    <row r="366" spans="2:2">
      <c r="B366" s="116"/>
    </row>
    <row r="367" spans="2:2">
      <c r="B367" s="282"/>
    </row>
    <row r="370" spans="2:2">
      <c r="B370" s="282"/>
    </row>
    <row r="373" spans="2:2">
      <c r="B373" s="282"/>
    </row>
    <row r="383" spans="2:2">
      <c r="B383" s="311"/>
    </row>
    <row r="389" spans="2:2">
      <c r="B389" s="311"/>
    </row>
  </sheetData>
  <sheetProtection algorithmName="SHA-512" hashValue="R+MtFnMPWyUYf63c85n1MF7yDrvSqB6XBokuQ/CRCSfvEiXt1gQ0MJoLUNCP074nubUgttb/HE2SGIdL52Tw/g==" saltValue="p+qhJpgHuMjwLDA1+DiSEg==" spinCount="100000" sheet="1" objects="1" scenarios="1" formatColumns="0" formatRows="0"/>
  <mergeCells count="59">
    <mergeCell ref="B203:B204"/>
    <mergeCell ref="B45:H45"/>
    <mergeCell ref="B124:L124"/>
    <mergeCell ref="B102:L102"/>
    <mergeCell ref="B81:H81"/>
    <mergeCell ref="B54:H54"/>
    <mergeCell ref="B68:H68"/>
    <mergeCell ref="B69:H69"/>
    <mergeCell ref="B70:H70"/>
    <mergeCell ref="I86:K86"/>
    <mergeCell ref="B86:B87"/>
    <mergeCell ref="B215:H215"/>
    <mergeCell ref="I203:K203"/>
    <mergeCell ref="B113:H113"/>
    <mergeCell ref="B114:H114"/>
    <mergeCell ref="B115:H115"/>
    <mergeCell ref="B175:L175"/>
    <mergeCell ref="B198:H198"/>
    <mergeCell ref="B199:H199"/>
    <mergeCell ref="B200:H200"/>
    <mergeCell ref="B201:H201"/>
    <mergeCell ref="B136:L136"/>
    <mergeCell ref="I117:K117"/>
    <mergeCell ref="I152:K152"/>
    <mergeCell ref="B170:L170"/>
    <mergeCell ref="B171:L171"/>
    <mergeCell ref="B174:L174"/>
    <mergeCell ref="B22:H22"/>
    <mergeCell ref="B23:H23"/>
    <mergeCell ref="B44:H44"/>
    <mergeCell ref="B43:H43"/>
    <mergeCell ref="B46:H46"/>
    <mergeCell ref="B24:H24"/>
    <mergeCell ref="B302:H302"/>
    <mergeCell ref="B217:H217"/>
    <mergeCell ref="B261:H261"/>
    <mergeCell ref="B262:H262"/>
    <mergeCell ref="B277:H277"/>
    <mergeCell ref="B278:H278"/>
    <mergeCell ref="B279:H279"/>
    <mergeCell ref="B290:H290"/>
    <mergeCell ref="B301:H301"/>
    <mergeCell ref="B233:B234"/>
    <mergeCell ref="I233:K233"/>
    <mergeCell ref="B216:H216"/>
    <mergeCell ref="I181:K181"/>
    <mergeCell ref="B97:L97"/>
    <mergeCell ref="B98:L98"/>
    <mergeCell ref="B99:L99"/>
    <mergeCell ref="B100:L100"/>
    <mergeCell ref="B101:L101"/>
    <mergeCell ref="B103:L103"/>
    <mergeCell ref="B117:B118"/>
    <mergeCell ref="B176:L176"/>
    <mergeCell ref="B177:L177"/>
    <mergeCell ref="B172:L172"/>
    <mergeCell ref="B173:L173"/>
    <mergeCell ref="B135:H135"/>
    <mergeCell ref="B152:B153"/>
  </mergeCells>
  <hyperlinks>
    <hyperlink ref="B10" location="Production!A1" display="Production of Metal Ores and Finished Metals" xr:uid="{2CC3E045-6DD0-424B-AC60-F2E3BBEFA772}"/>
    <hyperlink ref="B27" location="Energy!A1" display="Energy Consumption and Energy Intensity" xr:uid="{159CF61D-9681-9440-97BB-9DEAE6C98740}"/>
    <hyperlink ref="B57" location="'GHG Emissions'!A1" display="Scope 1 and Scope 2 Energy-related GHG Emissions" xr:uid="{DF71D7C4-8A90-A74B-8D0C-2BA940321DE8}"/>
    <hyperlink ref="B84" location="Water!A1" display="Water Withdrawal and Water Intensity by Quality and Source" xr:uid="{A1D62269-D549-8647-A0E2-17E9524E6F6D}"/>
    <hyperlink ref="B127" location="'Tailings and Waste'!A1" display="Tailings and Waste" xr:uid="{BCF7B2E4-BC8D-3043-B96C-1F96A98DB9F4}"/>
    <hyperlink ref="B150" location="'Health and Safety'!A1" display="Work-related Injuries and Ill Health" xr:uid="{9DA47819-7593-A24F-A472-CB1EE1455C0D}"/>
    <hyperlink ref="B179" location="'Health and Safety'!A1" display="Health and Safety Training" xr:uid="{0DF4BB3B-06B1-804D-BA3F-EE891CEE6F99}"/>
    <hyperlink ref="B187" location="'Our People'!A1" display="Workforce Composition" xr:uid="{1FC11AB3-CBC0-6043-8A94-CE042A54A9C6}"/>
    <hyperlink ref="B246" location="'Our People'!A1" display="Employee New Hires and Departures" xr:uid="{DD0C8CE9-B82F-A44D-B737-5E2C285A4B82}"/>
    <hyperlink ref="B282" location="'Community and Economic Impact'!A1" display="Community and Economic Impact" xr:uid="{B6A22E89-A49C-3A41-8AF8-F427C195194F}"/>
  </hyperlinks>
  <pageMargins left="0.7" right="0.7" top="0.75" bottom="0.75" header="0.3" footer="0.3"/>
  <ignoredErrors>
    <ignoredError sqref="E30:E38 C39:H40 C38:D38 F38:H3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B6C2-7B97-AC4A-A13B-88FE979EEEB4}">
  <sheetPr>
    <tabColor theme="1"/>
  </sheetPr>
  <dimension ref="A1:C35"/>
  <sheetViews>
    <sheetView workbookViewId="0">
      <selection activeCell="B12" sqref="B12"/>
    </sheetView>
  </sheetViews>
  <sheetFormatPr defaultColWidth="11" defaultRowHeight="12.75"/>
  <cols>
    <col min="1" max="1" width="3.19921875" style="24" customWidth="1"/>
    <col min="2" max="2" width="34.796875" customWidth="1"/>
    <col min="3" max="3" width="84.796875" customWidth="1"/>
  </cols>
  <sheetData>
    <row r="1" spans="1:3" s="26" customFormat="1" ht="13.5">
      <c r="A1" s="20"/>
      <c r="B1" s="70"/>
    </row>
    <row r="2" spans="1:3" s="26" customFormat="1" ht="13.5">
      <c r="A2" s="20"/>
      <c r="B2" s="70"/>
    </row>
    <row r="3" spans="1:3" s="26" customFormat="1" ht="13.5">
      <c r="A3" s="20"/>
      <c r="B3" s="70"/>
    </row>
    <row r="4" spans="1:3" s="26" customFormat="1" ht="13.5">
      <c r="A4" s="20"/>
      <c r="B4" s="70"/>
    </row>
    <row r="5" spans="1:3" s="26" customFormat="1" ht="13.5">
      <c r="A5" s="20"/>
      <c r="B5" s="70"/>
    </row>
    <row r="6" spans="1:3" s="26" customFormat="1" ht="13.5">
      <c r="A6" s="20"/>
      <c r="B6" s="70"/>
    </row>
    <row r="7" spans="1:3" s="26" customFormat="1" ht="13.5">
      <c r="A7" s="20"/>
      <c r="B7" s="70"/>
    </row>
    <row r="8" spans="1:3" s="26" customFormat="1" ht="17.649999999999999">
      <c r="A8" s="20"/>
      <c r="B8" s="59" t="s">
        <v>517</v>
      </c>
      <c r="C8" s="22"/>
    </row>
    <row r="9" spans="1:3" s="26" customFormat="1" ht="13.9" thickBot="1">
      <c r="A9" s="22"/>
      <c r="B9" s="70"/>
    </row>
    <row r="10" spans="1:3" s="26" customFormat="1" ht="15.75" thickTop="1" thickBot="1">
      <c r="A10" s="22"/>
      <c r="B10" s="481" t="s">
        <v>874</v>
      </c>
      <c r="C10" s="71"/>
    </row>
    <row r="11" spans="1:3" s="26" customFormat="1" ht="13.9" thickTop="1">
      <c r="A11" s="22"/>
      <c r="B11" s="70"/>
      <c r="C11" s="26" t="s">
        <v>512</v>
      </c>
    </row>
    <row r="12" spans="1:3" s="21" customFormat="1" ht="15" customHeight="1">
      <c r="A12" s="53"/>
      <c r="B12" s="479" t="s">
        <v>2</v>
      </c>
      <c r="C12" s="479" t="s">
        <v>3</v>
      </c>
    </row>
    <row r="13" spans="1:3" s="26" customFormat="1" ht="15" customHeight="1">
      <c r="A13" s="22"/>
      <c r="B13" s="477" t="s">
        <v>4</v>
      </c>
      <c r="C13" s="429" t="s">
        <v>5</v>
      </c>
    </row>
    <row r="14" spans="1:3" s="26" customFormat="1" ht="15" customHeight="1">
      <c r="A14" s="22"/>
      <c r="B14" s="478" t="s">
        <v>6</v>
      </c>
      <c r="C14" s="429" t="s">
        <v>7</v>
      </c>
    </row>
    <row r="15" spans="1:3" s="26" customFormat="1" ht="15" customHeight="1">
      <c r="A15" s="47"/>
      <c r="B15" s="478" t="s">
        <v>8</v>
      </c>
      <c r="C15" s="429" t="s">
        <v>9</v>
      </c>
    </row>
    <row r="16" spans="1:3" s="26" customFormat="1" ht="15" customHeight="1">
      <c r="A16" s="47"/>
      <c r="B16" s="477" t="s">
        <v>511</v>
      </c>
      <c r="C16" s="429" t="s">
        <v>827</v>
      </c>
    </row>
    <row r="17" spans="1:3" s="26" customFormat="1" ht="15" customHeight="1">
      <c r="A17" s="22"/>
      <c r="B17" s="478" t="s">
        <v>10</v>
      </c>
      <c r="C17" s="429" t="s">
        <v>11</v>
      </c>
    </row>
    <row r="18" spans="1:3" s="26" customFormat="1" ht="15" customHeight="1">
      <c r="A18" s="22"/>
      <c r="B18" s="478" t="s">
        <v>12</v>
      </c>
      <c r="C18" s="429" t="s">
        <v>13</v>
      </c>
    </row>
    <row r="19" spans="1:3" s="26" customFormat="1" ht="15" customHeight="1">
      <c r="A19" s="47"/>
      <c r="B19" s="478" t="s">
        <v>14</v>
      </c>
      <c r="C19" s="429" t="s">
        <v>15</v>
      </c>
    </row>
    <row r="20" spans="1:3" s="26" customFormat="1" ht="15" customHeight="1">
      <c r="A20" s="47"/>
      <c r="B20" s="478" t="s">
        <v>551</v>
      </c>
      <c r="C20" s="429" t="s">
        <v>16</v>
      </c>
    </row>
    <row r="21" spans="1:3" s="26" customFormat="1" ht="15" customHeight="1">
      <c r="A21" s="22"/>
      <c r="B21" s="478" t="s">
        <v>17</v>
      </c>
      <c r="C21" s="429" t="s">
        <v>18</v>
      </c>
    </row>
    <row r="22" spans="1:3" s="26" customFormat="1" ht="15" customHeight="1">
      <c r="A22" s="22"/>
      <c r="B22" s="478" t="s">
        <v>825</v>
      </c>
      <c r="C22" s="1068" t="s">
        <v>828</v>
      </c>
    </row>
    <row r="23" spans="1:3" s="26" customFormat="1" ht="13.5">
      <c r="A23" s="20"/>
      <c r="B23" s="1263" t="s">
        <v>19</v>
      </c>
      <c r="C23" s="429" t="s">
        <v>20</v>
      </c>
    </row>
    <row r="24" spans="1:3" s="26" customFormat="1" ht="13.5">
      <c r="A24" s="20"/>
      <c r="B24" s="1263" t="s">
        <v>826</v>
      </c>
      <c r="C24" s="429" t="s">
        <v>21</v>
      </c>
    </row>
    <row r="25" spans="1:3" s="26" customFormat="1" ht="13.9" thickBot="1">
      <c r="A25" s="20"/>
      <c r="B25" s="70"/>
    </row>
    <row r="26" spans="1:3" s="26" customFormat="1" ht="15.75" thickTop="1" thickBot="1">
      <c r="A26" s="20"/>
      <c r="B26" s="481" t="s">
        <v>875</v>
      </c>
      <c r="C26" s="71"/>
    </row>
    <row r="27" spans="1:3" s="26" customFormat="1" ht="13.9" thickTop="1">
      <c r="A27" s="24"/>
      <c r="B27" s="70"/>
    </row>
    <row r="28" spans="1:3" s="21" customFormat="1" ht="14.25" customHeight="1">
      <c r="A28" s="24"/>
      <c r="B28" s="1287" t="s">
        <v>22</v>
      </c>
      <c r="C28" s="1287"/>
    </row>
    <row r="29" spans="1:3" s="26" customFormat="1" ht="13.5">
      <c r="A29" s="24"/>
      <c r="B29" s="478" t="s">
        <v>25</v>
      </c>
      <c r="C29" s="480"/>
    </row>
    <row r="30" spans="1:3" s="26" customFormat="1" ht="13.5">
      <c r="A30" s="24"/>
      <c r="B30" s="478" t="s">
        <v>24</v>
      </c>
      <c r="C30" s="480"/>
    </row>
    <row r="31" spans="1:3" s="26" customFormat="1" ht="13.5">
      <c r="A31" s="24"/>
      <c r="B31" s="478" t="s">
        <v>23</v>
      </c>
      <c r="C31" s="480"/>
    </row>
    <row r="32" spans="1:3" s="26" customFormat="1" ht="13.5">
      <c r="A32" s="24"/>
      <c r="B32" s="478" t="s">
        <v>26</v>
      </c>
      <c r="C32" s="480"/>
    </row>
    <row r="33" spans="1:3" s="26" customFormat="1" ht="13.5">
      <c r="A33" s="24"/>
      <c r="B33" s="478" t="s">
        <v>27</v>
      </c>
      <c r="C33" s="480"/>
    </row>
    <row r="34" spans="1:3" s="26" customFormat="1" ht="13.5">
      <c r="A34" s="24"/>
      <c r="B34" s="478" t="s">
        <v>28</v>
      </c>
      <c r="C34" s="480"/>
    </row>
    <row r="35" spans="1:3" s="26" customFormat="1" ht="13.5">
      <c r="A35" s="24"/>
    </row>
  </sheetData>
  <sheetProtection algorithmName="SHA-512" hashValue="4qpWBLuIBPZgi/vLgJFIs0UEKBYwQ2QEveTP7oK2fSiQpR4yDZmSZeMcwrEpr09JQ3Mc8Naqlal/tdV6EBD0WQ==" saltValue="VqHmLxvPiZKOXW4PbmWr2Q==" spinCount="100000" sheet="1" objects="1" scenarios="1" formatColumns="0" formatRows="0"/>
  <mergeCells count="1">
    <mergeCell ref="B28:C28"/>
  </mergeCells>
  <hyperlinks>
    <hyperlink ref="B31" location="'Pinto Valley'!A1" display="Pinto Valley" xr:uid="{E77E4238-B65F-3144-BAD9-CFE4DD69E196}"/>
    <hyperlink ref="B30" location="'Mantos Blancos'!A1" display="Mantos Blancos" xr:uid="{8C4BAF4F-F81F-8A46-9353-9D033DFD8C55}"/>
    <hyperlink ref="B29" location="Mantoverde!A1" display="Mantoverde" xr:uid="{137ABBF5-AC9B-E14D-8BFE-F4FB59E2FC17}"/>
    <hyperlink ref="B32" location="Cozamin!A1" display="Cozamin" xr:uid="{194F8360-613C-284E-BE0F-A97189B9AA39}"/>
    <hyperlink ref="B18" location="'Tailings and Waste'!A1" display="Tailings and Waste" xr:uid="{7680A76C-8950-5249-BD3A-14215F42BA54}"/>
    <hyperlink ref="B13" location="Production!A1" display="Production" xr:uid="{B58506E6-CB79-F34D-BA7F-3913FCF878F2}"/>
    <hyperlink ref="B14" location="Energy!A1" display="Energy " xr:uid="{E9EBF9EA-4563-CE49-B15C-7C02C88D81A6}"/>
    <hyperlink ref="B15" location="'GHG Emissions'!A1" display="GHG emissions" xr:uid="{2B70A80F-6054-B14C-8115-6070D6836927}"/>
    <hyperlink ref="B17" location="Water!A1" display="Water" xr:uid="{5DFD8D69-90A2-E248-B305-C5EBE7FD04DB}"/>
    <hyperlink ref="B20" location="'Our People'!A1" display="Our People" xr:uid="{99C925BF-C14E-944C-B1E0-96BEAF679116}"/>
    <hyperlink ref="B21" location="'Community and Economic Impact'!A1" display="Community and Economic Impacts" xr:uid="{D6CCCE9C-2135-4641-BC7F-B712D2850027}"/>
    <hyperlink ref="B31:C31" location="'Pinto Valley'!A1" display="Pinto Valley" xr:uid="{9B296FAA-4041-4445-A1B9-C31B398853F0}"/>
    <hyperlink ref="B30:C30" location="'Mantos Blancos'!A1" display="Mantos Blancos" xr:uid="{7034212B-7FD0-B845-BFE5-F7FDE8234179}"/>
    <hyperlink ref="B29:C29" location="Mantoverde!A1" display="Mantoverde" xr:uid="{5C2D27E6-0803-F247-AD5B-46092C74C8C8}"/>
    <hyperlink ref="B32:C32" location="Cozamin!A1" display="Cozamin" xr:uid="{EA40E488-D12E-F547-816F-C4FA13D2322A}"/>
    <hyperlink ref="B34" location="'Santo Domingo'!A1" display="Santo Domingo" xr:uid="{F53DE4EF-4AE9-7446-8905-29ADA071080F}"/>
    <hyperlink ref="B34:C34" location="'Corporate Office'!A1" display="Corporate Office" xr:uid="{93BEEE67-EE1F-A34D-9D2F-56AE6FADEA7E}"/>
    <hyperlink ref="B33:C33" location="'Corporate Office'!A1" display="Santo Domingo" xr:uid="{FA5BBDFE-BC99-824C-9720-5C6028E96342}"/>
    <hyperlink ref="B33" location="'Santo Domingo'!A1" display="Santo Domingo" xr:uid="{317B46C3-3806-084A-84D1-40D7C92699DD}"/>
    <hyperlink ref="B19" location="'Health and Safety'!A1" display="Health and Safety" xr:uid="{56F1568F-40D8-A74D-B850-3796D477046B}"/>
    <hyperlink ref="B23" location="'Reserves &amp; Conservation Areas'!A1" display="Reserves &amp; Conservation Areas" xr:uid="{A72B222D-0852-8A40-AA0B-4C57BFBB999D}"/>
    <hyperlink ref="B16" location="'GHG Emissions Methodology'!A1" display="GHG Emissions Methodology" xr:uid="{A0CFD59F-44E2-4440-B291-93F40456E165}"/>
    <hyperlink ref="B22" location="'Business Integrity'!A1" display="Business Integrity" xr:uid="{5C1109E9-DEE5-4BF0-AAF0-0FA0AE2B604A}"/>
    <hyperlink ref="B24" location="'Reserves &amp; Areas of Conflict'!A1" display="Reserves &amp; Areas of Conflict" xr:uid="{A7CBE9A6-8514-4B4E-8F0C-6E9027CF0256}"/>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C972-D958-754A-992E-6E9A99C03BBA}">
  <sheetPr>
    <tabColor theme="3" tint="0.89999084444715716"/>
  </sheetPr>
  <dimension ref="A1:AF381"/>
  <sheetViews>
    <sheetView zoomScaleNormal="100" workbookViewId="0">
      <selection activeCell="B12" sqref="B12"/>
    </sheetView>
  </sheetViews>
  <sheetFormatPr defaultColWidth="10.796875" defaultRowHeight="13.5"/>
  <cols>
    <col min="1" max="1" width="3" style="113" customWidth="1"/>
    <col min="2" max="2" width="54.33203125" style="232" customWidth="1"/>
    <col min="3" max="4" width="14.796875" style="141" customWidth="1"/>
    <col min="5" max="5" width="11.53125" style="141" customWidth="1"/>
    <col min="6" max="8" width="14.796875" style="141" customWidth="1"/>
    <col min="9" max="12" width="14.796875" style="116" customWidth="1"/>
    <col min="13" max="20" width="14.796875" style="113" customWidth="1"/>
    <col min="21" max="21" width="19.19921875" style="113" customWidth="1"/>
    <col min="22" max="16384" width="10.796875" style="113"/>
  </cols>
  <sheetData>
    <row r="1" spans="2:18" s="22" customFormat="1">
      <c r="B1" s="70"/>
      <c r="C1" s="26"/>
      <c r="D1" s="26"/>
      <c r="E1" s="26"/>
      <c r="F1" s="26"/>
      <c r="G1" s="26"/>
      <c r="H1" s="26"/>
      <c r="I1" s="26"/>
      <c r="J1" s="26"/>
      <c r="K1" s="26"/>
      <c r="L1" s="26"/>
    </row>
    <row r="2" spans="2:18" s="22" customFormat="1">
      <c r="B2" s="70"/>
      <c r="C2" s="26"/>
      <c r="D2" s="26"/>
      <c r="E2" s="26"/>
      <c r="F2" s="26"/>
      <c r="G2" s="26"/>
      <c r="H2" s="26"/>
      <c r="I2" s="26"/>
      <c r="J2" s="26"/>
      <c r="K2" s="26"/>
      <c r="L2" s="26"/>
    </row>
    <row r="3" spans="2:18" s="22" customFormat="1" ht="15" customHeight="1">
      <c r="B3" s="70"/>
      <c r="C3" s="26"/>
      <c r="D3" s="26"/>
      <c r="E3" s="26"/>
      <c r="F3" s="26"/>
      <c r="G3" s="26"/>
      <c r="H3" s="26"/>
      <c r="I3" s="26"/>
      <c r="J3" s="26"/>
      <c r="K3" s="26"/>
      <c r="L3" s="26"/>
    </row>
    <row r="4" spans="2:18" s="22" customFormat="1" ht="15" customHeight="1">
      <c r="B4" s="70"/>
      <c r="C4" s="26"/>
      <c r="D4" s="26"/>
      <c r="E4" s="26"/>
      <c r="F4" s="26"/>
      <c r="G4" s="26"/>
      <c r="H4" s="26"/>
      <c r="I4" s="26"/>
      <c r="J4" s="26"/>
      <c r="K4" s="26"/>
      <c r="L4" s="26"/>
    </row>
    <row r="5" spans="2:18" s="22" customFormat="1" ht="15" customHeight="1">
      <c r="B5" s="70"/>
      <c r="C5" s="26"/>
      <c r="D5" s="26"/>
      <c r="E5" s="26"/>
      <c r="F5" s="26"/>
      <c r="G5" s="26"/>
      <c r="H5" s="26"/>
      <c r="I5" s="26"/>
      <c r="J5" s="26"/>
      <c r="K5" s="26"/>
      <c r="L5" s="26"/>
    </row>
    <row r="6" spans="2:18" s="22" customFormat="1" ht="15" customHeight="1">
      <c r="B6" s="70"/>
      <c r="C6" s="26"/>
      <c r="D6" s="26"/>
      <c r="E6" s="26"/>
      <c r="F6" s="26"/>
      <c r="G6" s="26"/>
      <c r="H6" s="26"/>
      <c r="I6" s="26"/>
      <c r="J6" s="26"/>
      <c r="K6" s="26"/>
      <c r="L6" s="26"/>
    </row>
    <row r="7" spans="2:18" s="22" customFormat="1" ht="15" customHeight="1">
      <c r="B7" s="70"/>
      <c r="C7" s="26"/>
      <c r="D7" s="26"/>
      <c r="E7" s="26"/>
      <c r="F7" s="26"/>
      <c r="G7" s="26"/>
      <c r="H7" s="26"/>
      <c r="I7" s="26"/>
      <c r="J7" s="26"/>
      <c r="K7" s="26"/>
      <c r="L7" s="26"/>
    </row>
    <row r="8" spans="2:18" ht="17.649999999999999">
      <c r="B8" s="111" t="s">
        <v>545</v>
      </c>
    </row>
    <row r="9" spans="2:18" ht="13.9" thickBot="1">
      <c r="B9" s="116"/>
    </row>
    <row r="10" spans="2:18" s="226" customFormat="1" ht="15.75" thickTop="1" thickBot="1">
      <c r="B10" s="312" t="s">
        <v>46</v>
      </c>
      <c r="C10" s="224"/>
      <c r="D10" s="224"/>
      <c r="E10" s="224"/>
      <c r="F10" s="224"/>
      <c r="G10" s="224"/>
      <c r="H10" s="224"/>
      <c r="I10" s="225"/>
      <c r="J10" s="225"/>
      <c r="K10" s="225"/>
      <c r="L10" s="225"/>
    </row>
    <row r="11" spans="2:18" s="119" customFormat="1" ht="15" customHeight="1" thickTop="1">
      <c r="B11" s="227"/>
      <c r="C11" s="125"/>
      <c r="D11" s="127"/>
      <c r="E11" s="127"/>
      <c r="F11" s="127"/>
      <c r="G11" s="141"/>
      <c r="H11" s="141"/>
      <c r="I11" s="116"/>
      <c r="J11" s="116"/>
      <c r="K11" s="116"/>
      <c r="L11" s="116"/>
      <c r="M11" s="113"/>
      <c r="N11" s="113"/>
      <c r="O11" s="113"/>
      <c r="P11" s="113"/>
      <c r="Q11" s="113"/>
      <c r="R11" s="113"/>
    </row>
    <row r="12" spans="2:18" s="128" customFormat="1" ht="28.5" customHeight="1">
      <c r="B12" s="373" t="s">
        <v>331</v>
      </c>
      <c r="C12" s="374">
        <v>2025</v>
      </c>
      <c r="D12" s="375">
        <v>2024</v>
      </c>
      <c r="E12" s="750" t="s">
        <v>516</v>
      </c>
      <c r="F12" s="375">
        <v>2023</v>
      </c>
      <c r="G12" s="375">
        <v>2022</v>
      </c>
      <c r="H12" s="375">
        <v>2021</v>
      </c>
      <c r="I12" s="129"/>
      <c r="J12" s="129"/>
      <c r="K12" s="130"/>
      <c r="L12" s="130"/>
    </row>
    <row r="13" spans="2:18" s="119" customFormat="1">
      <c r="B13" s="755" t="s">
        <v>702</v>
      </c>
      <c r="C13" s="762">
        <v>224</v>
      </c>
      <c r="D13" s="757">
        <v>86</v>
      </c>
      <c r="E13" s="1072">
        <v>1.59</v>
      </c>
      <c r="F13" s="757">
        <v>41</v>
      </c>
      <c r="G13" s="757">
        <v>36967</v>
      </c>
      <c r="H13" s="757">
        <v>19147</v>
      </c>
      <c r="I13" s="141"/>
      <c r="J13" s="141"/>
      <c r="K13" s="116"/>
      <c r="L13" s="116"/>
      <c r="M13" s="113"/>
      <c r="N13" s="113"/>
      <c r="O13" s="113"/>
      <c r="P13" s="113"/>
      <c r="Q13" s="113"/>
      <c r="R13" s="113"/>
    </row>
    <row r="14" spans="2:18" s="119" customFormat="1" ht="12.75">
      <c r="B14" s="755" t="s">
        <v>703</v>
      </c>
      <c r="C14" s="1016">
        <v>0</v>
      </c>
      <c r="D14" s="757">
        <v>0</v>
      </c>
      <c r="E14" s="757" t="s">
        <v>34</v>
      </c>
      <c r="F14" s="757" t="s">
        <v>34</v>
      </c>
      <c r="G14" s="757">
        <v>0</v>
      </c>
      <c r="H14" s="757">
        <v>0</v>
      </c>
      <c r="I14" s="127"/>
      <c r="J14" s="127"/>
      <c r="K14" s="120"/>
      <c r="L14" s="120"/>
    </row>
    <row r="15" spans="2:18" s="119" customFormat="1" ht="12.75">
      <c r="B15" s="755" t="s">
        <v>704</v>
      </c>
      <c r="C15" s="1017">
        <v>0</v>
      </c>
      <c r="D15" s="757">
        <v>0</v>
      </c>
      <c r="E15" s="757" t="s">
        <v>34</v>
      </c>
      <c r="F15" s="757" t="s">
        <v>34</v>
      </c>
      <c r="G15" s="757">
        <v>0</v>
      </c>
      <c r="H15" s="757">
        <v>0</v>
      </c>
      <c r="I15" s="127"/>
      <c r="J15" s="127"/>
      <c r="K15" s="120"/>
      <c r="L15" s="120"/>
    </row>
    <row r="16" spans="2:18" s="119" customFormat="1" ht="12.75">
      <c r="B16" s="755" t="s">
        <v>705</v>
      </c>
      <c r="C16" s="1018">
        <v>0</v>
      </c>
      <c r="D16" s="757">
        <v>0</v>
      </c>
      <c r="E16" s="757" t="s">
        <v>34</v>
      </c>
      <c r="F16" s="757">
        <v>0</v>
      </c>
      <c r="G16" s="757">
        <v>0</v>
      </c>
      <c r="H16" s="757">
        <v>0</v>
      </c>
      <c r="I16" s="127"/>
      <c r="J16" s="127"/>
      <c r="K16" s="120"/>
      <c r="L16" s="120"/>
    </row>
    <row r="17" spans="1:21" s="128" customFormat="1" ht="15">
      <c r="B17" s="1069" t="s">
        <v>701</v>
      </c>
      <c r="C17" s="753">
        <v>224</v>
      </c>
      <c r="D17" s="760">
        <v>86</v>
      </c>
      <c r="E17" s="915">
        <v>1.59</v>
      </c>
      <c r="F17" s="760">
        <v>41</v>
      </c>
      <c r="G17" s="760">
        <v>36967</v>
      </c>
      <c r="H17" s="760">
        <v>19147</v>
      </c>
      <c r="I17" s="129"/>
      <c r="J17" s="129"/>
      <c r="K17" s="130"/>
      <c r="L17" s="130"/>
    </row>
    <row r="18" spans="1:21" s="128" customFormat="1" ht="13.15">
      <c r="B18" s="448" t="s">
        <v>706</v>
      </c>
      <c r="C18" s="761">
        <v>81</v>
      </c>
      <c r="D18" s="760">
        <v>45</v>
      </c>
      <c r="E18" s="915">
        <v>0.8</v>
      </c>
      <c r="F18" s="760">
        <v>50</v>
      </c>
      <c r="G18" s="760">
        <v>36</v>
      </c>
      <c r="H18" s="760">
        <v>177</v>
      </c>
      <c r="I18" s="129"/>
      <c r="J18" s="129"/>
      <c r="K18" s="130"/>
      <c r="L18" s="130"/>
    </row>
    <row r="19" spans="1:21" s="128" customFormat="1" ht="13.15">
      <c r="B19" s="448" t="s">
        <v>707</v>
      </c>
      <c r="C19" s="761">
        <v>304</v>
      </c>
      <c r="D19" s="760">
        <v>131</v>
      </c>
      <c r="E19" s="915">
        <v>1.32</v>
      </c>
      <c r="F19" s="760">
        <v>92</v>
      </c>
      <c r="G19" s="760">
        <v>37003</v>
      </c>
      <c r="H19" s="760">
        <v>19324</v>
      </c>
      <c r="I19" s="129"/>
      <c r="J19" s="129"/>
      <c r="K19" s="130"/>
      <c r="L19" s="130"/>
    </row>
    <row r="20" spans="1:21" s="119" customFormat="1" ht="12.75">
      <c r="B20" s="446" t="s">
        <v>708</v>
      </c>
      <c r="C20" s="762">
        <v>81</v>
      </c>
      <c r="D20" s="757">
        <v>45</v>
      </c>
      <c r="E20" s="1072">
        <v>0.8</v>
      </c>
      <c r="F20" s="757">
        <v>50</v>
      </c>
      <c r="G20" s="757">
        <v>36</v>
      </c>
      <c r="H20" s="757">
        <v>177</v>
      </c>
      <c r="I20" s="127"/>
      <c r="J20" s="127"/>
      <c r="K20" s="120"/>
      <c r="L20" s="120"/>
    </row>
    <row r="21" spans="1:21" s="119" customFormat="1" ht="14.25">
      <c r="B21" s="446" t="s">
        <v>709</v>
      </c>
      <c r="C21" s="898" t="s">
        <v>161</v>
      </c>
      <c r="D21" s="899" t="s">
        <v>53</v>
      </c>
      <c r="E21" s="1081">
        <v>-0.22</v>
      </c>
      <c r="F21" s="899" t="s">
        <v>149</v>
      </c>
      <c r="G21" s="899" t="s">
        <v>47</v>
      </c>
      <c r="H21" s="899" t="s">
        <v>67</v>
      </c>
      <c r="I21" s="127"/>
      <c r="J21" s="127"/>
      <c r="K21" s="120"/>
      <c r="L21" s="120"/>
    </row>
    <row r="22" spans="1:21" s="119" customFormat="1" ht="12.75">
      <c r="B22" s="446" t="s">
        <v>719</v>
      </c>
      <c r="C22" s="762">
        <v>0</v>
      </c>
      <c r="D22" s="757">
        <v>0</v>
      </c>
      <c r="E22" s="757" t="s">
        <v>34</v>
      </c>
      <c r="F22" s="757">
        <v>0</v>
      </c>
      <c r="G22" s="757">
        <v>0</v>
      </c>
      <c r="H22" s="757">
        <v>0</v>
      </c>
      <c r="I22" s="127"/>
      <c r="J22" s="127"/>
      <c r="K22" s="120"/>
      <c r="L22" s="120"/>
    </row>
    <row r="23" spans="1:21" s="119" customFormat="1" ht="14.25">
      <c r="B23" s="446" t="s">
        <v>57</v>
      </c>
      <c r="C23" s="898">
        <v>0</v>
      </c>
      <c r="D23" s="899">
        <v>0</v>
      </c>
      <c r="E23" s="899" t="s">
        <v>34</v>
      </c>
      <c r="F23" s="899">
        <v>0</v>
      </c>
      <c r="G23" s="899" t="s">
        <v>47</v>
      </c>
      <c r="H23" s="899" t="s">
        <v>47</v>
      </c>
      <c r="I23" s="127"/>
      <c r="J23" s="127"/>
      <c r="K23" s="120"/>
      <c r="L23" s="120"/>
    </row>
    <row r="24" spans="1:21" s="119" customFormat="1" ht="12.75">
      <c r="B24" s="131"/>
      <c r="C24" s="131"/>
      <c r="D24" s="131"/>
      <c r="E24" s="131"/>
      <c r="F24" s="131"/>
      <c r="G24" s="131"/>
      <c r="H24" s="131"/>
      <c r="I24" s="120"/>
      <c r="J24" s="120"/>
      <c r="K24" s="120"/>
      <c r="L24" s="120"/>
    </row>
    <row r="25" spans="1:21" s="20" customFormat="1" ht="13.15">
      <c r="A25" s="20" t="s">
        <v>734</v>
      </c>
      <c r="B25" s="37" t="s">
        <v>43</v>
      </c>
      <c r="C25" s="21"/>
      <c r="D25" s="21"/>
      <c r="E25" s="21"/>
      <c r="F25" s="21"/>
      <c r="G25" s="21"/>
      <c r="H25" s="21"/>
      <c r="I25" s="231"/>
      <c r="J25" s="231"/>
      <c r="K25" s="231"/>
      <c r="L25" s="231"/>
      <c r="M25" s="107"/>
      <c r="N25" s="107"/>
      <c r="O25" s="108"/>
      <c r="P25" s="108"/>
      <c r="Q25" s="108"/>
      <c r="R25" s="108"/>
      <c r="S25" s="108"/>
      <c r="T25" s="108"/>
      <c r="U25" s="133"/>
    </row>
    <row r="26" spans="1:21" s="94" customFormat="1" ht="11.25" customHeight="1">
      <c r="A26" s="78"/>
      <c r="B26" s="1290" t="s">
        <v>722</v>
      </c>
      <c r="C26" s="1290"/>
      <c r="D26" s="1290"/>
      <c r="E26" s="1290"/>
      <c r="F26" s="1290"/>
      <c r="G26" s="1290"/>
      <c r="H26" s="1290"/>
      <c r="I26" s="135"/>
      <c r="J26" s="135"/>
      <c r="K26" s="135"/>
      <c r="L26" s="78"/>
    </row>
    <row r="27" spans="1:21" s="78" customFormat="1" ht="11.25" customHeight="1">
      <c r="B27" s="1289" t="s">
        <v>723</v>
      </c>
      <c r="C27" s="1289"/>
      <c r="D27" s="1289"/>
      <c r="E27" s="1289"/>
      <c r="F27" s="1289"/>
      <c r="G27" s="1289"/>
      <c r="H27" s="1289"/>
      <c r="I27" s="135"/>
      <c r="J27" s="135"/>
      <c r="K27" s="135"/>
    </row>
    <row r="28" spans="1:21" s="78" customFormat="1" ht="11.25" customHeight="1">
      <c r="B28" s="1290" t="s">
        <v>715</v>
      </c>
      <c r="C28" s="1290"/>
      <c r="D28" s="1290"/>
      <c r="E28" s="1290"/>
      <c r="F28" s="1290"/>
      <c r="G28" s="1290"/>
      <c r="H28" s="1290"/>
      <c r="I28" s="135"/>
      <c r="J28" s="135"/>
      <c r="K28" s="135"/>
    </row>
    <row r="29" spans="1:21" s="78" customFormat="1" ht="24" customHeight="1">
      <c r="B29" s="1289" t="s">
        <v>720</v>
      </c>
      <c r="C29" s="1289"/>
      <c r="D29" s="1289"/>
      <c r="E29" s="1289"/>
      <c r="F29" s="1289"/>
      <c r="G29" s="1289"/>
      <c r="H29" s="1289"/>
      <c r="I29" s="135"/>
      <c r="J29" s="135"/>
      <c r="K29" s="135"/>
    </row>
    <row r="30" spans="1:21" s="78" customFormat="1" ht="13.5" customHeight="1">
      <c r="B30" s="1132"/>
      <c r="C30" s="1132"/>
      <c r="D30" s="1132"/>
      <c r="E30" s="1132"/>
      <c r="F30" s="1132"/>
      <c r="G30" s="1132"/>
      <c r="H30" s="1132"/>
      <c r="I30" s="135"/>
      <c r="J30" s="135"/>
      <c r="K30" s="135"/>
    </row>
    <row r="31" spans="1:21" s="20" customFormat="1" ht="13.15" thickBot="1">
      <c r="B31" s="31"/>
      <c r="C31" s="21"/>
      <c r="D31" s="21"/>
      <c r="E31" s="21"/>
      <c r="F31" s="21"/>
      <c r="G31" s="21"/>
      <c r="H31" s="21"/>
      <c r="I31" s="21"/>
      <c r="J31" s="21"/>
      <c r="K31" s="21"/>
      <c r="L31" s="21"/>
      <c r="M31" s="21"/>
      <c r="N31" s="21"/>
      <c r="O31" s="21"/>
    </row>
    <row r="32" spans="1:21" s="226" customFormat="1" ht="15.75" thickTop="1" thickBot="1">
      <c r="B32" s="312" t="s">
        <v>63</v>
      </c>
      <c r="C32" s="224"/>
      <c r="D32" s="224"/>
      <c r="E32" s="224"/>
      <c r="F32" s="224"/>
      <c r="G32" s="224"/>
      <c r="H32" s="224"/>
      <c r="I32" s="225"/>
      <c r="J32" s="225"/>
      <c r="K32" s="225"/>
      <c r="L32" s="225"/>
    </row>
    <row r="33" spans="2:20" ht="13.9" thickTop="1">
      <c r="G33" s="127"/>
      <c r="H33" s="127"/>
      <c r="I33" s="120"/>
      <c r="J33" s="120"/>
      <c r="K33" s="120"/>
    </row>
    <row r="34" spans="2:20" s="128" customFormat="1" ht="26.25">
      <c r="B34" s="373" t="s">
        <v>332</v>
      </c>
      <c r="C34" s="374">
        <v>2025</v>
      </c>
      <c r="D34" s="375">
        <v>2024</v>
      </c>
      <c r="E34" s="750" t="s">
        <v>516</v>
      </c>
      <c r="F34" s="375">
        <v>2023</v>
      </c>
      <c r="G34" s="375">
        <v>2022</v>
      </c>
      <c r="H34" s="375">
        <v>2021</v>
      </c>
      <c r="I34" s="129"/>
      <c r="J34" s="129"/>
      <c r="K34" s="130"/>
      <c r="L34" s="130"/>
    </row>
    <row r="35" spans="2:20" ht="14.25">
      <c r="B35" s="774" t="s">
        <v>314</v>
      </c>
      <c r="C35" s="777">
        <v>15</v>
      </c>
      <c r="D35" s="778">
        <v>6</v>
      </c>
      <c r="E35" s="679">
        <v>1.56</v>
      </c>
      <c r="F35" s="779">
        <v>3</v>
      </c>
      <c r="G35" s="779">
        <v>2573</v>
      </c>
      <c r="H35" s="779">
        <v>1333</v>
      </c>
      <c r="I35" s="127"/>
      <c r="J35" s="234"/>
      <c r="K35" s="234"/>
      <c r="L35" s="234"/>
      <c r="M35" s="139"/>
      <c r="N35" s="139"/>
      <c r="O35" s="139"/>
      <c r="P35" s="140"/>
      <c r="Q35"/>
    </row>
    <row r="36" spans="2:20" ht="14.25">
      <c r="B36" s="774" t="s">
        <v>315</v>
      </c>
      <c r="C36" s="777">
        <v>6</v>
      </c>
      <c r="D36" s="778">
        <v>3</v>
      </c>
      <c r="E36" s="679">
        <v>1.23</v>
      </c>
      <c r="F36" s="779">
        <v>3</v>
      </c>
      <c r="G36" s="779">
        <v>3</v>
      </c>
      <c r="H36" s="779">
        <v>19</v>
      </c>
      <c r="I36" s="141"/>
      <c r="J36" s="234"/>
      <c r="K36" s="234"/>
      <c r="L36" s="234"/>
      <c r="M36" s="139"/>
      <c r="N36" s="139"/>
      <c r="O36" s="139"/>
      <c r="P36" s="140"/>
      <c r="Q36"/>
    </row>
    <row r="37" spans="2:20">
      <c r="B37" s="774" t="s">
        <v>678</v>
      </c>
      <c r="C37" s="777">
        <v>6</v>
      </c>
      <c r="D37" s="778">
        <v>3</v>
      </c>
      <c r="E37" s="679">
        <v>1.23</v>
      </c>
      <c r="F37" s="779">
        <v>3</v>
      </c>
      <c r="G37" s="779">
        <v>3</v>
      </c>
      <c r="H37" s="779">
        <v>19</v>
      </c>
      <c r="I37" s="141"/>
      <c r="J37" s="234"/>
      <c r="K37" s="234"/>
      <c r="L37" s="234"/>
      <c r="M37" s="139"/>
      <c r="N37" s="139"/>
      <c r="O37" s="139"/>
      <c r="P37" s="140"/>
      <c r="Q37"/>
    </row>
    <row r="38" spans="2:20" s="121" customFormat="1" ht="13.9">
      <c r="B38" s="466" t="s">
        <v>66</v>
      </c>
      <c r="C38" s="780">
        <v>21</v>
      </c>
      <c r="D38" s="781">
        <v>9</v>
      </c>
      <c r="E38" s="1076">
        <v>1.46</v>
      </c>
      <c r="F38" s="782">
        <v>6</v>
      </c>
      <c r="G38" s="782">
        <v>2576</v>
      </c>
      <c r="H38" s="782">
        <v>1352</v>
      </c>
      <c r="I38" s="141"/>
      <c r="J38" s="234"/>
      <c r="K38" s="234"/>
      <c r="L38" s="234"/>
      <c r="M38" s="139"/>
      <c r="N38" s="139"/>
      <c r="O38" s="139"/>
      <c r="P38" s="140"/>
      <c r="Q38"/>
      <c r="R38" s="113"/>
    </row>
    <row r="39" spans="2:20" s="121" customFormat="1" ht="13.9">
      <c r="B39" s="775" t="s">
        <v>68</v>
      </c>
      <c r="C39" s="780">
        <v>21</v>
      </c>
      <c r="D39" s="781">
        <v>9</v>
      </c>
      <c r="E39" s="1076">
        <v>1.46</v>
      </c>
      <c r="F39" s="782">
        <v>6</v>
      </c>
      <c r="G39" s="782">
        <v>2576</v>
      </c>
      <c r="H39" s="782">
        <v>1352</v>
      </c>
      <c r="I39" s="141"/>
      <c r="J39" s="234"/>
      <c r="K39" s="234"/>
      <c r="L39" s="234"/>
      <c r="M39" s="139"/>
      <c r="N39" s="139"/>
      <c r="O39" s="139"/>
      <c r="P39" s="140"/>
      <c r="Q39"/>
      <c r="R39" s="113"/>
    </row>
    <row r="40" spans="2:20" s="121" customFormat="1" ht="15" customHeight="1">
      <c r="B40" s="466" t="s">
        <v>69</v>
      </c>
      <c r="C40" s="783">
        <v>0</v>
      </c>
      <c r="D40" s="784">
        <v>0</v>
      </c>
      <c r="E40" s="784" t="s">
        <v>34</v>
      </c>
      <c r="F40" s="785">
        <v>0</v>
      </c>
      <c r="G40" s="785">
        <v>0</v>
      </c>
      <c r="H40" s="785">
        <v>0</v>
      </c>
      <c r="I40" s="142"/>
      <c r="J40" s="234"/>
      <c r="K40" s="234"/>
      <c r="L40" s="234"/>
      <c r="M40" s="139"/>
      <c r="N40" s="139"/>
      <c r="O40" s="139"/>
      <c r="P40" s="139"/>
      <c r="Q40"/>
    </row>
    <row r="41" spans="2:20">
      <c r="B41" s="230"/>
      <c r="C41" s="131"/>
      <c r="D41" s="131"/>
      <c r="E41" s="131"/>
      <c r="F41" s="131"/>
      <c r="G41" s="131"/>
      <c r="H41" s="131"/>
      <c r="J41" s="300"/>
      <c r="K41" s="300"/>
      <c r="L41" s="300"/>
      <c r="M41"/>
      <c r="N41"/>
      <c r="O41"/>
      <c r="P41"/>
      <c r="Q41"/>
    </row>
    <row r="42" spans="2:20" s="22" customFormat="1">
      <c r="B42" s="37" t="s">
        <v>43</v>
      </c>
      <c r="C42" s="131"/>
      <c r="D42" s="131"/>
      <c r="E42" s="131"/>
      <c r="F42" s="131"/>
      <c r="G42" s="131"/>
      <c r="H42" s="131"/>
      <c r="I42" s="26"/>
      <c r="J42" s="26"/>
      <c r="K42" s="26"/>
      <c r="L42" s="26"/>
    </row>
    <row r="43" spans="2:20" s="31" customFormat="1" ht="27.4" customHeight="1">
      <c r="B43" s="1290" t="s">
        <v>731</v>
      </c>
      <c r="C43" s="1290"/>
      <c r="D43" s="1290"/>
      <c r="E43" s="1290"/>
      <c r="F43" s="1290"/>
      <c r="G43" s="1290"/>
      <c r="H43" s="1290"/>
      <c r="I43" s="75"/>
      <c r="J43" s="75"/>
      <c r="K43" s="75"/>
    </row>
    <row r="44" spans="2:20" s="31" customFormat="1" ht="26.65" customHeight="1">
      <c r="B44" s="1290" t="s">
        <v>642</v>
      </c>
      <c r="C44" s="1290"/>
      <c r="D44" s="1290"/>
      <c r="E44" s="1290"/>
      <c r="F44" s="1290"/>
      <c r="G44" s="1290"/>
      <c r="H44" s="1290"/>
      <c r="I44" s="75"/>
      <c r="J44" s="75"/>
      <c r="K44" s="75"/>
    </row>
    <row r="45" spans="2:20" s="31" customFormat="1" ht="25.9" customHeight="1">
      <c r="B45" s="1290" t="s">
        <v>732</v>
      </c>
      <c r="C45" s="1290"/>
      <c r="D45" s="1290"/>
      <c r="E45" s="1290"/>
      <c r="F45" s="1290"/>
      <c r="G45" s="1290"/>
      <c r="H45" s="1290"/>
      <c r="I45" s="75"/>
      <c r="J45" s="75"/>
      <c r="K45" s="75"/>
    </row>
    <row r="46" spans="2:20" s="31" customFormat="1" ht="14.25" customHeight="1">
      <c r="B46" s="1134"/>
      <c r="C46" s="1134"/>
      <c r="D46" s="1134"/>
      <c r="E46" s="1134"/>
      <c r="F46" s="1134"/>
      <c r="G46" s="1134"/>
      <c r="H46" s="1134"/>
      <c r="I46" s="75"/>
      <c r="J46" s="75"/>
      <c r="K46" s="75"/>
    </row>
    <row r="47" spans="2:20" s="22" customFormat="1" ht="13.9" thickBot="1">
      <c r="B47" s="78"/>
      <c r="C47" s="235"/>
      <c r="D47" s="235"/>
      <c r="E47" s="235"/>
      <c r="F47" s="235"/>
      <c r="G47" s="26"/>
      <c r="H47" s="26"/>
      <c r="I47" s="26"/>
      <c r="J47" s="26"/>
      <c r="K47" s="26"/>
      <c r="L47" s="26"/>
    </row>
    <row r="48" spans="2:20" s="226" customFormat="1" ht="15.75" thickTop="1" thickBot="1">
      <c r="B48" s="1191" t="s">
        <v>333</v>
      </c>
      <c r="C48" s="224"/>
      <c r="D48" s="224"/>
      <c r="E48" s="224"/>
      <c r="F48" s="224"/>
      <c r="G48" s="224"/>
      <c r="H48" s="224"/>
      <c r="I48" s="239"/>
      <c r="J48" s="239"/>
      <c r="K48" s="239"/>
      <c r="L48" s="239"/>
      <c r="M48" s="240"/>
      <c r="N48" s="240"/>
      <c r="O48" s="240"/>
      <c r="P48" s="240"/>
      <c r="Q48" s="240"/>
      <c r="R48" s="240"/>
      <c r="S48" s="240"/>
      <c r="T48" s="240"/>
    </row>
    <row r="49" spans="1:21" ht="13.9" thickTop="1">
      <c r="B49" s="222"/>
      <c r="C49" s="118"/>
      <c r="O49" s="146"/>
      <c r="P49" s="146"/>
      <c r="Q49" s="146"/>
    </row>
    <row r="50" spans="1:21" s="128" customFormat="1" ht="13.15">
      <c r="B50" s="1348" t="s">
        <v>334</v>
      </c>
      <c r="C50" s="493">
        <v>2024</v>
      </c>
      <c r="D50" s="494">
        <v>2025</v>
      </c>
      <c r="E50" s="572">
        <v>2024</v>
      </c>
      <c r="F50" s="342">
        <v>2023</v>
      </c>
      <c r="G50" s="343">
        <v>2024</v>
      </c>
      <c r="H50" s="344">
        <v>2023</v>
      </c>
      <c r="I50" s="1302" t="s">
        <v>516</v>
      </c>
      <c r="J50" s="1303"/>
      <c r="K50" s="1304"/>
      <c r="L50" s="342">
        <v>2022</v>
      </c>
      <c r="M50" s="885">
        <v>2023</v>
      </c>
      <c r="N50" s="886">
        <v>2022</v>
      </c>
      <c r="O50" s="887">
        <v>2021</v>
      </c>
      <c r="P50" s="885">
        <v>2022</v>
      </c>
      <c r="Q50" s="886">
        <v>2021</v>
      </c>
      <c r="R50" s="887">
        <v>2020</v>
      </c>
      <c r="S50" s="885">
        <v>2021</v>
      </c>
      <c r="T50" s="886">
        <v>2020</v>
      </c>
    </row>
    <row r="51" spans="1:21" s="150" customFormat="1" ht="19.05" customHeight="1">
      <c r="B51" s="1349"/>
      <c r="C51" s="901" t="s">
        <v>79</v>
      </c>
      <c r="D51" s="902" t="s">
        <v>80</v>
      </c>
      <c r="E51" s="871" t="s">
        <v>81</v>
      </c>
      <c r="F51" s="901" t="s">
        <v>82</v>
      </c>
      <c r="G51" s="902" t="s">
        <v>83</v>
      </c>
      <c r="H51" s="872" t="s">
        <v>81</v>
      </c>
      <c r="I51" s="1019" t="s">
        <v>82</v>
      </c>
      <c r="J51" s="1020" t="s">
        <v>83</v>
      </c>
      <c r="K51" s="1021" t="s">
        <v>81</v>
      </c>
      <c r="L51" s="869" t="s">
        <v>82</v>
      </c>
      <c r="M51" s="605" t="s">
        <v>83</v>
      </c>
      <c r="N51" s="903" t="s">
        <v>81</v>
      </c>
      <c r="O51" s="604" t="s">
        <v>82</v>
      </c>
      <c r="P51" s="605" t="s">
        <v>83</v>
      </c>
      <c r="Q51" s="903" t="s">
        <v>81</v>
      </c>
      <c r="R51" s="604" t="s">
        <v>82</v>
      </c>
      <c r="S51" s="605" t="s">
        <v>83</v>
      </c>
      <c r="T51" s="903" t="s">
        <v>81</v>
      </c>
      <c r="U51" s="128"/>
    </row>
    <row r="52" spans="1:21" ht="14.25">
      <c r="A52" s="119"/>
      <c r="B52" s="791" t="s">
        <v>233</v>
      </c>
      <c r="C52" s="301">
        <v>0</v>
      </c>
      <c r="D52" s="302">
        <v>0</v>
      </c>
      <c r="E52" s="233">
        <v>0</v>
      </c>
      <c r="F52" s="301">
        <v>0</v>
      </c>
      <c r="G52" s="302">
        <v>0</v>
      </c>
      <c r="H52" s="233">
        <v>0</v>
      </c>
      <c r="I52" s="1103">
        <v>0</v>
      </c>
      <c r="J52" s="1104">
        <v>0</v>
      </c>
      <c r="K52" s="1105">
        <v>0</v>
      </c>
      <c r="L52" s="387">
        <v>0</v>
      </c>
      <c r="M52" s="388">
        <v>0</v>
      </c>
      <c r="N52" s="389">
        <v>0</v>
      </c>
      <c r="O52" s="387">
        <v>0</v>
      </c>
      <c r="P52" s="388">
        <v>0</v>
      </c>
      <c r="Q52" s="389">
        <v>0</v>
      </c>
      <c r="R52" s="387">
        <v>0</v>
      </c>
      <c r="S52" s="388">
        <v>0</v>
      </c>
      <c r="T52" s="389">
        <v>0</v>
      </c>
    </row>
    <row r="53" spans="1:21" ht="14.25">
      <c r="A53" s="128"/>
      <c r="B53" s="791" t="s">
        <v>234</v>
      </c>
      <c r="C53" s="301">
        <v>0</v>
      </c>
      <c r="D53" s="302">
        <v>0</v>
      </c>
      <c r="E53" s="233">
        <v>0</v>
      </c>
      <c r="F53" s="301">
        <v>0</v>
      </c>
      <c r="G53" s="302">
        <v>0</v>
      </c>
      <c r="H53" s="233">
        <v>0</v>
      </c>
      <c r="I53" s="1103">
        <v>0</v>
      </c>
      <c r="J53" s="1104">
        <v>0</v>
      </c>
      <c r="K53" s="1105">
        <v>0</v>
      </c>
      <c r="L53" s="387">
        <v>0</v>
      </c>
      <c r="M53" s="388">
        <v>0</v>
      </c>
      <c r="N53" s="389">
        <v>0</v>
      </c>
      <c r="O53" s="387">
        <v>0</v>
      </c>
      <c r="P53" s="388">
        <v>0</v>
      </c>
      <c r="Q53" s="389">
        <v>0</v>
      </c>
      <c r="R53" s="387">
        <v>0</v>
      </c>
      <c r="S53" s="388">
        <v>0</v>
      </c>
      <c r="T53" s="389">
        <v>0</v>
      </c>
    </row>
    <row r="54" spans="1:21">
      <c r="A54" s="119"/>
      <c r="B54" s="791" t="s">
        <v>235</v>
      </c>
      <c r="C54" s="301">
        <v>0</v>
      </c>
      <c r="D54" s="302">
        <v>0</v>
      </c>
      <c r="E54" s="233">
        <v>0</v>
      </c>
      <c r="F54" s="301">
        <v>0</v>
      </c>
      <c r="G54" s="302">
        <v>0</v>
      </c>
      <c r="H54" s="233">
        <v>0</v>
      </c>
      <c r="I54" s="1103">
        <v>0</v>
      </c>
      <c r="J54" s="1104">
        <v>0</v>
      </c>
      <c r="K54" s="1105">
        <v>0</v>
      </c>
      <c r="L54" s="387">
        <v>0</v>
      </c>
      <c r="M54" s="388">
        <v>0</v>
      </c>
      <c r="N54" s="389">
        <v>0</v>
      </c>
      <c r="O54" s="387">
        <v>0</v>
      </c>
      <c r="P54" s="388">
        <v>0</v>
      </c>
      <c r="Q54" s="389">
        <v>0</v>
      </c>
      <c r="R54" s="387">
        <v>0</v>
      </c>
      <c r="S54" s="388">
        <v>0</v>
      </c>
      <c r="T54" s="389">
        <v>0</v>
      </c>
    </row>
    <row r="55" spans="1:21">
      <c r="A55" s="155"/>
      <c r="B55" s="791" t="s">
        <v>297</v>
      </c>
      <c r="C55" s="301">
        <v>0</v>
      </c>
      <c r="D55" s="302">
        <v>10660</v>
      </c>
      <c r="E55" s="233">
        <v>10660</v>
      </c>
      <c r="F55" s="301">
        <v>0</v>
      </c>
      <c r="G55" s="302">
        <v>0</v>
      </c>
      <c r="H55" s="233">
        <v>0</v>
      </c>
      <c r="I55" s="1103" t="s">
        <v>750</v>
      </c>
      <c r="J55" s="1104" t="s">
        <v>750</v>
      </c>
      <c r="K55" s="1105" t="s">
        <v>750</v>
      </c>
      <c r="L55" s="387">
        <v>0</v>
      </c>
      <c r="M55" s="388">
        <v>0</v>
      </c>
      <c r="N55" s="389">
        <v>0</v>
      </c>
      <c r="O55" s="387">
        <v>0</v>
      </c>
      <c r="P55" s="388">
        <v>89510</v>
      </c>
      <c r="Q55" s="389">
        <v>89510</v>
      </c>
      <c r="R55" s="387">
        <v>0</v>
      </c>
      <c r="S55" s="388">
        <v>16368</v>
      </c>
      <c r="T55" s="389">
        <v>16368</v>
      </c>
    </row>
    <row r="56" spans="1:21">
      <c r="A56" s="243"/>
      <c r="B56" s="373" t="s">
        <v>88</v>
      </c>
      <c r="C56" s="285">
        <v>0</v>
      </c>
      <c r="D56" s="286">
        <v>10660</v>
      </c>
      <c r="E56" s="228">
        <v>10660</v>
      </c>
      <c r="F56" s="301">
        <v>0</v>
      </c>
      <c r="G56" s="302">
        <v>0</v>
      </c>
      <c r="H56" s="233">
        <v>0</v>
      </c>
      <c r="I56" s="1103" t="s">
        <v>751</v>
      </c>
      <c r="J56" s="1104" t="s">
        <v>751</v>
      </c>
      <c r="K56" s="1105" t="s">
        <v>751</v>
      </c>
      <c r="L56" s="390">
        <v>0</v>
      </c>
      <c r="M56" s="391">
        <v>0</v>
      </c>
      <c r="N56" s="392">
        <v>0</v>
      </c>
      <c r="O56" s="390">
        <v>0</v>
      </c>
      <c r="P56" s="391">
        <v>89510</v>
      </c>
      <c r="Q56" s="392">
        <v>89510</v>
      </c>
      <c r="R56" s="390">
        <v>0</v>
      </c>
      <c r="S56" s="391">
        <v>16368</v>
      </c>
      <c r="T56" s="392">
        <v>16368</v>
      </c>
    </row>
    <row r="57" spans="1:21">
      <c r="A57" s="119"/>
      <c r="B57" s="792" t="s">
        <v>90</v>
      </c>
      <c r="C57" s="244">
        <v>0</v>
      </c>
      <c r="D57" s="245">
        <v>1</v>
      </c>
      <c r="E57" s="246">
        <v>1</v>
      </c>
      <c r="F57" s="244" t="s">
        <v>34</v>
      </c>
      <c r="G57" s="245" t="s">
        <v>34</v>
      </c>
      <c r="H57" s="246" t="s">
        <v>34</v>
      </c>
      <c r="I57" s="1103" t="s">
        <v>751</v>
      </c>
      <c r="J57" s="1104" t="s">
        <v>751</v>
      </c>
      <c r="K57" s="1105" t="s">
        <v>751</v>
      </c>
      <c r="L57" s="393">
        <v>0</v>
      </c>
      <c r="M57" s="394">
        <v>0</v>
      </c>
      <c r="N57" s="395">
        <v>0</v>
      </c>
      <c r="O57" s="393">
        <v>0</v>
      </c>
      <c r="P57" s="394">
        <v>1</v>
      </c>
      <c r="Q57" s="395">
        <v>1</v>
      </c>
      <c r="R57" s="393">
        <v>0</v>
      </c>
      <c r="S57" s="394">
        <v>1</v>
      </c>
      <c r="T57" s="395">
        <v>1</v>
      </c>
    </row>
    <row r="58" spans="1:21" s="160" customFormat="1">
      <c r="A58" s="128"/>
      <c r="B58" s="793" t="s">
        <v>237</v>
      </c>
      <c r="C58" s="303">
        <v>0</v>
      </c>
      <c r="D58" s="286">
        <v>0</v>
      </c>
      <c r="E58" s="228">
        <v>0</v>
      </c>
      <c r="F58" s="301">
        <v>0</v>
      </c>
      <c r="G58" s="302">
        <v>0</v>
      </c>
      <c r="H58" s="233">
        <v>0</v>
      </c>
      <c r="I58" s="1103">
        <v>0</v>
      </c>
      <c r="J58" s="1104">
        <v>0</v>
      </c>
      <c r="K58" s="1105">
        <v>0</v>
      </c>
      <c r="L58" s="396">
        <v>0</v>
      </c>
      <c r="M58" s="397">
        <v>0</v>
      </c>
      <c r="N58" s="398">
        <v>0</v>
      </c>
      <c r="O58" s="396">
        <v>0</v>
      </c>
      <c r="P58" s="397">
        <v>0</v>
      </c>
      <c r="Q58" s="398">
        <v>0</v>
      </c>
      <c r="R58" s="396">
        <v>0</v>
      </c>
      <c r="S58" s="394" t="s">
        <v>34</v>
      </c>
      <c r="T58" s="398">
        <v>0</v>
      </c>
      <c r="U58" s="113"/>
    </row>
    <row r="59" spans="1:21" s="160" customFormat="1" ht="13.9">
      <c r="A59" s="128"/>
      <c r="B59" s="248"/>
      <c r="C59" s="253"/>
      <c r="D59" s="249"/>
      <c r="E59" s="249"/>
      <c r="F59" s="253"/>
      <c r="G59" s="249"/>
      <c r="H59" s="249"/>
      <c r="I59" s="250"/>
      <c r="J59" s="251"/>
      <c r="K59" s="251"/>
      <c r="L59" s="250"/>
      <c r="M59" s="165"/>
      <c r="N59" s="165"/>
      <c r="O59" s="158"/>
      <c r="P59" s="158"/>
      <c r="Q59" s="158"/>
      <c r="R59" s="113"/>
      <c r="S59" s="113"/>
      <c r="T59" s="113"/>
    </row>
    <row r="60" spans="1:21" s="22" customFormat="1">
      <c r="A60" s="20"/>
      <c r="B60" s="77" t="s">
        <v>43</v>
      </c>
      <c r="C60" s="55"/>
      <c r="D60" s="288"/>
      <c r="E60" s="288"/>
      <c r="F60" s="55"/>
      <c r="G60" s="288"/>
      <c r="H60" s="288"/>
      <c r="I60" s="55"/>
      <c r="J60" s="288"/>
      <c r="K60" s="288"/>
      <c r="L60" s="55"/>
      <c r="M60" s="314"/>
      <c r="N60" s="314"/>
      <c r="O60" s="314"/>
      <c r="P60" s="100"/>
      <c r="Q60" s="100"/>
      <c r="R60" s="100"/>
    </row>
    <row r="61" spans="1:21" s="22" customFormat="1" ht="14.25" customHeight="1">
      <c r="A61" s="20"/>
      <c r="B61" s="1290" t="s">
        <v>643</v>
      </c>
      <c r="C61" s="1290"/>
      <c r="D61" s="1290"/>
      <c r="E61" s="1290"/>
      <c r="F61" s="1290"/>
      <c r="G61" s="1290"/>
      <c r="H61" s="1290"/>
      <c r="I61" s="1290"/>
      <c r="J61" s="1290"/>
      <c r="K61" s="1290"/>
      <c r="L61" s="1290"/>
      <c r="M61" s="314"/>
      <c r="N61" s="314"/>
      <c r="O61" s="314"/>
      <c r="P61" s="100"/>
      <c r="Q61" s="100"/>
      <c r="R61" s="100"/>
    </row>
    <row r="62" spans="1:21" s="22" customFormat="1">
      <c r="A62" s="20"/>
      <c r="B62" s="1290" t="s">
        <v>644</v>
      </c>
      <c r="C62" s="1290"/>
      <c r="D62" s="1290"/>
      <c r="E62" s="1290"/>
      <c r="F62" s="1290"/>
      <c r="G62" s="1290"/>
      <c r="H62" s="1290"/>
      <c r="I62" s="1290"/>
      <c r="J62" s="1290"/>
      <c r="K62" s="1290"/>
      <c r="L62" s="1290"/>
      <c r="M62" s="314"/>
      <c r="N62" s="314"/>
      <c r="O62" s="314"/>
      <c r="P62" s="100"/>
      <c r="Q62" s="100"/>
      <c r="R62" s="100"/>
    </row>
    <row r="63" spans="1:21" s="22" customFormat="1">
      <c r="A63" s="20"/>
      <c r="B63" s="1352" t="s">
        <v>645</v>
      </c>
      <c r="C63" s="1290"/>
      <c r="D63" s="1290"/>
      <c r="E63" s="1290"/>
      <c r="F63" s="1290"/>
      <c r="G63" s="1290"/>
      <c r="H63" s="1290"/>
      <c r="I63" s="1290"/>
      <c r="J63" s="1290"/>
      <c r="K63" s="1290"/>
      <c r="L63" s="1290"/>
      <c r="M63" s="314"/>
      <c r="N63" s="314"/>
      <c r="O63" s="314"/>
      <c r="P63" s="100"/>
      <c r="Q63" s="100"/>
      <c r="R63" s="100"/>
    </row>
    <row r="64" spans="1:21" s="22" customFormat="1" ht="14.25" customHeight="1">
      <c r="A64" s="20"/>
      <c r="B64" s="1290" t="s">
        <v>272</v>
      </c>
      <c r="C64" s="1290"/>
      <c r="D64" s="1290"/>
      <c r="E64" s="1290"/>
      <c r="F64" s="1290"/>
      <c r="G64" s="1290"/>
      <c r="H64" s="1290"/>
      <c r="I64" s="1290"/>
      <c r="J64" s="1290"/>
      <c r="K64" s="1290"/>
      <c r="L64" s="1290"/>
      <c r="M64" s="314"/>
      <c r="N64" s="314"/>
      <c r="O64" s="314"/>
      <c r="P64" s="100"/>
      <c r="Q64" s="100"/>
      <c r="R64" s="100"/>
    </row>
    <row r="65" spans="1:21" s="22" customFormat="1">
      <c r="A65" s="20"/>
      <c r="B65" s="1290" t="s">
        <v>99</v>
      </c>
      <c r="C65" s="1290"/>
      <c r="D65" s="1290"/>
      <c r="E65" s="1290"/>
      <c r="F65" s="1290"/>
      <c r="G65" s="1290"/>
      <c r="H65" s="1290"/>
      <c r="I65" s="1290"/>
      <c r="J65" s="1290"/>
      <c r="K65" s="1290"/>
      <c r="L65" s="1290"/>
      <c r="M65" s="314"/>
      <c r="N65" s="314"/>
      <c r="O65" s="314"/>
      <c r="P65" s="100"/>
      <c r="Q65" s="100"/>
      <c r="R65" s="100"/>
    </row>
    <row r="66" spans="1:21" s="22" customFormat="1" ht="22.9" customHeight="1">
      <c r="A66" s="20"/>
      <c r="B66" s="1290" t="s">
        <v>752</v>
      </c>
      <c r="C66" s="1290"/>
      <c r="D66" s="1290"/>
      <c r="E66" s="1290"/>
      <c r="F66" s="1290"/>
      <c r="G66" s="1290"/>
      <c r="H66" s="1290"/>
      <c r="I66" s="1290"/>
      <c r="J66" s="1290"/>
      <c r="K66" s="1290"/>
      <c r="L66" s="1290"/>
      <c r="M66" s="314"/>
      <c r="N66" s="314"/>
      <c r="O66" s="314"/>
      <c r="P66" s="100"/>
      <c r="Q66" s="100"/>
      <c r="R66" s="100"/>
    </row>
    <row r="67" spans="1:21" s="22" customFormat="1">
      <c r="A67" s="20"/>
      <c r="B67" s="1290"/>
      <c r="C67" s="1290"/>
      <c r="D67" s="1290"/>
      <c r="E67" s="1290"/>
      <c r="F67" s="1290"/>
      <c r="G67" s="1290"/>
      <c r="H67" s="1290"/>
      <c r="I67" s="1290"/>
      <c r="J67" s="1290"/>
      <c r="K67" s="1290"/>
      <c r="L67" s="1290"/>
      <c r="M67" s="314"/>
      <c r="N67" s="314"/>
      <c r="O67" s="314"/>
      <c r="P67" s="100"/>
      <c r="Q67" s="100"/>
      <c r="R67" s="100"/>
    </row>
    <row r="68" spans="1:21" s="22" customFormat="1">
      <c r="A68" s="20"/>
      <c r="B68" s="1063"/>
      <c r="C68" s="1063"/>
      <c r="D68" s="1063"/>
      <c r="E68" s="1063"/>
      <c r="F68" s="1063"/>
      <c r="G68" s="1063"/>
      <c r="H68" s="1063"/>
      <c r="I68" s="1063"/>
      <c r="J68" s="1063"/>
      <c r="K68" s="1063"/>
      <c r="L68" s="1063"/>
      <c r="M68" s="314"/>
      <c r="N68" s="314"/>
      <c r="O68" s="314"/>
      <c r="P68" s="100"/>
      <c r="Q68" s="100"/>
      <c r="R68" s="100"/>
    </row>
    <row r="69" spans="1:21" s="128" customFormat="1" ht="28.5" customHeight="1">
      <c r="B69" s="626" t="s">
        <v>335</v>
      </c>
      <c r="C69" s="374">
        <v>2025</v>
      </c>
      <c r="D69" s="375">
        <v>2024</v>
      </c>
      <c r="E69" s="750" t="s">
        <v>516</v>
      </c>
      <c r="F69" s="375">
        <v>2023</v>
      </c>
      <c r="G69" s="375">
        <v>2022</v>
      </c>
      <c r="H69" s="375">
        <v>2021</v>
      </c>
      <c r="I69" s="250"/>
      <c r="J69" s="251"/>
      <c r="K69" s="251"/>
      <c r="L69" s="250"/>
      <c r="M69" s="165"/>
      <c r="N69" s="165"/>
      <c r="O69" s="160"/>
      <c r="P69" s="160"/>
      <c r="Q69" s="160"/>
    </row>
    <row r="70" spans="1:21" ht="14.25">
      <c r="A70" s="119"/>
      <c r="B70" s="535" t="s">
        <v>240</v>
      </c>
      <c r="C70" s="751">
        <v>0</v>
      </c>
      <c r="D70" s="1079">
        <v>0</v>
      </c>
      <c r="E70" s="866" t="s">
        <v>34</v>
      </c>
      <c r="F70" s="752">
        <v>0</v>
      </c>
      <c r="G70" s="752">
        <v>0</v>
      </c>
      <c r="H70" s="752">
        <v>0</v>
      </c>
      <c r="I70" s="250"/>
      <c r="J70" s="251"/>
      <c r="K70" s="251"/>
      <c r="L70" s="250"/>
      <c r="M70" s="165"/>
      <c r="N70" s="165"/>
      <c r="O70" s="158"/>
      <c r="P70" s="158"/>
      <c r="Q70" s="158"/>
      <c r="U70" s="156"/>
    </row>
    <row r="71" spans="1:21" ht="14.25">
      <c r="A71" s="119"/>
      <c r="B71" s="535" t="s">
        <v>241</v>
      </c>
      <c r="C71" s="751">
        <v>10660</v>
      </c>
      <c r="D71" s="752">
        <v>0</v>
      </c>
      <c r="E71" s="866" t="s">
        <v>34</v>
      </c>
      <c r="F71" s="752">
        <v>0</v>
      </c>
      <c r="G71" s="752">
        <v>89510</v>
      </c>
      <c r="H71" s="752">
        <v>16368</v>
      </c>
      <c r="I71" s="250"/>
      <c r="J71" s="251"/>
      <c r="K71" s="251"/>
      <c r="L71" s="250"/>
      <c r="M71" s="165"/>
      <c r="N71" s="165"/>
      <c r="O71" s="158"/>
      <c r="P71" s="158"/>
      <c r="Q71" s="158"/>
      <c r="R71" s="158"/>
      <c r="S71" s="160"/>
      <c r="T71" s="160"/>
      <c r="U71" s="156"/>
    </row>
    <row r="72" spans="1:21" ht="13.9">
      <c r="A72" s="119"/>
      <c r="B72" s="535" t="s">
        <v>88</v>
      </c>
      <c r="C72" s="751">
        <v>10660</v>
      </c>
      <c r="D72" s="752">
        <v>0</v>
      </c>
      <c r="E72" s="866" t="s">
        <v>34</v>
      </c>
      <c r="F72" s="752">
        <v>0</v>
      </c>
      <c r="G72" s="752">
        <v>89510</v>
      </c>
      <c r="H72" s="752">
        <v>16368</v>
      </c>
      <c r="I72" s="250"/>
      <c r="J72" s="251"/>
      <c r="K72" s="251"/>
      <c r="L72" s="250"/>
      <c r="M72" s="165"/>
      <c r="N72" s="165"/>
      <c r="O72" s="158"/>
      <c r="P72" s="158"/>
      <c r="Q72" s="158"/>
      <c r="R72" s="158"/>
      <c r="S72" s="160"/>
      <c r="T72" s="160"/>
      <c r="U72" s="156"/>
    </row>
    <row r="73" spans="1:21" ht="13.9">
      <c r="A73" s="119"/>
      <c r="B73" s="535" t="s">
        <v>100</v>
      </c>
      <c r="C73" s="868">
        <v>0</v>
      </c>
      <c r="D73" s="752" t="s">
        <v>34</v>
      </c>
      <c r="E73" s="866" t="s">
        <v>34</v>
      </c>
      <c r="F73" s="752">
        <v>0</v>
      </c>
      <c r="G73" s="866">
        <v>0</v>
      </c>
      <c r="H73" s="866">
        <v>0</v>
      </c>
      <c r="I73" s="250"/>
      <c r="J73" s="251"/>
      <c r="K73" s="251"/>
      <c r="L73" s="250"/>
      <c r="M73" s="165"/>
      <c r="N73" s="165"/>
      <c r="O73" s="158"/>
      <c r="P73" s="158"/>
      <c r="Q73" s="158"/>
      <c r="R73" s="158"/>
      <c r="S73" s="160"/>
      <c r="T73" s="160"/>
      <c r="U73" s="146"/>
    </row>
    <row r="74" spans="1:21" s="119" customFormat="1" ht="13.9">
      <c r="B74" s="535" t="s">
        <v>101</v>
      </c>
      <c r="C74" s="868">
        <v>1</v>
      </c>
      <c r="D74" s="752" t="s">
        <v>34</v>
      </c>
      <c r="E74" s="866" t="s">
        <v>34</v>
      </c>
      <c r="F74" s="752">
        <v>0</v>
      </c>
      <c r="G74" s="866">
        <v>1</v>
      </c>
      <c r="H74" s="866">
        <v>1</v>
      </c>
      <c r="I74" s="250"/>
      <c r="J74" s="251"/>
      <c r="K74" s="251"/>
      <c r="L74" s="250"/>
      <c r="M74" s="165"/>
      <c r="N74" s="165"/>
      <c r="O74" s="158"/>
      <c r="P74" s="158"/>
      <c r="Q74" s="158"/>
      <c r="R74" s="158"/>
      <c r="S74" s="160"/>
      <c r="T74" s="160"/>
      <c r="U74" s="89"/>
    </row>
    <row r="75" spans="1:21" s="119" customFormat="1" ht="13.9">
      <c r="B75" s="169"/>
      <c r="C75" s="169"/>
      <c r="D75" s="169"/>
      <c r="E75" s="169"/>
      <c r="F75" s="169"/>
      <c r="G75" s="169"/>
      <c r="H75" s="169"/>
      <c r="I75" s="169"/>
      <c r="J75" s="251"/>
      <c r="K75" s="251"/>
      <c r="L75" s="250"/>
      <c r="M75" s="165"/>
      <c r="N75" s="165"/>
      <c r="O75" s="158"/>
      <c r="P75" s="158"/>
      <c r="Q75" s="158"/>
      <c r="R75" s="158"/>
      <c r="S75" s="160"/>
      <c r="T75" s="160"/>
      <c r="U75" s="89"/>
    </row>
    <row r="76" spans="1:21" s="119" customFormat="1" ht="13.9">
      <c r="B76" s="77" t="s">
        <v>43</v>
      </c>
      <c r="C76" s="77"/>
      <c r="D76" s="77"/>
      <c r="E76" s="77"/>
      <c r="F76" s="77"/>
      <c r="G76" s="77"/>
      <c r="H76" s="77"/>
      <c r="I76" s="77"/>
      <c r="J76" s="251"/>
      <c r="K76" s="251"/>
      <c r="L76" s="250"/>
      <c r="M76" s="165"/>
      <c r="N76" s="165"/>
      <c r="O76" s="158"/>
      <c r="P76" s="158"/>
      <c r="Q76" s="158"/>
      <c r="R76" s="158"/>
      <c r="S76" s="160"/>
      <c r="T76" s="160"/>
      <c r="U76" s="89"/>
    </row>
    <row r="77" spans="1:21" s="119" customFormat="1" ht="13.9">
      <c r="B77" s="1344" t="s">
        <v>753</v>
      </c>
      <c r="C77" s="1344"/>
      <c r="D77" s="1344"/>
      <c r="E77" s="1344"/>
      <c r="F77" s="1344"/>
      <c r="G77" s="1344"/>
      <c r="H77" s="1344"/>
      <c r="I77" s="250"/>
      <c r="J77" s="251"/>
      <c r="K77" s="251"/>
      <c r="L77" s="250"/>
      <c r="M77" s="165"/>
      <c r="N77" s="165"/>
      <c r="O77" s="158"/>
      <c r="P77" s="158"/>
      <c r="Q77" s="158"/>
      <c r="R77" s="158"/>
      <c r="S77" s="160"/>
      <c r="T77" s="160"/>
      <c r="U77" s="89"/>
    </row>
    <row r="78" spans="1:21" s="119" customFormat="1" ht="13.9">
      <c r="B78" s="1344" t="s">
        <v>98</v>
      </c>
      <c r="C78" s="1344"/>
      <c r="D78" s="1344"/>
      <c r="E78" s="1344"/>
      <c r="F78" s="1344"/>
      <c r="G78" s="1344"/>
      <c r="H78" s="1344"/>
      <c r="I78" s="250"/>
      <c r="J78" s="251"/>
      <c r="K78" s="251"/>
      <c r="L78" s="250"/>
      <c r="M78" s="165"/>
      <c r="N78" s="165"/>
      <c r="O78" s="158"/>
      <c r="P78" s="158"/>
      <c r="Q78" s="158"/>
      <c r="R78" s="158"/>
      <c r="S78" s="160"/>
      <c r="T78" s="160"/>
      <c r="U78" s="89"/>
    </row>
    <row r="79" spans="1:21" s="119" customFormat="1" ht="13.9">
      <c r="B79" s="1344" t="s">
        <v>238</v>
      </c>
      <c r="C79" s="1344"/>
      <c r="D79" s="1344"/>
      <c r="E79" s="1344"/>
      <c r="F79" s="1344"/>
      <c r="G79" s="1344"/>
      <c r="H79" s="1344"/>
      <c r="I79" s="250"/>
      <c r="J79" s="251"/>
      <c r="K79" s="251"/>
      <c r="L79" s="250"/>
      <c r="M79" s="165"/>
      <c r="N79" s="165"/>
      <c r="O79" s="158"/>
      <c r="P79" s="158"/>
      <c r="Q79" s="158"/>
      <c r="R79" s="158"/>
      <c r="S79" s="160"/>
      <c r="T79" s="160"/>
      <c r="U79" s="89"/>
    </row>
    <row r="80" spans="1:21" s="20" customFormat="1" ht="12.75">
      <c r="B80" s="31"/>
      <c r="C80" s="21"/>
      <c r="D80" s="21"/>
      <c r="E80" s="21"/>
      <c r="F80" s="21"/>
      <c r="G80" s="21"/>
      <c r="H80" s="21"/>
      <c r="I80" s="21"/>
      <c r="J80" s="21"/>
      <c r="K80" s="21"/>
      <c r="L80" s="21"/>
      <c r="M80" s="21"/>
      <c r="N80" s="21"/>
      <c r="O80" s="21"/>
    </row>
    <row r="81" spans="1:21" ht="14.25" thickBot="1">
      <c r="A81" s="119"/>
      <c r="B81" s="315"/>
      <c r="C81" s="316"/>
      <c r="D81" s="316"/>
      <c r="E81" s="316"/>
      <c r="F81" s="316"/>
      <c r="G81" s="316"/>
      <c r="H81" s="316"/>
      <c r="I81" s="250"/>
      <c r="J81" s="251"/>
      <c r="K81" s="251"/>
      <c r="L81" s="250"/>
      <c r="M81" s="165"/>
      <c r="N81" s="165"/>
      <c r="O81" s="158"/>
      <c r="P81" s="158"/>
      <c r="Q81" s="158"/>
      <c r="R81" s="158"/>
      <c r="S81" s="160"/>
      <c r="T81" s="160"/>
      <c r="U81" s="183"/>
    </row>
    <row r="82" spans="1:21" s="226" customFormat="1" ht="15.75" thickTop="1" thickBot="1">
      <c r="B82" s="312" t="s">
        <v>12</v>
      </c>
      <c r="C82" s="224"/>
      <c r="D82" s="224"/>
      <c r="E82" s="224"/>
      <c r="F82" s="224"/>
      <c r="G82" s="224"/>
      <c r="H82" s="224"/>
      <c r="I82" s="225"/>
      <c r="J82" s="225"/>
      <c r="K82" s="225"/>
      <c r="L82" s="225"/>
    </row>
    <row r="83" spans="1:21" ht="13.9" thickTop="1">
      <c r="A83" s="119"/>
      <c r="B83" s="305"/>
      <c r="C83" s="187"/>
      <c r="D83" s="187"/>
      <c r="E83" s="187"/>
      <c r="F83" s="187"/>
      <c r="G83" s="187"/>
      <c r="H83" s="187"/>
      <c r="I83" s="189"/>
      <c r="J83" s="189"/>
      <c r="K83" s="306"/>
      <c r="L83" s="189"/>
    </row>
    <row r="84" spans="1:21" s="130" customFormat="1" ht="26.25">
      <c r="B84" s="373" t="s">
        <v>336</v>
      </c>
      <c r="C84" s="374">
        <v>2025</v>
      </c>
      <c r="D84" s="818">
        <v>2024</v>
      </c>
      <c r="E84" s="750" t="s">
        <v>516</v>
      </c>
      <c r="F84" s="818">
        <v>2023</v>
      </c>
      <c r="G84" s="818">
        <v>2022</v>
      </c>
      <c r="H84" s="818">
        <v>2021</v>
      </c>
    </row>
    <row r="85" spans="1:21">
      <c r="A85" s="119"/>
      <c r="B85" s="791" t="s">
        <v>112</v>
      </c>
      <c r="C85" s="835">
        <v>6</v>
      </c>
      <c r="D85" s="836">
        <v>0</v>
      </c>
      <c r="E85" s="836" t="s">
        <v>34</v>
      </c>
      <c r="F85" s="836">
        <v>0</v>
      </c>
      <c r="G85" s="836">
        <v>13.9</v>
      </c>
      <c r="H85" s="836">
        <v>0</v>
      </c>
      <c r="I85" s="189"/>
    </row>
    <row r="86" spans="1:21">
      <c r="A86" s="119"/>
      <c r="B86" s="791" t="s">
        <v>113</v>
      </c>
      <c r="C86" s="835">
        <v>11</v>
      </c>
      <c r="D86" s="836">
        <v>0.4</v>
      </c>
      <c r="E86" s="866">
        <v>26.5</v>
      </c>
      <c r="F86" s="836">
        <v>0</v>
      </c>
      <c r="G86" s="836">
        <v>5420</v>
      </c>
      <c r="H86" s="836">
        <v>0.4</v>
      </c>
      <c r="I86" s="189"/>
    </row>
    <row r="87" spans="1:21" s="160" customFormat="1" ht="13.15">
      <c r="A87" s="128"/>
      <c r="B87" s="793" t="s">
        <v>114</v>
      </c>
      <c r="C87" s="837">
        <v>17</v>
      </c>
      <c r="D87" s="838">
        <v>0.4</v>
      </c>
      <c r="E87" s="867">
        <v>41.5</v>
      </c>
      <c r="F87" s="838">
        <v>0</v>
      </c>
      <c r="G87" s="838">
        <v>5433.9</v>
      </c>
      <c r="H87" s="838">
        <v>0.4</v>
      </c>
      <c r="I87" s="188"/>
      <c r="J87" s="188"/>
      <c r="K87" s="188"/>
      <c r="L87" s="188"/>
    </row>
    <row r="88" spans="1:21">
      <c r="A88" s="150"/>
      <c r="B88" s="791" t="s">
        <v>115</v>
      </c>
      <c r="C88" s="835">
        <v>0</v>
      </c>
      <c r="D88" s="836">
        <v>0</v>
      </c>
      <c r="E88" s="836" t="s">
        <v>34</v>
      </c>
      <c r="F88" s="836">
        <v>0</v>
      </c>
      <c r="G88" s="836">
        <v>0</v>
      </c>
      <c r="H88" s="836">
        <v>0</v>
      </c>
      <c r="I88" s="189"/>
    </row>
    <row r="89" spans="1:21">
      <c r="A89" s="150"/>
      <c r="B89" s="535" t="s">
        <v>116</v>
      </c>
      <c r="C89" s="835">
        <v>0</v>
      </c>
      <c r="D89" s="836">
        <v>0</v>
      </c>
      <c r="E89" s="1023" t="s">
        <v>34</v>
      </c>
      <c r="F89" s="836">
        <v>0</v>
      </c>
      <c r="G89" s="836">
        <v>0</v>
      </c>
      <c r="H89" s="836">
        <v>0</v>
      </c>
      <c r="I89" s="189"/>
    </row>
    <row r="90" spans="1:21" s="121" customFormat="1" ht="13.9">
      <c r="A90" s="150"/>
      <c r="B90" s="687" t="s">
        <v>117</v>
      </c>
      <c r="C90" s="837">
        <v>0</v>
      </c>
      <c r="D90" s="838">
        <v>0</v>
      </c>
      <c r="E90" s="838" t="s">
        <v>34</v>
      </c>
      <c r="F90" s="838">
        <v>0</v>
      </c>
      <c r="G90" s="838">
        <v>0</v>
      </c>
      <c r="H90" s="838">
        <v>0</v>
      </c>
      <c r="I90" s="248"/>
      <c r="J90" s="248"/>
      <c r="K90" s="200"/>
      <c r="L90" s="200"/>
    </row>
    <row r="91" spans="1:21">
      <c r="A91" s="150"/>
      <c r="B91" s="535" t="s">
        <v>118</v>
      </c>
      <c r="C91" s="1106">
        <v>0</v>
      </c>
      <c r="D91" s="788" t="s">
        <v>34</v>
      </c>
      <c r="E91" s="1023" t="s">
        <v>34</v>
      </c>
      <c r="F91" s="788" t="s">
        <v>34</v>
      </c>
      <c r="G91" s="1075">
        <v>0</v>
      </c>
      <c r="H91" s="1023" t="s">
        <v>34</v>
      </c>
      <c r="I91" s="265"/>
      <c r="J91" s="265"/>
    </row>
    <row r="92" spans="1:21">
      <c r="A92" s="150"/>
      <c r="B92" s="535" t="s">
        <v>119</v>
      </c>
      <c r="C92" s="1106">
        <v>0</v>
      </c>
      <c r="D92" s="1075">
        <v>0</v>
      </c>
      <c r="E92" s="1023" t="s">
        <v>34</v>
      </c>
      <c r="F92" s="788" t="s">
        <v>34</v>
      </c>
      <c r="G92" s="1075">
        <v>0</v>
      </c>
      <c r="H92" s="1075">
        <v>0</v>
      </c>
      <c r="I92" s="265"/>
      <c r="J92" s="265"/>
    </row>
    <row r="93" spans="1:21">
      <c r="A93" s="150"/>
      <c r="B93" s="535" t="s">
        <v>120</v>
      </c>
      <c r="C93" s="1106">
        <v>0</v>
      </c>
      <c r="D93" s="1075">
        <v>0</v>
      </c>
      <c r="E93" s="1023" t="s">
        <v>34</v>
      </c>
      <c r="F93" s="788" t="s">
        <v>34</v>
      </c>
      <c r="G93" s="1075">
        <v>0</v>
      </c>
      <c r="H93" s="1075">
        <v>0</v>
      </c>
      <c r="I93" s="265"/>
      <c r="J93" s="265"/>
    </row>
    <row r="94" spans="1:21">
      <c r="A94" s="150"/>
      <c r="B94" s="1022"/>
      <c r="C94" s="265"/>
      <c r="D94" s="265"/>
      <c r="E94" s="265"/>
      <c r="F94" s="265"/>
      <c r="G94" s="265"/>
      <c r="H94" s="265"/>
      <c r="I94" s="265"/>
      <c r="J94" s="265"/>
    </row>
    <row r="95" spans="1:21" s="22" customFormat="1" ht="13.9" thickBot="1">
      <c r="A95" s="20"/>
      <c r="B95" s="317"/>
      <c r="C95" s="31"/>
      <c r="D95" s="31"/>
      <c r="E95" s="31"/>
      <c r="F95" s="31"/>
      <c r="G95" s="31"/>
      <c r="H95" s="31"/>
      <c r="I95" s="31"/>
      <c r="J95" s="31"/>
      <c r="K95" s="31"/>
      <c r="L95" s="31"/>
      <c r="M95" s="76"/>
    </row>
    <row r="96" spans="1:21" s="226" customFormat="1" ht="15.75" thickTop="1" thickBot="1">
      <c r="B96" s="312" t="s">
        <v>121</v>
      </c>
      <c r="C96" s="224"/>
      <c r="D96" s="224"/>
      <c r="E96" s="224"/>
      <c r="F96" s="224"/>
      <c r="G96" s="224"/>
      <c r="H96" s="224"/>
      <c r="I96" s="239"/>
      <c r="J96" s="239"/>
      <c r="K96" s="239"/>
      <c r="L96" s="239"/>
      <c r="M96" s="240"/>
      <c r="N96" s="240"/>
      <c r="O96" s="240"/>
      <c r="P96" s="240"/>
      <c r="Q96" s="240"/>
      <c r="R96" s="240"/>
      <c r="S96" s="240"/>
      <c r="T96" s="240"/>
    </row>
    <row r="97" spans="1:21" ht="14.25" thickTop="1">
      <c r="B97" s="258"/>
      <c r="C97" s="142"/>
      <c r="D97" s="142"/>
      <c r="E97" s="142"/>
      <c r="F97" s="142"/>
      <c r="G97" s="142"/>
      <c r="H97" s="142"/>
    </row>
    <row r="98" spans="1:21" s="202" customFormat="1" ht="15" customHeight="1">
      <c r="A98" s="130"/>
      <c r="B98" s="1350" t="s">
        <v>337</v>
      </c>
      <c r="C98" s="493">
        <v>2024</v>
      </c>
      <c r="D98" s="494">
        <v>2025</v>
      </c>
      <c r="E98" s="572">
        <v>2024</v>
      </c>
      <c r="F98" s="342">
        <v>2023</v>
      </c>
      <c r="G98" s="343">
        <v>2024</v>
      </c>
      <c r="H98" s="344">
        <v>2023</v>
      </c>
      <c r="I98" s="1302" t="s">
        <v>516</v>
      </c>
      <c r="J98" s="1303"/>
      <c r="K98" s="1304"/>
      <c r="L98" s="342">
        <v>2022</v>
      </c>
      <c r="M98" s="885">
        <v>2023</v>
      </c>
      <c r="N98" s="886">
        <v>2022</v>
      </c>
      <c r="O98" s="887">
        <v>2021</v>
      </c>
      <c r="P98" s="885">
        <v>2022</v>
      </c>
      <c r="Q98" s="886">
        <v>2021</v>
      </c>
      <c r="R98" s="887">
        <v>2020</v>
      </c>
      <c r="S98" s="885">
        <v>2021</v>
      </c>
      <c r="T98" s="886">
        <v>2020</v>
      </c>
      <c r="U98" s="130"/>
    </row>
    <row r="99" spans="1:21" s="202" customFormat="1" ht="30" customHeight="1">
      <c r="A99" s="130"/>
      <c r="B99" s="1351"/>
      <c r="C99" s="841" t="s">
        <v>122</v>
      </c>
      <c r="D99" s="842" t="s">
        <v>123</v>
      </c>
      <c r="E99" s="843" t="s">
        <v>124</v>
      </c>
      <c r="F99" s="841" t="s">
        <v>122</v>
      </c>
      <c r="G99" s="842" t="s">
        <v>123</v>
      </c>
      <c r="H99" s="532" t="s">
        <v>124</v>
      </c>
      <c r="I99" s="841" t="s">
        <v>122</v>
      </c>
      <c r="J99" s="842" t="s">
        <v>123</v>
      </c>
      <c r="K99" s="532" t="s">
        <v>124</v>
      </c>
      <c r="L99" s="841" t="s">
        <v>122</v>
      </c>
      <c r="M99" s="842" t="s">
        <v>123</v>
      </c>
      <c r="N99" s="532" t="s">
        <v>124</v>
      </c>
      <c r="O99" s="841" t="s">
        <v>122</v>
      </c>
      <c r="P99" s="842" t="s">
        <v>123</v>
      </c>
      <c r="Q99" s="532" t="s">
        <v>124</v>
      </c>
      <c r="R99" s="841" t="s">
        <v>122</v>
      </c>
      <c r="S99" s="842" t="s">
        <v>123</v>
      </c>
      <c r="T99" s="532" t="s">
        <v>124</v>
      </c>
    </row>
    <row r="100" spans="1:21" s="146" customFormat="1" ht="14.25">
      <c r="A100" s="119"/>
      <c r="B100" s="792" t="s">
        <v>125</v>
      </c>
      <c r="C100" s="844">
        <v>5</v>
      </c>
      <c r="D100" s="845">
        <v>0</v>
      </c>
      <c r="E100" s="751">
        <v>5</v>
      </c>
      <c r="F100" s="844">
        <v>0</v>
      </c>
      <c r="G100" s="845">
        <v>0</v>
      </c>
      <c r="H100" s="752">
        <v>0</v>
      </c>
      <c r="I100" s="844" t="s">
        <v>34</v>
      </c>
      <c r="J100" s="845" t="s">
        <v>34</v>
      </c>
      <c r="K100" s="752" t="s">
        <v>34</v>
      </c>
      <c r="L100" s="844">
        <v>0</v>
      </c>
      <c r="M100" s="607">
        <v>0</v>
      </c>
      <c r="N100" s="379">
        <v>0</v>
      </c>
      <c r="O100" s="606">
        <v>0</v>
      </c>
      <c r="P100" s="607">
        <v>0</v>
      </c>
      <c r="Q100" s="379">
        <v>0</v>
      </c>
      <c r="R100" s="606">
        <v>0</v>
      </c>
      <c r="S100" s="607">
        <v>0</v>
      </c>
      <c r="T100" s="379">
        <v>0</v>
      </c>
    </row>
    <row r="101" spans="1:21" s="146" customFormat="1" ht="14.25">
      <c r="A101" s="119"/>
      <c r="B101" s="792" t="s">
        <v>126</v>
      </c>
      <c r="C101" s="844">
        <v>0</v>
      </c>
      <c r="D101" s="845">
        <v>0</v>
      </c>
      <c r="E101" s="751">
        <v>0</v>
      </c>
      <c r="F101" s="844">
        <v>0</v>
      </c>
      <c r="G101" s="845">
        <v>0</v>
      </c>
      <c r="H101" s="752">
        <v>0</v>
      </c>
      <c r="I101" s="844" t="s">
        <v>34</v>
      </c>
      <c r="J101" s="845" t="s">
        <v>34</v>
      </c>
      <c r="K101" s="752" t="s">
        <v>34</v>
      </c>
      <c r="L101" s="844">
        <v>0</v>
      </c>
      <c r="M101" s="607">
        <v>0</v>
      </c>
      <c r="N101" s="379">
        <v>0</v>
      </c>
      <c r="O101" s="606">
        <v>0</v>
      </c>
      <c r="P101" s="607">
        <v>0</v>
      </c>
      <c r="Q101" s="379">
        <v>0</v>
      </c>
      <c r="R101" s="606">
        <v>0</v>
      </c>
      <c r="S101" s="607">
        <v>0</v>
      </c>
      <c r="T101" s="379">
        <v>0</v>
      </c>
    </row>
    <row r="102" spans="1:21" s="146" customFormat="1" ht="14.25">
      <c r="A102" s="150"/>
      <c r="B102" s="792" t="s">
        <v>128</v>
      </c>
      <c r="C102" s="844">
        <v>0</v>
      </c>
      <c r="D102" s="845">
        <v>0</v>
      </c>
      <c r="E102" s="751">
        <v>0</v>
      </c>
      <c r="F102" s="844">
        <v>0</v>
      </c>
      <c r="G102" s="845">
        <v>0</v>
      </c>
      <c r="H102" s="752">
        <v>0</v>
      </c>
      <c r="I102" s="844" t="s">
        <v>34</v>
      </c>
      <c r="J102" s="845" t="s">
        <v>34</v>
      </c>
      <c r="K102" s="752" t="s">
        <v>34</v>
      </c>
      <c r="L102" s="844">
        <v>0</v>
      </c>
      <c r="M102" s="607">
        <v>0</v>
      </c>
      <c r="N102" s="379">
        <v>0</v>
      </c>
      <c r="O102" s="606">
        <v>0</v>
      </c>
      <c r="P102" s="607">
        <v>0</v>
      </c>
      <c r="Q102" s="379">
        <v>0</v>
      </c>
      <c r="R102" s="606">
        <v>0</v>
      </c>
      <c r="S102" s="607">
        <v>0</v>
      </c>
      <c r="T102" s="379">
        <v>0</v>
      </c>
    </row>
    <row r="103" spans="1:21" s="146" customFormat="1" ht="14.25">
      <c r="A103" s="119"/>
      <c r="B103" s="432" t="s">
        <v>129</v>
      </c>
      <c r="C103" s="844">
        <v>0</v>
      </c>
      <c r="D103" s="845">
        <v>0</v>
      </c>
      <c r="E103" s="751">
        <v>0</v>
      </c>
      <c r="F103" s="844">
        <v>0</v>
      </c>
      <c r="G103" s="845">
        <v>0</v>
      </c>
      <c r="H103" s="752">
        <v>0</v>
      </c>
      <c r="I103" s="844" t="s">
        <v>34</v>
      </c>
      <c r="J103" s="845" t="s">
        <v>34</v>
      </c>
      <c r="K103" s="752" t="s">
        <v>34</v>
      </c>
      <c r="L103" s="844">
        <v>0</v>
      </c>
      <c r="M103" s="607">
        <v>0</v>
      </c>
      <c r="N103" s="379">
        <v>0</v>
      </c>
      <c r="O103" s="606" t="s">
        <v>514</v>
      </c>
      <c r="P103" s="607" t="s">
        <v>514</v>
      </c>
      <c r="Q103" s="379" t="s">
        <v>514</v>
      </c>
      <c r="R103" s="606" t="s">
        <v>514</v>
      </c>
      <c r="S103" s="607" t="s">
        <v>514</v>
      </c>
      <c r="T103" s="379">
        <v>0</v>
      </c>
    </row>
    <row r="104" spans="1:21" s="146" customFormat="1" ht="14.25">
      <c r="A104" s="119"/>
      <c r="B104" s="432" t="s">
        <v>830</v>
      </c>
      <c r="C104" s="847">
        <v>0</v>
      </c>
      <c r="D104" s="848">
        <v>0</v>
      </c>
      <c r="E104" s="849">
        <v>0</v>
      </c>
      <c r="F104" s="847">
        <v>0</v>
      </c>
      <c r="G104" s="848">
        <v>0</v>
      </c>
      <c r="H104" s="850">
        <v>0</v>
      </c>
      <c r="I104" s="847" t="s">
        <v>34</v>
      </c>
      <c r="J104" s="848" t="s">
        <v>34</v>
      </c>
      <c r="K104" s="850" t="s">
        <v>34</v>
      </c>
      <c r="L104" s="847">
        <v>0</v>
      </c>
      <c r="M104" s="851">
        <v>0</v>
      </c>
      <c r="N104" s="382">
        <v>0</v>
      </c>
      <c r="O104" s="852" t="s">
        <v>514</v>
      </c>
      <c r="P104" s="851" t="s">
        <v>514</v>
      </c>
      <c r="Q104" s="382" t="s">
        <v>514</v>
      </c>
      <c r="R104" s="852" t="s">
        <v>514</v>
      </c>
      <c r="S104" s="851" t="s">
        <v>514</v>
      </c>
      <c r="T104" s="382">
        <v>0</v>
      </c>
    </row>
    <row r="105" spans="1:21" s="146" customFormat="1" ht="12.75">
      <c r="A105" s="119"/>
      <c r="B105" s="432" t="s">
        <v>130</v>
      </c>
      <c r="C105" s="844">
        <v>0</v>
      </c>
      <c r="D105" s="845">
        <v>0</v>
      </c>
      <c r="E105" s="751">
        <v>0</v>
      </c>
      <c r="F105" s="844">
        <v>0</v>
      </c>
      <c r="G105" s="845">
        <v>0</v>
      </c>
      <c r="H105" s="752">
        <v>0</v>
      </c>
      <c r="I105" s="844" t="s">
        <v>34</v>
      </c>
      <c r="J105" s="845" t="s">
        <v>34</v>
      </c>
      <c r="K105" s="752" t="s">
        <v>34</v>
      </c>
      <c r="L105" s="844">
        <v>0</v>
      </c>
      <c r="M105" s="607">
        <v>0</v>
      </c>
      <c r="N105" s="379">
        <v>0</v>
      </c>
      <c r="O105" s="606">
        <v>0</v>
      </c>
      <c r="P105" s="607">
        <v>0</v>
      </c>
      <c r="Q105" s="379">
        <v>0</v>
      </c>
      <c r="R105" s="606">
        <v>0</v>
      </c>
      <c r="S105" s="607">
        <v>0</v>
      </c>
      <c r="T105" s="379">
        <v>0</v>
      </c>
    </row>
    <row r="106" spans="1:21" s="146" customFormat="1" ht="12.75">
      <c r="A106" s="119"/>
      <c r="B106" s="432" t="s">
        <v>131</v>
      </c>
      <c r="C106" s="847">
        <v>0</v>
      </c>
      <c r="D106" s="848">
        <v>0</v>
      </c>
      <c r="E106" s="849">
        <v>0</v>
      </c>
      <c r="F106" s="847">
        <v>0</v>
      </c>
      <c r="G106" s="848">
        <v>0</v>
      </c>
      <c r="H106" s="850">
        <v>0</v>
      </c>
      <c r="I106" s="847" t="s">
        <v>34</v>
      </c>
      <c r="J106" s="848" t="s">
        <v>34</v>
      </c>
      <c r="K106" s="850" t="s">
        <v>34</v>
      </c>
      <c r="L106" s="847">
        <v>0</v>
      </c>
      <c r="M106" s="851">
        <v>0</v>
      </c>
      <c r="N106" s="382">
        <v>0</v>
      </c>
      <c r="O106" s="852">
        <v>0</v>
      </c>
      <c r="P106" s="851">
        <v>0</v>
      </c>
      <c r="Q106" s="382">
        <v>0</v>
      </c>
      <c r="R106" s="852">
        <v>0</v>
      </c>
      <c r="S106" s="851">
        <v>0</v>
      </c>
      <c r="T106" s="382">
        <v>0</v>
      </c>
    </row>
    <row r="107" spans="1:21" s="146" customFormat="1" ht="14.25">
      <c r="A107" s="128"/>
      <c r="B107" s="432" t="s">
        <v>671</v>
      </c>
      <c r="C107" s="847">
        <v>0</v>
      </c>
      <c r="D107" s="848">
        <v>0</v>
      </c>
      <c r="E107" s="849">
        <v>0</v>
      </c>
      <c r="F107" s="847">
        <v>0</v>
      </c>
      <c r="G107" s="848">
        <v>0</v>
      </c>
      <c r="H107" s="850">
        <v>0</v>
      </c>
      <c r="I107" s="847" t="s">
        <v>34</v>
      </c>
      <c r="J107" s="848" t="s">
        <v>34</v>
      </c>
      <c r="K107" s="850" t="s">
        <v>34</v>
      </c>
      <c r="L107" s="847">
        <v>0</v>
      </c>
      <c r="M107" s="851">
        <v>0</v>
      </c>
      <c r="N107" s="382">
        <v>0</v>
      </c>
      <c r="O107" s="852">
        <v>0</v>
      </c>
      <c r="P107" s="851">
        <v>0</v>
      </c>
      <c r="Q107" s="382">
        <v>0</v>
      </c>
      <c r="R107" s="852">
        <v>0</v>
      </c>
      <c r="S107" s="851">
        <v>0</v>
      </c>
      <c r="T107" s="382">
        <v>0</v>
      </c>
    </row>
    <row r="108" spans="1:21" s="146" customFormat="1" ht="14.25">
      <c r="A108" s="128"/>
      <c r="B108" s="432" t="s">
        <v>672</v>
      </c>
      <c r="C108" s="847">
        <v>4.9800000000000004</v>
      </c>
      <c r="D108" s="848">
        <v>0</v>
      </c>
      <c r="E108" s="849">
        <v>4.09</v>
      </c>
      <c r="F108" s="847">
        <v>0</v>
      </c>
      <c r="G108" s="848">
        <v>0</v>
      </c>
      <c r="H108" s="850">
        <v>0</v>
      </c>
      <c r="I108" s="847" t="s">
        <v>34</v>
      </c>
      <c r="J108" s="848" t="s">
        <v>34</v>
      </c>
      <c r="K108" s="850" t="s">
        <v>34</v>
      </c>
      <c r="L108" s="847">
        <v>0</v>
      </c>
      <c r="M108" s="851">
        <v>0</v>
      </c>
      <c r="N108" s="382">
        <v>0</v>
      </c>
      <c r="O108" s="852">
        <v>0</v>
      </c>
      <c r="P108" s="851">
        <v>0</v>
      </c>
      <c r="Q108" s="382">
        <v>0</v>
      </c>
      <c r="R108" s="852">
        <v>0</v>
      </c>
      <c r="S108" s="851">
        <v>0</v>
      </c>
      <c r="T108" s="382">
        <v>0</v>
      </c>
    </row>
    <row r="109" spans="1:21" s="146" customFormat="1" ht="14.25">
      <c r="A109" s="128"/>
      <c r="B109" s="432" t="s">
        <v>673</v>
      </c>
      <c r="C109" s="844">
        <v>2</v>
      </c>
      <c r="D109" s="845">
        <v>0</v>
      </c>
      <c r="E109" s="751">
        <v>2</v>
      </c>
      <c r="F109" s="844">
        <v>0</v>
      </c>
      <c r="G109" s="845">
        <v>0</v>
      </c>
      <c r="H109" s="752">
        <v>0</v>
      </c>
      <c r="I109" s="844" t="s">
        <v>34</v>
      </c>
      <c r="J109" s="845" t="s">
        <v>34</v>
      </c>
      <c r="K109" s="752" t="s">
        <v>34</v>
      </c>
      <c r="L109" s="844">
        <v>0</v>
      </c>
      <c r="M109" s="607">
        <v>0</v>
      </c>
      <c r="N109" s="379">
        <v>0</v>
      </c>
      <c r="O109" s="606" t="s">
        <v>514</v>
      </c>
      <c r="P109" s="607" t="s">
        <v>514</v>
      </c>
      <c r="Q109" s="379" t="s">
        <v>514</v>
      </c>
      <c r="R109" s="606" t="s">
        <v>514</v>
      </c>
      <c r="S109" s="607" t="s">
        <v>514</v>
      </c>
      <c r="T109" s="379">
        <v>0</v>
      </c>
    </row>
    <row r="110" spans="1:21" s="146" customFormat="1" ht="14.25">
      <c r="A110" s="119"/>
      <c r="B110" s="432" t="s">
        <v>674</v>
      </c>
      <c r="C110" s="847">
        <v>1.99</v>
      </c>
      <c r="D110" s="848">
        <v>0</v>
      </c>
      <c r="E110" s="849">
        <v>1.64</v>
      </c>
      <c r="F110" s="847">
        <v>0</v>
      </c>
      <c r="G110" s="848">
        <v>0</v>
      </c>
      <c r="H110" s="850">
        <v>0</v>
      </c>
      <c r="I110" s="847" t="s">
        <v>34</v>
      </c>
      <c r="J110" s="848" t="s">
        <v>34</v>
      </c>
      <c r="K110" s="850" t="s">
        <v>34</v>
      </c>
      <c r="L110" s="847">
        <v>0</v>
      </c>
      <c r="M110" s="851">
        <v>0</v>
      </c>
      <c r="N110" s="382">
        <v>0</v>
      </c>
      <c r="O110" s="852" t="s">
        <v>514</v>
      </c>
      <c r="P110" s="851" t="s">
        <v>514</v>
      </c>
      <c r="Q110" s="382" t="s">
        <v>514</v>
      </c>
      <c r="R110" s="852" t="s">
        <v>514</v>
      </c>
      <c r="S110" s="851" t="s">
        <v>514</v>
      </c>
      <c r="T110" s="382">
        <v>0</v>
      </c>
    </row>
    <row r="111" spans="1:21" s="146" customFormat="1" ht="12.75">
      <c r="A111" s="119"/>
      <c r="B111" s="432" t="s">
        <v>248</v>
      </c>
      <c r="C111" s="844">
        <v>200718</v>
      </c>
      <c r="D111" s="845">
        <v>43688</v>
      </c>
      <c r="E111" s="751">
        <v>244406</v>
      </c>
      <c r="F111" s="844">
        <v>10817</v>
      </c>
      <c r="G111" s="845">
        <v>33364</v>
      </c>
      <c r="H111" s="752">
        <v>44181</v>
      </c>
      <c r="I111" s="880">
        <v>17.559999999999999</v>
      </c>
      <c r="J111" s="881">
        <v>0.31</v>
      </c>
      <c r="K111" s="866">
        <v>4.53</v>
      </c>
      <c r="L111" s="844">
        <v>17048</v>
      </c>
      <c r="M111" s="607">
        <v>41442</v>
      </c>
      <c r="N111" s="379">
        <v>58490</v>
      </c>
      <c r="O111" s="606">
        <v>343247</v>
      </c>
      <c r="P111" s="607">
        <v>60732</v>
      </c>
      <c r="Q111" s="379">
        <v>403979</v>
      </c>
      <c r="R111" s="606">
        <v>254778</v>
      </c>
      <c r="S111" s="607">
        <v>50536</v>
      </c>
      <c r="T111" s="379">
        <v>305314</v>
      </c>
    </row>
    <row r="112" spans="1:21" s="146" customFormat="1" ht="12.75">
      <c r="A112" s="119"/>
      <c r="B112" s="792" t="s">
        <v>137</v>
      </c>
      <c r="C112" s="844">
        <v>0</v>
      </c>
      <c r="D112" s="845">
        <v>0</v>
      </c>
      <c r="E112" s="751">
        <v>0</v>
      </c>
      <c r="F112" s="844">
        <v>0</v>
      </c>
      <c r="G112" s="845">
        <v>0</v>
      </c>
      <c r="H112" s="752">
        <v>0</v>
      </c>
      <c r="I112" s="844" t="s">
        <v>34</v>
      </c>
      <c r="J112" s="845" t="s">
        <v>34</v>
      </c>
      <c r="K112" s="752" t="s">
        <v>34</v>
      </c>
      <c r="L112" s="844">
        <v>0</v>
      </c>
      <c r="M112" s="607">
        <v>0</v>
      </c>
      <c r="N112" s="379">
        <v>0</v>
      </c>
      <c r="O112" s="606">
        <v>0</v>
      </c>
      <c r="P112" s="607">
        <v>0</v>
      </c>
      <c r="Q112" s="379">
        <v>0</v>
      </c>
      <c r="R112" s="606">
        <v>0</v>
      </c>
      <c r="S112" s="607">
        <v>0</v>
      </c>
      <c r="T112" s="379">
        <v>0</v>
      </c>
    </row>
    <row r="113" spans="1:32" s="146" customFormat="1" ht="12.75">
      <c r="A113" s="119"/>
      <c r="B113" s="792" t="s">
        <v>138</v>
      </c>
      <c r="C113" s="6">
        <v>0</v>
      </c>
      <c r="D113" s="7">
        <v>0</v>
      </c>
      <c r="E113" s="8">
        <v>0</v>
      </c>
      <c r="F113" s="6">
        <v>0</v>
      </c>
      <c r="G113" s="7">
        <v>0</v>
      </c>
      <c r="H113" s="9">
        <v>0</v>
      </c>
      <c r="I113" s="6" t="s">
        <v>34</v>
      </c>
      <c r="J113" s="7" t="s">
        <v>34</v>
      </c>
      <c r="K113" s="9" t="s">
        <v>34</v>
      </c>
      <c r="L113" s="6">
        <v>0</v>
      </c>
      <c r="M113" s="3">
        <v>0</v>
      </c>
      <c r="N113" s="4">
        <v>0</v>
      </c>
      <c r="O113" s="5">
        <v>0</v>
      </c>
      <c r="P113" s="3">
        <v>0</v>
      </c>
      <c r="Q113" s="4">
        <v>0</v>
      </c>
      <c r="R113" s="5">
        <v>0</v>
      </c>
      <c r="S113" s="3">
        <v>0</v>
      </c>
      <c r="T113" s="4">
        <v>0</v>
      </c>
    </row>
    <row r="114" spans="1:32" s="146" customFormat="1" ht="12.75">
      <c r="A114" s="119"/>
      <c r="B114" s="197"/>
      <c r="C114" s="187"/>
      <c r="D114" s="187"/>
      <c r="E114" s="187"/>
      <c r="F114" s="187"/>
      <c r="G114" s="187"/>
      <c r="H114" s="187"/>
      <c r="I114" s="189"/>
      <c r="J114" s="189"/>
      <c r="K114" s="189"/>
      <c r="L114" s="189"/>
    </row>
    <row r="115" spans="1:32" s="20" customFormat="1" ht="12.75">
      <c r="B115" s="37" t="s">
        <v>43</v>
      </c>
      <c r="C115" s="131"/>
      <c r="D115" s="131"/>
      <c r="E115" s="131"/>
      <c r="F115" s="131"/>
      <c r="G115" s="131"/>
      <c r="H115" s="131"/>
      <c r="I115" s="189"/>
      <c r="J115" s="189"/>
      <c r="K115" s="189"/>
      <c r="L115" s="189"/>
      <c r="N115" s="21"/>
    </row>
    <row r="116" spans="1:32" s="26" customFormat="1" ht="14.25" customHeight="1">
      <c r="A116" s="20"/>
      <c r="B116" s="1344" t="s">
        <v>664</v>
      </c>
      <c r="C116" s="1344"/>
      <c r="D116" s="1344"/>
      <c r="E116" s="1344"/>
      <c r="F116" s="1344"/>
      <c r="G116" s="1344"/>
      <c r="H116" s="1344"/>
      <c r="I116" s="1344"/>
      <c r="J116" s="1344"/>
      <c r="K116" s="1344"/>
      <c r="L116" s="1344"/>
      <c r="M116" s="31"/>
      <c r="N116" s="31"/>
      <c r="O116" s="31"/>
      <c r="P116" s="31"/>
      <c r="Q116" s="31"/>
    </row>
    <row r="117" spans="1:32" s="26" customFormat="1" ht="14.25" customHeight="1">
      <c r="A117" s="20"/>
      <c r="B117" s="1344" t="s">
        <v>665</v>
      </c>
      <c r="C117" s="1344"/>
      <c r="D117" s="1344"/>
      <c r="E117" s="1344"/>
      <c r="F117" s="1344"/>
      <c r="G117" s="1344"/>
      <c r="H117" s="1344"/>
      <c r="I117" s="1344"/>
      <c r="J117" s="1344"/>
      <c r="K117" s="1344"/>
      <c r="L117" s="1344"/>
      <c r="M117" s="31"/>
      <c r="N117" s="31"/>
      <c r="O117" s="31"/>
      <c r="P117" s="31"/>
      <c r="Q117" s="31"/>
    </row>
    <row r="118" spans="1:32" s="26" customFormat="1" ht="14.25" customHeight="1">
      <c r="A118" s="20"/>
      <c r="B118" s="1344" t="s">
        <v>666</v>
      </c>
      <c r="C118" s="1344"/>
      <c r="D118" s="1344"/>
      <c r="E118" s="1344"/>
      <c r="F118" s="1344"/>
      <c r="G118" s="1344"/>
      <c r="H118" s="1344"/>
      <c r="I118" s="1344"/>
      <c r="J118" s="1344"/>
      <c r="K118" s="1344"/>
      <c r="L118" s="1344"/>
      <c r="M118" s="31"/>
      <c r="N118" s="31"/>
      <c r="O118" s="31"/>
      <c r="P118" s="31"/>
      <c r="Q118" s="31"/>
    </row>
    <row r="119" spans="1:32" s="26" customFormat="1" ht="27.75" customHeight="1">
      <c r="A119" s="20"/>
      <c r="B119" s="1344" t="s">
        <v>859</v>
      </c>
      <c r="C119" s="1344"/>
      <c r="D119" s="1344"/>
      <c r="E119" s="1344"/>
      <c r="F119" s="1344"/>
      <c r="G119" s="1344"/>
      <c r="H119" s="1344"/>
      <c r="I119" s="1344"/>
      <c r="J119" s="1344"/>
      <c r="K119" s="1344"/>
      <c r="L119" s="1344"/>
      <c r="M119" s="31"/>
      <c r="N119" s="31"/>
      <c r="O119" s="31"/>
      <c r="P119" s="31"/>
      <c r="Q119" s="31"/>
    </row>
    <row r="120" spans="1:32" s="76" customFormat="1" ht="15.75" customHeight="1">
      <c r="A120" s="20"/>
      <c r="B120" s="1344" t="s">
        <v>667</v>
      </c>
      <c r="C120" s="1344"/>
      <c r="D120" s="1344"/>
      <c r="E120" s="1344"/>
      <c r="F120" s="1344"/>
      <c r="G120" s="1344"/>
      <c r="H120" s="1344"/>
      <c r="I120" s="1344"/>
      <c r="J120" s="1344"/>
      <c r="K120" s="1344"/>
      <c r="L120" s="1344"/>
      <c r="M120" s="78"/>
      <c r="N120" s="78"/>
      <c r="O120" s="78"/>
      <c r="P120" s="78"/>
      <c r="Q120" s="78"/>
      <c r="R120" s="78"/>
      <c r="S120" s="78"/>
      <c r="T120" s="78"/>
      <c r="AE120" s="31"/>
      <c r="AF120" s="31"/>
    </row>
    <row r="121" spans="1:32" s="26" customFormat="1" ht="13.05" customHeight="1">
      <c r="A121" s="20"/>
      <c r="B121" s="1344" t="s">
        <v>668</v>
      </c>
      <c r="C121" s="1344"/>
      <c r="D121" s="1344"/>
      <c r="E121" s="1344"/>
      <c r="F121" s="1344"/>
      <c r="G121" s="1344"/>
      <c r="H121" s="1344"/>
      <c r="I121" s="1344"/>
      <c r="J121" s="1344"/>
      <c r="K121" s="1344"/>
      <c r="L121" s="1344"/>
      <c r="M121" s="31"/>
      <c r="N121" s="31"/>
      <c r="O121" s="31"/>
      <c r="P121" s="31"/>
      <c r="Q121" s="31"/>
    </row>
    <row r="122" spans="1:32" s="26" customFormat="1" ht="14.25" customHeight="1">
      <c r="A122" s="20"/>
      <c r="B122" s="1344" t="s">
        <v>669</v>
      </c>
      <c r="C122" s="1344"/>
      <c r="D122" s="1344"/>
      <c r="E122" s="1344"/>
      <c r="F122" s="1344"/>
      <c r="G122" s="1344"/>
      <c r="H122" s="1344"/>
      <c r="I122" s="1344"/>
      <c r="J122" s="1344"/>
      <c r="K122" s="1344"/>
      <c r="L122" s="1344"/>
      <c r="M122" s="31"/>
      <c r="N122" s="31"/>
      <c r="O122" s="31"/>
      <c r="P122" s="31"/>
      <c r="Q122" s="31"/>
    </row>
    <row r="123" spans="1:32" s="26" customFormat="1" ht="13.05" customHeight="1">
      <c r="A123" s="20"/>
      <c r="B123" s="1344" t="s">
        <v>670</v>
      </c>
      <c r="C123" s="1344"/>
      <c r="D123" s="1344"/>
      <c r="E123" s="1344"/>
      <c r="F123" s="1344"/>
      <c r="G123" s="1344"/>
      <c r="H123" s="1344"/>
      <c r="I123" s="1344"/>
      <c r="J123" s="1344"/>
      <c r="K123" s="1344"/>
      <c r="L123" s="1344"/>
      <c r="M123" s="31"/>
      <c r="N123" s="31"/>
      <c r="O123" s="31"/>
      <c r="P123" s="31"/>
      <c r="Q123" s="31"/>
    </row>
    <row r="124" spans="1:32" s="26" customFormat="1" ht="13.05" customHeight="1">
      <c r="A124" s="20"/>
      <c r="B124" s="1138"/>
      <c r="C124" s="1138"/>
      <c r="D124" s="1138"/>
      <c r="E124" s="1138"/>
      <c r="F124" s="1138"/>
      <c r="G124" s="1138"/>
      <c r="H124" s="1138"/>
      <c r="I124" s="1138"/>
      <c r="J124" s="1138"/>
      <c r="K124" s="1138"/>
      <c r="L124" s="1138"/>
      <c r="M124" s="31"/>
      <c r="N124" s="31"/>
      <c r="O124" s="31"/>
      <c r="P124" s="31"/>
      <c r="Q124" s="31"/>
    </row>
    <row r="125" spans="1:32" s="26" customFormat="1" ht="16.05" customHeight="1" thickBot="1">
      <c r="A125" s="20"/>
      <c r="B125" s="1290"/>
      <c r="C125" s="1290"/>
      <c r="D125" s="1290"/>
      <c r="E125" s="1290"/>
      <c r="F125" s="1290"/>
      <c r="G125" s="1290"/>
      <c r="H125" s="1290"/>
      <c r="I125" s="1290"/>
      <c r="J125" s="1290"/>
      <c r="K125" s="1290"/>
      <c r="L125" s="1290"/>
      <c r="M125" s="31"/>
      <c r="N125" s="31"/>
      <c r="O125" s="31"/>
      <c r="P125" s="31"/>
      <c r="Q125" s="31"/>
    </row>
    <row r="126" spans="1:32" s="26" customFormat="1" ht="16.05" customHeight="1" thickTop="1" thickBot="1">
      <c r="A126" s="20"/>
      <c r="B126" s="220" t="s">
        <v>139</v>
      </c>
      <c r="C126" s="224"/>
      <c r="D126" s="224"/>
      <c r="E126" s="224"/>
      <c r="F126" s="224"/>
      <c r="G126" s="224"/>
      <c r="H126" s="224"/>
      <c r="I126" s="1134"/>
      <c r="J126" s="1134"/>
      <c r="K126" s="1134"/>
      <c r="L126" s="1134"/>
      <c r="M126" s="31"/>
      <c r="N126" s="31"/>
      <c r="O126" s="31"/>
      <c r="P126" s="31"/>
      <c r="Q126" s="31"/>
    </row>
    <row r="127" spans="1:32" s="26" customFormat="1" ht="16.05" customHeight="1" thickTop="1">
      <c r="A127" s="20"/>
      <c r="B127" s="70"/>
      <c r="I127" s="1134"/>
      <c r="J127" s="1134"/>
      <c r="K127" s="1134"/>
      <c r="L127" s="1134"/>
      <c r="M127" s="31"/>
      <c r="N127" s="31"/>
      <c r="O127" s="31"/>
      <c r="P127" s="31"/>
      <c r="Q127" s="31"/>
    </row>
    <row r="128" spans="1:32" s="26" customFormat="1" ht="16.05" customHeight="1">
      <c r="A128" s="20"/>
      <c r="B128" s="1346" t="s">
        <v>549</v>
      </c>
      <c r="C128" s="493">
        <v>2024</v>
      </c>
      <c r="D128" s="494">
        <v>2025</v>
      </c>
      <c r="E128" s="572">
        <v>2024</v>
      </c>
      <c r="F128" s="226"/>
      <c r="G128" s="226"/>
      <c r="H128" s="226"/>
      <c r="I128" s="1134"/>
      <c r="J128" s="1134"/>
      <c r="K128" s="1134"/>
      <c r="L128" s="1134"/>
      <c r="M128" s="31"/>
      <c r="N128" s="31"/>
      <c r="O128" s="31"/>
      <c r="P128" s="31"/>
      <c r="Q128" s="31"/>
    </row>
    <row r="129" spans="1:21" s="26" customFormat="1" ht="30.75" customHeight="1">
      <c r="A129" s="20"/>
      <c r="B129" s="1347"/>
      <c r="C129" s="855" t="s">
        <v>122</v>
      </c>
      <c r="D129" s="500" t="s">
        <v>123</v>
      </c>
      <c r="E129" s="501" t="s">
        <v>124</v>
      </c>
      <c r="F129" s="226"/>
      <c r="G129" s="226"/>
      <c r="H129" s="226"/>
      <c r="I129" s="1134"/>
      <c r="J129" s="1134"/>
      <c r="K129" s="1134"/>
      <c r="L129" s="1134"/>
      <c r="M129" s="31"/>
      <c r="N129" s="31"/>
      <c r="O129" s="31"/>
      <c r="P129" s="31"/>
      <c r="Q129" s="31"/>
    </row>
    <row r="130" spans="1:21" s="26" customFormat="1" ht="16.05" customHeight="1">
      <c r="A130" s="20"/>
      <c r="B130" s="34" t="s">
        <v>547</v>
      </c>
      <c r="C130" s="856">
        <v>1350</v>
      </c>
      <c r="D130" s="857">
        <v>32</v>
      </c>
      <c r="E130" s="753">
        <v>1382</v>
      </c>
      <c r="F130" s="226"/>
      <c r="G130" s="226"/>
      <c r="H130" s="226"/>
      <c r="I130" s="1134"/>
      <c r="J130" s="1134"/>
      <c r="K130" s="1134"/>
      <c r="L130" s="1134"/>
      <c r="M130" s="31"/>
      <c r="N130" s="31"/>
      <c r="O130" s="31"/>
      <c r="P130" s="31"/>
      <c r="Q130" s="31"/>
    </row>
    <row r="131" spans="1:21" s="26" customFormat="1" ht="16.05" customHeight="1">
      <c r="A131" s="20"/>
      <c r="B131" s="30" t="s">
        <v>548</v>
      </c>
      <c r="C131" s="860">
        <v>8</v>
      </c>
      <c r="D131" s="861">
        <v>1</v>
      </c>
      <c r="E131" s="862">
        <v>7</v>
      </c>
      <c r="F131" s="226"/>
      <c r="G131" s="226"/>
      <c r="H131" s="226"/>
      <c r="I131" s="1134"/>
      <c r="J131" s="1134"/>
      <c r="K131" s="1134"/>
      <c r="L131" s="1134"/>
      <c r="M131" s="31"/>
      <c r="N131" s="31"/>
      <c r="O131" s="31"/>
      <c r="P131" s="31"/>
      <c r="Q131" s="31"/>
    </row>
    <row r="132" spans="1:21" s="26" customFormat="1" ht="16.05" customHeight="1">
      <c r="A132" s="20"/>
      <c r="I132" s="1134"/>
      <c r="J132" s="1134"/>
      <c r="K132" s="1134"/>
      <c r="L132" s="1134"/>
      <c r="M132" s="31"/>
      <c r="N132" s="31"/>
      <c r="O132" s="31"/>
      <c r="P132" s="31"/>
      <c r="Q132" s="31"/>
    </row>
    <row r="133" spans="1:21" s="22" customFormat="1" ht="13.9" thickBot="1">
      <c r="A133" s="20"/>
      <c r="B133" s="70"/>
      <c r="C133" s="26"/>
      <c r="D133" s="26"/>
      <c r="E133" s="26"/>
      <c r="F133" s="26"/>
      <c r="G133" s="26"/>
      <c r="H133" s="26"/>
      <c r="I133" s="26"/>
      <c r="J133" s="26"/>
      <c r="K133" s="26"/>
      <c r="L133" s="26"/>
      <c r="O133" s="31"/>
      <c r="P133" s="31"/>
      <c r="R133" s="26"/>
      <c r="T133" s="26"/>
      <c r="U133" s="26"/>
    </row>
    <row r="134" spans="1:21" s="226" customFormat="1" ht="18" customHeight="1" thickTop="1" thickBot="1">
      <c r="B134" s="312" t="s">
        <v>143</v>
      </c>
      <c r="C134" s="224"/>
      <c r="D134" s="224"/>
      <c r="E134" s="224"/>
      <c r="F134" s="224"/>
      <c r="G134" s="224"/>
      <c r="H134" s="224"/>
      <c r="I134" s="225"/>
      <c r="J134" s="225"/>
      <c r="K134" s="225"/>
      <c r="L134" s="225"/>
    </row>
    <row r="135" spans="1:21" ht="13.9" thickTop="1"/>
    <row r="136" spans="1:21" s="130" customFormat="1" ht="26.25">
      <c r="B136" s="373" t="s">
        <v>860</v>
      </c>
      <c r="C136" s="374">
        <v>2025</v>
      </c>
      <c r="D136" s="375">
        <v>2024</v>
      </c>
      <c r="E136" s="376" t="s">
        <v>516</v>
      </c>
      <c r="F136" s="375">
        <v>2023</v>
      </c>
      <c r="G136" s="375">
        <v>2022</v>
      </c>
      <c r="H136" s="375">
        <v>2021</v>
      </c>
    </row>
    <row r="137" spans="1:21" ht="14.25">
      <c r="A137" s="119"/>
      <c r="B137" s="864" t="s">
        <v>653</v>
      </c>
      <c r="C137" s="751">
        <v>26</v>
      </c>
      <c r="D137" s="752">
        <v>13</v>
      </c>
      <c r="E137" s="866">
        <v>1</v>
      </c>
      <c r="F137" s="752">
        <v>21</v>
      </c>
      <c r="G137" s="752">
        <v>16</v>
      </c>
      <c r="H137" s="752">
        <v>23</v>
      </c>
      <c r="J137" s="189"/>
      <c r="K137" s="189"/>
      <c r="L137" s="196"/>
      <c r="M137" s="154"/>
      <c r="N137" s="154"/>
      <c r="O137" s="146"/>
      <c r="P137" s="146"/>
    </row>
    <row r="138" spans="1:21" ht="14.25">
      <c r="A138" s="119"/>
      <c r="B138" s="774" t="s">
        <v>654</v>
      </c>
      <c r="C138" s="751">
        <v>0</v>
      </c>
      <c r="D138" s="752">
        <v>1</v>
      </c>
      <c r="E138" s="866">
        <v>-1</v>
      </c>
      <c r="F138" s="752">
        <v>0</v>
      </c>
      <c r="G138" s="752">
        <v>0</v>
      </c>
      <c r="H138" s="752">
        <v>6</v>
      </c>
      <c r="J138" s="189"/>
      <c r="K138" s="189"/>
      <c r="L138" s="196"/>
      <c r="M138" s="154"/>
      <c r="N138" s="154"/>
      <c r="O138" s="146"/>
      <c r="P138" s="146"/>
    </row>
    <row r="139" spans="1:21" s="160" customFormat="1">
      <c r="A139" s="128"/>
      <c r="B139" s="865" t="s">
        <v>146</v>
      </c>
      <c r="C139" s="751">
        <v>26</v>
      </c>
      <c r="D139" s="752">
        <v>14</v>
      </c>
      <c r="E139" s="866">
        <v>0.86</v>
      </c>
      <c r="F139" s="752">
        <v>21</v>
      </c>
      <c r="G139" s="752">
        <v>16</v>
      </c>
      <c r="H139" s="752">
        <v>29</v>
      </c>
      <c r="I139" s="116"/>
      <c r="J139" s="188"/>
      <c r="K139" s="188"/>
      <c r="L139" s="202"/>
      <c r="M139" s="173"/>
      <c r="N139" s="173"/>
    </row>
    <row r="140" spans="1:21" s="160" customFormat="1" ht="15">
      <c r="A140" s="128"/>
      <c r="B140" s="793" t="s">
        <v>655</v>
      </c>
      <c r="C140" s="751">
        <v>166</v>
      </c>
      <c r="D140" s="752">
        <v>3</v>
      </c>
      <c r="E140" s="866">
        <v>54.33</v>
      </c>
      <c r="F140" s="752">
        <v>10</v>
      </c>
      <c r="G140" s="752">
        <v>19</v>
      </c>
      <c r="H140" s="752">
        <v>281</v>
      </c>
      <c r="I140" s="188"/>
      <c r="J140" s="188"/>
      <c r="K140" s="188"/>
      <c r="L140" s="202"/>
      <c r="M140" s="173"/>
      <c r="N140" s="173"/>
    </row>
    <row r="141" spans="1:21" s="160" customFormat="1" ht="13.15">
      <c r="A141" s="128"/>
      <c r="B141" s="865" t="s">
        <v>124</v>
      </c>
      <c r="C141" s="751">
        <v>192</v>
      </c>
      <c r="D141" s="752">
        <v>17</v>
      </c>
      <c r="E141" s="866">
        <v>10.29</v>
      </c>
      <c r="F141" s="752">
        <v>31</v>
      </c>
      <c r="G141" s="752">
        <v>35</v>
      </c>
      <c r="H141" s="752">
        <v>310</v>
      </c>
      <c r="I141" s="188"/>
      <c r="J141" s="188"/>
      <c r="K141" s="188"/>
      <c r="L141" s="202"/>
      <c r="M141" s="173"/>
      <c r="N141" s="173"/>
    </row>
    <row r="142" spans="1:21">
      <c r="A142" s="119"/>
      <c r="B142" s="774" t="s">
        <v>148</v>
      </c>
      <c r="C142" s="868">
        <v>0.86</v>
      </c>
      <c r="D142" s="866">
        <v>0.18</v>
      </c>
      <c r="E142" s="866">
        <v>3.9</v>
      </c>
      <c r="F142" s="866">
        <v>0.32</v>
      </c>
      <c r="G142" s="866">
        <v>0.54</v>
      </c>
      <c r="H142" s="866">
        <v>0.91</v>
      </c>
      <c r="I142" s="189"/>
      <c r="J142" s="189"/>
      <c r="K142" s="189"/>
      <c r="L142" s="196"/>
      <c r="M142" s="154"/>
      <c r="N142" s="154"/>
      <c r="O142" s="146"/>
      <c r="P142" s="146"/>
    </row>
    <row r="143" spans="1:21" ht="13.9">
      <c r="A143" s="119"/>
      <c r="B143" s="270"/>
      <c r="C143" s="271"/>
      <c r="D143" s="271"/>
      <c r="E143" s="271"/>
      <c r="F143" s="271"/>
      <c r="G143" s="271"/>
      <c r="H143" s="187"/>
      <c r="I143" s="177"/>
      <c r="J143" s="189"/>
      <c r="K143" s="189"/>
      <c r="L143" s="189"/>
      <c r="M143" s="154"/>
      <c r="N143" s="154"/>
      <c r="O143" s="154"/>
      <c r="P143" s="146"/>
      <c r="Q143" s="146"/>
    </row>
    <row r="144" spans="1:21" s="26" customFormat="1">
      <c r="A144" s="20"/>
      <c r="B144" s="37" t="s">
        <v>43</v>
      </c>
      <c r="C144" s="21"/>
      <c r="D144" s="21"/>
      <c r="E144" s="21"/>
      <c r="F144" s="21"/>
      <c r="G144" s="21"/>
      <c r="H144" s="21"/>
      <c r="I144" s="31"/>
      <c r="J144" s="31"/>
      <c r="K144" s="31"/>
      <c r="L144" s="31"/>
      <c r="M144" s="31"/>
      <c r="N144" s="31"/>
      <c r="O144" s="31"/>
      <c r="P144" s="31"/>
      <c r="Q144" s="31"/>
    </row>
    <row r="145" spans="1:21" s="26" customFormat="1">
      <c r="A145" s="20"/>
      <c r="B145" s="1290" t="s">
        <v>656</v>
      </c>
      <c r="C145" s="1290"/>
      <c r="D145" s="1290"/>
      <c r="E145" s="1290"/>
      <c r="F145" s="1290"/>
      <c r="G145" s="1290"/>
      <c r="H145" s="1290"/>
      <c r="I145" s="31"/>
      <c r="J145" s="31"/>
      <c r="K145" s="31"/>
      <c r="L145" s="31"/>
      <c r="M145" s="31"/>
      <c r="N145" s="31"/>
      <c r="O145" s="31"/>
      <c r="P145" s="31"/>
      <c r="Q145" s="31"/>
    </row>
    <row r="146" spans="1:21" s="26" customFormat="1">
      <c r="A146" s="20"/>
      <c r="B146" s="1322" t="s">
        <v>853</v>
      </c>
      <c r="C146" s="1290"/>
      <c r="D146" s="1290"/>
      <c r="E146" s="1290"/>
      <c r="F146" s="1290"/>
      <c r="G146" s="1290"/>
      <c r="H146" s="1290"/>
      <c r="I146" s="31"/>
      <c r="J146" s="31"/>
      <c r="K146" s="31"/>
      <c r="L146" s="31"/>
      <c r="M146" s="31"/>
      <c r="N146" s="31"/>
      <c r="O146" s="31"/>
      <c r="P146" s="31"/>
      <c r="Q146" s="31"/>
    </row>
    <row r="147" spans="1:21" s="26" customFormat="1" ht="14.25" customHeight="1">
      <c r="A147" s="20"/>
      <c r="B147" s="1290" t="s">
        <v>657</v>
      </c>
      <c r="C147" s="1290"/>
      <c r="D147" s="1290"/>
      <c r="E147" s="1290"/>
      <c r="F147" s="1290"/>
      <c r="G147" s="1290"/>
      <c r="H147" s="1290"/>
      <c r="I147" s="31"/>
      <c r="J147" s="31"/>
      <c r="K147" s="31"/>
      <c r="L147" s="31"/>
      <c r="M147" s="31"/>
      <c r="N147" s="31"/>
      <c r="O147" s="31"/>
      <c r="P147" s="31"/>
      <c r="Q147" s="31"/>
    </row>
    <row r="148" spans="1:21" s="26" customFormat="1">
      <c r="A148" s="20"/>
      <c r="B148" s="1290" t="s">
        <v>658</v>
      </c>
      <c r="C148" s="1290"/>
      <c r="D148" s="1290"/>
      <c r="E148" s="1290"/>
      <c r="F148" s="1290"/>
      <c r="G148" s="1290"/>
      <c r="H148" s="1290"/>
      <c r="I148" s="31"/>
      <c r="J148" s="31"/>
      <c r="K148" s="31"/>
      <c r="L148" s="31"/>
      <c r="M148" s="31"/>
      <c r="N148" s="31"/>
      <c r="O148" s="31"/>
      <c r="P148" s="31"/>
      <c r="Q148" s="31"/>
    </row>
    <row r="149" spans="1:21" s="26" customFormat="1">
      <c r="A149" s="20"/>
      <c r="B149" s="31"/>
      <c r="C149" s="31"/>
      <c r="D149" s="31"/>
      <c r="E149" s="31"/>
      <c r="F149" s="31"/>
      <c r="G149" s="31"/>
      <c r="H149" s="31"/>
      <c r="I149" s="31"/>
      <c r="J149" s="31"/>
      <c r="K149" s="31"/>
      <c r="L149" s="31"/>
      <c r="M149" s="31"/>
      <c r="N149" s="31"/>
      <c r="O149" s="31"/>
      <c r="P149" s="31"/>
      <c r="Q149" s="31"/>
    </row>
    <row r="150" spans="1:21" s="130" customFormat="1" ht="12.75" customHeight="1">
      <c r="B150" s="1340" t="s">
        <v>338</v>
      </c>
      <c r="C150" s="493">
        <v>2024</v>
      </c>
      <c r="D150" s="494">
        <v>2025</v>
      </c>
      <c r="E150" s="572">
        <v>2024</v>
      </c>
      <c r="F150" s="342">
        <v>2023</v>
      </c>
      <c r="G150" s="343">
        <v>2024</v>
      </c>
      <c r="H150" s="344">
        <v>2023</v>
      </c>
      <c r="I150" s="1302" t="s">
        <v>516</v>
      </c>
      <c r="J150" s="1303"/>
      <c r="K150" s="1304"/>
      <c r="L150" s="342">
        <v>2022</v>
      </c>
      <c r="M150" s="885">
        <v>2023</v>
      </c>
      <c r="N150" s="886">
        <v>2022</v>
      </c>
      <c r="O150" s="887">
        <v>2021</v>
      </c>
      <c r="P150" s="885">
        <v>2022</v>
      </c>
      <c r="Q150" s="886">
        <v>2021</v>
      </c>
      <c r="R150" s="887">
        <v>2020</v>
      </c>
      <c r="S150" s="885">
        <v>2021</v>
      </c>
      <c r="T150" s="886">
        <v>2020</v>
      </c>
      <c r="U150" s="188"/>
    </row>
    <row r="151" spans="1:21" s="173" customFormat="1" ht="18" customHeight="1">
      <c r="A151" s="128"/>
      <c r="B151" s="1341"/>
      <c r="C151" s="869" t="s">
        <v>153</v>
      </c>
      <c r="D151" s="870" t="s">
        <v>154</v>
      </c>
      <c r="E151" s="871" t="s">
        <v>81</v>
      </c>
      <c r="F151" s="869" t="s">
        <v>153</v>
      </c>
      <c r="G151" s="870" t="s">
        <v>154</v>
      </c>
      <c r="H151" s="872" t="s">
        <v>81</v>
      </c>
      <c r="I151" s="869" t="s">
        <v>153</v>
      </c>
      <c r="J151" s="870" t="s">
        <v>154</v>
      </c>
      <c r="K151" s="872" t="s">
        <v>81</v>
      </c>
      <c r="L151" s="869" t="s">
        <v>153</v>
      </c>
      <c r="M151" s="605" t="s">
        <v>154</v>
      </c>
      <c r="N151" s="962" t="s">
        <v>81</v>
      </c>
      <c r="O151" s="604" t="s">
        <v>153</v>
      </c>
      <c r="P151" s="605" t="s">
        <v>154</v>
      </c>
      <c r="Q151" s="962" t="s">
        <v>81</v>
      </c>
      <c r="R151" s="604" t="s">
        <v>153</v>
      </c>
      <c r="S151" s="605" t="s">
        <v>154</v>
      </c>
      <c r="T151" s="962" t="s">
        <v>81</v>
      </c>
      <c r="U151" s="160"/>
    </row>
    <row r="152" spans="1:21" ht="14.25">
      <c r="A152" s="119"/>
      <c r="B152" s="864" t="s">
        <v>144</v>
      </c>
      <c r="C152" s="844">
        <v>21</v>
      </c>
      <c r="D152" s="845">
        <v>5</v>
      </c>
      <c r="E152" s="751">
        <v>26</v>
      </c>
      <c r="F152" s="844">
        <v>12</v>
      </c>
      <c r="G152" s="845">
        <v>1</v>
      </c>
      <c r="H152" s="752">
        <v>13</v>
      </c>
      <c r="I152" s="880">
        <v>0.75</v>
      </c>
      <c r="J152" s="881">
        <v>4</v>
      </c>
      <c r="K152" s="866">
        <v>1</v>
      </c>
      <c r="L152" s="844">
        <v>15</v>
      </c>
      <c r="M152" s="607">
        <v>6</v>
      </c>
      <c r="N152" s="379">
        <v>21</v>
      </c>
      <c r="O152" s="606">
        <v>11</v>
      </c>
      <c r="P152" s="607">
        <v>5</v>
      </c>
      <c r="Q152" s="379">
        <v>16</v>
      </c>
      <c r="R152" s="606">
        <v>19</v>
      </c>
      <c r="S152" s="607">
        <v>4</v>
      </c>
      <c r="T152" s="379">
        <v>23</v>
      </c>
      <c r="U152" s="146"/>
    </row>
    <row r="153" spans="1:21" ht="14.25">
      <c r="A153" s="119"/>
      <c r="B153" s="774" t="s">
        <v>145</v>
      </c>
      <c r="C153" s="873">
        <v>0</v>
      </c>
      <c r="D153" s="874">
        <v>0</v>
      </c>
      <c r="E153" s="875">
        <v>0</v>
      </c>
      <c r="F153" s="873">
        <v>1</v>
      </c>
      <c r="G153" s="874">
        <v>0</v>
      </c>
      <c r="H153" s="876">
        <v>1</v>
      </c>
      <c r="I153" s="880">
        <v>-1</v>
      </c>
      <c r="J153" s="874" t="s">
        <v>34</v>
      </c>
      <c r="K153" s="866">
        <v>-1</v>
      </c>
      <c r="L153" s="873">
        <v>0</v>
      </c>
      <c r="M153" s="877">
        <v>0</v>
      </c>
      <c r="N153" s="878">
        <v>0</v>
      </c>
      <c r="O153" s="879">
        <v>0</v>
      </c>
      <c r="P153" s="877">
        <v>0</v>
      </c>
      <c r="Q153" s="878">
        <v>0</v>
      </c>
      <c r="R153" s="879">
        <v>3</v>
      </c>
      <c r="S153" s="877">
        <v>3</v>
      </c>
      <c r="T153" s="878">
        <v>6</v>
      </c>
      <c r="U153" s="146"/>
    </row>
    <row r="154" spans="1:21">
      <c r="A154" s="119"/>
      <c r="B154" s="774" t="s">
        <v>155</v>
      </c>
      <c r="C154" s="844">
        <v>21</v>
      </c>
      <c r="D154" s="845">
        <v>5</v>
      </c>
      <c r="E154" s="751">
        <v>26</v>
      </c>
      <c r="F154" s="844">
        <v>13</v>
      </c>
      <c r="G154" s="845">
        <v>1</v>
      </c>
      <c r="H154" s="752">
        <v>14</v>
      </c>
      <c r="I154" s="880">
        <v>0.62</v>
      </c>
      <c r="J154" s="881">
        <v>4</v>
      </c>
      <c r="K154" s="866">
        <v>0.86</v>
      </c>
      <c r="L154" s="844">
        <v>15</v>
      </c>
      <c r="M154" s="607">
        <v>6</v>
      </c>
      <c r="N154" s="379">
        <v>21</v>
      </c>
      <c r="O154" s="606">
        <v>11</v>
      </c>
      <c r="P154" s="607">
        <v>5</v>
      </c>
      <c r="Q154" s="379">
        <v>16</v>
      </c>
      <c r="R154" s="606">
        <v>22</v>
      </c>
      <c r="S154" s="607">
        <v>7</v>
      </c>
      <c r="T154" s="379">
        <v>29</v>
      </c>
      <c r="U154" s="146"/>
    </row>
    <row r="155" spans="1:21">
      <c r="A155" s="119"/>
      <c r="B155" s="774" t="s">
        <v>157</v>
      </c>
      <c r="C155" s="880">
        <v>0.81</v>
      </c>
      <c r="D155" s="881">
        <v>0.19</v>
      </c>
      <c r="E155" s="868">
        <v>1</v>
      </c>
      <c r="F155" s="880">
        <v>0.93</v>
      </c>
      <c r="G155" s="881">
        <v>7.0000000000000007E-2</v>
      </c>
      <c r="H155" s="866">
        <v>1</v>
      </c>
      <c r="I155" s="880">
        <v>-0.13</v>
      </c>
      <c r="J155" s="881">
        <v>1.69</v>
      </c>
      <c r="K155" s="866">
        <v>0</v>
      </c>
      <c r="L155" s="880">
        <v>0.71</v>
      </c>
      <c r="M155" s="882">
        <v>0.28999999999999998</v>
      </c>
      <c r="N155" s="453">
        <v>1</v>
      </c>
      <c r="O155" s="883">
        <v>0.69</v>
      </c>
      <c r="P155" s="882">
        <v>0.31</v>
      </c>
      <c r="Q155" s="453">
        <v>1</v>
      </c>
      <c r="R155" s="883">
        <v>0.76</v>
      </c>
      <c r="S155" s="882">
        <v>0.24</v>
      </c>
      <c r="T155" s="453">
        <v>1</v>
      </c>
      <c r="U155" s="146"/>
    </row>
    <row r="156" spans="1:21" ht="14.25">
      <c r="A156" s="119"/>
      <c r="B156" s="774" t="s">
        <v>159</v>
      </c>
      <c r="C156" s="844">
        <v>140</v>
      </c>
      <c r="D156" s="845">
        <v>26</v>
      </c>
      <c r="E156" s="751">
        <v>166</v>
      </c>
      <c r="F156" s="844">
        <v>2</v>
      </c>
      <c r="G156" s="845">
        <v>1</v>
      </c>
      <c r="H156" s="752">
        <v>3</v>
      </c>
      <c r="I156" s="880">
        <v>69</v>
      </c>
      <c r="J156" s="881">
        <v>25</v>
      </c>
      <c r="K156" s="866">
        <v>54.33</v>
      </c>
      <c r="L156" s="844">
        <v>7</v>
      </c>
      <c r="M156" s="607">
        <v>3</v>
      </c>
      <c r="N156" s="379">
        <v>10</v>
      </c>
      <c r="O156" s="606">
        <v>15</v>
      </c>
      <c r="P156" s="607">
        <v>4</v>
      </c>
      <c r="Q156" s="379">
        <v>19</v>
      </c>
      <c r="R156" s="606">
        <v>264</v>
      </c>
      <c r="S156" s="607">
        <v>17</v>
      </c>
      <c r="T156" s="379">
        <v>281</v>
      </c>
      <c r="U156" s="146"/>
    </row>
    <row r="157" spans="1:21">
      <c r="A157" s="119"/>
      <c r="B157" s="774" t="s">
        <v>160</v>
      </c>
      <c r="C157" s="880">
        <v>0.84</v>
      </c>
      <c r="D157" s="881">
        <v>0.16</v>
      </c>
      <c r="E157" s="868">
        <v>1</v>
      </c>
      <c r="F157" s="880">
        <v>0.67</v>
      </c>
      <c r="G157" s="881">
        <v>0.33</v>
      </c>
      <c r="H157" s="866">
        <v>1</v>
      </c>
      <c r="I157" s="880">
        <v>0.27</v>
      </c>
      <c r="J157" s="881">
        <v>-0.53</v>
      </c>
      <c r="K157" s="866">
        <v>0</v>
      </c>
      <c r="L157" s="880">
        <v>0.7</v>
      </c>
      <c r="M157" s="882">
        <v>0.3</v>
      </c>
      <c r="N157" s="453">
        <v>1</v>
      </c>
      <c r="O157" s="883">
        <v>0.79</v>
      </c>
      <c r="P157" s="882">
        <v>0.21</v>
      </c>
      <c r="Q157" s="453">
        <v>1</v>
      </c>
      <c r="R157" s="883">
        <v>0.94</v>
      </c>
      <c r="S157" s="882">
        <v>0.06</v>
      </c>
      <c r="T157" s="453">
        <v>1</v>
      </c>
      <c r="U157" s="146"/>
    </row>
    <row r="158" spans="1:21">
      <c r="A158" s="119"/>
      <c r="B158" s="774" t="s">
        <v>162</v>
      </c>
      <c r="C158" s="844">
        <v>161</v>
      </c>
      <c r="D158" s="845">
        <v>31</v>
      </c>
      <c r="E158" s="751">
        <v>192</v>
      </c>
      <c r="F158" s="844">
        <v>15</v>
      </c>
      <c r="G158" s="845">
        <v>2</v>
      </c>
      <c r="H158" s="752">
        <v>17</v>
      </c>
      <c r="I158" s="880">
        <v>9.73</v>
      </c>
      <c r="J158" s="881">
        <v>14.5</v>
      </c>
      <c r="K158" s="752">
        <v>10.29</v>
      </c>
      <c r="L158" s="844">
        <v>22</v>
      </c>
      <c r="M158" s="607">
        <v>9</v>
      </c>
      <c r="N158" s="379">
        <v>31</v>
      </c>
      <c r="O158" s="606">
        <v>26</v>
      </c>
      <c r="P158" s="607">
        <v>9</v>
      </c>
      <c r="Q158" s="379">
        <v>35</v>
      </c>
      <c r="R158" s="606">
        <v>286</v>
      </c>
      <c r="S158" s="607">
        <v>24</v>
      </c>
      <c r="T158" s="379">
        <v>310</v>
      </c>
      <c r="U158" s="146"/>
    </row>
    <row r="159" spans="1:21">
      <c r="A159" s="119"/>
      <c r="B159" s="774" t="s">
        <v>164</v>
      </c>
      <c r="C159" s="880">
        <v>0.84</v>
      </c>
      <c r="D159" s="881">
        <v>0.16</v>
      </c>
      <c r="E159" s="868">
        <v>1</v>
      </c>
      <c r="F159" s="880">
        <v>0.88</v>
      </c>
      <c r="G159" s="881">
        <v>0.12</v>
      </c>
      <c r="H159" s="866">
        <v>1</v>
      </c>
      <c r="I159" s="880">
        <v>-0.05</v>
      </c>
      <c r="J159" s="881">
        <v>0.37</v>
      </c>
      <c r="K159" s="866">
        <v>0</v>
      </c>
      <c r="L159" s="880">
        <v>0.71</v>
      </c>
      <c r="M159" s="882">
        <v>0.28999999999999998</v>
      </c>
      <c r="N159" s="453">
        <v>1</v>
      </c>
      <c r="O159" s="883">
        <v>0.74</v>
      </c>
      <c r="P159" s="882">
        <v>0.26</v>
      </c>
      <c r="Q159" s="453">
        <v>1</v>
      </c>
      <c r="R159" s="883">
        <v>0.92</v>
      </c>
      <c r="S159" s="882">
        <v>0.08</v>
      </c>
      <c r="T159" s="453">
        <v>1</v>
      </c>
      <c r="U159" s="146"/>
    </row>
    <row r="160" spans="1:21">
      <c r="A160" s="119"/>
      <c r="B160" s="189"/>
      <c r="C160" s="271"/>
      <c r="D160" s="271"/>
      <c r="E160" s="271"/>
      <c r="F160" s="271"/>
      <c r="G160" s="271"/>
      <c r="H160" s="271"/>
      <c r="I160" s="272"/>
      <c r="J160" s="272"/>
      <c r="K160" s="272"/>
      <c r="L160" s="272"/>
      <c r="M160" s="154"/>
      <c r="N160" s="146"/>
      <c r="O160" s="146"/>
      <c r="S160" s="146"/>
      <c r="T160" s="146"/>
      <c r="U160" s="146"/>
    </row>
    <row r="161" spans="1:17" s="22" customFormat="1">
      <c r="A161" s="20"/>
      <c r="B161" s="37" t="s">
        <v>43</v>
      </c>
      <c r="C161" s="21"/>
      <c r="D161" s="21"/>
      <c r="E161" s="21"/>
      <c r="F161" s="21"/>
      <c r="G161" s="21"/>
      <c r="H161" s="21"/>
      <c r="I161" s="31"/>
      <c r="J161" s="31"/>
      <c r="K161" s="31"/>
      <c r="L161" s="31"/>
      <c r="M161" s="31"/>
      <c r="N161" s="31"/>
      <c r="O161" s="31"/>
      <c r="P161" s="31"/>
      <c r="Q161" s="31"/>
    </row>
    <row r="162" spans="1:17" s="22" customFormat="1">
      <c r="A162" s="20"/>
      <c r="B162" s="1290" t="s">
        <v>659</v>
      </c>
      <c r="C162" s="1290"/>
      <c r="D162" s="1290"/>
      <c r="E162" s="1290"/>
      <c r="F162" s="1290"/>
      <c r="G162" s="1290"/>
      <c r="H162" s="1290"/>
      <c r="I162" s="31"/>
      <c r="J162" s="31"/>
      <c r="K162" s="31"/>
      <c r="L162" s="31"/>
      <c r="M162" s="31"/>
      <c r="N162" s="31"/>
      <c r="O162" s="31"/>
      <c r="P162" s="31"/>
      <c r="Q162" s="31"/>
    </row>
    <row r="163" spans="1:17" s="22" customFormat="1">
      <c r="A163" s="20"/>
      <c r="B163" s="1290" t="s">
        <v>253</v>
      </c>
      <c r="C163" s="1290"/>
      <c r="D163" s="1290"/>
      <c r="E163" s="1290"/>
      <c r="F163" s="1290"/>
      <c r="G163" s="1290"/>
      <c r="H163" s="1290"/>
      <c r="I163" s="31"/>
      <c r="J163" s="31"/>
      <c r="K163" s="31"/>
      <c r="L163" s="31"/>
      <c r="M163" s="31"/>
      <c r="N163" s="31"/>
      <c r="O163" s="31"/>
      <c r="P163" s="31"/>
      <c r="Q163" s="31"/>
    </row>
    <row r="164" spans="1:17" s="22" customFormat="1" ht="14.25" customHeight="1">
      <c r="A164" s="20"/>
      <c r="B164" s="1290" t="s">
        <v>660</v>
      </c>
      <c r="C164" s="1290"/>
      <c r="D164" s="1290"/>
      <c r="E164" s="1290"/>
      <c r="F164" s="1290"/>
      <c r="G164" s="1290"/>
      <c r="H164" s="1290"/>
      <c r="I164" s="31"/>
      <c r="J164" s="31"/>
      <c r="K164" s="31"/>
      <c r="L164" s="31"/>
      <c r="M164" s="31"/>
      <c r="N164" s="31"/>
      <c r="O164" s="31"/>
      <c r="P164" s="31"/>
      <c r="Q164" s="31"/>
    </row>
    <row r="165" spans="1:17" s="22" customFormat="1">
      <c r="A165" s="20"/>
      <c r="B165" s="31"/>
      <c r="C165" s="31"/>
      <c r="D165" s="31"/>
      <c r="E165" s="31"/>
      <c r="F165" s="31"/>
      <c r="G165" s="31"/>
      <c r="H165" s="31"/>
      <c r="I165" s="31"/>
      <c r="J165" s="31"/>
      <c r="K165" s="31"/>
      <c r="L165" s="31"/>
      <c r="M165" s="31"/>
      <c r="N165" s="31"/>
      <c r="O165" s="76"/>
      <c r="P165" s="76"/>
      <c r="Q165" s="76"/>
    </row>
    <row r="166" spans="1:17" s="128" customFormat="1" ht="26.25">
      <c r="B166" s="884" t="s">
        <v>339</v>
      </c>
      <c r="C166" s="374">
        <v>2025</v>
      </c>
      <c r="D166" s="375">
        <v>2024</v>
      </c>
      <c r="E166" s="376" t="s">
        <v>516</v>
      </c>
      <c r="F166" s="375">
        <v>2023</v>
      </c>
      <c r="G166" s="375">
        <v>2022</v>
      </c>
      <c r="H166" s="375">
        <v>2021</v>
      </c>
      <c r="I166" s="130"/>
      <c r="J166" s="130"/>
      <c r="K166" s="130"/>
      <c r="L166" s="130"/>
    </row>
    <row r="167" spans="1:17">
      <c r="A167" s="119"/>
      <c r="B167" s="774" t="s">
        <v>165</v>
      </c>
      <c r="C167" s="751">
        <v>21</v>
      </c>
      <c r="D167" s="752">
        <v>13</v>
      </c>
      <c r="E167" s="1075">
        <v>0.62</v>
      </c>
      <c r="F167" s="752">
        <v>15</v>
      </c>
      <c r="G167" s="752">
        <v>11</v>
      </c>
      <c r="H167" s="752">
        <v>22</v>
      </c>
      <c r="I167" s="189"/>
      <c r="J167" s="189"/>
      <c r="K167" s="189"/>
      <c r="L167" s="196"/>
      <c r="M167" s="154"/>
      <c r="N167" s="154"/>
      <c r="O167" s="146"/>
      <c r="P167" s="146"/>
    </row>
    <row r="168" spans="1:17">
      <c r="A168" s="119"/>
      <c r="B168" s="774" t="s">
        <v>166</v>
      </c>
      <c r="C168" s="751">
        <v>5</v>
      </c>
      <c r="D168" s="752">
        <v>1</v>
      </c>
      <c r="E168" s="1075">
        <v>4</v>
      </c>
      <c r="F168" s="752">
        <v>6</v>
      </c>
      <c r="G168" s="752">
        <v>5</v>
      </c>
      <c r="H168" s="752">
        <v>7</v>
      </c>
      <c r="I168" s="189"/>
      <c r="J168" s="189"/>
      <c r="K168" s="189"/>
      <c r="L168" s="196"/>
      <c r="M168" s="154"/>
      <c r="N168" s="154"/>
      <c r="O168" s="146"/>
      <c r="P168" s="146"/>
    </row>
    <row r="169" spans="1:17">
      <c r="A169" s="119"/>
      <c r="B169" s="774" t="s">
        <v>167</v>
      </c>
      <c r="C169" s="1106">
        <v>0.81</v>
      </c>
      <c r="D169" s="788">
        <v>0.93</v>
      </c>
      <c r="E169" s="1075">
        <v>-0.13</v>
      </c>
      <c r="F169" s="1075">
        <v>0.71</v>
      </c>
      <c r="G169" s="1075">
        <v>0.69</v>
      </c>
      <c r="H169" s="1075">
        <v>0.76</v>
      </c>
      <c r="I169" s="189"/>
      <c r="J169" s="189"/>
      <c r="K169" s="189"/>
      <c r="L169" s="196"/>
      <c r="M169" s="154"/>
      <c r="N169" s="154"/>
      <c r="O169" s="146"/>
      <c r="P169" s="146"/>
    </row>
    <row r="170" spans="1:17">
      <c r="A170" s="119"/>
      <c r="B170" s="774" t="s">
        <v>168</v>
      </c>
      <c r="C170" s="1106">
        <v>0.19</v>
      </c>
      <c r="D170" s="788">
        <v>7.0000000000000007E-2</v>
      </c>
      <c r="E170" s="1075">
        <v>1.69</v>
      </c>
      <c r="F170" s="1075">
        <v>0.28999999999999998</v>
      </c>
      <c r="G170" s="1075">
        <v>0.31</v>
      </c>
      <c r="H170" s="1075">
        <v>0.24</v>
      </c>
      <c r="I170" s="189"/>
      <c r="J170" s="189"/>
      <c r="K170" s="189"/>
      <c r="L170" s="196"/>
      <c r="M170" s="154"/>
      <c r="N170" s="154"/>
      <c r="O170" s="146"/>
      <c r="P170" s="146"/>
    </row>
    <row r="171" spans="1:17">
      <c r="A171" s="119"/>
      <c r="B171" s="774" t="s">
        <v>169</v>
      </c>
      <c r="C171" s="751">
        <v>140</v>
      </c>
      <c r="D171" s="752">
        <v>2</v>
      </c>
      <c r="E171" s="1075">
        <v>69</v>
      </c>
      <c r="F171" s="752">
        <v>7</v>
      </c>
      <c r="G171" s="752">
        <v>15</v>
      </c>
      <c r="H171" s="752">
        <v>264</v>
      </c>
      <c r="I171" s="189"/>
      <c r="J171" s="189"/>
      <c r="K171" s="189"/>
      <c r="L171" s="196"/>
      <c r="M171" s="154"/>
      <c r="N171" s="154"/>
      <c r="O171" s="146"/>
      <c r="P171" s="146"/>
    </row>
    <row r="172" spans="1:17">
      <c r="A172" s="119"/>
      <c r="B172" s="774" t="s">
        <v>170</v>
      </c>
      <c r="C172" s="751">
        <v>26</v>
      </c>
      <c r="D172" s="752">
        <v>1</v>
      </c>
      <c r="E172" s="1075">
        <v>25</v>
      </c>
      <c r="F172" s="752">
        <v>3</v>
      </c>
      <c r="G172" s="752">
        <v>4</v>
      </c>
      <c r="H172" s="752">
        <v>17</v>
      </c>
      <c r="I172" s="189"/>
      <c r="J172" s="189"/>
      <c r="K172" s="189"/>
      <c r="L172" s="196"/>
      <c r="M172" s="154"/>
      <c r="N172" s="154"/>
      <c r="O172" s="146"/>
      <c r="P172" s="146"/>
    </row>
    <row r="173" spans="1:17">
      <c r="A173" s="119"/>
      <c r="B173" s="774" t="s">
        <v>171</v>
      </c>
      <c r="C173" s="1106">
        <v>0.84</v>
      </c>
      <c r="D173" s="788">
        <v>0.67</v>
      </c>
      <c r="E173" s="1075">
        <v>0.27</v>
      </c>
      <c r="F173" s="1075">
        <v>0.7</v>
      </c>
      <c r="G173" s="1075">
        <v>0.79</v>
      </c>
      <c r="H173" s="1075">
        <v>0.94</v>
      </c>
      <c r="I173" s="189"/>
      <c r="J173" s="189"/>
      <c r="K173" s="189"/>
      <c r="L173" s="196"/>
      <c r="M173" s="154"/>
      <c r="N173" s="154"/>
      <c r="O173" s="146"/>
      <c r="P173" s="146"/>
    </row>
    <row r="174" spans="1:17">
      <c r="A174" s="119"/>
      <c r="B174" s="774" t="s">
        <v>256</v>
      </c>
      <c r="C174" s="1106">
        <v>0.16</v>
      </c>
      <c r="D174" s="788">
        <v>0.33</v>
      </c>
      <c r="E174" s="1075">
        <v>-0.53</v>
      </c>
      <c r="F174" s="1075">
        <v>0.3</v>
      </c>
      <c r="G174" s="1075">
        <v>0.21</v>
      </c>
      <c r="H174" s="1075">
        <v>0.06</v>
      </c>
      <c r="I174" s="189"/>
      <c r="J174" s="189"/>
      <c r="K174" s="189"/>
      <c r="L174" s="196"/>
      <c r="N174" s="154"/>
      <c r="O174" s="146"/>
      <c r="P174" s="146"/>
    </row>
    <row r="175" spans="1:17">
      <c r="A175" s="119"/>
      <c r="B175" s="774" t="s">
        <v>173</v>
      </c>
      <c r="C175" s="751">
        <v>161</v>
      </c>
      <c r="D175" s="752">
        <v>15</v>
      </c>
      <c r="E175" s="1075">
        <v>9.73</v>
      </c>
      <c r="F175" s="752">
        <v>22</v>
      </c>
      <c r="G175" s="752">
        <v>26</v>
      </c>
      <c r="H175" s="752">
        <v>286</v>
      </c>
      <c r="I175" s="189"/>
      <c r="J175" s="189"/>
      <c r="K175" s="189"/>
      <c r="L175" s="196"/>
      <c r="M175" s="154"/>
      <c r="N175" s="154"/>
      <c r="O175" s="146"/>
      <c r="P175" s="146"/>
    </row>
    <row r="176" spans="1:17" s="160" customFormat="1" ht="13.15">
      <c r="A176" s="128"/>
      <c r="B176" s="774" t="s">
        <v>174</v>
      </c>
      <c r="C176" s="751">
        <v>31</v>
      </c>
      <c r="D176" s="752">
        <v>2</v>
      </c>
      <c r="E176" s="1075">
        <v>14.5</v>
      </c>
      <c r="F176" s="752">
        <v>9</v>
      </c>
      <c r="G176" s="752">
        <v>9</v>
      </c>
      <c r="H176" s="752">
        <v>24</v>
      </c>
      <c r="I176" s="188"/>
      <c r="J176" s="188"/>
      <c r="K176" s="188"/>
      <c r="L176" s="202"/>
      <c r="M176" s="173"/>
      <c r="N176" s="173"/>
    </row>
    <row r="177" spans="1:20" s="160" customFormat="1" ht="13.15">
      <c r="A177" s="128"/>
      <c r="B177" s="774" t="s">
        <v>175</v>
      </c>
      <c r="C177" s="1106">
        <v>0.84</v>
      </c>
      <c r="D177" s="788">
        <v>0.88</v>
      </c>
      <c r="E177" s="1075">
        <v>-0.05</v>
      </c>
      <c r="F177" s="1075">
        <v>0.71</v>
      </c>
      <c r="G177" s="1075">
        <v>0.74</v>
      </c>
      <c r="H177" s="1075">
        <v>0.92</v>
      </c>
      <c r="I177" s="188"/>
      <c r="J177" s="188"/>
      <c r="K177" s="188"/>
      <c r="L177" s="202"/>
      <c r="M177" s="173"/>
      <c r="N177" s="173"/>
    </row>
    <row r="178" spans="1:20" s="160" customFormat="1" ht="13.15">
      <c r="A178" s="128"/>
      <c r="B178" s="774" t="s">
        <v>176</v>
      </c>
      <c r="C178" s="1106">
        <v>0.16</v>
      </c>
      <c r="D178" s="788">
        <v>0.12</v>
      </c>
      <c r="E178" s="1075">
        <v>0.37</v>
      </c>
      <c r="F178" s="1075">
        <v>0.28999999999999998</v>
      </c>
      <c r="G178" s="1075">
        <v>0.26</v>
      </c>
      <c r="H178" s="1075">
        <v>0.08</v>
      </c>
      <c r="I178" s="188"/>
      <c r="J178" s="188"/>
      <c r="K178" s="188"/>
      <c r="L178" s="202"/>
      <c r="M178" s="173"/>
      <c r="N178" s="173"/>
    </row>
    <row r="179" spans="1:20" s="1186" customFormat="1" ht="13.15">
      <c r="A179" s="1182"/>
      <c r="B179" s="1173"/>
      <c r="C179" s="1178"/>
      <c r="D179" s="1174"/>
      <c r="E179" s="1178"/>
      <c r="F179" s="1178"/>
      <c r="G179" s="1178"/>
      <c r="H179" s="1178"/>
      <c r="I179" s="1183"/>
      <c r="J179" s="1183"/>
      <c r="K179" s="1183"/>
      <c r="L179" s="1184"/>
      <c r="M179" s="1185"/>
      <c r="N179" s="1185"/>
    </row>
    <row r="180" spans="1:20">
      <c r="A180" s="119"/>
      <c r="B180" s="188"/>
      <c r="C180" s="16"/>
      <c r="D180" s="16"/>
      <c r="E180" s="16"/>
      <c r="F180" s="16"/>
      <c r="G180" s="16"/>
      <c r="H180" s="16"/>
      <c r="I180" s="274"/>
      <c r="J180" s="274"/>
      <c r="K180" s="274"/>
      <c r="L180" s="274"/>
      <c r="M180" s="211"/>
      <c r="N180" s="211"/>
      <c r="O180" s="211"/>
      <c r="P180" s="211"/>
      <c r="Q180" s="211"/>
      <c r="R180" s="211"/>
    </row>
    <row r="181" spans="1:20" s="130" customFormat="1" ht="14.25" customHeight="1">
      <c r="B181" s="1342" t="s">
        <v>861</v>
      </c>
      <c r="C181" s="493">
        <v>2024</v>
      </c>
      <c r="D181" s="494">
        <v>2025</v>
      </c>
      <c r="E181" s="572">
        <v>2024</v>
      </c>
      <c r="F181" s="342">
        <v>2023</v>
      </c>
      <c r="G181" s="343">
        <v>2024</v>
      </c>
      <c r="H181" s="344">
        <v>2023</v>
      </c>
      <c r="I181" s="1302" t="s">
        <v>516</v>
      </c>
      <c r="J181" s="1303"/>
      <c r="K181" s="1304"/>
      <c r="L181" s="342">
        <v>2022</v>
      </c>
      <c r="M181" s="885">
        <v>2023</v>
      </c>
      <c r="N181" s="886">
        <v>2022</v>
      </c>
      <c r="O181" s="887">
        <v>2021</v>
      </c>
      <c r="P181" s="885">
        <v>2022</v>
      </c>
      <c r="Q181" s="886">
        <v>2021</v>
      </c>
      <c r="R181" s="887">
        <v>2020</v>
      </c>
      <c r="S181" s="885">
        <v>2021</v>
      </c>
      <c r="T181" s="886">
        <v>2020</v>
      </c>
    </row>
    <row r="182" spans="1:20" s="173" customFormat="1" ht="13.15">
      <c r="A182" s="119"/>
      <c r="B182" s="1343"/>
      <c r="C182" s="242" t="s">
        <v>153</v>
      </c>
      <c r="D182" s="172" t="s">
        <v>154</v>
      </c>
      <c r="E182" s="204" t="s">
        <v>81</v>
      </c>
      <c r="F182" s="242" t="s">
        <v>153</v>
      </c>
      <c r="G182" s="172" t="s">
        <v>154</v>
      </c>
      <c r="H182" s="201" t="s">
        <v>81</v>
      </c>
      <c r="I182" s="242" t="s">
        <v>153</v>
      </c>
      <c r="J182" s="172" t="s">
        <v>154</v>
      </c>
      <c r="K182" s="201" t="s">
        <v>81</v>
      </c>
      <c r="L182" s="242" t="s">
        <v>153</v>
      </c>
      <c r="M182" s="49" t="s">
        <v>154</v>
      </c>
      <c r="N182" s="153" t="s">
        <v>81</v>
      </c>
      <c r="O182" s="48" t="s">
        <v>153</v>
      </c>
      <c r="P182" s="49" t="s">
        <v>154</v>
      </c>
      <c r="Q182" s="153" t="s">
        <v>81</v>
      </c>
      <c r="R182" s="48" t="s">
        <v>153</v>
      </c>
      <c r="S182" s="49" t="s">
        <v>154</v>
      </c>
      <c r="T182" s="153" t="s">
        <v>81</v>
      </c>
    </row>
    <row r="183" spans="1:20">
      <c r="A183" s="119"/>
      <c r="B183" s="774" t="s">
        <v>177</v>
      </c>
      <c r="C183" s="844">
        <v>0</v>
      </c>
      <c r="D183" s="845">
        <v>1</v>
      </c>
      <c r="E183" s="751">
        <v>1</v>
      </c>
      <c r="F183" s="844">
        <v>0</v>
      </c>
      <c r="G183" s="845">
        <v>0</v>
      </c>
      <c r="H183" s="752">
        <v>0</v>
      </c>
      <c r="I183" s="844" t="s">
        <v>34</v>
      </c>
      <c r="J183" s="845" t="s">
        <v>34</v>
      </c>
      <c r="K183" s="752" t="s">
        <v>34</v>
      </c>
      <c r="L183" s="844">
        <v>0</v>
      </c>
      <c r="M183" s="607">
        <v>0</v>
      </c>
      <c r="N183" s="379">
        <v>0</v>
      </c>
      <c r="O183" s="606">
        <v>0</v>
      </c>
      <c r="P183" s="607">
        <v>0</v>
      </c>
      <c r="Q183" s="379">
        <v>0</v>
      </c>
      <c r="R183" s="606">
        <v>1</v>
      </c>
      <c r="S183" s="607">
        <v>0</v>
      </c>
      <c r="T183" s="379">
        <v>1</v>
      </c>
    </row>
    <row r="184" spans="1:20">
      <c r="A184" s="119"/>
      <c r="B184" s="774" t="s">
        <v>178</v>
      </c>
      <c r="C184" s="844">
        <v>15</v>
      </c>
      <c r="D184" s="845">
        <v>4</v>
      </c>
      <c r="E184" s="751">
        <v>19</v>
      </c>
      <c r="F184" s="844">
        <v>8</v>
      </c>
      <c r="G184" s="845">
        <v>1</v>
      </c>
      <c r="H184" s="752">
        <v>9</v>
      </c>
      <c r="I184" s="844">
        <v>0.88</v>
      </c>
      <c r="J184" s="845">
        <v>3</v>
      </c>
      <c r="K184" s="752">
        <v>1.1100000000000001</v>
      </c>
      <c r="L184" s="844">
        <v>9</v>
      </c>
      <c r="M184" s="607">
        <v>5</v>
      </c>
      <c r="N184" s="379">
        <v>14</v>
      </c>
      <c r="O184" s="606">
        <v>6</v>
      </c>
      <c r="P184" s="607">
        <v>4</v>
      </c>
      <c r="Q184" s="379">
        <v>10</v>
      </c>
      <c r="R184" s="606">
        <v>14</v>
      </c>
      <c r="S184" s="607">
        <v>6</v>
      </c>
      <c r="T184" s="379">
        <v>20</v>
      </c>
    </row>
    <row r="185" spans="1:20">
      <c r="A185" s="119"/>
      <c r="B185" s="774" t="s">
        <v>179</v>
      </c>
      <c r="C185" s="844">
        <v>6</v>
      </c>
      <c r="D185" s="845">
        <v>0</v>
      </c>
      <c r="E185" s="751">
        <v>6</v>
      </c>
      <c r="F185" s="844">
        <v>5</v>
      </c>
      <c r="G185" s="845">
        <v>0</v>
      </c>
      <c r="H185" s="752">
        <v>5</v>
      </c>
      <c r="I185" s="844">
        <v>0.2</v>
      </c>
      <c r="J185" s="845" t="s">
        <v>34</v>
      </c>
      <c r="K185" s="752">
        <v>0.2</v>
      </c>
      <c r="L185" s="844">
        <v>6</v>
      </c>
      <c r="M185" s="607">
        <v>1</v>
      </c>
      <c r="N185" s="379">
        <v>7</v>
      </c>
      <c r="O185" s="606">
        <v>5</v>
      </c>
      <c r="P185" s="607">
        <v>1</v>
      </c>
      <c r="Q185" s="379">
        <v>6</v>
      </c>
      <c r="R185" s="606">
        <v>7</v>
      </c>
      <c r="S185" s="607">
        <v>1</v>
      </c>
      <c r="T185" s="379">
        <v>8</v>
      </c>
    </row>
    <row r="186" spans="1:20">
      <c r="A186" s="119"/>
      <c r="B186" s="865" t="s">
        <v>146</v>
      </c>
      <c r="C186" s="844">
        <v>21</v>
      </c>
      <c r="D186" s="845">
        <v>5</v>
      </c>
      <c r="E186" s="751">
        <v>26</v>
      </c>
      <c r="F186" s="844">
        <v>13</v>
      </c>
      <c r="G186" s="845">
        <v>1</v>
      </c>
      <c r="H186" s="752">
        <v>14</v>
      </c>
      <c r="I186" s="844">
        <v>0.62</v>
      </c>
      <c r="J186" s="845">
        <v>4</v>
      </c>
      <c r="K186" s="752">
        <v>0.86</v>
      </c>
      <c r="L186" s="844">
        <v>15</v>
      </c>
      <c r="M186" s="607">
        <v>6</v>
      </c>
      <c r="N186" s="379">
        <v>21</v>
      </c>
      <c r="O186" s="606">
        <v>11</v>
      </c>
      <c r="P186" s="607">
        <v>5</v>
      </c>
      <c r="Q186" s="379">
        <v>16</v>
      </c>
      <c r="R186" s="606">
        <v>22</v>
      </c>
      <c r="S186" s="607">
        <v>7</v>
      </c>
      <c r="T186" s="379">
        <v>29</v>
      </c>
    </row>
    <row r="187" spans="1:20">
      <c r="A187" s="119"/>
      <c r="B187" s="774" t="s">
        <v>180</v>
      </c>
      <c r="C187" s="1162">
        <v>0</v>
      </c>
      <c r="D187" s="1163">
        <v>0.2</v>
      </c>
      <c r="E187" s="1106">
        <v>0.04</v>
      </c>
      <c r="F187" s="1162">
        <v>0</v>
      </c>
      <c r="G187" s="1163">
        <v>0</v>
      </c>
      <c r="H187" s="1075">
        <v>0</v>
      </c>
      <c r="I187" s="823" t="s">
        <v>34</v>
      </c>
      <c r="J187" s="846" t="s">
        <v>34</v>
      </c>
      <c r="K187" s="788" t="s">
        <v>34</v>
      </c>
      <c r="L187" s="1162">
        <v>0</v>
      </c>
      <c r="M187" s="1090">
        <v>0</v>
      </c>
      <c r="N187" s="1070">
        <v>0</v>
      </c>
      <c r="O187" s="1089">
        <v>0</v>
      </c>
      <c r="P187" s="1090">
        <v>0</v>
      </c>
      <c r="Q187" s="1070">
        <v>0</v>
      </c>
      <c r="R187" s="1089">
        <v>0.05</v>
      </c>
      <c r="S187" s="1090">
        <v>0</v>
      </c>
      <c r="T187" s="1070">
        <v>0.03</v>
      </c>
    </row>
    <row r="188" spans="1:20">
      <c r="A188" s="119"/>
      <c r="B188" s="774" t="s">
        <v>181</v>
      </c>
      <c r="C188" s="1162">
        <v>0.71</v>
      </c>
      <c r="D188" s="1163">
        <v>0.8</v>
      </c>
      <c r="E188" s="1106">
        <v>0.73</v>
      </c>
      <c r="F188" s="1162">
        <v>0.62</v>
      </c>
      <c r="G188" s="1163">
        <v>1</v>
      </c>
      <c r="H188" s="1075">
        <v>0.64</v>
      </c>
      <c r="I188" s="823">
        <v>0.16</v>
      </c>
      <c r="J188" s="846">
        <v>-0.2</v>
      </c>
      <c r="K188" s="788">
        <v>0.14000000000000001</v>
      </c>
      <c r="L188" s="1162">
        <v>0.6</v>
      </c>
      <c r="M188" s="1090">
        <v>0.83</v>
      </c>
      <c r="N188" s="1070">
        <v>0.67</v>
      </c>
      <c r="O188" s="1089">
        <v>0.55000000000000004</v>
      </c>
      <c r="P188" s="1090">
        <v>0.8</v>
      </c>
      <c r="Q188" s="1070">
        <v>0.63</v>
      </c>
      <c r="R188" s="1089">
        <v>0.64</v>
      </c>
      <c r="S188" s="1090">
        <v>0.86</v>
      </c>
      <c r="T188" s="1070">
        <v>0.69</v>
      </c>
    </row>
    <row r="189" spans="1:20">
      <c r="A189" s="119"/>
      <c r="B189" s="774" t="s">
        <v>183</v>
      </c>
      <c r="C189" s="1162">
        <v>0.28999999999999998</v>
      </c>
      <c r="D189" s="1163">
        <v>0</v>
      </c>
      <c r="E189" s="1106">
        <v>0.23</v>
      </c>
      <c r="F189" s="1162">
        <v>0.38</v>
      </c>
      <c r="G189" s="1163">
        <v>0</v>
      </c>
      <c r="H189" s="1075">
        <v>0.36</v>
      </c>
      <c r="I189" s="823">
        <v>-0.26</v>
      </c>
      <c r="J189" s="846" t="s">
        <v>34</v>
      </c>
      <c r="K189" s="788">
        <v>-0.35</v>
      </c>
      <c r="L189" s="1162">
        <v>0.4</v>
      </c>
      <c r="M189" s="1090">
        <v>0.17</v>
      </c>
      <c r="N189" s="1070">
        <v>0.33</v>
      </c>
      <c r="O189" s="1089">
        <v>0.45</v>
      </c>
      <c r="P189" s="1090">
        <v>0.2</v>
      </c>
      <c r="Q189" s="1070">
        <v>0.38</v>
      </c>
      <c r="R189" s="1089">
        <v>0.32</v>
      </c>
      <c r="S189" s="1090">
        <v>0.14000000000000001</v>
      </c>
      <c r="T189" s="1070">
        <v>0.28000000000000003</v>
      </c>
    </row>
    <row r="190" spans="1:20" s="20" customFormat="1" ht="12.75">
      <c r="B190" s="31"/>
      <c r="C190" s="21"/>
      <c r="D190" s="21"/>
      <c r="E190" s="21"/>
      <c r="F190" s="21"/>
      <c r="G190" s="21"/>
      <c r="H190" s="21"/>
      <c r="I190" s="21"/>
      <c r="J190" s="21"/>
      <c r="K190" s="21"/>
      <c r="L190" s="21"/>
      <c r="M190" s="21"/>
      <c r="N190" s="21"/>
      <c r="O190" s="21"/>
    </row>
    <row r="191" spans="1:20" s="20" customFormat="1" ht="12.75">
      <c r="B191" s="37" t="s">
        <v>43</v>
      </c>
      <c r="C191" s="21"/>
      <c r="D191" s="21"/>
      <c r="E191" s="21"/>
      <c r="F191" s="21"/>
      <c r="G191" s="21"/>
      <c r="H191" s="21"/>
      <c r="I191" s="21"/>
      <c r="J191" s="21"/>
      <c r="K191" s="21"/>
      <c r="L191" s="21"/>
      <c r="M191" s="21"/>
      <c r="N191" s="21"/>
      <c r="O191" s="21"/>
    </row>
    <row r="192" spans="1:20" s="20" customFormat="1" ht="12.75">
      <c r="B192" s="1171" t="s">
        <v>839</v>
      </c>
      <c r="C192" s="21"/>
      <c r="D192" s="21"/>
      <c r="E192" s="21"/>
      <c r="F192" s="21"/>
      <c r="G192" s="21"/>
      <c r="H192" s="21"/>
      <c r="I192" s="21"/>
      <c r="J192" s="21"/>
      <c r="K192" s="21"/>
      <c r="L192" s="21"/>
      <c r="M192" s="21"/>
      <c r="N192" s="21"/>
      <c r="O192" s="21"/>
    </row>
    <row r="193" spans="1:21" ht="13.9" thickBot="1">
      <c r="A193" s="119"/>
      <c r="B193" s="188"/>
      <c r="C193" s="16"/>
      <c r="D193" s="16"/>
      <c r="E193" s="16"/>
      <c r="F193" s="16"/>
      <c r="G193" s="16"/>
      <c r="H193" s="16"/>
      <c r="I193" s="274"/>
      <c r="J193" s="274"/>
      <c r="K193" s="274"/>
      <c r="L193" s="274"/>
      <c r="M193" s="211"/>
      <c r="N193" s="211"/>
      <c r="O193" s="211"/>
      <c r="P193" s="211"/>
      <c r="Q193" s="211"/>
      <c r="R193" s="211"/>
    </row>
    <row r="194" spans="1:21" s="307" customFormat="1" ht="15.75" thickTop="1" thickBot="1">
      <c r="A194" s="226"/>
      <c r="B194" s="312" t="s">
        <v>185</v>
      </c>
      <c r="C194" s="224"/>
      <c r="D194" s="224"/>
      <c r="E194" s="224"/>
      <c r="F194" s="224"/>
      <c r="G194" s="224"/>
      <c r="H194" s="224"/>
      <c r="I194" s="275"/>
      <c r="J194" s="275"/>
      <c r="K194" s="275"/>
      <c r="L194" s="275"/>
      <c r="M194" s="226"/>
      <c r="N194" s="226"/>
      <c r="O194" s="226"/>
      <c r="P194" s="226"/>
      <c r="Q194" s="226"/>
      <c r="R194" s="226"/>
      <c r="S194" s="226"/>
      <c r="T194" s="226"/>
      <c r="U194" s="226"/>
    </row>
    <row r="195" spans="1:21" ht="13.9" thickTop="1">
      <c r="A195" s="119"/>
      <c r="B195" s="189"/>
      <c r="C195" s="259"/>
      <c r="D195" s="259"/>
      <c r="E195" s="259"/>
      <c r="F195" s="259"/>
      <c r="G195" s="259"/>
      <c r="H195" s="259"/>
      <c r="I195" s="196"/>
      <c r="J195" s="196"/>
      <c r="K195" s="196"/>
      <c r="L195" s="196"/>
      <c r="M195" s="154"/>
      <c r="N195" s="154"/>
      <c r="O195" s="146"/>
      <c r="P195" s="146"/>
      <c r="Q195" s="146"/>
    </row>
    <row r="196" spans="1:21" s="130" customFormat="1" ht="26.25">
      <c r="B196" s="373" t="s">
        <v>342</v>
      </c>
      <c r="C196" s="374">
        <v>2025</v>
      </c>
      <c r="D196" s="375">
        <v>2024</v>
      </c>
      <c r="E196" s="376" t="s">
        <v>516</v>
      </c>
      <c r="F196" s="375">
        <v>2023</v>
      </c>
      <c r="G196" s="375">
        <v>2022</v>
      </c>
      <c r="H196" s="375">
        <v>2021</v>
      </c>
      <c r="I196" s="202"/>
      <c r="J196" s="202"/>
      <c r="K196" s="202"/>
      <c r="L196" s="202"/>
      <c r="M196" s="202"/>
      <c r="N196" s="202"/>
    </row>
    <row r="197" spans="1:21" ht="14.25">
      <c r="A197" s="119"/>
      <c r="B197" s="774" t="s">
        <v>194</v>
      </c>
      <c r="C197" s="751">
        <v>26</v>
      </c>
      <c r="D197" s="752">
        <v>14</v>
      </c>
      <c r="E197" s="866">
        <v>0.86</v>
      </c>
      <c r="F197" s="752">
        <v>21</v>
      </c>
      <c r="G197" s="752">
        <v>16</v>
      </c>
      <c r="H197" s="752">
        <v>29</v>
      </c>
      <c r="I197" s="196"/>
      <c r="J197" s="196"/>
      <c r="K197" s="196"/>
      <c r="L197" s="196"/>
      <c r="M197" s="154"/>
      <c r="N197" s="154"/>
      <c r="O197" s="154"/>
      <c r="P197" s="154"/>
      <c r="Q197" s="154"/>
      <c r="R197" s="146"/>
      <c r="S197" s="146"/>
    </row>
    <row r="198" spans="1:21" s="160" customFormat="1" ht="13.15">
      <c r="A198" s="128"/>
      <c r="B198" s="865" t="s">
        <v>188</v>
      </c>
      <c r="C198" s="753">
        <v>19</v>
      </c>
      <c r="D198" s="754">
        <v>3</v>
      </c>
      <c r="E198" s="867">
        <v>5.33</v>
      </c>
      <c r="F198" s="754">
        <v>6</v>
      </c>
      <c r="G198" s="754">
        <v>1</v>
      </c>
      <c r="H198" s="754">
        <v>18</v>
      </c>
      <c r="I198" s="202"/>
      <c r="J198" s="202"/>
      <c r="K198" s="202"/>
      <c r="L198" s="202"/>
      <c r="M198" s="173"/>
      <c r="N198" s="173"/>
      <c r="O198" s="173"/>
      <c r="P198" s="173"/>
      <c r="Q198" s="173"/>
    </row>
    <row r="199" spans="1:21" ht="14.25">
      <c r="A199" s="119"/>
      <c r="B199" s="774" t="s">
        <v>189</v>
      </c>
      <c r="C199" s="868">
        <v>0.73</v>
      </c>
      <c r="D199" s="866">
        <v>0.21</v>
      </c>
      <c r="E199" s="866">
        <v>2.41</v>
      </c>
      <c r="F199" s="866">
        <v>0.28999999999999998</v>
      </c>
      <c r="G199" s="866">
        <v>0.06</v>
      </c>
      <c r="H199" s="866">
        <v>0.62</v>
      </c>
      <c r="I199" s="196"/>
      <c r="J199" s="189"/>
      <c r="K199" s="177"/>
      <c r="L199" s="189"/>
      <c r="M199" s="146"/>
      <c r="N199" s="146"/>
      <c r="O199" s="154"/>
      <c r="P199" s="154"/>
      <c r="Q199" s="154"/>
      <c r="R199" s="146"/>
      <c r="S199" s="146"/>
    </row>
    <row r="200" spans="1:21">
      <c r="A200" s="119"/>
      <c r="B200" s="656" t="s">
        <v>191</v>
      </c>
      <c r="C200" s="658"/>
      <c r="D200" s="658"/>
      <c r="E200" s="657"/>
      <c r="F200" s="658"/>
      <c r="G200" s="658"/>
      <c r="H200" s="659"/>
      <c r="I200" s="196"/>
      <c r="J200" s="189"/>
      <c r="K200" s="177"/>
      <c r="L200" s="189"/>
      <c r="M200" s="146"/>
      <c r="N200" s="146"/>
      <c r="O200" s="154"/>
      <c r="P200" s="154"/>
      <c r="Q200" s="154"/>
      <c r="R200" s="146"/>
      <c r="S200" s="146"/>
    </row>
    <row r="201" spans="1:21">
      <c r="A201" s="119"/>
      <c r="B201" s="774" t="s">
        <v>153</v>
      </c>
      <c r="C201" s="751">
        <v>14</v>
      </c>
      <c r="D201" s="752">
        <v>3</v>
      </c>
      <c r="E201" s="866">
        <v>3.67</v>
      </c>
      <c r="F201" s="752">
        <v>5</v>
      </c>
      <c r="G201" s="752">
        <v>1</v>
      </c>
      <c r="H201" s="752">
        <v>13</v>
      </c>
      <c r="I201" s="196"/>
      <c r="J201" s="189"/>
      <c r="K201" s="177"/>
      <c r="L201" s="189"/>
      <c r="M201" s="146"/>
      <c r="N201" s="146"/>
      <c r="O201" s="154"/>
      <c r="P201" s="154"/>
      <c r="Q201" s="154"/>
      <c r="R201" s="199"/>
      <c r="S201" s="199"/>
    </row>
    <row r="202" spans="1:21">
      <c r="A202" s="119"/>
      <c r="B202" s="774" t="s">
        <v>154</v>
      </c>
      <c r="C202" s="751">
        <v>5</v>
      </c>
      <c r="D202" s="752">
        <v>0</v>
      </c>
      <c r="E202" s="866" t="s">
        <v>34</v>
      </c>
      <c r="F202" s="752">
        <v>1</v>
      </c>
      <c r="G202" s="752">
        <v>0</v>
      </c>
      <c r="H202" s="752">
        <v>5</v>
      </c>
      <c r="I202" s="196"/>
      <c r="J202" s="189"/>
      <c r="K202" s="177"/>
      <c r="L202" s="189"/>
      <c r="M202" s="146"/>
      <c r="N202" s="146"/>
      <c r="O202" s="154"/>
      <c r="P202" s="154"/>
      <c r="Q202" s="154"/>
      <c r="R202" s="146"/>
      <c r="S202" s="146"/>
    </row>
    <row r="203" spans="1:21">
      <c r="A203" s="119"/>
      <c r="B203" s="656" t="s">
        <v>192</v>
      </c>
      <c r="C203" s="888"/>
      <c r="D203" s="888"/>
      <c r="E203" s="889"/>
      <c r="F203" s="888"/>
      <c r="G203" s="888"/>
      <c r="H203" s="888"/>
      <c r="I203" s="196"/>
      <c r="J203" s="189"/>
      <c r="K203" s="177"/>
      <c r="L203" s="189"/>
      <c r="M203" s="146"/>
      <c r="N203" s="146"/>
      <c r="O203" s="154"/>
      <c r="P203" s="154"/>
      <c r="Q203" s="154"/>
      <c r="R203" s="146"/>
      <c r="S203" s="146"/>
    </row>
    <row r="204" spans="1:21">
      <c r="A204" s="119"/>
      <c r="B204" s="774" t="s">
        <v>177</v>
      </c>
      <c r="C204" s="751">
        <v>1</v>
      </c>
      <c r="D204" s="752">
        <v>0</v>
      </c>
      <c r="E204" s="866" t="s">
        <v>34</v>
      </c>
      <c r="F204" s="752">
        <v>0</v>
      </c>
      <c r="G204" s="752">
        <v>0</v>
      </c>
      <c r="H204" s="752">
        <v>1</v>
      </c>
      <c r="I204" s="196"/>
      <c r="J204" s="189"/>
      <c r="K204" s="177"/>
      <c r="L204" s="189"/>
      <c r="M204" s="146"/>
      <c r="N204" s="146"/>
      <c r="O204" s="154"/>
      <c r="P204" s="154"/>
      <c r="Q204" s="154"/>
      <c r="R204" s="199"/>
      <c r="S204" s="295"/>
      <c r="T204" s="295"/>
    </row>
    <row r="205" spans="1:21">
      <c r="A205" s="119"/>
      <c r="B205" s="774" t="s">
        <v>178</v>
      </c>
      <c r="C205" s="751">
        <v>14</v>
      </c>
      <c r="D205" s="752">
        <v>2</v>
      </c>
      <c r="E205" s="866">
        <v>6</v>
      </c>
      <c r="F205" s="752">
        <v>6</v>
      </c>
      <c r="G205" s="752">
        <v>0</v>
      </c>
      <c r="H205" s="752">
        <v>14</v>
      </c>
      <c r="I205" s="196"/>
      <c r="J205" s="189"/>
      <c r="K205" s="177"/>
      <c r="L205" s="189"/>
      <c r="M205" s="146"/>
      <c r="N205" s="146"/>
      <c r="O205" s="154"/>
      <c r="P205" s="154"/>
      <c r="Q205" s="154"/>
      <c r="R205" s="146"/>
      <c r="S205" s="146"/>
    </row>
    <row r="206" spans="1:21">
      <c r="A206" s="119"/>
      <c r="B206" s="774" t="s">
        <v>179</v>
      </c>
      <c r="C206" s="751">
        <v>4</v>
      </c>
      <c r="D206" s="752">
        <v>1</v>
      </c>
      <c r="E206" s="866">
        <v>3</v>
      </c>
      <c r="F206" s="752">
        <v>0</v>
      </c>
      <c r="G206" s="752">
        <v>1</v>
      </c>
      <c r="H206" s="752">
        <v>3</v>
      </c>
      <c r="I206" s="196"/>
      <c r="J206" s="189"/>
      <c r="K206" s="177"/>
      <c r="L206" s="189"/>
      <c r="M206" s="146"/>
      <c r="N206" s="146"/>
      <c r="O206" s="154"/>
      <c r="P206" s="154"/>
      <c r="Q206" s="154"/>
      <c r="R206" s="146"/>
      <c r="S206" s="146"/>
    </row>
    <row r="207" spans="1:21">
      <c r="A207" s="119"/>
      <c r="B207" s="189"/>
      <c r="C207" s="259"/>
      <c r="D207" s="259"/>
      <c r="E207" s="259"/>
      <c r="F207" s="259"/>
      <c r="G207" s="259"/>
      <c r="H207" s="187"/>
      <c r="I207" s="177"/>
      <c r="J207" s="189"/>
      <c r="K207" s="189"/>
      <c r="L207" s="189"/>
      <c r="M207" s="154"/>
      <c r="N207" s="154"/>
      <c r="O207" s="154"/>
      <c r="P207" s="146"/>
      <c r="Q207" s="146"/>
    </row>
    <row r="208" spans="1:21" s="26" customFormat="1">
      <c r="A208" s="20"/>
      <c r="B208" s="37" t="s">
        <v>43</v>
      </c>
      <c r="I208" s="31"/>
      <c r="J208" s="31"/>
      <c r="K208" s="31"/>
      <c r="L208" s="31"/>
      <c r="M208" s="31"/>
      <c r="N208" s="31"/>
      <c r="O208" s="31"/>
      <c r="P208" s="31"/>
      <c r="Q208" s="31"/>
    </row>
    <row r="209" spans="1:19" s="26" customFormat="1">
      <c r="A209" s="20"/>
      <c r="B209" s="1290" t="s">
        <v>659</v>
      </c>
      <c r="C209" s="1290"/>
      <c r="D209" s="1290"/>
      <c r="E209" s="1290"/>
      <c r="F209" s="1290"/>
      <c r="G209" s="1290"/>
      <c r="H209" s="1290"/>
      <c r="I209" s="31"/>
      <c r="J209" s="31"/>
      <c r="K209" s="31"/>
      <c r="L209" s="31"/>
      <c r="M209" s="31"/>
      <c r="N209" s="31"/>
      <c r="O209" s="31"/>
      <c r="P209" s="31"/>
      <c r="Q209" s="31"/>
    </row>
    <row r="210" spans="1:19" s="26" customFormat="1" ht="14.25" customHeight="1">
      <c r="A210" s="20"/>
      <c r="B210" s="1356" t="s">
        <v>850</v>
      </c>
      <c r="C210" s="1289"/>
      <c r="D210" s="1289"/>
      <c r="E210" s="1289"/>
      <c r="F210" s="1289"/>
      <c r="G210" s="1289"/>
      <c r="H210" s="1289"/>
      <c r="I210" s="31"/>
      <c r="J210" s="31"/>
      <c r="K210" s="31"/>
      <c r="L210" s="31"/>
      <c r="M210" s="31"/>
      <c r="N210" s="31"/>
      <c r="O210" s="31"/>
      <c r="P210" s="76"/>
      <c r="Q210" s="31"/>
    </row>
    <row r="211" spans="1:19" s="26" customFormat="1">
      <c r="A211" s="20"/>
      <c r="B211" s="318"/>
      <c r="C211" s="31"/>
      <c r="D211" s="31"/>
      <c r="E211" s="31"/>
      <c r="F211" s="31"/>
      <c r="G211" s="31"/>
      <c r="H211" s="31"/>
      <c r="I211" s="31"/>
      <c r="J211" s="31"/>
      <c r="K211" s="31"/>
      <c r="L211" s="31"/>
      <c r="M211" s="31"/>
      <c r="N211" s="31"/>
      <c r="O211" s="31"/>
      <c r="P211" s="76"/>
      <c r="Q211" s="31"/>
    </row>
    <row r="212" spans="1:19" s="130" customFormat="1" ht="26.25">
      <c r="B212" s="373" t="s">
        <v>343</v>
      </c>
      <c r="C212" s="374">
        <v>2025</v>
      </c>
      <c r="D212" s="375">
        <v>2024</v>
      </c>
      <c r="E212" s="376" t="s">
        <v>516</v>
      </c>
      <c r="F212" s="375">
        <v>2023</v>
      </c>
      <c r="G212" s="375">
        <v>2022</v>
      </c>
      <c r="H212" s="375">
        <v>2021</v>
      </c>
    </row>
    <row r="213" spans="1:19" ht="14.25">
      <c r="A213" s="119"/>
      <c r="B213" s="774" t="s">
        <v>194</v>
      </c>
      <c r="C213" s="751">
        <v>26</v>
      </c>
      <c r="D213" s="752">
        <v>14</v>
      </c>
      <c r="E213" s="866">
        <v>0.86</v>
      </c>
      <c r="F213" s="752">
        <v>21</v>
      </c>
      <c r="G213" s="752">
        <v>16</v>
      </c>
      <c r="H213" s="752">
        <v>29</v>
      </c>
      <c r="I213" s="196"/>
      <c r="J213" s="189"/>
      <c r="K213" s="177"/>
      <c r="L213" s="189"/>
      <c r="M213" s="146"/>
      <c r="N213" s="146"/>
      <c r="O213" s="154"/>
      <c r="P213" s="154"/>
      <c r="Q213" s="154"/>
      <c r="R213" s="199"/>
      <c r="S213" s="146"/>
    </row>
    <row r="214" spans="1:19" s="160" customFormat="1" ht="15">
      <c r="A214" s="128"/>
      <c r="B214" s="865" t="s">
        <v>195</v>
      </c>
      <c r="C214" s="753">
        <v>7</v>
      </c>
      <c r="D214" s="754">
        <v>10</v>
      </c>
      <c r="E214" s="867">
        <v>-0.3</v>
      </c>
      <c r="F214" s="754">
        <v>1</v>
      </c>
      <c r="G214" s="754">
        <v>16</v>
      </c>
      <c r="H214" s="754">
        <v>4</v>
      </c>
      <c r="I214" s="202"/>
      <c r="J214" s="188"/>
      <c r="K214" s="277"/>
      <c r="L214" s="188"/>
      <c r="O214" s="173"/>
      <c r="P214" s="173"/>
      <c r="Q214" s="173"/>
    </row>
    <row r="215" spans="1:19" ht="14.25">
      <c r="A215" s="119"/>
      <c r="B215" s="774" t="s">
        <v>196</v>
      </c>
      <c r="C215" s="868">
        <v>0.27</v>
      </c>
      <c r="D215" s="866">
        <v>0.71</v>
      </c>
      <c r="E215" s="866">
        <v>-0.62</v>
      </c>
      <c r="F215" s="866">
        <v>0.05</v>
      </c>
      <c r="G215" s="866">
        <v>1</v>
      </c>
      <c r="H215" s="866">
        <v>0.14000000000000001</v>
      </c>
      <c r="I215" s="196"/>
      <c r="J215" s="189"/>
      <c r="K215" s="177"/>
      <c r="L215" s="189"/>
      <c r="M215" s="146"/>
      <c r="N215" s="146"/>
      <c r="O215" s="154"/>
      <c r="P215" s="154"/>
      <c r="Q215" s="154"/>
      <c r="R215" s="146"/>
      <c r="S215" s="146"/>
    </row>
    <row r="216" spans="1:19">
      <c r="A216" s="119"/>
      <c r="B216" s="656" t="s">
        <v>197</v>
      </c>
      <c r="C216" s="658"/>
      <c r="D216" s="658"/>
      <c r="E216" s="658"/>
      <c r="F216" s="658"/>
      <c r="G216" s="658"/>
      <c r="H216" s="659"/>
      <c r="I216" s="196"/>
      <c r="J216" s="189"/>
      <c r="K216" s="177"/>
      <c r="L216" s="189"/>
      <c r="M216" s="146"/>
      <c r="N216" s="146"/>
      <c r="O216" s="154"/>
      <c r="P216" s="154"/>
      <c r="Q216" s="154"/>
      <c r="R216" s="146"/>
      <c r="S216" s="146"/>
    </row>
    <row r="217" spans="1:19">
      <c r="A217" s="119"/>
      <c r="B217" s="774" t="s">
        <v>153</v>
      </c>
      <c r="C217" s="751">
        <v>6</v>
      </c>
      <c r="D217" s="752">
        <v>5</v>
      </c>
      <c r="E217" s="866">
        <v>0.2</v>
      </c>
      <c r="F217" s="752">
        <v>1</v>
      </c>
      <c r="G217" s="752">
        <v>13</v>
      </c>
      <c r="H217" s="752">
        <v>3</v>
      </c>
      <c r="I217" s="196"/>
      <c r="J217" s="189"/>
      <c r="K217" s="177"/>
      <c r="L217" s="189"/>
      <c r="M217" s="146"/>
      <c r="N217" s="146"/>
      <c r="O217" s="154"/>
      <c r="P217" s="154"/>
      <c r="Q217" s="154"/>
      <c r="R217" s="146"/>
      <c r="S217" s="295"/>
    </row>
    <row r="218" spans="1:19">
      <c r="A218" s="119"/>
      <c r="B218" s="774" t="s">
        <v>154</v>
      </c>
      <c r="C218" s="751">
        <v>1</v>
      </c>
      <c r="D218" s="752">
        <v>5</v>
      </c>
      <c r="E218" s="866">
        <v>-0.8</v>
      </c>
      <c r="F218" s="752">
        <v>0</v>
      </c>
      <c r="G218" s="752">
        <v>3</v>
      </c>
      <c r="H218" s="752">
        <v>1</v>
      </c>
      <c r="I218" s="196"/>
      <c r="J218" s="189"/>
      <c r="K218" s="177"/>
      <c r="L218" s="189"/>
      <c r="M218" s="146"/>
      <c r="N218" s="146"/>
      <c r="O218" s="154"/>
      <c r="P218" s="154"/>
      <c r="Q218" s="154"/>
      <c r="R218" s="146"/>
      <c r="S218" s="146"/>
    </row>
    <row r="219" spans="1:19">
      <c r="A219" s="119"/>
      <c r="B219" s="656" t="s">
        <v>198</v>
      </c>
      <c r="C219" s="888"/>
      <c r="D219" s="888"/>
      <c r="E219" s="888"/>
      <c r="F219" s="888"/>
      <c r="G219" s="888"/>
      <c r="H219" s="659"/>
      <c r="I219" s="196"/>
      <c r="J219" s="189"/>
      <c r="K219" s="177"/>
      <c r="L219" s="189"/>
      <c r="M219" s="146"/>
      <c r="N219" s="146"/>
      <c r="O219" s="154"/>
      <c r="P219" s="154"/>
      <c r="Q219" s="154"/>
      <c r="R219" s="146"/>
      <c r="S219" s="146"/>
    </row>
    <row r="220" spans="1:19">
      <c r="A220" s="119"/>
      <c r="B220" s="774" t="s">
        <v>177</v>
      </c>
      <c r="C220" s="751">
        <v>0</v>
      </c>
      <c r="D220" s="752">
        <v>0</v>
      </c>
      <c r="E220" s="866" t="s">
        <v>34</v>
      </c>
      <c r="F220" s="752">
        <v>0</v>
      </c>
      <c r="G220" s="752">
        <v>1</v>
      </c>
      <c r="H220" s="752">
        <v>0</v>
      </c>
      <c r="I220" s="196"/>
      <c r="J220" s="189"/>
      <c r="K220" s="177"/>
      <c r="L220" s="189"/>
      <c r="M220" s="146"/>
      <c r="N220" s="146"/>
      <c r="O220" s="154"/>
      <c r="P220" s="154"/>
      <c r="Q220" s="154"/>
      <c r="R220" s="146"/>
      <c r="S220" s="146"/>
    </row>
    <row r="221" spans="1:19">
      <c r="A221" s="119"/>
      <c r="B221" s="774" t="s">
        <v>178</v>
      </c>
      <c r="C221" s="751">
        <v>3</v>
      </c>
      <c r="D221" s="752">
        <v>6</v>
      </c>
      <c r="E221" s="866">
        <v>-0.5</v>
      </c>
      <c r="F221" s="752">
        <v>1</v>
      </c>
      <c r="G221" s="752">
        <v>12</v>
      </c>
      <c r="H221" s="752">
        <v>4</v>
      </c>
      <c r="I221" s="196"/>
      <c r="J221" s="189"/>
      <c r="K221" s="177"/>
      <c r="L221" s="189"/>
      <c r="M221" s="146"/>
      <c r="N221" s="146"/>
      <c r="O221" s="154"/>
      <c r="P221" s="154"/>
      <c r="Q221" s="154"/>
      <c r="R221" s="146"/>
      <c r="S221" s="146"/>
    </row>
    <row r="222" spans="1:19">
      <c r="A222" s="119"/>
      <c r="B222" s="774" t="s">
        <v>179</v>
      </c>
      <c r="C222" s="751">
        <v>4</v>
      </c>
      <c r="D222" s="752">
        <v>4</v>
      </c>
      <c r="E222" s="866">
        <v>0</v>
      </c>
      <c r="F222" s="752">
        <v>0</v>
      </c>
      <c r="G222" s="752">
        <v>3</v>
      </c>
      <c r="H222" s="752">
        <v>0</v>
      </c>
      <c r="I222" s="196"/>
      <c r="J222" s="189"/>
      <c r="K222" s="177"/>
      <c r="L222" s="189"/>
      <c r="M222" s="146"/>
      <c r="N222" s="146"/>
      <c r="O222" s="154"/>
      <c r="P222" s="154"/>
      <c r="Q222" s="154"/>
      <c r="R222" s="146"/>
      <c r="S222" s="146"/>
    </row>
    <row r="223" spans="1:19">
      <c r="A223" s="119"/>
      <c r="B223" s="35"/>
      <c r="C223" s="259"/>
      <c r="D223" s="259"/>
      <c r="E223" s="259"/>
      <c r="F223" s="259"/>
      <c r="G223" s="259"/>
      <c r="H223" s="187"/>
      <c r="I223" s="177"/>
      <c r="J223" s="189"/>
      <c r="K223" s="189"/>
      <c r="L223" s="189"/>
      <c r="M223" s="154"/>
      <c r="N223" s="154"/>
      <c r="O223" s="154"/>
      <c r="P223" s="146"/>
      <c r="Q223" s="146"/>
    </row>
    <row r="224" spans="1:19" s="26" customFormat="1">
      <c r="A224" s="20"/>
      <c r="B224" s="37" t="s">
        <v>43</v>
      </c>
      <c r="I224" s="31"/>
      <c r="J224" s="31"/>
      <c r="K224" s="31"/>
      <c r="L224" s="31"/>
      <c r="M224" s="31"/>
      <c r="N224" s="31"/>
      <c r="O224" s="31"/>
      <c r="P224" s="31"/>
      <c r="Q224" s="31"/>
    </row>
    <row r="225" spans="1:24" s="26" customFormat="1">
      <c r="A225" s="20"/>
      <c r="B225" s="1290" t="s">
        <v>661</v>
      </c>
      <c r="C225" s="1290"/>
      <c r="D225" s="1290"/>
      <c r="E225" s="1290"/>
      <c r="F225" s="1290"/>
      <c r="G225" s="1290"/>
      <c r="H225" s="1290"/>
      <c r="I225" s="31"/>
      <c r="J225" s="31"/>
      <c r="K225" s="31"/>
      <c r="L225" s="31"/>
      <c r="M225" s="31"/>
      <c r="N225" s="31"/>
      <c r="O225" s="31"/>
      <c r="P225" s="31"/>
      <c r="Q225" s="31"/>
    </row>
    <row r="226" spans="1:24" s="26" customFormat="1">
      <c r="A226" s="20"/>
      <c r="B226" s="1322" t="s">
        <v>199</v>
      </c>
      <c r="C226" s="1290"/>
      <c r="D226" s="1290"/>
      <c r="E226" s="1290"/>
      <c r="F226" s="1290"/>
      <c r="G226" s="1290"/>
      <c r="H226" s="1290"/>
      <c r="I226" s="31"/>
      <c r="J226" s="31"/>
      <c r="K226" s="31"/>
      <c r="L226" s="31"/>
      <c r="M226" s="31"/>
      <c r="N226" s="31"/>
      <c r="O226" s="31"/>
      <c r="P226" s="31"/>
      <c r="Q226" s="31"/>
    </row>
    <row r="227" spans="1:24" s="26" customFormat="1" ht="14.25" customHeight="1">
      <c r="A227" s="20"/>
      <c r="B227" s="1356" t="s">
        <v>851</v>
      </c>
      <c r="C227" s="1289"/>
      <c r="D227" s="1289"/>
      <c r="E227" s="1289"/>
      <c r="F227" s="1289"/>
      <c r="G227" s="1289"/>
      <c r="H227" s="1289"/>
      <c r="I227" s="226"/>
      <c r="J227" s="226"/>
      <c r="K227" s="226"/>
      <c r="L227" s="226"/>
      <c r="M227" s="226"/>
      <c r="N227" s="226"/>
      <c r="O227" s="226"/>
      <c r="P227" s="226"/>
      <c r="Q227" s="226"/>
      <c r="R227" s="226"/>
      <c r="S227" s="226"/>
      <c r="T227" s="226"/>
      <c r="U227" s="226"/>
      <c r="V227" s="226"/>
      <c r="W227" s="226"/>
      <c r="X227" s="226"/>
    </row>
    <row r="228" spans="1:24" s="20" customFormat="1" ht="15">
      <c r="B228" s="31"/>
      <c r="C228" s="21"/>
      <c r="D228" s="21"/>
      <c r="E228" s="21"/>
      <c r="F228" s="21"/>
      <c r="G228" s="21"/>
      <c r="H228" s="21"/>
      <c r="I228" s="226"/>
      <c r="J228" s="226"/>
      <c r="K228" s="226"/>
      <c r="L228" s="226"/>
      <c r="M228" s="226"/>
      <c r="N228" s="226"/>
      <c r="O228" s="226"/>
      <c r="P228" s="226"/>
      <c r="Q228" s="226"/>
      <c r="R228" s="226"/>
      <c r="S228" s="226"/>
      <c r="T228" s="226"/>
      <c r="U228" s="226"/>
      <c r="V228" s="226"/>
      <c r="W228" s="226"/>
      <c r="X228" s="226"/>
    </row>
    <row r="229" spans="1:24" s="26" customFormat="1" ht="13.9" thickBot="1">
      <c r="A229" s="20"/>
      <c r="H229" s="31"/>
      <c r="I229" s="31"/>
      <c r="J229" s="31"/>
      <c r="K229" s="31"/>
      <c r="L229" s="31"/>
      <c r="M229" s="31"/>
      <c r="N229" s="31"/>
      <c r="O229" s="31"/>
      <c r="P229" s="31"/>
      <c r="Q229" s="31"/>
    </row>
    <row r="230" spans="1:24" s="226" customFormat="1" ht="15.75" thickTop="1" thickBot="1">
      <c r="B230" s="312" t="s">
        <v>200</v>
      </c>
      <c r="C230" s="224"/>
      <c r="D230" s="224"/>
      <c r="E230" s="224"/>
      <c r="F230" s="224"/>
      <c r="G230" s="224"/>
      <c r="H230" s="224"/>
      <c r="I230" s="225"/>
      <c r="J230" s="225"/>
      <c r="K230" s="225"/>
      <c r="L230" s="225"/>
    </row>
    <row r="231" spans="1:24" ht="15" customHeight="1" thickTop="1">
      <c r="B231" s="225"/>
      <c r="C231" s="118"/>
      <c r="G231" s="187"/>
      <c r="H231" s="187"/>
    </row>
    <row r="232" spans="1:24" ht="15" customHeight="1">
      <c r="B232" s="373" t="s">
        <v>691</v>
      </c>
      <c r="C232" s="374">
        <v>2025</v>
      </c>
      <c r="G232" s="187"/>
      <c r="H232" s="187"/>
    </row>
    <row r="233" spans="1:24" ht="15" customHeight="1">
      <c r="B233" s="671" t="s">
        <v>216</v>
      </c>
      <c r="C233" s="1192">
        <v>39</v>
      </c>
      <c r="G233" s="187"/>
      <c r="H233" s="187"/>
    </row>
    <row r="234" spans="1:24" ht="15" customHeight="1">
      <c r="B234" s="672" t="s">
        <v>692</v>
      </c>
      <c r="C234" s="1024">
        <v>1.9</v>
      </c>
      <c r="G234" s="187"/>
      <c r="H234" s="187"/>
    </row>
    <row r="235" spans="1:24" ht="15" customHeight="1">
      <c r="B235" s="672" t="s">
        <v>217</v>
      </c>
      <c r="C235" s="840">
        <v>0.05</v>
      </c>
      <c r="G235" s="187"/>
      <c r="H235" s="187"/>
    </row>
    <row r="236" spans="1:24" ht="15" customHeight="1">
      <c r="B236" s="440"/>
      <c r="G236" s="187"/>
      <c r="H236" s="187"/>
    </row>
    <row r="237" spans="1:24" ht="15" customHeight="1">
      <c r="B237" s="77" t="s">
        <v>43</v>
      </c>
      <c r="C237" s="21"/>
      <c r="D237" s="21"/>
      <c r="E237" s="21"/>
      <c r="F237" s="21"/>
      <c r="G237" s="26"/>
      <c r="H237" s="26"/>
    </row>
    <row r="238" spans="1:24" ht="14.65" customHeight="1">
      <c r="B238" s="1290" t="s">
        <v>871</v>
      </c>
      <c r="C238" s="1290"/>
      <c r="D238" s="1290"/>
      <c r="E238" s="1290"/>
      <c r="F238" s="1290"/>
      <c r="G238" s="1290"/>
      <c r="H238" s="1290"/>
    </row>
    <row r="239" spans="1:24" ht="14.25" customHeight="1">
      <c r="B239" s="1232" t="s">
        <v>870</v>
      </c>
      <c r="C239" s="399"/>
      <c r="D239" s="399"/>
      <c r="E239" s="399"/>
      <c r="F239" s="399"/>
      <c r="G239" s="399"/>
      <c r="H239" s="399"/>
    </row>
    <row r="240" spans="1:24" ht="15" customHeight="1">
      <c r="C240" s="118"/>
      <c r="G240" s="187"/>
      <c r="H240" s="187"/>
    </row>
    <row r="241" spans="1:21" s="130" customFormat="1" ht="26.25">
      <c r="B241" s="373" t="s">
        <v>344</v>
      </c>
      <c r="C241" s="374">
        <v>2025</v>
      </c>
      <c r="D241" s="375">
        <v>2024</v>
      </c>
      <c r="E241" s="376" t="s">
        <v>516</v>
      </c>
      <c r="F241" s="375">
        <v>2023</v>
      </c>
      <c r="G241" s="375">
        <v>2022</v>
      </c>
      <c r="H241" s="375">
        <v>2021</v>
      </c>
    </row>
    <row r="242" spans="1:21" s="121" customFormat="1" ht="13.9">
      <c r="B242" s="793" t="s">
        <v>146</v>
      </c>
      <c r="C242" s="753">
        <v>26</v>
      </c>
      <c r="D242" s="754">
        <v>14</v>
      </c>
      <c r="E242" s="839">
        <v>0.86</v>
      </c>
      <c r="F242" s="754">
        <v>21</v>
      </c>
      <c r="G242" s="754">
        <v>16</v>
      </c>
      <c r="H242" s="754">
        <v>29</v>
      </c>
      <c r="I242" s="130"/>
      <c r="J242" s="130"/>
      <c r="K242" s="200"/>
      <c r="L242" s="200"/>
    </row>
    <row r="243" spans="1:21" ht="14.25">
      <c r="B243" s="791" t="s">
        <v>219</v>
      </c>
      <c r="C243" s="751">
        <v>5</v>
      </c>
      <c r="D243" s="752">
        <v>3</v>
      </c>
      <c r="E243" s="866">
        <v>0.67</v>
      </c>
      <c r="F243" s="752">
        <v>0</v>
      </c>
      <c r="G243" s="752">
        <v>1</v>
      </c>
      <c r="H243" s="752">
        <v>3</v>
      </c>
      <c r="I243" s="120"/>
      <c r="J243" s="120"/>
    </row>
    <row r="244" spans="1:21">
      <c r="B244" s="791" t="s">
        <v>220</v>
      </c>
      <c r="C244" s="868">
        <v>0.19</v>
      </c>
      <c r="D244" s="866">
        <v>0.21</v>
      </c>
      <c r="E244" s="866">
        <v>-0.1</v>
      </c>
      <c r="F244" s="866">
        <v>0</v>
      </c>
      <c r="G244" s="866">
        <v>0.06</v>
      </c>
      <c r="H244" s="866">
        <v>0.1</v>
      </c>
      <c r="I244" s="120"/>
      <c r="J244" s="120"/>
    </row>
    <row r="245" spans="1:21" s="121" customFormat="1" ht="15">
      <c r="B245" s="687" t="s">
        <v>221</v>
      </c>
      <c r="C245" s="753">
        <v>7</v>
      </c>
      <c r="D245" s="754">
        <v>2</v>
      </c>
      <c r="E245" s="867">
        <v>2.5</v>
      </c>
      <c r="F245" s="754">
        <v>4</v>
      </c>
      <c r="G245" s="754">
        <v>3</v>
      </c>
      <c r="H245" s="754">
        <v>2</v>
      </c>
      <c r="I245" s="200"/>
      <c r="J245" s="200"/>
      <c r="K245" s="200"/>
      <c r="L245" s="200"/>
    </row>
    <row r="246" spans="1:21" s="119" customFormat="1" ht="13.15">
      <c r="B246" s="535" t="s">
        <v>290</v>
      </c>
      <c r="C246" s="751">
        <v>0</v>
      </c>
      <c r="D246" s="752">
        <v>0</v>
      </c>
      <c r="E246" s="788" t="s">
        <v>34</v>
      </c>
      <c r="F246" s="752">
        <v>0</v>
      </c>
      <c r="G246" s="752">
        <v>0</v>
      </c>
      <c r="H246" s="752">
        <v>1</v>
      </c>
      <c r="I246" s="278"/>
      <c r="J246" s="278"/>
      <c r="K246" s="278"/>
      <c r="L246" s="278"/>
      <c r="M246" s="216"/>
      <c r="N246" s="216"/>
      <c r="O246" s="217"/>
      <c r="P246" s="217"/>
      <c r="Q246" s="217"/>
      <c r="R246" s="217"/>
      <c r="S246" s="217"/>
      <c r="T246" s="217"/>
      <c r="U246" s="89"/>
    </row>
    <row r="247" spans="1:21">
      <c r="B247" s="791" t="s">
        <v>222</v>
      </c>
      <c r="C247" s="868">
        <v>0</v>
      </c>
      <c r="D247" s="866">
        <v>0</v>
      </c>
      <c r="E247" s="788" t="s">
        <v>34</v>
      </c>
      <c r="F247" s="866">
        <v>0</v>
      </c>
      <c r="G247" s="866">
        <v>0</v>
      </c>
      <c r="H247" s="866">
        <v>0.5</v>
      </c>
      <c r="I247" s="120"/>
      <c r="K247" s="120"/>
    </row>
    <row r="248" spans="1:21">
      <c r="C248" s="131"/>
      <c r="D248" s="131"/>
      <c r="E248" s="131"/>
      <c r="F248" s="131"/>
      <c r="G248" s="131"/>
      <c r="H248" s="131"/>
    </row>
    <row r="249" spans="1:21" s="20" customFormat="1" ht="13.15">
      <c r="B249" s="77" t="s">
        <v>43</v>
      </c>
      <c r="C249" s="131"/>
      <c r="D249" s="131"/>
      <c r="E249" s="131"/>
      <c r="F249" s="131"/>
      <c r="G249" s="131"/>
      <c r="H249" s="131"/>
      <c r="I249" s="231"/>
      <c r="J249" s="231"/>
      <c r="K249" s="231"/>
      <c r="L249" s="231"/>
      <c r="M249" s="107"/>
      <c r="N249" s="107"/>
      <c r="O249" s="108"/>
      <c r="P249" s="108"/>
      <c r="Q249" s="108"/>
      <c r="R249" s="108"/>
      <c r="S249" s="108"/>
      <c r="T249" s="108"/>
      <c r="U249" s="89"/>
    </row>
    <row r="250" spans="1:21" s="26" customFormat="1" ht="26.25" customHeight="1">
      <c r="A250" s="22"/>
      <c r="B250" s="1290" t="s">
        <v>697</v>
      </c>
      <c r="C250" s="1290"/>
      <c r="D250" s="1290"/>
      <c r="E250" s="1290"/>
      <c r="F250" s="1290"/>
      <c r="G250" s="1290"/>
      <c r="H250" s="1290"/>
      <c r="I250" s="218"/>
      <c r="J250" s="218"/>
      <c r="K250" s="218"/>
      <c r="L250" s="218"/>
      <c r="M250" s="103"/>
    </row>
    <row r="251" spans="1:21" s="26" customFormat="1">
      <c r="A251" s="22"/>
      <c r="B251" s="1290" t="s">
        <v>694</v>
      </c>
      <c r="C251" s="1290"/>
      <c r="D251" s="1290"/>
      <c r="E251" s="1290"/>
      <c r="F251" s="1290"/>
      <c r="G251" s="1290"/>
      <c r="H251" s="1290"/>
      <c r="I251" s="103"/>
      <c r="J251" s="103"/>
      <c r="K251" s="103"/>
      <c r="L251" s="103"/>
      <c r="M251" s="103"/>
    </row>
    <row r="252" spans="1:21" s="22" customFormat="1" ht="13.9">
      <c r="B252" s="281"/>
      <c r="C252" s="21"/>
      <c r="D252" s="21"/>
      <c r="E252" s="21"/>
      <c r="F252" s="21"/>
      <c r="G252" s="21"/>
      <c r="H252" s="21"/>
      <c r="I252" s="26"/>
      <c r="J252" s="26"/>
      <c r="K252" s="26"/>
      <c r="L252" s="26"/>
    </row>
    <row r="253" spans="1:21">
      <c r="B253" s="31"/>
      <c r="C253" s="293"/>
      <c r="D253" s="293"/>
      <c r="E253" s="293"/>
      <c r="F253" s="293"/>
      <c r="G253" s="293"/>
    </row>
    <row r="254" spans="1:21">
      <c r="D254" s="293"/>
      <c r="E254" s="293"/>
      <c r="F254" s="293"/>
      <c r="G254" s="293"/>
    </row>
    <row r="255" spans="1:21">
      <c r="D255" s="293"/>
      <c r="E255" s="293"/>
      <c r="F255" s="293"/>
      <c r="G255" s="293"/>
    </row>
    <row r="256" spans="1:21">
      <c r="D256" s="293"/>
      <c r="E256" s="293"/>
      <c r="F256" s="293"/>
      <c r="G256" s="293"/>
    </row>
    <row r="257" spans="1:21">
      <c r="D257" s="293"/>
      <c r="E257" s="293"/>
      <c r="F257" s="293"/>
      <c r="G257" s="293"/>
    </row>
    <row r="258" spans="1:21">
      <c r="B258" s="31"/>
      <c r="C258" s="293"/>
      <c r="D258" s="293"/>
      <c r="E258" s="293"/>
      <c r="F258" s="293"/>
      <c r="G258" s="293"/>
    </row>
    <row r="259" spans="1:21">
      <c r="B259" s="31"/>
      <c r="C259" s="293"/>
      <c r="D259" s="293"/>
      <c r="E259" s="293"/>
      <c r="F259" s="293"/>
      <c r="G259" s="293"/>
    </row>
    <row r="260" spans="1:21">
      <c r="B260" s="31"/>
      <c r="C260" s="293"/>
      <c r="D260" s="293"/>
      <c r="E260" s="293"/>
      <c r="F260" s="293"/>
      <c r="G260" s="293"/>
    </row>
    <row r="261" spans="1:21">
      <c r="B261" s="31"/>
      <c r="C261" s="293"/>
      <c r="D261" s="293"/>
      <c r="E261" s="293"/>
      <c r="F261" s="293"/>
      <c r="G261" s="293"/>
    </row>
    <row r="262" spans="1:21">
      <c r="B262" s="31"/>
      <c r="C262" s="293"/>
      <c r="D262" s="293"/>
      <c r="E262" s="293"/>
      <c r="F262" s="293"/>
      <c r="G262" s="293"/>
    </row>
    <row r="263" spans="1:21">
      <c r="B263" s="31"/>
      <c r="C263" s="293"/>
      <c r="D263" s="293"/>
      <c r="E263" s="293"/>
      <c r="F263" s="293"/>
      <c r="G263" s="293"/>
    </row>
    <row r="265" spans="1:21" ht="15" customHeight="1"/>
    <row r="266" spans="1:21" ht="14.25" customHeight="1"/>
    <row r="267" spans="1:21" ht="14.25" customHeight="1"/>
    <row r="268" spans="1:21" ht="14.25" customHeight="1">
      <c r="B268" s="282"/>
    </row>
    <row r="269" spans="1:21" ht="14.25" customHeight="1">
      <c r="B269" s="282"/>
    </row>
    <row r="270" spans="1:21" s="112" customFormat="1" ht="14.25" customHeight="1">
      <c r="A270" s="113"/>
      <c r="B270" s="21"/>
      <c r="C270" s="141"/>
      <c r="D270" s="141"/>
      <c r="E270" s="141"/>
      <c r="F270" s="141"/>
      <c r="G270" s="141"/>
      <c r="H270" s="141"/>
      <c r="I270" s="116"/>
      <c r="J270" s="116"/>
      <c r="K270" s="116"/>
      <c r="L270" s="116"/>
      <c r="M270" s="113"/>
      <c r="N270" s="113"/>
      <c r="O270" s="113"/>
      <c r="P270" s="113"/>
      <c r="Q270" s="113"/>
      <c r="R270" s="113"/>
      <c r="S270" s="113"/>
      <c r="T270" s="113"/>
      <c r="U270" s="113"/>
    </row>
    <row r="271" spans="1:21" s="112" customFormat="1" ht="14.25" customHeight="1">
      <c r="A271" s="113"/>
      <c r="B271" s="21"/>
      <c r="C271" s="141"/>
      <c r="D271" s="141"/>
      <c r="E271" s="141"/>
      <c r="F271" s="141"/>
      <c r="G271" s="141"/>
      <c r="H271" s="141"/>
      <c r="I271" s="116"/>
      <c r="J271" s="116"/>
      <c r="K271" s="116"/>
      <c r="L271" s="116"/>
      <c r="M271" s="113"/>
      <c r="N271" s="113"/>
      <c r="O271" s="113"/>
      <c r="P271" s="113"/>
      <c r="Q271" s="113"/>
      <c r="R271" s="113"/>
      <c r="S271" s="113"/>
      <c r="T271" s="113"/>
      <c r="U271" s="113"/>
    </row>
    <row r="272" spans="1:21" ht="14.25" customHeight="1"/>
    <row r="273" spans="1:21" s="112" customFormat="1" ht="14.25" customHeight="1">
      <c r="A273" s="113"/>
      <c r="B273" s="282"/>
      <c r="C273" s="141"/>
      <c r="D273" s="141"/>
      <c r="E273" s="141"/>
      <c r="F273" s="141"/>
      <c r="G273" s="141"/>
      <c r="H273" s="141"/>
      <c r="I273" s="116"/>
      <c r="J273" s="116"/>
      <c r="K273" s="116"/>
      <c r="L273" s="116"/>
      <c r="M273" s="113"/>
      <c r="N273" s="113"/>
      <c r="O273" s="113"/>
      <c r="P273" s="113"/>
      <c r="Q273" s="113"/>
      <c r="R273" s="113"/>
      <c r="S273" s="113"/>
      <c r="T273" s="113"/>
      <c r="U273" s="113"/>
    </row>
    <row r="274" spans="1:21" s="112" customFormat="1" ht="14.25" customHeight="1">
      <c r="A274" s="113"/>
      <c r="B274" s="21"/>
      <c r="C274" s="141"/>
      <c r="D274" s="141"/>
      <c r="E274" s="141"/>
      <c r="F274" s="141"/>
      <c r="G274" s="141"/>
      <c r="H274" s="141"/>
      <c r="I274" s="116"/>
      <c r="J274" s="116"/>
      <c r="K274" s="116"/>
      <c r="L274" s="116"/>
      <c r="M274" s="113"/>
      <c r="N274" s="113"/>
      <c r="O274" s="113"/>
      <c r="P274" s="113"/>
      <c r="Q274" s="113"/>
      <c r="R274" s="113"/>
      <c r="S274" s="113"/>
      <c r="T274" s="113"/>
      <c r="U274" s="113"/>
    </row>
    <row r="275" spans="1:21" s="112" customFormat="1" ht="14.25" customHeight="1">
      <c r="A275" s="113"/>
      <c r="B275" s="232"/>
      <c r="C275" s="141"/>
      <c r="D275" s="141"/>
      <c r="E275" s="141"/>
      <c r="F275" s="141"/>
      <c r="G275" s="141"/>
      <c r="H275" s="141"/>
      <c r="I275" s="116"/>
      <c r="J275" s="116"/>
      <c r="K275" s="116"/>
      <c r="L275" s="116"/>
      <c r="M275" s="113"/>
      <c r="N275" s="113"/>
      <c r="O275" s="113"/>
      <c r="P275" s="113"/>
      <c r="Q275" s="113"/>
      <c r="R275" s="113"/>
      <c r="S275" s="113"/>
      <c r="T275" s="113"/>
      <c r="U275" s="113"/>
    </row>
    <row r="276" spans="1:21" s="112" customFormat="1" ht="14.25" customHeight="1">
      <c r="A276" s="113"/>
      <c r="B276" s="232"/>
      <c r="C276" s="141"/>
      <c r="D276" s="141"/>
      <c r="E276" s="141"/>
      <c r="F276" s="141"/>
      <c r="G276" s="141"/>
      <c r="H276" s="141"/>
      <c r="I276" s="116"/>
      <c r="J276" s="116"/>
      <c r="K276" s="116"/>
      <c r="L276" s="116"/>
      <c r="M276" s="113"/>
      <c r="N276" s="113"/>
      <c r="O276" s="113"/>
      <c r="P276" s="113"/>
      <c r="Q276" s="113"/>
      <c r="R276" s="113"/>
      <c r="S276" s="113"/>
      <c r="T276" s="113"/>
      <c r="U276" s="113"/>
    </row>
    <row r="277" spans="1:21" s="112" customFormat="1" ht="14.25" customHeight="1">
      <c r="A277" s="113"/>
      <c r="B277" s="232"/>
      <c r="C277" s="141"/>
      <c r="D277" s="141"/>
      <c r="E277" s="141"/>
      <c r="F277" s="141"/>
      <c r="G277" s="141"/>
      <c r="H277" s="141"/>
      <c r="I277" s="116"/>
      <c r="J277" s="116"/>
      <c r="K277" s="116"/>
      <c r="L277" s="116"/>
      <c r="M277" s="113"/>
      <c r="N277" s="113"/>
      <c r="O277" s="113"/>
      <c r="P277" s="113"/>
      <c r="Q277" s="113"/>
      <c r="R277" s="113"/>
      <c r="S277" s="113"/>
      <c r="T277" s="113"/>
      <c r="U277" s="113"/>
    </row>
    <row r="278" spans="1:21" s="112" customFormat="1" ht="14.25" customHeight="1">
      <c r="A278" s="113"/>
      <c r="B278" s="232"/>
      <c r="C278" s="141"/>
      <c r="D278" s="141"/>
      <c r="E278" s="141"/>
      <c r="F278" s="141"/>
      <c r="G278" s="141"/>
      <c r="H278" s="141"/>
      <c r="I278" s="116"/>
      <c r="J278" s="116"/>
      <c r="K278" s="116"/>
      <c r="L278" s="116"/>
      <c r="M278" s="113"/>
      <c r="N278" s="113"/>
      <c r="O278" s="113"/>
      <c r="P278" s="113"/>
      <c r="Q278" s="113"/>
      <c r="R278" s="113"/>
      <c r="S278" s="113"/>
      <c r="T278" s="113"/>
      <c r="U278" s="113"/>
    </row>
    <row r="279" spans="1:21" s="112" customFormat="1" ht="14.25" customHeight="1">
      <c r="A279" s="113"/>
      <c r="B279" s="232"/>
      <c r="C279" s="141"/>
      <c r="D279" s="141"/>
      <c r="E279" s="141"/>
      <c r="F279" s="141"/>
      <c r="G279" s="141"/>
      <c r="H279" s="141"/>
      <c r="I279" s="116"/>
      <c r="J279" s="116"/>
      <c r="K279" s="116"/>
      <c r="L279" s="116"/>
      <c r="M279" s="113"/>
      <c r="N279" s="113"/>
      <c r="O279" s="113"/>
      <c r="P279" s="113"/>
      <c r="Q279" s="113"/>
      <c r="R279" s="113"/>
      <c r="S279" s="113"/>
      <c r="T279" s="113"/>
      <c r="U279" s="113"/>
    </row>
    <row r="280" spans="1:21" s="112" customFormat="1" ht="14.25" customHeight="1">
      <c r="A280" s="113"/>
      <c r="B280" s="232"/>
      <c r="C280" s="141"/>
      <c r="D280" s="141"/>
      <c r="E280" s="141"/>
      <c r="F280" s="141"/>
      <c r="G280" s="141"/>
      <c r="H280" s="141"/>
      <c r="I280" s="116"/>
      <c r="J280" s="116"/>
      <c r="K280" s="116"/>
      <c r="L280" s="116"/>
      <c r="M280" s="113"/>
      <c r="N280" s="113"/>
      <c r="O280" s="113"/>
      <c r="P280" s="113"/>
      <c r="Q280" s="113"/>
      <c r="R280" s="113"/>
      <c r="S280" s="113"/>
      <c r="T280" s="113"/>
      <c r="U280" s="113"/>
    </row>
    <row r="281" spans="1:21" s="112" customFormat="1" ht="14.25" customHeight="1">
      <c r="A281" s="113"/>
      <c r="B281" s="232"/>
      <c r="C281" s="141"/>
      <c r="D281" s="141"/>
      <c r="E281" s="141"/>
      <c r="F281" s="141"/>
      <c r="G281" s="141"/>
      <c r="H281" s="141"/>
      <c r="I281" s="116"/>
      <c r="J281" s="116"/>
      <c r="K281" s="116"/>
      <c r="L281" s="116"/>
      <c r="M281" s="113"/>
      <c r="N281" s="113"/>
      <c r="O281" s="113"/>
      <c r="P281" s="113"/>
      <c r="Q281" s="113"/>
      <c r="R281" s="113"/>
      <c r="S281" s="113"/>
      <c r="T281" s="113"/>
      <c r="U281" s="113"/>
    </row>
    <row r="282" spans="1:21" s="112" customFormat="1" ht="14.25" customHeight="1">
      <c r="A282" s="113"/>
      <c r="B282" s="232"/>
      <c r="C282" s="141"/>
      <c r="D282" s="141"/>
      <c r="E282" s="141"/>
      <c r="F282" s="141"/>
      <c r="G282" s="141"/>
      <c r="H282" s="141"/>
      <c r="I282" s="116"/>
      <c r="J282" s="116"/>
      <c r="K282" s="116"/>
      <c r="L282" s="116"/>
      <c r="M282" s="113"/>
      <c r="N282" s="113"/>
      <c r="O282" s="113"/>
      <c r="P282" s="113"/>
      <c r="Q282" s="113"/>
      <c r="R282" s="113"/>
      <c r="S282" s="113"/>
      <c r="T282" s="113"/>
      <c r="U282" s="113"/>
    </row>
    <row r="283" spans="1:21" ht="14.25" customHeight="1"/>
    <row r="284" spans="1:21" ht="14.25" customHeight="1"/>
    <row r="285" spans="1:21" s="112" customFormat="1" ht="14.25" customHeight="1">
      <c r="A285" s="113"/>
      <c r="B285" s="282"/>
      <c r="C285" s="141"/>
      <c r="D285" s="141"/>
      <c r="E285" s="141"/>
      <c r="F285" s="141"/>
      <c r="G285" s="141"/>
      <c r="H285" s="141"/>
      <c r="I285" s="116"/>
      <c r="J285" s="116"/>
      <c r="K285" s="116"/>
      <c r="L285" s="116"/>
      <c r="M285" s="113"/>
      <c r="N285" s="113"/>
      <c r="O285" s="113"/>
      <c r="P285" s="113"/>
      <c r="Q285" s="113"/>
      <c r="R285" s="113"/>
      <c r="S285" s="113"/>
      <c r="T285" s="113"/>
      <c r="U285" s="113"/>
    </row>
    <row r="286" spans="1:21" s="112" customFormat="1" ht="14.25" customHeight="1">
      <c r="A286" s="113"/>
      <c r="B286" s="232"/>
      <c r="C286" s="141"/>
      <c r="D286" s="141"/>
      <c r="E286" s="141"/>
      <c r="F286" s="141"/>
      <c r="G286" s="141"/>
      <c r="H286" s="141"/>
      <c r="I286" s="116"/>
      <c r="J286" s="116"/>
      <c r="K286" s="116"/>
      <c r="L286" s="116"/>
      <c r="M286" s="113"/>
      <c r="N286" s="113"/>
      <c r="O286" s="113"/>
      <c r="P286" s="113"/>
      <c r="Q286" s="113"/>
      <c r="R286" s="113"/>
      <c r="S286" s="113"/>
      <c r="T286" s="113"/>
      <c r="U286" s="113"/>
    </row>
    <row r="287" spans="1:21" s="112" customFormat="1" ht="14.25" customHeight="1">
      <c r="A287" s="113"/>
      <c r="B287" s="282"/>
      <c r="C287" s="141"/>
      <c r="D287" s="141"/>
      <c r="E287" s="141"/>
      <c r="F287" s="141"/>
      <c r="G287" s="141"/>
      <c r="H287" s="141"/>
      <c r="I287" s="116"/>
      <c r="J287" s="116"/>
      <c r="K287" s="116"/>
      <c r="L287" s="116"/>
      <c r="M287" s="113"/>
      <c r="N287" s="113"/>
      <c r="O287" s="113"/>
      <c r="P287" s="113"/>
      <c r="Q287" s="113"/>
      <c r="R287" s="113"/>
      <c r="S287" s="113"/>
      <c r="T287" s="113"/>
      <c r="U287" s="113"/>
    </row>
    <row r="288" spans="1:21" s="112" customFormat="1" ht="14.25" customHeight="1">
      <c r="A288" s="113"/>
      <c r="B288" s="282"/>
      <c r="C288" s="141"/>
      <c r="D288" s="141"/>
      <c r="E288" s="141"/>
      <c r="F288" s="141"/>
      <c r="G288" s="141"/>
      <c r="H288" s="141"/>
      <c r="I288" s="116"/>
      <c r="J288" s="116"/>
      <c r="K288" s="116"/>
      <c r="L288" s="116"/>
      <c r="M288" s="113"/>
      <c r="N288" s="113"/>
      <c r="O288" s="113"/>
      <c r="P288" s="113"/>
      <c r="Q288" s="113"/>
      <c r="R288" s="113"/>
      <c r="S288" s="113"/>
      <c r="T288" s="113"/>
      <c r="U288" s="113"/>
    </row>
    <row r="289" spans="1:21" s="112" customFormat="1" ht="14.25" customHeight="1">
      <c r="A289" s="113"/>
      <c r="B289" s="282"/>
      <c r="C289" s="141"/>
      <c r="D289" s="141"/>
      <c r="E289" s="141"/>
      <c r="F289" s="141"/>
      <c r="G289" s="141"/>
      <c r="H289" s="141"/>
      <c r="I289" s="116"/>
      <c r="J289" s="116"/>
      <c r="K289" s="116"/>
      <c r="L289" s="116"/>
      <c r="M289" s="113"/>
      <c r="N289" s="113"/>
      <c r="O289" s="113"/>
      <c r="P289" s="113"/>
      <c r="Q289" s="113"/>
      <c r="R289" s="113"/>
      <c r="S289" s="113"/>
      <c r="T289" s="113"/>
      <c r="U289" s="113"/>
    </row>
    <row r="290" spans="1:21" s="112" customFormat="1" ht="14.25" customHeight="1">
      <c r="A290" s="113"/>
      <c r="B290" s="169"/>
      <c r="C290" s="141"/>
      <c r="D290" s="141"/>
      <c r="E290" s="141"/>
      <c r="F290" s="141"/>
      <c r="G290" s="141"/>
      <c r="H290" s="141"/>
      <c r="I290" s="116"/>
      <c r="J290" s="116"/>
      <c r="K290" s="116"/>
      <c r="L290" s="116"/>
      <c r="M290" s="113"/>
      <c r="N290" s="113"/>
      <c r="O290" s="113"/>
      <c r="P290" s="113"/>
      <c r="Q290" s="113"/>
      <c r="R290" s="113"/>
      <c r="S290" s="113"/>
      <c r="T290" s="113"/>
      <c r="U290" s="113"/>
    </row>
    <row r="291" spans="1:21" s="112" customFormat="1" ht="14.25" customHeight="1">
      <c r="A291" s="113"/>
      <c r="B291" s="232"/>
      <c r="C291" s="141"/>
      <c r="D291" s="141"/>
      <c r="E291" s="141"/>
      <c r="F291" s="141"/>
      <c r="G291" s="141"/>
      <c r="H291" s="141"/>
      <c r="I291" s="116"/>
      <c r="J291" s="116"/>
      <c r="K291" s="116"/>
      <c r="L291" s="116"/>
      <c r="M291" s="113"/>
      <c r="N291" s="113"/>
      <c r="O291" s="113"/>
      <c r="P291" s="113"/>
      <c r="Q291" s="113"/>
      <c r="R291" s="113"/>
      <c r="S291" s="113"/>
      <c r="T291" s="113"/>
      <c r="U291" s="113"/>
    </row>
    <row r="292" spans="1:21" s="112" customFormat="1" ht="14.25" customHeight="1">
      <c r="A292" s="113"/>
      <c r="B292" s="232"/>
      <c r="C292" s="141"/>
      <c r="D292" s="141"/>
      <c r="E292" s="141"/>
      <c r="F292" s="141"/>
      <c r="G292" s="141"/>
      <c r="H292" s="141"/>
      <c r="I292" s="116"/>
      <c r="J292" s="116"/>
      <c r="K292" s="116"/>
      <c r="L292" s="116"/>
      <c r="M292" s="113"/>
      <c r="N292" s="113"/>
      <c r="O292" s="113"/>
      <c r="P292" s="113"/>
      <c r="Q292" s="113"/>
      <c r="R292" s="113"/>
      <c r="S292" s="113"/>
      <c r="T292" s="113"/>
      <c r="U292" s="113"/>
    </row>
    <row r="293" spans="1:21" ht="14.25" customHeight="1"/>
    <row r="294" spans="1:21" ht="14.25" customHeight="1"/>
    <row r="295" spans="1:21" ht="14.25" customHeight="1"/>
    <row r="296" spans="1:21" ht="14.25" customHeight="1"/>
    <row r="297" spans="1:21" ht="14.25" customHeight="1"/>
    <row r="298" spans="1:21" ht="14.25" customHeight="1"/>
    <row r="299" spans="1:21" ht="14.25" customHeight="1"/>
    <row r="300" spans="1:21" ht="14.25" customHeight="1"/>
    <row r="301" spans="1:21" s="112" customFormat="1" ht="14.25" customHeight="1">
      <c r="A301" s="113"/>
      <c r="B301" s="282"/>
      <c r="C301" s="141"/>
      <c r="D301" s="141"/>
      <c r="E301" s="141"/>
      <c r="F301" s="141"/>
      <c r="G301" s="141"/>
      <c r="H301" s="141"/>
      <c r="I301" s="116"/>
      <c r="J301" s="116"/>
      <c r="K301" s="116"/>
      <c r="L301" s="116"/>
      <c r="M301" s="113"/>
      <c r="N301" s="113"/>
      <c r="O301" s="113"/>
      <c r="P301" s="113"/>
      <c r="Q301" s="113"/>
      <c r="R301" s="113"/>
      <c r="S301" s="113"/>
      <c r="T301" s="113"/>
      <c r="U301" s="113"/>
    </row>
    <row r="302" spans="1:21" s="112" customFormat="1" ht="14.25" customHeight="1">
      <c r="A302" s="113"/>
      <c r="B302" s="232"/>
      <c r="C302" s="141"/>
      <c r="D302" s="141"/>
      <c r="E302" s="141"/>
      <c r="F302" s="141"/>
      <c r="G302" s="141"/>
      <c r="H302" s="141"/>
      <c r="I302" s="116"/>
      <c r="J302" s="116"/>
      <c r="K302" s="116"/>
      <c r="L302" s="116"/>
      <c r="M302" s="113"/>
      <c r="N302" s="113"/>
      <c r="O302" s="113"/>
      <c r="P302" s="113"/>
      <c r="Q302" s="113"/>
      <c r="R302" s="113"/>
      <c r="S302" s="113"/>
      <c r="T302" s="113"/>
      <c r="U302" s="113"/>
    </row>
    <row r="303" spans="1:21" s="112" customFormat="1" ht="14.25" customHeight="1">
      <c r="A303" s="113"/>
      <c r="B303" s="232"/>
      <c r="C303" s="141"/>
      <c r="D303" s="141"/>
      <c r="E303" s="141"/>
      <c r="F303" s="141"/>
      <c r="G303" s="141"/>
      <c r="H303" s="141"/>
      <c r="I303" s="116"/>
      <c r="J303" s="116"/>
      <c r="K303" s="116"/>
      <c r="L303" s="116"/>
      <c r="M303" s="113"/>
      <c r="N303" s="113"/>
      <c r="O303" s="113"/>
      <c r="P303" s="113"/>
      <c r="Q303" s="113"/>
      <c r="R303" s="113"/>
      <c r="S303" s="113"/>
      <c r="T303" s="113"/>
      <c r="U303" s="113"/>
    </row>
    <row r="304" spans="1:21" s="112" customFormat="1" ht="14.25" customHeight="1">
      <c r="A304" s="113"/>
      <c r="B304" s="232"/>
      <c r="C304" s="141"/>
      <c r="D304" s="141"/>
      <c r="E304" s="141"/>
      <c r="F304" s="141"/>
      <c r="G304" s="141"/>
      <c r="H304" s="141"/>
      <c r="I304" s="116"/>
      <c r="J304" s="116"/>
      <c r="K304" s="116"/>
      <c r="L304" s="116"/>
      <c r="M304" s="113"/>
      <c r="N304" s="113"/>
      <c r="O304" s="113"/>
      <c r="P304" s="113"/>
      <c r="Q304" s="113"/>
      <c r="R304" s="113"/>
      <c r="S304" s="113"/>
      <c r="T304" s="113"/>
      <c r="U304" s="113"/>
    </row>
    <row r="305" spans="1:21" s="112" customFormat="1" ht="14.25" customHeight="1">
      <c r="A305" s="113"/>
      <c r="B305" s="232"/>
      <c r="C305" s="141"/>
      <c r="D305" s="141"/>
      <c r="E305" s="141"/>
      <c r="F305" s="141"/>
      <c r="G305" s="141"/>
      <c r="H305" s="141"/>
      <c r="I305" s="116"/>
      <c r="J305" s="116"/>
      <c r="K305" s="116"/>
      <c r="L305" s="116"/>
      <c r="M305" s="113"/>
      <c r="N305" s="113"/>
      <c r="O305" s="113"/>
      <c r="P305" s="113"/>
      <c r="Q305" s="113"/>
      <c r="R305" s="113"/>
      <c r="S305" s="113"/>
      <c r="T305" s="113"/>
      <c r="U305" s="113"/>
    </row>
    <row r="306" spans="1:21" s="112" customFormat="1" ht="14.25" customHeight="1">
      <c r="A306" s="113"/>
      <c r="B306" s="232"/>
      <c r="C306" s="141"/>
      <c r="D306" s="141"/>
      <c r="E306" s="141"/>
      <c r="F306" s="141"/>
      <c r="G306" s="141"/>
      <c r="H306" s="141"/>
      <c r="I306" s="116"/>
      <c r="J306" s="116"/>
      <c r="K306" s="116"/>
      <c r="L306" s="116"/>
      <c r="M306" s="113"/>
      <c r="N306" s="113"/>
      <c r="O306" s="113"/>
      <c r="P306" s="113"/>
      <c r="Q306" s="113"/>
      <c r="R306" s="113"/>
      <c r="S306" s="113"/>
      <c r="T306" s="113"/>
      <c r="U306" s="113"/>
    </row>
    <row r="307" spans="1:21" s="112" customFormat="1" ht="14.25" customHeight="1">
      <c r="A307" s="113"/>
      <c r="B307" s="232"/>
      <c r="C307" s="141"/>
      <c r="D307" s="141"/>
      <c r="E307" s="141"/>
      <c r="F307" s="141"/>
      <c r="G307" s="141"/>
      <c r="H307" s="141"/>
      <c r="I307" s="116"/>
      <c r="J307" s="116"/>
      <c r="K307" s="116"/>
      <c r="L307" s="116"/>
      <c r="M307" s="113"/>
      <c r="N307" s="113"/>
      <c r="O307" s="113"/>
      <c r="P307" s="113"/>
      <c r="Q307" s="113"/>
      <c r="R307" s="113"/>
      <c r="S307" s="113"/>
      <c r="T307" s="113"/>
      <c r="U307" s="113"/>
    </row>
    <row r="308" spans="1:21" ht="14.25" customHeight="1"/>
    <row r="309" spans="1:21" ht="14.25" customHeight="1"/>
    <row r="310" spans="1:21" s="112" customFormat="1" ht="14.25" customHeight="1">
      <c r="A310" s="113"/>
      <c r="B310" s="282"/>
      <c r="C310" s="141"/>
      <c r="D310" s="141"/>
      <c r="E310" s="141"/>
      <c r="F310" s="141"/>
      <c r="G310" s="141"/>
      <c r="H310" s="141"/>
      <c r="I310" s="116"/>
      <c r="J310" s="116"/>
      <c r="K310" s="116"/>
      <c r="L310" s="116"/>
      <c r="M310" s="113"/>
      <c r="N310" s="113"/>
      <c r="O310" s="113"/>
      <c r="P310" s="113"/>
      <c r="Q310" s="113"/>
      <c r="R310" s="113"/>
      <c r="S310" s="113"/>
      <c r="T310" s="113"/>
      <c r="U310" s="113"/>
    </row>
    <row r="311" spans="1:21" s="112" customFormat="1" ht="14.25" customHeight="1">
      <c r="A311" s="113"/>
      <c r="B311" s="282"/>
      <c r="C311" s="141"/>
      <c r="D311" s="141"/>
      <c r="E311" s="141"/>
      <c r="F311" s="141"/>
      <c r="G311" s="141"/>
      <c r="H311" s="141"/>
      <c r="I311" s="116"/>
      <c r="J311" s="116"/>
      <c r="K311" s="116"/>
      <c r="L311" s="116"/>
      <c r="M311" s="113"/>
      <c r="N311" s="113"/>
      <c r="O311" s="113"/>
      <c r="P311" s="113"/>
      <c r="Q311" s="113"/>
      <c r="R311" s="113"/>
      <c r="S311" s="113"/>
      <c r="T311" s="113"/>
      <c r="U311" s="113"/>
    </row>
    <row r="312" spans="1:21" s="112" customFormat="1" ht="14.25" customHeight="1">
      <c r="A312" s="113"/>
      <c r="B312" s="282"/>
      <c r="C312" s="141"/>
      <c r="D312" s="141"/>
      <c r="E312" s="141"/>
      <c r="F312" s="141"/>
      <c r="G312" s="141"/>
      <c r="H312" s="141"/>
      <c r="I312" s="116"/>
      <c r="J312" s="116"/>
      <c r="K312" s="116"/>
      <c r="L312" s="116"/>
      <c r="M312" s="113"/>
      <c r="N312" s="113"/>
      <c r="O312" s="113"/>
      <c r="P312" s="113"/>
      <c r="Q312" s="113"/>
      <c r="R312" s="113"/>
      <c r="S312" s="113"/>
      <c r="T312" s="113"/>
      <c r="U312" s="113"/>
    </row>
    <row r="313" spans="1:21" s="112" customFormat="1" ht="14.25" customHeight="1">
      <c r="A313" s="113"/>
      <c r="B313" s="282"/>
      <c r="C313" s="141"/>
      <c r="D313" s="141"/>
      <c r="E313" s="141"/>
      <c r="F313" s="141"/>
      <c r="G313" s="141"/>
      <c r="H313" s="141"/>
      <c r="I313" s="116"/>
      <c r="J313" s="116"/>
      <c r="K313" s="116"/>
      <c r="L313" s="116"/>
      <c r="M313" s="113"/>
      <c r="N313" s="113"/>
      <c r="O313" s="113"/>
      <c r="P313" s="113"/>
      <c r="Q313" s="113"/>
      <c r="R313" s="113"/>
      <c r="S313" s="113"/>
      <c r="T313" s="113"/>
      <c r="U313" s="113"/>
    </row>
    <row r="314" spans="1:21" s="112" customFormat="1" ht="14.25" customHeight="1">
      <c r="A314" s="113"/>
      <c r="B314" s="282"/>
      <c r="C314" s="141"/>
      <c r="D314" s="141"/>
      <c r="E314" s="141"/>
      <c r="F314" s="141"/>
      <c r="G314" s="141"/>
      <c r="H314" s="141"/>
      <c r="I314" s="116"/>
      <c r="J314" s="116"/>
      <c r="K314" s="116"/>
      <c r="L314" s="116"/>
      <c r="M314" s="113"/>
      <c r="N314" s="113"/>
      <c r="O314" s="113"/>
      <c r="P314" s="113"/>
      <c r="Q314" s="113"/>
      <c r="R314" s="113"/>
      <c r="S314" s="113"/>
      <c r="T314" s="113"/>
      <c r="U314" s="113"/>
    </row>
    <row r="315" spans="1:21" s="112" customFormat="1" ht="14.25" customHeight="1">
      <c r="A315" s="113"/>
      <c r="B315" s="282"/>
      <c r="C315" s="141"/>
      <c r="D315" s="141"/>
      <c r="E315" s="141"/>
      <c r="F315" s="141"/>
      <c r="G315" s="141"/>
      <c r="H315" s="141"/>
      <c r="I315" s="116"/>
      <c r="J315" s="116"/>
      <c r="K315" s="116"/>
      <c r="L315" s="116"/>
      <c r="M315" s="113"/>
      <c r="N315" s="113"/>
      <c r="O315" s="113"/>
      <c r="P315" s="113"/>
      <c r="Q315" s="113"/>
      <c r="R315" s="113"/>
      <c r="S315" s="113"/>
      <c r="T315" s="113"/>
      <c r="U315" s="113"/>
    </row>
    <row r="316" spans="1:21" s="112" customFormat="1" ht="14.25" customHeight="1">
      <c r="A316" s="113"/>
      <c r="B316" s="282"/>
      <c r="C316" s="141"/>
      <c r="D316" s="141"/>
      <c r="E316" s="141"/>
      <c r="F316" s="141"/>
      <c r="G316" s="141"/>
      <c r="H316" s="141"/>
      <c r="I316" s="116"/>
      <c r="J316" s="116"/>
      <c r="K316" s="116"/>
      <c r="L316" s="116"/>
      <c r="M316" s="113"/>
      <c r="N316" s="113"/>
      <c r="O316" s="113"/>
      <c r="P316" s="113"/>
      <c r="Q316" s="113"/>
      <c r="R316" s="113"/>
      <c r="S316" s="113"/>
      <c r="T316" s="113"/>
      <c r="U316" s="113"/>
    </row>
    <row r="317" spans="1:21" s="112" customFormat="1" ht="14.25" customHeight="1">
      <c r="A317" s="113"/>
      <c r="B317" s="282"/>
      <c r="C317" s="141"/>
      <c r="D317" s="141"/>
      <c r="E317" s="141"/>
      <c r="F317" s="141"/>
      <c r="G317" s="141"/>
      <c r="H317" s="141"/>
      <c r="I317" s="116"/>
      <c r="J317" s="116"/>
      <c r="K317" s="116"/>
      <c r="L317" s="116"/>
      <c r="M317" s="113"/>
      <c r="N317" s="113"/>
      <c r="O317" s="113"/>
      <c r="P317" s="113"/>
      <c r="Q317" s="113"/>
      <c r="R317" s="113"/>
      <c r="S317" s="113"/>
      <c r="T317" s="113"/>
      <c r="U317" s="113"/>
    </row>
    <row r="318" spans="1:21" s="112" customFormat="1" ht="14.25" customHeight="1">
      <c r="A318" s="113"/>
      <c r="B318" s="282"/>
      <c r="C318" s="141"/>
      <c r="D318" s="141"/>
      <c r="E318" s="141"/>
      <c r="F318" s="141"/>
      <c r="G318" s="141"/>
      <c r="H318" s="141"/>
      <c r="I318" s="116"/>
      <c r="J318" s="116"/>
      <c r="K318" s="116"/>
      <c r="L318" s="116"/>
      <c r="M318" s="113"/>
      <c r="N318" s="113"/>
      <c r="O318" s="113"/>
      <c r="P318" s="113"/>
      <c r="Q318" s="113"/>
      <c r="R318" s="113"/>
      <c r="S318" s="113"/>
      <c r="T318" s="113"/>
      <c r="U318" s="113"/>
    </row>
    <row r="319" spans="1:21" s="112" customFormat="1" ht="14.25" customHeight="1">
      <c r="A319" s="113"/>
      <c r="B319" s="282"/>
      <c r="C319" s="141"/>
      <c r="D319" s="141"/>
      <c r="E319" s="141"/>
      <c r="F319" s="141"/>
      <c r="G319" s="141"/>
      <c r="H319" s="141"/>
      <c r="I319" s="116"/>
      <c r="J319" s="116"/>
      <c r="K319" s="116"/>
      <c r="L319" s="116"/>
      <c r="M319" s="113"/>
      <c r="N319" s="113"/>
      <c r="O319" s="113"/>
      <c r="P319" s="113"/>
      <c r="Q319" s="113"/>
      <c r="R319" s="113"/>
      <c r="S319" s="113"/>
      <c r="T319" s="113"/>
      <c r="U319" s="113"/>
    </row>
    <row r="320" spans="1:21" s="112" customFormat="1" ht="14.25" customHeight="1">
      <c r="A320" s="113"/>
      <c r="B320" s="282"/>
      <c r="C320" s="141"/>
      <c r="D320" s="141"/>
      <c r="E320" s="141"/>
      <c r="F320" s="141"/>
      <c r="G320" s="141"/>
      <c r="H320" s="141"/>
      <c r="I320" s="116"/>
      <c r="J320" s="116"/>
      <c r="K320" s="116"/>
      <c r="L320" s="116"/>
      <c r="M320" s="113"/>
      <c r="N320" s="113"/>
      <c r="O320" s="113"/>
      <c r="P320" s="113"/>
      <c r="Q320" s="113"/>
      <c r="R320" s="113"/>
      <c r="S320" s="113"/>
      <c r="T320" s="113"/>
      <c r="U320" s="113"/>
    </row>
    <row r="321" spans="1:21" s="112" customFormat="1" ht="14.25" customHeight="1">
      <c r="A321" s="113"/>
      <c r="B321" s="282"/>
      <c r="C321" s="141"/>
      <c r="D321" s="141"/>
      <c r="E321" s="141"/>
      <c r="F321" s="141"/>
      <c r="G321" s="141"/>
      <c r="H321" s="141"/>
      <c r="I321" s="116"/>
      <c r="J321" s="116"/>
      <c r="K321" s="116"/>
      <c r="L321" s="116"/>
      <c r="M321" s="113"/>
      <c r="N321" s="113"/>
      <c r="O321" s="113"/>
      <c r="P321" s="113"/>
      <c r="Q321" s="113"/>
      <c r="R321" s="113"/>
      <c r="S321" s="113"/>
      <c r="T321" s="113"/>
      <c r="U321" s="113"/>
    </row>
    <row r="322" spans="1:21" s="112" customFormat="1" ht="14.25" customHeight="1">
      <c r="A322" s="113"/>
      <c r="B322" s="282"/>
      <c r="C322" s="141"/>
      <c r="D322" s="141"/>
      <c r="E322" s="141"/>
      <c r="F322" s="141"/>
      <c r="G322" s="141"/>
      <c r="H322" s="141"/>
      <c r="I322" s="116"/>
      <c r="J322" s="116"/>
      <c r="K322" s="116"/>
      <c r="L322" s="116"/>
      <c r="M322" s="113"/>
      <c r="N322" s="113"/>
      <c r="O322" s="113"/>
      <c r="P322" s="113"/>
      <c r="Q322" s="113"/>
      <c r="R322" s="113"/>
      <c r="S322" s="113"/>
      <c r="T322" s="113"/>
      <c r="U322" s="113"/>
    </row>
    <row r="323" spans="1:21" s="112" customFormat="1" ht="14.25" customHeight="1">
      <c r="A323" s="113"/>
      <c r="B323" s="282"/>
      <c r="C323" s="141"/>
      <c r="D323" s="141"/>
      <c r="E323" s="141"/>
      <c r="F323" s="141"/>
      <c r="G323" s="141"/>
      <c r="H323" s="141"/>
      <c r="I323" s="116"/>
      <c r="J323" s="116"/>
      <c r="K323" s="116"/>
      <c r="L323" s="116"/>
      <c r="M323" s="113"/>
      <c r="N323" s="113"/>
      <c r="O323" s="113"/>
      <c r="P323" s="113"/>
      <c r="Q323" s="113"/>
      <c r="R323" s="113"/>
      <c r="S323" s="113"/>
      <c r="T323" s="113"/>
      <c r="U323" s="113"/>
    </row>
    <row r="324" spans="1:21" s="112" customFormat="1" ht="14.25" customHeight="1">
      <c r="A324" s="113"/>
      <c r="B324" s="282"/>
      <c r="C324" s="141"/>
      <c r="D324" s="141"/>
      <c r="E324" s="141"/>
      <c r="F324" s="141"/>
      <c r="G324" s="141"/>
      <c r="H324" s="141"/>
      <c r="I324" s="116"/>
      <c r="J324" s="116"/>
      <c r="K324" s="116"/>
      <c r="L324" s="116"/>
      <c r="M324" s="113"/>
      <c r="N324" s="113"/>
      <c r="O324" s="113"/>
      <c r="P324" s="113"/>
      <c r="Q324" s="113"/>
      <c r="R324" s="113"/>
      <c r="S324" s="113"/>
      <c r="T324" s="113"/>
      <c r="U324" s="113"/>
    </row>
    <row r="325" spans="1:21" s="112" customFormat="1" ht="14.25" customHeight="1">
      <c r="A325" s="113"/>
      <c r="B325" s="282"/>
      <c r="C325" s="141"/>
      <c r="D325" s="141"/>
      <c r="E325" s="141"/>
      <c r="F325" s="141"/>
      <c r="G325" s="141"/>
      <c r="H325" s="141"/>
      <c r="I325" s="116"/>
      <c r="J325" s="116"/>
      <c r="K325" s="116"/>
      <c r="L325" s="116"/>
      <c r="M325" s="113"/>
      <c r="N325" s="113"/>
      <c r="O325" s="113"/>
      <c r="P325" s="113"/>
      <c r="Q325" s="113"/>
      <c r="R325" s="113"/>
      <c r="S325" s="113"/>
      <c r="T325" s="113"/>
      <c r="U325" s="113"/>
    </row>
    <row r="326" spans="1:21" s="112" customFormat="1" ht="14.25" customHeight="1">
      <c r="A326" s="113"/>
      <c r="B326" s="282"/>
      <c r="C326" s="141"/>
      <c r="D326" s="141"/>
      <c r="E326" s="141"/>
      <c r="F326" s="141"/>
      <c r="G326" s="141"/>
      <c r="H326" s="141"/>
      <c r="I326" s="116"/>
      <c r="J326" s="116"/>
      <c r="K326" s="116"/>
      <c r="L326" s="116"/>
      <c r="M326" s="113"/>
      <c r="N326" s="113"/>
      <c r="O326" s="113"/>
      <c r="P326" s="113"/>
      <c r="Q326" s="113"/>
      <c r="R326" s="113"/>
      <c r="S326" s="113"/>
      <c r="T326" s="113"/>
      <c r="U326" s="113"/>
    </row>
    <row r="327" spans="1:21" s="112" customFormat="1" ht="14.25" customHeight="1">
      <c r="A327" s="113"/>
      <c r="B327" s="232"/>
      <c r="C327" s="141"/>
      <c r="D327" s="141"/>
      <c r="E327" s="141"/>
      <c r="F327" s="141"/>
      <c r="G327" s="141"/>
      <c r="H327" s="141"/>
      <c r="I327" s="116"/>
      <c r="J327" s="116"/>
      <c r="K327" s="116"/>
      <c r="L327" s="116"/>
      <c r="M327" s="113"/>
      <c r="N327" s="113"/>
      <c r="O327" s="113"/>
      <c r="P327" s="113"/>
      <c r="Q327" s="113"/>
      <c r="R327" s="113"/>
      <c r="S327" s="113"/>
      <c r="T327" s="113"/>
      <c r="U327" s="113"/>
    </row>
    <row r="328" spans="1:21" s="112" customFormat="1" ht="14.25" customHeight="1">
      <c r="A328" s="113"/>
      <c r="B328" s="232"/>
      <c r="C328" s="141"/>
      <c r="D328" s="141"/>
      <c r="E328" s="141"/>
      <c r="F328" s="141"/>
      <c r="G328" s="141"/>
      <c r="H328" s="141"/>
      <c r="I328" s="116"/>
      <c r="J328" s="116"/>
      <c r="K328" s="116"/>
      <c r="L328" s="116"/>
      <c r="M328" s="113"/>
      <c r="N328" s="113"/>
      <c r="O328" s="113"/>
      <c r="P328" s="113"/>
      <c r="Q328" s="113"/>
      <c r="R328" s="113"/>
      <c r="S328" s="113"/>
      <c r="T328" s="113"/>
      <c r="U328" s="113"/>
    </row>
    <row r="329" spans="1:21" ht="14.25" customHeight="1"/>
    <row r="330" spans="1:21" s="112" customFormat="1" ht="14.25" customHeight="1">
      <c r="A330" s="113"/>
      <c r="B330" s="116"/>
      <c r="C330" s="141"/>
      <c r="D330" s="141"/>
      <c r="E330" s="141"/>
      <c r="F330" s="141"/>
      <c r="G330" s="141"/>
      <c r="H330" s="141"/>
      <c r="I330" s="116"/>
      <c r="J330" s="116"/>
      <c r="K330" s="116"/>
      <c r="L330" s="116"/>
      <c r="M330" s="113"/>
      <c r="N330" s="113"/>
      <c r="O330" s="113"/>
      <c r="P330" s="113"/>
      <c r="Q330" s="113"/>
      <c r="R330" s="113"/>
      <c r="S330" s="113"/>
      <c r="T330" s="113"/>
      <c r="U330" s="113"/>
    </row>
    <row r="331" spans="1:21" s="112" customFormat="1" ht="14.25" customHeight="1">
      <c r="A331" s="113"/>
      <c r="B331" s="282"/>
      <c r="C331" s="141"/>
      <c r="D331" s="141"/>
      <c r="E331" s="141"/>
      <c r="F331" s="141"/>
      <c r="G331" s="141"/>
      <c r="H331" s="141"/>
      <c r="I331" s="116"/>
      <c r="J331" s="116"/>
      <c r="K331" s="116"/>
      <c r="L331" s="116"/>
      <c r="M331" s="113"/>
      <c r="N331" s="113"/>
      <c r="O331" s="113"/>
      <c r="P331" s="113"/>
      <c r="Q331" s="113"/>
      <c r="R331" s="113"/>
      <c r="S331" s="113"/>
      <c r="T331" s="113"/>
      <c r="U331" s="113"/>
    </row>
    <row r="332" spans="1:21" s="112" customFormat="1" ht="14.25" customHeight="1">
      <c r="A332" s="113"/>
      <c r="B332" s="232"/>
      <c r="C332" s="141"/>
      <c r="D332" s="141"/>
      <c r="E332" s="141"/>
      <c r="F332" s="141"/>
      <c r="G332" s="141"/>
      <c r="H332" s="141"/>
      <c r="I332" s="116"/>
      <c r="J332" s="116"/>
      <c r="K332" s="116"/>
      <c r="L332" s="116"/>
      <c r="M332" s="113"/>
      <c r="N332" s="113"/>
      <c r="O332" s="113"/>
      <c r="P332" s="113"/>
      <c r="Q332" s="113"/>
      <c r="R332" s="113"/>
      <c r="S332" s="113"/>
      <c r="T332" s="113"/>
      <c r="U332" s="113"/>
    </row>
    <row r="333" spans="1:21" s="112" customFormat="1" ht="14.25" customHeight="1">
      <c r="A333" s="113"/>
      <c r="B333" s="232"/>
      <c r="C333" s="141"/>
      <c r="D333" s="141"/>
      <c r="E333" s="141"/>
      <c r="F333" s="141"/>
      <c r="G333" s="141"/>
      <c r="H333" s="141"/>
      <c r="I333" s="116"/>
      <c r="J333" s="116"/>
      <c r="K333" s="116"/>
      <c r="L333" s="116"/>
      <c r="M333" s="113"/>
      <c r="N333" s="113"/>
      <c r="O333" s="113"/>
      <c r="P333" s="113"/>
      <c r="Q333" s="113"/>
      <c r="R333" s="113"/>
      <c r="S333" s="113"/>
      <c r="T333" s="113"/>
      <c r="U333" s="113"/>
    </row>
    <row r="334" spans="1:21" s="112" customFormat="1" ht="14.25" customHeight="1">
      <c r="A334" s="113"/>
      <c r="B334" s="282"/>
      <c r="C334" s="141"/>
      <c r="D334" s="141"/>
      <c r="E334" s="141"/>
      <c r="F334" s="141"/>
      <c r="G334" s="141"/>
      <c r="H334" s="141"/>
      <c r="I334" s="116"/>
      <c r="J334" s="116"/>
      <c r="K334" s="116"/>
      <c r="L334" s="116"/>
      <c r="M334" s="113"/>
      <c r="N334" s="113"/>
      <c r="O334" s="113"/>
      <c r="P334" s="113"/>
      <c r="Q334" s="113"/>
      <c r="R334" s="113"/>
      <c r="S334" s="113"/>
      <c r="T334" s="113"/>
      <c r="U334" s="113"/>
    </row>
    <row r="335" spans="1:21" ht="14.25" customHeight="1"/>
    <row r="336" spans="1:21" ht="14.25" customHeight="1"/>
    <row r="337" spans="1:21" s="112" customFormat="1" ht="14.25" customHeight="1">
      <c r="A337" s="113"/>
      <c r="B337" s="282"/>
      <c r="C337" s="141"/>
      <c r="D337" s="141"/>
      <c r="E337" s="141"/>
      <c r="F337" s="141"/>
      <c r="G337" s="141"/>
      <c r="H337" s="141"/>
      <c r="I337" s="116"/>
      <c r="J337" s="116"/>
      <c r="K337" s="116"/>
      <c r="L337" s="116"/>
      <c r="M337" s="113"/>
      <c r="N337" s="113"/>
      <c r="O337" s="113"/>
      <c r="P337" s="113"/>
      <c r="Q337" s="113"/>
      <c r="R337" s="113"/>
      <c r="S337" s="113"/>
      <c r="T337" s="113"/>
      <c r="U337" s="113"/>
    </row>
    <row r="338" spans="1:21" s="112" customFormat="1" ht="14.25" customHeight="1">
      <c r="A338" s="113"/>
      <c r="B338" s="232"/>
      <c r="C338" s="141"/>
      <c r="D338" s="141"/>
      <c r="E338" s="141"/>
      <c r="F338" s="141"/>
      <c r="G338" s="141"/>
      <c r="H338" s="141"/>
      <c r="I338" s="116"/>
      <c r="J338" s="116"/>
      <c r="K338" s="116"/>
      <c r="L338" s="116"/>
      <c r="M338" s="113"/>
      <c r="N338" s="113"/>
      <c r="O338" s="113"/>
      <c r="P338" s="113"/>
      <c r="Q338" s="113"/>
      <c r="R338" s="113"/>
      <c r="S338" s="113"/>
      <c r="T338" s="113"/>
      <c r="U338" s="113"/>
    </row>
    <row r="339" spans="1:21" ht="14.25" customHeight="1"/>
    <row r="340" spans="1:21" ht="14.25" customHeight="1"/>
    <row r="341" spans="1:21" ht="14.25" customHeight="1"/>
    <row r="342" spans="1:21" ht="14.25" customHeight="1"/>
    <row r="343" spans="1:21" ht="14.25" customHeight="1"/>
    <row r="344" spans="1:21" ht="14.25" customHeight="1"/>
    <row r="345" spans="1:21" ht="14.25" customHeight="1"/>
    <row r="346" spans="1:21" ht="14.25" customHeight="1"/>
    <row r="347" spans="1:21" ht="14.25" customHeight="1"/>
    <row r="348" spans="1:21" ht="14.25" customHeight="1"/>
    <row r="349" spans="1:21" ht="14.25" customHeight="1"/>
    <row r="350" spans="1:21" ht="14.25" customHeight="1">
      <c r="B350" s="311"/>
    </row>
    <row r="351" spans="1:21" ht="14.25" customHeight="1"/>
    <row r="352" spans="1:21" ht="14.25" customHeight="1"/>
    <row r="353" spans="2:2" ht="14.25" customHeight="1"/>
    <row r="354" spans="2:2" ht="14.25" customHeight="1"/>
    <row r="355" spans="2:2" ht="14.25" customHeight="1"/>
    <row r="356" spans="2:2" ht="14.25" customHeight="1">
      <c r="B356" s="311"/>
    </row>
    <row r="357" spans="2:2" ht="14.25" customHeight="1"/>
    <row r="358" spans="2:2" ht="14.25" customHeight="1"/>
    <row r="359" spans="2:2" ht="14.25" customHeight="1"/>
    <row r="360" spans="2:2" ht="14.25" customHeight="1"/>
    <row r="361" spans="2:2" ht="14.25" customHeight="1"/>
    <row r="362" spans="2:2" ht="14.25" customHeight="1"/>
    <row r="363" spans="2:2" ht="14.25" customHeight="1"/>
    <row r="364" spans="2:2" ht="14.25" customHeight="1"/>
    <row r="365" spans="2:2" ht="14.25" customHeight="1"/>
    <row r="366" spans="2:2" ht="14.25" customHeight="1"/>
    <row r="367" spans="2:2" ht="14.25" customHeight="1"/>
    <row r="368" spans="2:2"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sheetData>
  <sheetProtection algorithmName="SHA-512" hashValue="tLei9rI5stC0EYiCtRq06QbkOA07qBHXQ06df5zY9t2QtY+NYnFy03M96822vgNT6QqLcMDNUFuXdabC3NeNxQ==" saltValue="tH5Bqd110uc3voDPNc/YfQ==" spinCount="100000" sheet="1" formatColumns="0" formatRows="0"/>
  <mergeCells count="50">
    <mergeCell ref="B66:L66"/>
    <mergeCell ref="I150:K150"/>
    <mergeCell ref="B150:B151"/>
    <mergeCell ref="B128:B129"/>
    <mergeCell ref="I181:K181"/>
    <mergeCell ref="B122:L122"/>
    <mergeCell ref="B123:L123"/>
    <mergeCell ref="B125:L125"/>
    <mergeCell ref="B67:L67"/>
    <mergeCell ref="B77:H77"/>
    <mergeCell ref="B78:H78"/>
    <mergeCell ref="B116:L116"/>
    <mergeCell ref="B117:L117"/>
    <mergeCell ref="B118:L118"/>
    <mergeCell ref="I98:K98"/>
    <mergeCell ref="B79:H79"/>
    <mergeCell ref="B45:H45"/>
    <mergeCell ref="B26:H26"/>
    <mergeCell ref="B27:H27"/>
    <mergeCell ref="B29:H29"/>
    <mergeCell ref="B43:H43"/>
    <mergeCell ref="B44:H44"/>
    <mergeCell ref="B28:H28"/>
    <mergeCell ref="B61:L61"/>
    <mergeCell ref="B62:L62"/>
    <mergeCell ref="B64:L64"/>
    <mergeCell ref="B65:L65"/>
    <mergeCell ref="I50:K50"/>
    <mergeCell ref="B50:B51"/>
    <mergeCell ref="B63:L63"/>
    <mergeCell ref="B251:H251"/>
    <mergeCell ref="B146:H146"/>
    <mergeCell ref="B147:H147"/>
    <mergeCell ref="B162:H162"/>
    <mergeCell ref="B163:H163"/>
    <mergeCell ref="B164:H164"/>
    <mergeCell ref="B209:H209"/>
    <mergeCell ref="B210:H210"/>
    <mergeCell ref="B225:H225"/>
    <mergeCell ref="B227:H227"/>
    <mergeCell ref="B226:H226"/>
    <mergeCell ref="B250:H250"/>
    <mergeCell ref="B181:B182"/>
    <mergeCell ref="B148:H148"/>
    <mergeCell ref="B238:H238"/>
    <mergeCell ref="B98:B99"/>
    <mergeCell ref="B145:H145"/>
    <mergeCell ref="B119:L119"/>
    <mergeCell ref="B120:L120"/>
    <mergeCell ref="B121:L121"/>
  </mergeCells>
  <hyperlinks>
    <hyperlink ref="B10" location="Energy!A1" display="Energy Consumption and Energy Intensity" xr:uid="{EB76B135-B868-7E4E-BFFA-B4B4D13D5445}"/>
    <hyperlink ref="B32" location="'GHG Emissions'!A1" display="Scope 1 and Scope 2 Energy-related GHG Emissions" xr:uid="{D1B00367-F9F4-5C4C-8FDA-7ABA311D2222}"/>
    <hyperlink ref="B82" location="'Tailings and Waste'!A1" display="Tailings and Waste" xr:uid="{50E92347-7667-C645-8018-05951A425232}"/>
    <hyperlink ref="B96" location="'Health and Safety'!A1" display="Work-related Injuries and Ill Health" xr:uid="{51E52E46-B90B-B64B-8144-1E00C093F2EE}"/>
    <hyperlink ref="B134" location="'Our People'!A1" display="Workforce Composition" xr:uid="{004BC95D-C5CC-E547-9C9B-60D58C9AC932}"/>
    <hyperlink ref="B194" location="'Our People'!A1" display="Employee New Hires and Departures" xr:uid="{9ED65A7D-3E90-2349-A8B8-33D3314CF58A}"/>
    <hyperlink ref="B230" location="'Community and Economic Impact'!A1" display="Community and Economic Impact" xr:uid="{39DE8F07-AD5B-0A4C-A3A1-4050DCADA689}"/>
    <hyperlink ref="B48" location="Water!A1" display="Water Withdrawal and Water Intensity by Quality and Source" xr:uid="{F2DC0040-8881-5244-8493-8F09CE7B9A09}"/>
    <hyperlink ref="B126" location="'Health and Safety'!A1" display="Health and Safety Training" xr:uid="{870A0B31-A97D-43E3-B74D-2B69459E8C32}"/>
  </hyperlinks>
  <pageMargins left="0.7" right="0.7" top="0.75" bottom="0.75" header="0.3" footer="0.3"/>
  <pageSetup paperSize="9" orientation="portrait" r:id="rId1"/>
  <ignoredErrors>
    <ignoredError sqref="C21:D21 F21:H21 G23:H2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BAA4-DC7F-AF43-AD89-BA4202E898C4}">
  <sheetPr filterMode="1"/>
  <dimension ref="A1:U55"/>
  <sheetViews>
    <sheetView workbookViewId="0">
      <selection activeCell="K5" sqref="K5"/>
    </sheetView>
  </sheetViews>
  <sheetFormatPr defaultColWidth="10.796875" defaultRowHeight="12.75"/>
  <cols>
    <col min="7" max="7" width="30" customWidth="1"/>
    <col min="8" max="10" width="25.796875" hidden="1" customWidth="1"/>
    <col min="11" max="13" width="25.796875" customWidth="1"/>
  </cols>
  <sheetData>
    <row r="1" spans="1:21" s="1" customFormat="1" ht="13.5">
      <c r="A1" s="1" t="s">
        <v>345</v>
      </c>
    </row>
    <row r="2" spans="1:21">
      <c r="A2" t="s">
        <v>346</v>
      </c>
      <c r="B2" t="s">
        <v>347</v>
      </c>
      <c r="C2" t="s">
        <v>348</v>
      </c>
      <c r="D2" t="s">
        <v>349</v>
      </c>
      <c r="E2" t="s">
        <v>350</v>
      </c>
      <c r="F2" t="s">
        <v>351</v>
      </c>
      <c r="G2" t="s">
        <v>352</v>
      </c>
      <c r="H2" t="s">
        <v>353</v>
      </c>
      <c r="I2" t="s">
        <v>354</v>
      </c>
      <c r="J2" t="s">
        <v>355</v>
      </c>
      <c r="K2" t="s">
        <v>356</v>
      </c>
      <c r="L2" t="s">
        <v>357</v>
      </c>
      <c r="M2" t="s">
        <v>358</v>
      </c>
      <c r="N2" t="s">
        <v>359</v>
      </c>
      <c r="O2" t="s">
        <v>360</v>
      </c>
      <c r="P2" t="s">
        <v>348</v>
      </c>
      <c r="Q2" t="s">
        <v>361</v>
      </c>
      <c r="R2" t="s">
        <v>362</v>
      </c>
      <c r="S2" t="s">
        <v>363</v>
      </c>
      <c r="T2" t="s">
        <v>364</v>
      </c>
      <c r="U2" t="s">
        <v>365</v>
      </c>
    </row>
    <row r="3" spans="1:21" hidden="1">
      <c r="A3">
        <v>2024</v>
      </c>
      <c r="B3" t="s">
        <v>27</v>
      </c>
      <c r="C3" t="s">
        <v>366</v>
      </c>
      <c r="D3" t="s">
        <v>203</v>
      </c>
      <c r="E3" t="s">
        <v>203</v>
      </c>
      <c r="F3" t="s">
        <v>367</v>
      </c>
      <c r="G3" t="s">
        <v>368</v>
      </c>
      <c r="H3" s="2">
        <v>0.4</v>
      </c>
      <c r="I3" s="2">
        <v>0</v>
      </c>
      <c r="J3" s="2" t="s">
        <v>369</v>
      </c>
      <c r="K3" s="2">
        <v>0</v>
      </c>
      <c r="L3" s="2">
        <v>0</v>
      </c>
      <c r="M3" s="2">
        <v>0</v>
      </c>
      <c r="N3" s="2" t="s">
        <v>370</v>
      </c>
      <c r="O3" s="2" t="s">
        <v>370</v>
      </c>
      <c r="P3" t="s">
        <v>371</v>
      </c>
      <c r="Q3" t="s">
        <v>372</v>
      </c>
      <c r="R3" t="s">
        <v>373</v>
      </c>
      <c r="S3" t="s">
        <v>374</v>
      </c>
      <c r="T3" t="s">
        <v>375</v>
      </c>
      <c r="U3" t="s">
        <v>376</v>
      </c>
    </row>
    <row r="4" spans="1:21" hidden="1">
      <c r="A4">
        <v>2024</v>
      </c>
      <c r="B4" t="s">
        <v>27</v>
      </c>
      <c r="C4" t="s">
        <v>366</v>
      </c>
      <c r="D4" t="s">
        <v>203</v>
      </c>
      <c r="E4" t="s">
        <v>203</v>
      </c>
      <c r="F4" t="s">
        <v>367</v>
      </c>
      <c r="G4" t="s">
        <v>377</v>
      </c>
      <c r="H4" s="2">
        <v>0</v>
      </c>
      <c r="I4" s="2"/>
      <c r="J4" s="2"/>
      <c r="K4" s="2">
        <v>0</v>
      </c>
      <c r="L4" s="2"/>
      <c r="M4" s="2"/>
      <c r="N4" s="2" t="s">
        <v>378</v>
      </c>
      <c r="O4" s="2" t="s">
        <v>378</v>
      </c>
      <c r="P4" t="s">
        <v>379</v>
      </c>
      <c r="Q4" t="s">
        <v>372</v>
      </c>
      <c r="R4" t="s">
        <v>373</v>
      </c>
      <c r="S4" t="s">
        <v>372</v>
      </c>
      <c r="T4" t="s">
        <v>380</v>
      </c>
    </row>
    <row r="5" spans="1:21">
      <c r="A5">
        <v>2024</v>
      </c>
      <c r="B5" t="s">
        <v>23</v>
      </c>
      <c r="C5" t="s">
        <v>381</v>
      </c>
      <c r="D5" t="s">
        <v>382</v>
      </c>
      <c r="E5" t="s">
        <v>205</v>
      </c>
      <c r="F5" t="s">
        <v>383</v>
      </c>
      <c r="G5" t="s">
        <v>368</v>
      </c>
      <c r="H5" s="2">
        <v>3493.04</v>
      </c>
      <c r="I5" s="2">
        <v>3037.7</v>
      </c>
      <c r="J5" s="2">
        <v>14.98963</v>
      </c>
      <c r="K5" s="2">
        <v>2071.19</v>
      </c>
      <c r="L5" s="2">
        <v>1735.43</v>
      </c>
      <c r="M5" s="2">
        <v>19.347366000000001</v>
      </c>
      <c r="N5" s="2" t="s">
        <v>384</v>
      </c>
      <c r="O5" s="2" t="s">
        <v>384</v>
      </c>
      <c r="P5" t="s">
        <v>371</v>
      </c>
      <c r="Q5" t="s">
        <v>385</v>
      </c>
      <c r="R5" t="s">
        <v>373</v>
      </c>
      <c r="S5" t="s">
        <v>374</v>
      </c>
      <c r="T5" t="s">
        <v>386</v>
      </c>
      <c r="U5" t="s">
        <v>387</v>
      </c>
    </row>
    <row r="6" spans="1:21" hidden="1">
      <c r="A6">
        <v>2024</v>
      </c>
      <c r="B6" t="s">
        <v>23</v>
      </c>
      <c r="C6" t="s">
        <v>381</v>
      </c>
      <c r="D6" t="s">
        <v>382</v>
      </c>
      <c r="E6" t="s">
        <v>205</v>
      </c>
      <c r="F6" t="s">
        <v>383</v>
      </c>
      <c r="G6" t="s">
        <v>377</v>
      </c>
      <c r="H6" s="2">
        <v>1.7</v>
      </c>
      <c r="I6" s="2">
        <v>0.81</v>
      </c>
      <c r="J6" s="2">
        <v>109.876543</v>
      </c>
      <c r="K6" s="2">
        <v>0.84</v>
      </c>
      <c r="L6" s="2">
        <v>0.04</v>
      </c>
      <c r="M6" s="2">
        <v>2000</v>
      </c>
      <c r="N6" s="2" t="s">
        <v>388</v>
      </c>
      <c r="O6" s="2" t="s">
        <v>388</v>
      </c>
      <c r="P6" t="s">
        <v>371</v>
      </c>
      <c r="Q6" t="s">
        <v>385</v>
      </c>
      <c r="R6" t="s">
        <v>373</v>
      </c>
      <c r="S6" t="s">
        <v>374</v>
      </c>
      <c r="T6" t="s">
        <v>389</v>
      </c>
      <c r="U6" t="s">
        <v>390</v>
      </c>
    </row>
    <row r="7" spans="1:21" hidden="1">
      <c r="A7">
        <v>2024</v>
      </c>
      <c r="B7" t="s">
        <v>25</v>
      </c>
      <c r="C7" t="s">
        <v>366</v>
      </c>
      <c r="D7" t="s">
        <v>203</v>
      </c>
      <c r="E7" t="s">
        <v>203</v>
      </c>
      <c r="F7" t="s">
        <v>367</v>
      </c>
      <c r="G7" t="s">
        <v>377</v>
      </c>
      <c r="H7" s="2">
        <v>1672</v>
      </c>
      <c r="I7" s="2">
        <v>2096.4140000000002</v>
      </c>
      <c r="J7" s="2">
        <v>-20.244761</v>
      </c>
      <c r="K7" s="2">
        <v>0</v>
      </c>
      <c r="L7" s="2">
        <v>0</v>
      </c>
      <c r="M7" s="2">
        <v>0</v>
      </c>
      <c r="N7" s="2" t="s">
        <v>391</v>
      </c>
      <c r="O7" s="2" t="s">
        <v>391</v>
      </c>
      <c r="P7" t="s">
        <v>371</v>
      </c>
      <c r="Q7" t="s">
        <v>392</v>
      </c>
      <c r="R7" t="s">
        <v>373</v>
      </c>
      <c r="S7" t="s">
        <v>374</v>
      </c>
      <c r="T7" t="s">
        <v>393</v>
      </c>
      <c r="U7" t="s">
        <v>394</v>
      </c>
    </row>
    <row r="8" spans="1:21" hidden="1">
      <c r="A8">
        <v>2024</v>
      </c>
      <c r="B8" t="s">
        <v>25</v>
      </c>
      <c r="C8" t="s">
        <v>366</v>
      </c>
      <c r="D8" t="s">
        <v>203</v>
      </c>
      <c r="E8" t="s">
        <v>203</v>
      </c>
      <c r="F8" t="s">
        <v>367</v>
      </c>
      <c r="G8" t="s">
        <v>368</v>
      </c>
      <c r="H8" s="2">
        <v>2290.511</v>
      </c>
      <c r="I8" s="2">
        <v>3810.8420000000001</v>
      </c>
      <c r="J8" s="2">
        <v>-39.894883999999998</v>
      </c>
      <c r="K8" s="2">
        <v>761</v>
      </c>
      <c r="L8" s="2">
        <v>191.54</v>
      </c>
      <c r="M8" s="2">
        <v>297.30604599999998</v>
      </c>
      <c r="N8" s="2" t="s">
        <v>395</v>
      </c>
      <c r="O8" s="2" t="s">
        <v>395</v>
      </c>
      <c r="P8" t="s">
        <v>371</v>
      </c>
      <c r="Q8" t="s">
        <v>392</v>
      </c>
      <c r="R8" t="s">
        <v>373</v>
      </c>
      <c r="S8" t="s">
        <v>374</v>
      </c>
      <c r="T8" t="s">
        <v>396</v>
      </c>
      <c r="U8" t="s">
        <v>397</v>
      </c>
    </row>
    <row r="9" spans="1:21" hidden="1">
      <c r="A9">
        <v>2024</v>
      </c>
      <c r="B9" t="s">
        <v>24</v>
      </c>
      <c r="C9" t="s">
        <v>398</v>
      </c>
      <c r="D9" t="s">
        <v>203</v>
      </c>
      <c r="E9" t="s">
        <v>203</v>
      </c>
      <c r="F9" t="s">
        <v>367</v>
      </c>
      <c r="G9" t="s">
        <v>368</v>
      </c>
      <c r="H9" s="2">
        <v>2324.3200000000002</v>
      </c>
      <c r="I9" s="2">
        <v>2513.19</v>
      </c>
      <c r="J9" s="2">
        <v>-7.5151500000000002</v>
      </c>
      <c r="K9" s="2">
        <v>153.97</v>
      </c>
      <c r="L9" s="2">
        <v>50.49</v>
      </c>
      <c r="M9" s="2">
        <v>204.95147600000001</v>
      </c>
      <c r="N9" s="2" t="s">
        <v>399</v>
      </c>
      <c r="O9" s="2" t="s">
        <v>399</v>
      </c>
      <c r="P9" t="s">
        <v>371</v>
      </c>
      <c r="Q9" t="s">
        <v>400</v>
      </c>
      <c r="R9" t="s">
        <v>373</v>
      </c>
      <c r="S9" t="s">
        <v>374</v>
      </c>
      <c r="T9" t="s">
        <v>401</v>
      </c>
      <c r="U9" t="s">
        <v>402</v>
      </c>
    </row>
    <row r="10" spans="1:21" hidden="1">
      <c r="A10">
        <v>2024</v>
      </c>
      <c r="B10" t="s">
        <v>24</v>
      </c>
      <c r="C10" t="s">
        <v>398</v>
      </c>
      <c r="D10" t="s">
        <v>203</v>
      </c>
      <c r="E10" t="s">
        <v>203</v>
      </c>
      <c r="F10" t="s">
        <v>367</v>
      </c>
      <c r="G10" t="s">
        <v>377</v>
      </c>
      <c r="H10" s="2">
        <v>688.67</v>
      </c>
      <c r="I10" s="2">
        <v>757.31</v>
      </c>
      <c r="J10" s="2">
        <v>-9.0636600000000005</v>
      </c>
      <c r="K10" s="2">
        <v>655.5</v>
      </c>
      <c r="L10" s="2">
        <v>178.1</v>
      </c>
      <c r="M10" s="2">
        <v>268.05165599999998</v>
      </c>
      <c r="N10" s="2" t="s">
        <v>403</v>
      </c>
      <c r="O10" s="2" t="s">
        <v>403</v>
      </c>
      <c r="P10" t="s">
        <v>371</v>
      </c>
      <c r="Q10" t="s">
        <v>400</v>
      </c>
      <c r="R10" t="s">
        <v>373</v>
      </c>
      <c r="S10" t="s">
        <v>374</v>
      </c>
      <c r="T10" t="s">
        <v>401</v>
      </c>
      <c r="U10" t="s">
        <v>404</v>
      </c>
    </row>
    <row r="11" spans="1:21" hidden="1">
      <c r="A11">
        <v>2024</v>
      </c>
      <c r="B11" t="s">
        <v>26</v>
      </c>
      <c r="C11" t="s">
        <v>405</v>
      </c>
      <c r="D11" t="s">
        <v>204</v>
      </c>
      <c r="E11" t="s">
        <v>204</v>
      </c>
      <c r="F11" t="s">
        <v>383</v>
      </c>
      <c r="G11" t="s">
        <v>368</v>
      </c>
      <c r="H11" s="2">
        <v>789.95</v>
      </c>
      <c r="I11" s="2">
        <v>615.98</v>
      </c>
      <c r="J11" s="2">
        <v>28.242799999999999</v>
      </c>
      <c r="K11" s="2">
        <v>724.01</v>
      </c>
      <c r="L11" s="2">
        <v>508.59</v>
      </c>
      <c r="M11" s="2">
        <v>42.356318000000002</v>
      </c>
      <c r="N11" s="2" t="s">
        <v>406</v>
      </c>
      <c r="O11" s="2" t="s">
        <v>406</v>
      </c>
      <c r="P11" t="s">
        <v>371</v>
      </c>
      <c r="Q11" t="s">
        <v>407</v>
      </c>
      <c r="R11" t="s">
        <v>373</v>
      </c>
      <c r="S11" t="s">
        <v>374</v>
      </c>
      <c r="T11" t="s">
        <v>408</v>
      </c>
      <c r="U11" t="s">
        <v>409</v>
      </c>
    </row>
    <row r="12" spans="1:21" hidden="1">
      <c r="A12">
        <v>2024</v>
      </c>
      <c r="B12" t="s">
        <v>26</v>
      </c>
      <c r="C12" t="s">
        <v>405</v>
      </c>
      <c r="D12" t="s">
        <v>204</v>
      </c>
      <c r="E12" t="s">
        <v>204</v>
      </c>
      <c r="F12" t="s">
        <v>383</v>
      </c>
      <c r="G12" t="s">
        <v>377</v>
      </c>
      <c r="H12" s="2">
        <v>118.29</v>
      </c>
      <c r="I12" s="2"/>
      <c r="J12" s="2"/>
      <c r="K12" s="2">
        <v>45.445999999999998</v>
      </c>
      <c r="L12" s="2"/>
      <c r="M12" s="2"/>
      <c r="N12" s="2" t="s">
        <v>410</v>
      </c>
      <c r="O12" s="2" t="s">
        <v>410</v>
      </c>
      <c r="P12" t="s">
        <v>379</v>
      </c>
      <c r="Q12" t="s">
        <v>407</v>
      </c>
      <c r="R12" t="s">
        <v>373</v>
      </c>
      <c r="S12" t="s">
        <v>407</v>
      </c>
      <c r="T12" t="s">
        <v>411</v>
      </c>
    </row>
    <row r="13" spans="1:21" hidden="1">
      <c r="A13">
        <v>2023</v>
      </c>
      <c r="B13" t="s">
        <v>27</v>
      </c>
      <c r="C13" t="s">
        <v>366</v>
      </c>
      <c r="D13" t="s">
        <v>203</v>
      </c>
      <c r="E13" t="s">
        <v>203</v>
      </c>
      <c r="F13" t="s">
        <v>367</v>
      </c>
      <c r="G13" t="s">
        <v>368</v>
      </c>
      <c r="H13" s="2">
        <v>0</v>
      </c>
      <c r="I13" s="2"/>
      <c r="J13" s="2"/>
      <c r="K13" s="2">
        <v>0</v>
      </c>
      <c r="L13" s="2"/>
      <c r="M13" s="2"/>
      <c r="N13" s="2">
        <v>0</v>
      </c>
      <c r="O13" s="2">
        <v>0</v>
      </c>
      <c r="P13" t="s">
        <v>379</v>
      </c>
      <c r="Q13" t="s">
        <v>412</v>
      </c>
      <c r="R13" t="s">
        <v>413</v>
      </c>
      <c r="S13" t="s">
        <v>412</v>
      </c>
      <c r="T13" t="s">
        <v>414</v>
      </c>
    </row>
    <row r="14" spans="1:21" hidden="1">
      <c r="A14">
        <v>2023</v>
      </c>
      <c r="B14" t="s">
        <v>27</v>
      </c>
      <c r="C14" t="s">
        <v>366</v>
      </c>
      <c r="D14" t="s">
        <v>203</v>
      </c>
      <c r="E14" t="s">
        <v>203</v>
      </c>
      <c r="F14" t="s">
        <v>367</v>
      </c>
      <c r="G14" t="s">
        <v>377</v>
      </c>
      <c r="H14" s="2">
        <v>0</v>
      </c>
      <c r="I14" s="2"/>
      <c r="J14" s="2"/>
      <c r="K14" s="2">
        <v>0</v>
      </c>
      <c r="L14" s="2"/>
      <c r="M14" s="2"/>
      <c r="N14" s="2">
        <v>0</v>
      </c>
      <c r="O14" s="2">
        <v>0</v>
      </c>
      <c r="P14" t="s">
        <v>379</v>
      </c>
      <c r="Q14" t="s">
        <v>412</v>
      </c>
      <c r="R14" t="s">
        <v>413</v>
      </c>
      <c r="S14" t="s">
        <v>412</v>
      </c>
      <c r="T14" t="s">
        <v>414</v>
      </c>
    </row>
    <row r="15" spans="1:21">
      <c r="A15">
        <v>2023</v>
      </c>
      <c r="B15" t="s">
        <v>23</v>
      </c>
      <c r="C15" t="s">
        <v>381</v>
      </c>
      <c r="D15" t="s">
        <v>382</v>
      </c>
      <c r="E15" t="s">
        <v>205</v>
      </c>
      <c r="F15" t="s">
        <v>383</v>
      </c>
      <c r="G15" t="s">
        <v>368</v>
      </c>
      <c r="H15" s="2">
        <v>3037.7</v>
      </c>
      <c r="I15" s="2">
        <v>3737.1</v>
      </c>
      <c r="J15" s="2">
        <v>-18.715046000000001</v>
      </c>
      <c r="K15" s="2">
        <v>1735.43</v>
      </c>
      <c r="L15" s="2">
        <v>2236.9699999999998</v>
      </c>
      <c r="M15" s="2">
        <v>-22.420506</v>
      </c>
      <c r="N15" s="2" t="s">
        <v>415</v>
      </c>
      <c r="O15" s="2" t="s">
        <v>415</v>
      </c>
      <c r="P15" t="s">
        <v>371</v>
      </c>
      <c r="Q15" t="s">
        <v>416</v>
      </c>
      <c r="R15" t="s">
        <v>413</v>
      </c>
      <c r="S15" t="s">
        <v>417</v>
      </c>
      <c r="T15" t="s">
        <v>418</v>
      </c>
      <c r="U15" t="s">
        <v>419</v>
      </c>
    </row>
    <row r="16" spans="1:21" hidden="1">
      <c r="A16">
        <v>2023</v>
      </c>
      <c r="B16" t="s">
        <v>23</v>
      </c>
      <c r="C16" t="s">
        <v>381</v>
      </c>
      <c r="D16" t="s">
        <v>382</v>
      </c>
      <c r="E16" t="s">
        <v>205</v>
      </c>
      <c r="F16" t="s">
        <v>383</v>
      </c>
      <c r="G16" t="s">
        <v>377</v>
      </c>
      <c r="H16" s="2">
        <v>0.81</v>
      </c>
      <c r="I16" s="2"/>
      <c r="J16" s="2"/>
      <c r="K16" s="2">
        <v>0.04</v>
      </c>
      <c r="L16" s="2"/>
      <c r="M16" s="2"/>
      <c r="N16" s="2" t="s">
        <v>420</v>
      </c>
      <c r="O16" s="2" t="s">
        <v>420</v>
      </c>
      <c r="P16" t="s">
        <v>379</v>
      </c>
      <c r="Q16" t="s">
        <v>416</v>
      </c>
      <c r="R16" t="s">
        <v>413</v>
      </c>
      <c r="S16" t="s">
        <v>416</v>
      </c>
      <c r="T16" t="s">
        <v>421</v>
      </c>
    </row>
    <row r="17" spans="1:21" hidden="1">
      <c r="A17">
        <v>2023</v>
      </c>
      <c r="B17" t="s">
        <v>25</v>
      </c>
      <c r="C17" t="s">
        <v>366</v>
      </c>
      <c r="D17" t="s">
        <v>203</v>
      </c>
      <c r="E17" t="s">
        <v>203</v>
      </c>
      <c r="F17" t="s">
        <v>367</v>
      </c>
      <c r="G17" t="s">
        <v>377</v>
      </c>
      <c r="H17" s="2">
        <v>2096.4140000000002</v>
      </c>
      <c r="I17" s="2"/>
      <c r="J17" s="2"/>
      <c r="K17" s="2">
        <v>0</v>
      </c>
      <c r="L17" s="2"/>
      <c r="M17" s="2"/>
      <c r="N17" s="2" t="s">
        <v>422</v>
      </c>
      <c r="O17" s="2" t="s">
        <v>422</v>
      </c>
      <c r="P17" t="s">
        <v>379</v>
      </c>
      <c r="Q17" t="s">
        <v>392</v>
      </c>
      <c r="R17" t="s">
        <v>413</v>
      </c>
      <c r="S17" t="s">
        <v>392</v>
      </c>
      <c r="T17" t="s">
        <v>423</v>
      </c>
    </row>
    <row r="18" spans="1:21" hidden="1">
      <c r="A18">
        <v>2023</v>
      </c>
      <c r="B18" t="s">
        <v>25</v>
      </c>
      <c r="C18" t="s">
        <v>366</v>
      </c>
      <c r="D18" t="s">
        <v>203</v>
      </c>
      <c r="E18" t="s">
        <v>203</v>
      </c>
      <c r="F18" t="s">
        <v>367</v>
      </c>
      <c r="G18" t="s">
        <v>368</v>
      </c>
      <c r="H18" s="2">
        <v>3810.8420000000001</v>
      </c>
      <c r="I18" s="2"/>
      <c r="J18" s="2"/>
      <c r="K18" s="2">
        <v>191.54</v>
      </c>
      <c r="L18" s="2"/>
      <c r="M18" s="2"/>
      <c r="N18" s="2" t="s">
        <v>424</v>
      </c>
      <c r="O18" s="2" t="s">
        <v>424</v>
      </c>
      <c r="P18" t="s">
        <v>379</v>
      </c>
      <c r="Q18" t="s">
        <v>392</v>
      </c>
      <c r="R18" t="s">
        <v>413</v>
      </c>
      <c r="S18" t="s">
        <v>392</v>
      </c>
      <c r="T18" t="s">
        <v>423</v>
      </c>
    </row>
    <row r="19" spans="1:21" hidden="1">
      <c r="A19">
        <v>2023</v>
      </c>
      <c r="B19" t="s">
        <v>24</v>
      </c>
      <c r="C19" t="s">
        <v>398</v>
      </c>
      <c r="D19" t="s">
        <v>203</v>
      </c>
      <c r="E19" t="s">
        <v>203</v>
      </c>
      <c r="F19" t="s">
        <v>367</v>
      </c>
      <c r="G19" t="s">
        <v>368</v>
      </c>
      <c r="H19" s="2">
        <v>2513.19</v>
      </c>
      <c r="I19" s="2"/>
      <c r="J19" s="2"/>
      <c r="K19" s="2">
        <v>50.49</v>
      </c>
      <c r="L19" s="2"/>
      <c r="M19" s="2"/>
      <c r="N19" s="2" t="s">
        <v>425</v>
      </c>
      <c r="O19" s="2" t="s">
        <v>425</v>
      </c>
      <c r="P19" t="s">
        <v>379</v>
      </c>
      <c r="Q19" t="s">
        <v>426</v>
      </c>
      <c r="R19" t="s">
        <v>413</v>
      </c>
      <c r="S19" t="s">
        <v>426</v>
      </c>
      <c r="T19" t="s">
        <v>427</v>
      </c>
    </row>
    <row r="20" spans="1:21" hidden="1">
      <c r="A20">
        <v>2023</v>
      </c>
      <c r="B20" t="s">
        <v>24</v>
      </c>
      <c r="C20" t="s">
        <v>398</v>
      </c>
      <c r="D20" t="s">
        <v>203</v>
      </c>
      <c r="E20" t="s">
        <v>203</v>
      </c>
      <c r="F20" t="s">
        <v>367</v>
      </c>
      <c r="G20" t="s">
        <v>377</v>
      </c>
      <c r="H20" s="2">
        <v>757.31</v>
      </c>
      <c r="I20" s="2"/>
      <c r="J20" s="2"/>
      <c r="K20" s="2">
        <v>178.1</v>
      </c>
      <c r="L20" s="2"/>
      <c r="M20" s="2"/>
      <c r="N20" s="2" t="s">
        <v>425</v>
      </c>
      <c r="O20" s="2" t="s">
        <v>425</v>
      </c>
      <c r="P20" t="s">
        <v>379</v>
      </c>
      <c r="Q20" t="s">
        <v>426</v>
      </c>
      <c r="R20" t="s">
        <v>413</v>
      </c>
      <c r="S20" t="s">
        <v>426</v>
      </c>
      <c r="T20" t="s">
        <v>427</v>
      </c>
    </row>
    <row r="21" spans="1:21" hidden="1">
      <c r="A21">
        <v>2023</v>
      </c>
      <c r="B21" t="s">
        <v>26</v>
      </c>
      <c r="C21" t="s">
        <v>405</v>
      </c>
      <c r="D21" t="s">
        <v>204</v>
      </c>
      <c r="E21" t="s">
        <v>204</v>
      </c>
      <c r="F21" t="s">
        <v>383</v>
      </c>
      <c r="G21" t="s">
        <v>368</v>
      </c>
      <c r="H21" s="2">
        <v>615.98</v>
      </c>
      <c r="I21" s="2"/>
      <c r="J21" s="2"/>
      <c r="K21" s="2">
        <v>508.59</v>
      </c>
      <c r="L21" s="2"/>
      <c r="M21" s="2"/>
      <c r="N21" s="2" t="s">
        <v>428</v>
      </c>
      <c r="O21" s="2" t="s">
        <v>428</v>
      </c>
      <c r="P21" t="s">
        <v>379</v>
      </c>
      <c r="Q21" t="s">
        <v>407</v>
      </c>
      <c r="R21" t="s">
        <v>413</v>
      </c>
      <c r="S21" t="s">
        <v>407</v>
      </c>
      <c r="T21" t="s">
        <v>429</v>
      </c>
    </row>
    <row r="22" spans="1:21" hidden="1">
      <c r="A22">
        <v>2023</v>
      </c>
      <c r="B22" t="s">
        <v>26</v>
      </c>
      <c r="C22" t="s">
        <v>405</v>
      </c>
      <c r="D22" t="s">
        <v>204</v>
      </c>
      <c r="E22" t="s">
        <v>204</v>
      </c>
      <c r="F22" t="s">
        <v>383</v>
      </c>
      <c r="G22" t="s">
        <v>377</v>
      </c>
      <c r="H22" s="2">
        <v>121.44</v>
      </c>
      <c r="I22" s="2"/>
      <c r="J22" s="2"/>
      <c r="K22" s="2">
        <v>47.41</v>
      </c>
      <c r="L22" s="2"/>
      <c r="M22" s="2"/>
      <c r="N22" s="2" t="s">
        <v>430</v>
      </c>
      <c r="O22" s="2" t="s">
        <v>430</v>
      </c>
      <c r="P22" t="s">
        <v>379</v>
      </c>
      <c r="Q22" t="s">
        <v>407</v>
      </c>
      <c r="R22" t="s">
        <v>413</v>
      </c>
      <c r="S22" t="s">
        <v>407</v>
      </c>
      <c r="T22" t="s">
        <v>429</v>
      </c>
    </row>
    <row r="23" spans="1:21" hidden="1">
      <c r="A23">
        <v>2020</v>
      </c>
      <c r="B23" t="s">
        <v>27</v>
      </c>
      <c r="C23" t="s">
        <v>366</v>
      </c>
      <c r="D23" t="s">
        <v>203</v>
      </c>
      <c r="E23" t="s">
        <v>203</v>
      </c>
      <c r="F23" t="s">
        <v>367</v>
      </c>
      <c r="G23" t="s">
        <v>368</v>
      </c>
      <c r="H23" s="2">
        <v>0.5</v>
      </c>
      <c r="I23" s="2"/>
      <c r="J23" s="2"/>
      <c r="K23" s="2">
        <v>0</v>
      </c>
      <c r="L23" s="2"/>
      <c r="M23" s="2"/>
      <c r="N23" s="2"/>
      <c r="O23" s="2"/>
      <c r="P23" t="s">
        <v>379</v>
      </c>
      <c r="Q23" t="s">
        <v>412</v>
      </c>
      <c r="R23" t="s">
        <v>431</v>
      </c>
      <c r="S23" t="s">
        <v>412</v>
      </c>
      <c r="T23" t="s">
        <v>431</v>
      </c>
    </row>
    <row r="24" spans="1:21" hidden="1">
      <c r="A24">
        <v>2022</v>
      </c>
      <c r="B24" t="s">
        <v>27</v>
      </c>
      <c r="C24" t="s">
        <v>366</v>
      </c>
      <c r="D24" t="s">
        <v>203</v>
      </c>
      <c r="E24" t="s">
        <v>203</v>
      </c>
      <c r="F24" t="s">
        <v>367</v>
      </c>
      <c r="G24" t="s">
        <v>377</v>
      </c>
      <c r="H24" s="2">
        <v>13.9</v>
      </c>
      <c r="I24" s="2">
        <v>0</v>
      </c>
      <c r="J24" s="2" t="s">
        <v>369</v>
      </c>
      <c r="K24" s="2">
        <v>0</v>
      </c>
      <c r="L24" s="2">
        <v>0</v>
      </c>
      <c r="M24" s="2">
        <v>0</v>
      </c>
      <c r="N24" s="2"/>
      <c r="O24" s="2"/>
      <c r="P24" t="s">
        <v>379</v>
      </c>
      <c r="Q24" t="s">
        <v>412</v>
      </c>
      <c r="R24" t="s">
        <v>432</v>
      </c>
      <c r="S24" t="s">
        <v>412</v>
      </c>
      <c r="T24" t="s">
        <v>432</v>
      </c>
      <c r="U24" t="s">
        <v>433</v>
      </c>
    </row>
    <row r="25" spans="1:21" hidden="1">
      <c r="A25">
        <v>2022</v>
      </c>
      <c r="B25" t="s">
        <v>27</v>
      </c>
      <c r="C25" t="s">
        <v>366</v>
      </c>
      <c r="D25" t="s">
        <v>203</v>
      </c>
      <c r="E25" t="s">
        <v>203</v>
      </c>
      <c r="F25" t="s">
        <v>367</v>
      </c>
      <c r="G25" t="s">
        <v>368</v>
      </c>
      <c r="H25" s="2">
        <v>5420</v>
      </c>
      <c r="I25" s="2">
        <v>0.35</v>
      </c>
      <c r="J25" s="2">
        <v>1548471.428571</v>
      </c>
      <c r="K25" s="2">
        <v>0</v>
      </c>
      <c r="L25" s="2">
        <v>0</v>
      </c>
      <c r="M25" s="2">
        <v>0</v>
      </c>
      <c r="N25" s="2"/>
      <c r="O25" s="2"/>
      <c r="P25" t="s">
        <v>379</v>
      </c>
      <c r="Q25" t="s">
        <v>412</v>
      </c>
      <c r="R25" t="s">
        <v>432</v>
      </c>
      <c r="S25" t="s">
        <v>434</v>
      </c>
      <c r="T25" t="s">
        <v>435</v>
      </c>
      <c r="U25" t="s">
        <v>436</v>
      </c>
    </row>
    <row r="26" spans="1:21" hidden="1">
      <c r="A26">
        <v>2022</v>
      </c>
      <c r="B26" t="s">
        <v>24</v>
      </c>
      <c r="C26" t="s">
        <v>398</v>
      </c>
      <c r="D26" t="s">
        <v>203</v>
      </c>
      <c r="E26" t="s">
        <v>203</v>
      </c>
      <c r="F26" t="s">
        <v>367</v>
      </c>
      <c r="G26" t="s">
        <v>368</v>
      </c>
      <c r="H26" s="2">
        <v>2434.0500000000002</v>
      </c>
      <c r="I26" s="2">
        <v>2462.0100000000002</v>
      </c>
      <c r="J26" s="2">
        <v>-1.1356569999999999</v>
      </c>
      <c r="K26" s="2">
        <v>73.52</v>
      </c>
      <c r="L26" s="2">
        <v>283.63</v>
      </c>
      <c r="M26" s="2">
        <v>-74.078906000000003</v>
      </c>
      <c r="N26" s="2"/>
      <c r="O26" s="2"/>
      <c r="P26" t="s">
        <v>379</v>
      </c>
      <c r="Q26" t="s">
        <v>437</v>
      </c>
      <c r="R26" t="s">
        <v>438</v>
      </c>
      <c r="S26" t="s">
        <v>417</v>
      </c>
      <c r="T26" t="s">
        <v>439</v>
      </c>
      <c r="U26" t="s">
        <v>440</v>
      </c>
    </row>
    <row r="27" spans="1:21" hidden="1">
      <c r="A27">
        <v>2021</v>
      </c>
      <c r="B27" t="s">
        <v>24</v>
      </c>
      <c r="C27" t="s">
        <v>398</v>
      </c>
      <c r="D27" t="s">
        <v>203</v>
      </c>
      <c r="E27" t="s">
        <v>203</v>
      </c>
      <c r="F27" t="s">
        <v>367</v>
      </c>
      <c r="G27" t="s">
        <v>368</v>
      </c>
      <c r="H27" s="2">
        <v>2462.0100000000002</v>
      </c>
      <c r="I27" s="2">
        <v>3081.819</v>
      </c>
      <c r="J27" s="2">
        <v>-20.111791</v>
      </c>
      <c r="K27" s="2">
        <v>283.63</v>
      </c>
      <c r="L27" s="2"/>
      <c r="M27" s="2"/>
      <c r="N27" s="2"/>
      <c r="O27" s="2"/>
      <c r="P27" t="s">
        <v>379</v>
      </c>
      <c r="Q27" t="s">
        <v>437</v>
      </c>
      <c r="R27" t="s">
        <v>441</v>
      </c>
      <c r="S27" t="s">
        <v>437</v>
      </c>
      <c r="T27" t="s">
        <v>442</v>
      </c>
      <c r="U27" t="s">
        <v>443</v>
      </c>
    </row>
    <row r="28" spans="1:21" hidden="1">
      <c r="A28">
        <v>2022</v>
      </c>
      <c r="B28" t="s">
        <v>24</v>
      </c>
      <c r="C28" t="s">
        <v>398</v>
      </c>
      <c r="D28" t="s">
        <v>203</v>
      </c>
      <c r="E28" t="s">
        <v>203</v>
      </c>
      <c r="F28" t="s">
        <v>367</v>
      </c>
      <c r="G28" t="s">
        <v>377</v>
      </c>
      <c r="H28" s="2">
        <v>217.25</v>
      </c>
      <c r="I28" s="2">
        <v>157.76</v>
      </c>
      <c r="J28" s="2">
        <v>37.709178000000001</v>
      </c>
      <c r="K28" s="2">
        <v>0</v>
      </c>
      <c r="L28" s="2">
        <v>0</v>
      </c>
      <c r="M28" s="2">
        <v>0</v>
      </c>
      <c r="N28" s="2"/>
      <c r="O28" s="2"/>
      <c r="P28" t="s">
        <v>379</v>
      </c>
      <c r="Q28" t="s">
        <v>437</v>
      </c>
      <c r="R28" t="s">
        <v>444</v>
      </c>
      <c r="S28" t="s">
        <v>417</v>
      </c>
      <c r="T28" t="s">
        <v>445</v>
      </c>
      <c r="U28" t="s">
        <v>446</v>
      </c>
    </row>
    <row r="29" spans="1:21" hidden="1">
      <c r="A29">
        <v>2021</v>
      </c>
      <c r="B29" t="s">
        <v>24</v>
      </c>
      <c r="C29" t="s">
        <v>398</v>
      </c>
      <c r="D29" t="s">
        <v>203</v>
      </c>
      <c r="E29" t="s">
        <v>203</v>
      </c>
      <c r="F29" t="s">
        <v>367</v>
      </c>
      <c r="G29" t="s">
        <v>377</v>
      </c>
      <c r="H29" s="2">
        <v>157.76</v>
      </c>
      <c r="I29" s="2">
        <v>564.54</v>
      </c>
      <c r="J29" s="2">
        <v>-72.055125000000004</v>
      </c>
      <c r="K29" s="2">
        <v>0</v>
      </c>
      <c r="L29" s="2">
        <v>0</v>
      </c>
      <c r="M29" s="2">
        <v>0</v>
      </c>
      <c r="N29" s="2"/>
      <c r="O29" s="2"/>
      <c r="P29" t="s">
        <v>379</v>
      </c>
      <c r="Q29" t="s">
        <v>437</v>
      </c>
      <c r="R29" t="s">
        <v>447</v>
      </c>
      <c r="S29" t="s">
        <v>437</v>
      </c>
      <c r="T29" t="s">
        <v>447</v>
      </c>
    </row>
    <row r="30" spans="1:21" hidden="1">
      <c r="A30">
        <v>2022</v>
      </c>
      <c r="B30" t="s">
        <v>25</v>
      </c>
      <c r="C30" t="s">
        <v>366</v>
      </c>
      <c r="D30" t="s">
        <v>203</v>
      </c>
      <c r="E30" t="s">
        <v>203</v>
      </c>
      <c r="F30" t="s">
        <v>367</v>
      </c>
      <c r="G30" t="s">
        <v>368</v>
      </c>
      <c r="H30" s="2">
        <v>935.673</v>
      </c>
      <c r="I30" s="2">
        <v>1033.78</v>
      </c>
      <c r="J30" s="2">
        <v>-9.4901239999999998</v>
      </c>
      <c r="K30" s="2"/>
      <c r="L30" s="2"/>
      <c r="M30" s="2"/>
      <c r="N30" s="2"/>
      <c r="O30" s="2"/>
      <c r="P30" t="s">
        <v>379</v>
      </c>
      <c r="Q30" t="s">
        <v>392</v>
      </c>
      <c r="R30" t="s">
        <v>448</v>
      </c>
      <c r="S30" t="s">
        <v>392</v>
      </c>
      <c r="T30" t="s">
        <v>449</v>
      </c>
      <c r="U30" t="s">
        <v>450</v>
      </c>
    </row>
    <row r="31" spans="1:21" hidden="1">
      <c r="A31">
        <v>2021</v>
      </c>
      <c r="B31" t="s">
        <v>25</v>
      </c>
      <c r="C31" t="s">
        <v>366</v>
      </c>
      <c r="D31" t="s">
        <v>203</v>
      </c>
      <c r="E31" t="s">
        <v>203</v>
      </c>
      <c r="F31" t="s">
        <v>367</v>
      </c>
      <c r="G31" t="s">
        <v>368</v>
      </c>
      <c r="H31" s="2">
        <v>1033.78</v>
      </c>
      <c r="I31" s="2">
        <v>842.70100000000002</v>
      </c>
      <c r="J31" s="2">
        <v>22.674589999999998</v>
      </c>
      <c r="K31" s="2"/>
      <c r="L31" s="2"/>
      <c r="M31" s="2"/>
      <c r="N31" s="2"/>
      <c r="O31" s="2"/>
      <c r="P31" t="s">
        <v>379</v>
      </c>
      <c r="Q31" t="s">
        <v>392</v>
      </c>
      <c r="R31" t="s">
        <v>448</v>
      </c>
      <c r="S31" t="s">
        <v>392</v>
      </c>
      <c r="T31" t="s">
        <v>451</v>
      </c>
      <c r="U31" t="s">
        <v>452</v>
      </c>
    </row>
    <row r="32" spans="1:21" hidden="1">
      <c r="A32">
        <v>2020</v>
      </c>
      <c r="B32" t="s">
        <v>25</v>
      </c>
      <c r="C32" t="s">
        <v>366</v>
      </c>
      <c r="D32" t="s">
        <v>203</v>
      </c>
      <c r="E32" t="s">
        <v>203</v>
      </c>
      <c r="F32" t="s">
        <v>367</v>
      </c>
      <c r="G32" t="s">
        <v>368</v>
      </c>
      <c r="H32" s="2">
        <v>842.70100000000002</v>
      </c>
      <c r="I32" s="2">
        <v>225.27</v>
      </c>
      <c r="J32" s="2">
        <v>274.08487600000001</v>
      </c>
      <c r="K32" s="2"/>
      <c r="L32" s="2"/>
      <c r="M32" s="2"/>
      <c r="N32" s="2"/>
      <c r="O32" s="2"/>
      <c r="P32" t="s">
        <v>379</v>
      </c>
      <c r="Q32" t="s">
        <v>392</v>
      </c>
      <c r="R32" t="s">
        <v>448</v>
      </c>
      <c r="S32" t="s">
        <v>392</v>
      </c>
      <c r="T32" t="s">
        <v>453</v>
      </c>
      <c r="U32" t="s">
        <v>454</v>
      </c>
    </row>
    <row r="33" spans="1:21" hidden="1">
      <c r="A33">
        <v>2019</v>
      </c>
      <c r="B33" t="s">
        <v>25</v>
      </c>
      <c r="C33" t="s">
        <v>366</v>
      </c>
      <c r="D33" t="s">
        <v>203</v>
      </c>
      <c r="E33" t="s">
        <v>203</v>
      </c>
      <c r="F33" t="s">
        <v>367</v>
      </c>
      <c r="G33" t="s">
        <v>368</v>
      </c>
      <c r="H33" s="2">
        <v>225.27</v>
      </c>
      <c r="I33" s="2">
        <v>848.90700000000004</v>
      </c>
      <c r="J33" s="2">
        <v>-73.463524000000007</v>
      </c>
      <c r="K33" s="2"/>
      <c r="L33" s="2"/>
      <c r="M33" s="2"/>
      <c r="N33" s="2"/>
      <c r="O33" s="2"/>
      <c r="P33" t="s">
        <v>379</v>
      </c>
      <c r="Q33" t="s">
        <v>392</v>
      </c>
      <c r="R33" t="s">
        <v>448</v>
      </c>
      <c r="S33" t="s">
        <v>392</v>
      </c>
      <c r="T33" t="s">
        <v>455</v>
      </c>
      <c r="U33" t="s">
        <v>456</v>
      </c>
    </row>
    <row r="34" spans="1:21" hidden="1">
      <c r="A34">
        <v>2018</v>
      </c>
      <c r="B34" t="s">
        <v>25</v>
      </c>
      <c r="C34" t="s">
        <v>366</v>
      </c>
      <c r="D34" t="s">
        <v>203</v>
      </c>
      <c r="E34" t="s">
        <v>203</v>
      </c>
      <c r="F34" t="s">
        <v>367</v>
      </c>
      <c r="G34" t="s">
        <v>368</v>
      </c>
      <c r="H34" s="2">
        <v>848.90700000000004</v>
      </c>
      <c r="I34" s="2"/>
      <c r="J34" s="2"/>
      <c r="K34" s="2"/>
      <c r="L34" s="2"/>
      <c r="M34" s="2"/>
      <c r="N34" s="2"/>
      <c r="O34" s="2"/>
      <c r="P34" t="s">
        <v>379</v>
      </c>
      <c r="Q34" t="s">
        <v>392</v>
      </c>
      <c r="R34" t="s">
        <v>448</v>
      </c>
      <c r="S34" t="s">
        <v>392</v>
      </c>
      <c r="T34" t="s">
        <v>457</v>
      </c>
      <c r="U34" t="s">
        <v>450</v>
      </c>
    </row>
    <row r="35" spans="1:21" hidden="1">
      <c r="A35">
        <v>2021</v>
      </c>
      <c r="B35" t="s">
        <v>23</v>
      </c>
      <c r="C35" t="s">
        <v>381</v>
      </c>
      <c r="D35" t="s">
        <v>382</v>
      </c>
      <c r="E35" t="s">
        <v>205</v>
      </c>
      <c r="F35" t="s">
        <v>383</v>
      </c>
      <c r="G35" t="s">
        <v>377</v>
      </c>
      <c r="H35" s="2">
        <v>0.56000000000000005</v>
      </c>
      <c r="I35" s="2">
        <v>18.02</v>
      </c>
      <c r="J35" s="2">
        <v>-96.892341999999999</v>
      </c>
      <c r="K35" s="2">
        <v>5.0000000000000001E-4</v>
      </c>
      <c r="L35" s="2">
        <v>5.0000000000000001E-4</v>
      </c>
      <c r="M35" s="2">
        <v>0</v>
      </c>
      <c r="N35" s="2"/>
      <c r="O35" s="2"/>
      <c r="P35" t="s">
        <v>379</v>
      </c>
      <c r="Q35" t="s">
        <v>416</v>
      </c>
      <c r="R35" t="s">
        <v>458</v>
      </c>
      <c r="S35" t="s">
        <v>416</v>
      </c>
      <c r="T35" t="s">
        <v>459</v>
      </c>
      <c r="U35" t="s">
        <v>460</v>
      </c>
    </row>
    <row r="36" spans="1:21">
      <c r="A36">
        <v>2021</v>
      </c>
      <c r="B36" t="s">
        <v>23</v>
      </c>
      <c r="C36" t="s">
        <v>381</v>
      </c>
      <c r="D36" t="s">
        <v>382</v>
      </c>
      <c r="E36" t="s">
        <v>205</v>
      </c>
      <c r="F36" t="s">
        <v>383</v>
      </c>
      <c r="G36" t="s">
        <v>368</v>
      </c>
      <c r="H36" s="2">
        <v>3244.7</v>
      </c>
      <c r="I36" s="2">
        <v>2877.7</v>
      </c>
      <c r="J36" s="2">
        <v>12.75324</v>
      </c>
      <c r="K36" s="2">
        <v>1920.49</v>
      </c>
      <c r="L36" s="2">
        <v>1491.2</v>
      </c>
      <c r="M36" s="2">
        <v>28.788224</v>
      </c>
      <c r="N36" s="2" t="s">
        <v>461</v>
      </c>
      <c r="O36" s="2"/>
      <c r="P36" t="s">
        <v>371</v>
      </c>
      <c r="Q36" t="s">
        <v>416</v>
      </c>
      <c r="R36" t="s">
        <v>462</v>
      </c>
      <c r="S36" t="s">
        <v>417</v>
      </c>
      <c r="T36" t="s">
        <v>463</v>
      </c>
      <c r="U36" t="s">
        <v>464</v>
      </c>
    </row>
    <row r="37" spans="1:21" hidden="1">
      <c r="A37">
        <v>2021</v>
      </c>
      <c r="B37" t="s">
        <v>26</v>
      </c>
      <c r="C37" t="s">
        <v>405</v>
      </c>
      <c r="D37" t="s">
        <v>204</v>
      </c>
      <c r="E37" t="s">
        <v>204</v>
      </c>
      <c r="F37" t="s">
        <v>383</v>
      </c>
      <c r="G37" t="s">
        <v>368</v>
      </c>
      <c r="H37" s="2">
        <v>866.32</v>
      </c>
      <c r="I37" s="2">
        <v>866.32799999999997</v>
      </c>
      <c r="J37" s="2">
        <v>-9.2299999999999999E-4</v>
      </c>
      <c r="K37" s="2">
        <v>778.78099999999995</v>
      </c>
      <c r="L37" s="2">
        <v>363.98</v>
      </c>
      <c r="M37" s="2">
        <v>113.96258</v>
      </c>
      <c r="N37" s="2"/>
      <c r="O37" s="2"/>
      <c r="P37" t="s">
        <v>379</v>
      </c>
      <c r="Q37" t="s">
        <v>465</v>
      </c>
      <c r="R37" t="s">
        <v>466</v>
      </c>
      <c r="S37" t="s">
        <v>465</v>
      </c>
      <c r="T37" t="s">
        <v>467</v>
      </c>
      <c r="U37" t="s">
        <v>433</v>
      </c>
    </row>
    <row r="38" spans="1:21" hidden="1">
      <c r="A38">
        <v>2021</v>
      </c>
      <c r="B38" t="s">
        <v>26</v>
      </c>
      <c r="C38" t="s">
        <v>405</v>
      </c>
      <c r="D38" t="s">
        <v>204</v>
      </c>
      <c r="E38" t="s">
        <v>204</v>
      </c>
      <c r="F38" t="s">
        <v>383</v>
      </c>
      <c r="G38" t="s">
        <v>377</v>
      </c>
      <c r="H38" s="2">
        <v>157.9</v>
      </c>
      <c r="I38" s="2">
        <v>157.98599999999999</v>
      </c>
      <c r="J38" s="2">
        <v>-5.4434999999999997E-2</v>
      </c>
      <c r="K38" s="2">
        <v>60.7</v>
      </c>
      <c r="L38" s="2">
        <v>53.36</v>
      </c>
      <c r="M38" s="2">
        <v>13.755622000000001</v>
      </c>
      <c r="N38" s="2"/>
      <c r="O38" s="2"/>
      <c r="P38" t="s">
        <v>379</v>
      </c>
      <c r="Q38" t="s">
        <v>465</v>
      </c>
      <c r="R38" t="s">
        <v>466</v>
      </c>
      <c r="S38" t="s">
        <v>465</v>
      </c>
      <c r="T38" t="s">
        <v>468</v>
      </c>
      <c r="U38" t="s">
        <v>433</v>
      </c>
    </row>
    <row r="39" spans="1:21" hidden="1">
      <c r="A39">
        <v>2022</v>
      </c>
      <c r="B39" t="s">
        <v>25</v>
      </c>
      <c r="C39" t="s">
        <v>366</v>
      </c>
      <c r="D39" t="s">
        <v>203</v>
      </c>
      <c r="E39" t="s">
        <v>203</v>
      </c>
      <c r="F39" t="s">
        <v>367</v>
      </c>
      <c r="G39" t="s">
        <v>377</v>
      </c>
      <c r="H39" s="2">
        <v>1519.5060000000001</v>
      </c>
      <c r="I39" s="2">
        <v>248.9</v>
      </c>
      <c r="J39" s="2">
        <v>510.48854999999998</v>
      </c>
      <c r="K39" s="2">
        <v>0</v>
      </c>
      <c r="L39" s="2">
        <v>0</v>
      </c>
      <c r="M39" s="2">
        <v>0</v>
      </c>
      <c r="N39" s="2"/>
      <c r="O39" s="2"/>
      <c r="P39" t="s">
        <v>379</v>
      </c>
      <c r="Q39" t="s">
        <v>400</v>
      </c>
      <c r="R39" t="s">
        <v>469</v>
      </c>
      <c r="S39" t="s">
        <v>392</v>
      </c>
      <c r="T39" t="s">
        <v>470</v>
      </c>
      <c r="U39" t="s">
        <v>471</v>
      </c>
    </row>
    <row r="40" spans="1:21" hidden="1">
      <c r="A40">
        <v>2020</v>
      </c>
      <c r="B40" t="s">
        <v>25</v>
      </c>
      <c r="C40" t="s">
        <v>366</v>
      </c>
      <c r="D40" t="s">
        <v>203</v>
      </c>
      <c r="E40" t="s">
        <v>203</v>
      </c>
      <c r="F40" t="s">
        <v>367</v>
      </c>
      <c r="G40" t="s">
        <v>377</v>
      </c>
      <c r="H40" s="2">
        <v>1682.653</v>
      </c>
      <c r="I40" s="2">
        <v>845.44100000000003</v>
      </c>
      <c r="J40" s="2">
        <v>99.026662000000002</v>
      </c>
      <c r="K40" s="2">
        <v>0</v>
      </c>
      <c r="L40" s="2">
        <v>0</v>
      </c>
      <c r="M40" s="2">
        <v>0</v>
      </c>
      <c r="N40" s="2"/>
      <c r="O40" s="2"/>
      <c r="P40" t="s">
        <v>379</v>
      </c>
      <c r="Q40" t="s">
        <v>400</v>
      </c>
      <c r="R40" t="s">
        <v>472</v>
      </c>
      <c r="S40" t="s">
        <v>392</v>
      </c>
      <c r="T40" t="s">
        <v>473</v>
      </c>
      <c r="U40" t="s">
        <v>454</v>
      </c>
    </row>
    <row r="41" spans="1:21" hidden="1">
      <c r="A41">
        <v>2019</v>
      </c>
      <c r="B41" t="s">
        <v>25</v>
      </c>
      <c r="C41" t="s">
        <v>366</v>
      </c>
      <c r="D41" t="s">
        <v>203</v>
      </c>
      <c r="E41" t="s">
        <v>203</v>
      </c>
      <c r="F41" t="s">
        <v>367</v>
      </c>
      <c r="G41" t="s">
        <v>377</v>
      </c>
      <c r="H41" s="2">
        <v>845.44100000000003</v>
      </c>
      <c r="I41" s="2">
        <v>875.83</v>
      </c>
      <c r="J41" s="2">
        <v>-3.4697369999999998</v>
      </c>
      <c r="K41" s="2">
        <v>0</v>
      </c>
      <c r="L41" s="2">
        <v>0</v>
      </c>
      <c r="M41" s="2">
        <v>0</v>
      </c>
      <c r="N41" s="2"/>
      <c r="O41" s="2"/>
      <c r="P41" t="s">
        <v>379</v>
      </c>
      <c r="Q41" t="s">
        <v>400</v>
      </c>
      <c r="R41" t="s">
        <v>474</v>
      </c>
      <c r="S41" t="s">
        <v>392</v>
      </c>
      <c r="T41" t="s">
        <v>475</v>
      </c>
      <c r="U41" t="s">
        <v>450</v>
      </c>
    </row>
    <row r="42" spans="1:21" hidden="1">
      <c r="A42">
        <v>2018</v>
      </c>
      <c r="B42" t="s">
        <v>25</v>
      </c>
      <c r="C42" t="s">
        <v>366</v>
      </c>
      <c r="D42" t="s">
        <v>203</v>
      </c>
      <c r="E42" t="s">
        <v>203</v>
      </c>
      <c r="F42" t="s">
        <v>367</v>
      </c>
      <c r="G42" t="s">
        <v>377</v>
      </c>
      <c r="H42" s="2">
        <v>875.83</v>
      </c>
      <c r="I42" s="2"/>
      <c r="J42" s="2"/>
      <c r="K42" s="2">
        <v>0</v>
      </c>
      <c r="L42" s="2"/>
      <c r="M42" s="2"/>
      <c r="N42" s="2"/>
      <c r="O42" s="2"/>
      <c r="P42" t="s">
        <v>379</v>
      </c>
      <c r="Q42" t="s">
        <v>400</v>
      </c>
      <c r="R42" t="s">
        <v>476</v>
      </c>
      <c r="S42" t="s">
        <v>392</v>
      </c>
      <c r="T42" t="s">
        <v>477</v>
      </c>
      <c r="U42" t="s">
        <v>450</v>
      </c>
    </row>
    <row r="43" spans="1:21" hidden="1">
      <c r="A43">
        <v>2022</v>
      </c>
      <c r="B43" t="s">
        <v>26</v>
      </c>
      <c r="C43" t="s">
        <v>405</v>
      </c>
      <c r="D43" t="s">
        <v>204</v>
      </c>
      <c r="E43" t="s">
        <v>204</v>
      </c>
      <c r="F43" t="s">
        <v>383</v>
      </c>
      <c r="G43" t="s">
        <v>368</v>
      </c>
      <c r="H43" s="2">
        <v>597.87</v>
      </c>
      <c r="I43" s="2">
        <v>866.32</v>
      </c>
      <c r="J43" s="2">
        <v>-30.987394999999999</v>
      </c>
      <c r="K43" s="2">
        <v>499.87</v>
      </c>
      <c r="L43" s="2">
        <v>778.78099999999995</v>
      </c>
      <c r="M43" s="2">
        <v>-35.813791000000002</v>
      </c>
      <c r="N43" s="2"/>
      <c r="O43" s="2"/>
      <c r="P43" t="s">
        <v>379</v>
      </c>
      <c r="Q43" t="s">
        <v>407</v>
      </c>
      <c r="R43" t="s">
        <v>478</v>
      </c>
      <c r="S43" t="s">
        <v>465</v>
      </c>
      <c r="T43" t="s">
        <v>479</v>
      </c>
      <c r="U43" t="s">
        <v>480</v>
      </c>
    </row>
    <row r="44" spans="1:21" hidden="1">
      <c r="A44">
        <v>2022</v>
      </c>
      <c r="B44" t="s">
        <v>26</v>
      </c>
      <c r="C44" t="s">
        <v>405</v>
      </c>
      <c r="D44" t="s">
        <v>204</v>
      </c>
      <c r="E44" t="s">
        <v>204</v>
      </c>
      <c r="F44" t="s">
        <v>383</v>
      </c>
      <c r="G44" t="s">
        <v>377</v>
      </c>
      <c r="H44" s="2">
        <v>148.203</v>
      </c>
      <c r="I44" s="2">
        <v>157.9</v>
      </c>
      <c r="J44" s="2">
        <v>-6.141229</v>
      </c>
      <c r="K44" s="2">
        <v>47.08</v>
      </c>
      <c r="L44" s="2">
        <v>60.7</v>
      </c>
      <c r="M44" s="2">
        <v>-22.438220999999999</v>
      </c>
      <c r="N44" s="2"/>
      <c r="O44" s="2"/>
      <c r="P44" t="s">
        <v>379</v>
      </c>
      <c r="Q44" t="s">
        <v>407</v>
      </c>
      <c r="R44" t="s">
        <v>478</v>
      </c>
      <c r="S44" t="s">
        <v>465</v>
      </c>
      <c r="T44" t="s">
        <v>481</v>
      </c>
      <c r="U44" t="s">
        <v>482</v>
      </c>
    </row>
    <row r="45" spans="1:21">
      <c r="A45">
        <v>2022</v>
      </c>
      <c r="B45" t="s">
        <v>23</v>
      </c>
      <c r="C45" t="s">
        <v>381</v>
      </c>
      <c r="D45" t="s">
        <v>382</v>
      </c>
      <c r="E45" t="s">
        <v>205</v>
      </c>
      <c r="F45" t="s">
        <v>383</v>
      </c>
      <c r="G45" t="s">
        <v>368</v>
      </c>
      <c r="H45" s="2">
        <v>3737.1</v>
      </c>
      <c r="I45" s="2">
        <v>3244.7</v>
      </c>
      <c r="J45" s="2">
        <v>15.175516999999999</v>
      </c>
      <c r="K45" s="2">
        <v>2236.9699999999998</v>
      </c>
      <c r="L45" s="2">
        <v>1920.49</v>
      </c>
      <c r="M45" s="2">
        <v>16.479127999999999</v>
      </c>
      <c r="N45" s="2" t="s">
        <v>483</v>
      </c>
      <c r="O45" s="2" t="s">
        <v>483</v>
      </c>
      <c r="P45" t="s">
        <v>371</v>
      </c>
      <c r="Q45" t="s">
        <v>416</v>
      </c>
      <c r="R45" t="s">
        <v>484</v>
      </c>
      <c r="S45" t="s">
        <v>417</v>
      </c>
      <c r="T45" t="s">
        <v>485</v>
      </c>
      <c r="U45" t="s">
        <v>486</v>
      </c>
    </row>
    <row r="46" spans="1:21" hidden="1">
      <c r="A46">
        <v>2022</v>
      </c>
      <c r="B46" t="s">
        <v>23</v>
      </c>
      <c r="C46" t="s">
        <v>381</v>
      </c>
      <c r="D46" t="s">
        <v>382</v>
      </c>
      <c r="E46" t="s">
        <v>205</v>
      </c>
      <c r="F46" t="s">
        <v>383</v>
      </c>
      <c r="G46" t="s">
        <v>377</v>
      </c>
      <c r="H46" s="2">
        <v>4.82</v>
      </c>
      <c r="I46" s="2">
        <v>0.56000000000000005</v>
      </c>
      <c r="J46" s="2">
        <v>760.71428600000002</v>
      </c>
      <c r="K46" s="2">
        <v>0.09</v>
      </c>
      <c r="L46" s="2">
        <v>5.0000000000000001E-4</v>
      </c>
      <c r="M46" s="2">
        <v>17900</v>
      </c>
      <c r="N46" s="2"/>
      <c r="O46" s="2"/>
      <c r="P46" t="s">
        <v>379</v>
      </c>
      <c r="Q46" t="s">
        <v>416</v>
      </c>
      <c r="R46" t="s">
        <v>487</v>
      </c>
      <c r="S46" t="s">
        <v>416</v>
      </c>
      <c r="T46" t="s">
        <v>488</v>
      </c>
      <c r="U46" t="s">
        <v>489</v>
      </c>
    </row>
    <row r="47" spans="1:21" hidden="1">
      <c r="A47">
        <v>2021</v>
      </c>
      <c r="B47" t="s">
        <v>27</v>
      </c>
      <c r="C47" t="s">
        <v>366</v>
      </c>
      <c r="D47" t="s">
        <v>203</v>
      </c>
      <c r="E47" t="s">
        <v>203</v>
      </c>
      <c r="F47" t="s">
        <v>367</v>
      </c>
      <c r="G47" t="s">
        <v>368</v>
      </c>
      <c r="H47" s="2">
        <v>0.35</v>
      </c>
      <c r="I47" s="2">
        <v>0.5</v>
      </c>
      <c r="J47" s="2">
        <v>-30</v>
      </c>
      <c r="K47" s="2">
        <v>0</v>
      </c>
      <c r="L47" s="2">
        <v>0</v>
      </c>
      <c r="M47" s="2">
        <v>0</v>
      </c>
      <c r="N47" s="2"/>
      <c r="O47" s="2"/>
      <c r="P47" t="s">
        <v>379</v>
      </c>
      <c r="Q47" t="s">
        <v>490</v>
      </c>
      <c r="R47" t="s">
        <v>491</v>
      </c>
      <c r="S47" t="s">
        <v>417</v>
      </c>
      <c r="T47" t="s">
        <v>492</v>
      </c>
      <c r="U47" t="s">
        <v>433</v>
      </c>
    </row>
    <row r="48" spans="1:21" hidden="1">
      <c r="A48">
        <v>2021</v>
      </c>
      <c r="B48" t="s">
        <v>25</v>
      </c>
      <c r="C48" t="s">
        <v>366</v>
      </c>
      <c r="D48" t="s">
        <v>203</v>
      </c>
      <c r="E48" t="s">
        <v>203</v>
      </c>
      <c r="F48" t="s">
        <v>367</v>
      </c>
      <c r="G48" t="s">
        <v>377</v>
      </c>
      <c r="H48" s="2">
        <v>248.9</v>
      </c>
      <c r="I48" s="2">
        <v>1682.653</v>
      </c>
      <c r="J48" s="2">
        <v>-85.207882999999995</v>
      </c>
      <c r="K48" s="2">
        <v>0</v>
      </c>
      <c r="L48" s="2">
        <v>0</v>
      </c>
      <c r="M48" s="2">
        <v>0</v>
      </c>
      <c r="N48" s="2"/>
      <c r="O48" s="2"/>
      <c r="P48" t="s">
        <v>379</v>
      </c>
      <c r="Q48" t="s">
        <v>490</v>
      </c>
      <c r="R48" t="s">
        <v>491</v>
      </c>
      <c r="S48" t="s">
        <v>490</v>
      </c>
      <c r="T48" t="s">
        <v>491</v>
      </c>
    </row>
    <row r="49" spans="1:21" hidden="1">
      <c r="A49">
        <v>2020</v>
      </c>
      <c r="B49" t="s">
        <v>23</v>
      </c>
      <c r="C49" t="s">
        <v>381</v>
      </c>
      <c r="D49" t="s">
        <v>382</v>
      </c>
      <c r="E49" t="s">
        <v>205</v>
      </c>
      <c r="F49" t="s">
        <v>383</v>
      </c>
      <c r="G49" t="s">
        <v>377</v>
      </c>
      <c r="H49" s="2">
        <v>18.02</v>
      </c>
      <c r="I49" s="2"/>
      <c r="J49" s="2"/>
      <c r="K49" s="2">
        <v>5.0000000000000001E-4</v>
      </c>
      <c r="L49" s="2"/>
      <c r="M49" s="2"/>
      <c r="N49" s="2"/>
      <c r="O49" s="2"/>
      <c r="P49" t="s">
        <v>379</v>
      </c>
      <c r="Q49" t="s">
        <v>490</v>
      </c>
      <c r="R49" t="s">
        <v>491</v>
      </c>
      <c r="S49" t="s">
        <v>416</v>
      </c>
      <c r="T49" t="s">
        <v>493</v>
      </c>
      <c r="U49" t="s">
        <v>494</v>
      </c>
    </row>
    <row r="50" spans="1:21" hidden="1">
      <c r="A50">
        <v>2020</v>
      </c>
      <c r="B50" t="s">
        <v>24</v>
      </c>
      <c r="C50" t="s">
        <v>398</v>
      </c>
      <c r="D50" t="s">
        <v>203</v>
      </c>
      <c r="E50" t="s">
        <v>203</v>
      </c>
      <c r="F50" t="s">
        <v>367</v>
      </c>
      <c r="G50" t="s">
        <v>377</v>
      </c>
      <c r="H50" s="2">
        <v>564.54</v>
      </c>
      <c r="I50" s="2"/>
      <c r="J50" s="2"/>
      <c r="K50" s="2">
        <v>0</v>
      </c>
      <c r="L50" s="2"/>
      <c r="M50" s="2"/>
      <c r="N50" s="2"/>
      <c r="O50" s="2"/>
      <c r="P50" t="s">
        <v>379</v>
      </c>
      <c r="Q50" t="s">
        <v>490</v>
      </c>
      <c r="R50" t="s">
        <v>491</v>
      </c>
      <c r="S50" t="s">
        <v>417</v>
      </c>
      <c r="T50" t="s">
        <v>495</v>
      </c>
      <c r="U50" t="s">
        <v>496</v>
      </c>
    </row>
    <row r="51" spans="1:21" hidden="1">
      <c r="A51">
        <v>2020</v>
      </c>
      <c r="B51" t="s">
        <v>24</v>
      </c>
      <c r="C51" t="s">
        <v>398</v>
      </c>
      <c r="D51" t="s">
        <v>203</v>
      </c>
      <c r="E51" t="s">
        <v>203</v>
      </c>
      <c r="F51" t="s">
        <v>367</v>
      </c>
      <c r="G51" t="s">
        <v>368</v>
      </c>
      <c r="H51" s="2">
        <v>3081.819</v>
      </c>
      <c r="I51" s="2"/>
      <c r="J51" s="2"/>
      <c r="K51" s="2"/>
      <c r="L51" s="2"/>
      <c r="M51" s="2"/>
      <c r="N51" s="2"/>
      <c r="O51" s="2"/>
      <c r="P51" t="s">
        <v>379</v>
      </c>
      <c r="Q51" t="s">
        <v>490</v>
      </c>
      <c r="R51" t="s">
        <v>491</v>
      </c>
      <c r="S51" t="s">
        <v>417</v>
      </c>
      <c r="T51" t="s">
        <v>497</v>
      </c>
      <c r="U51" t="s">
        <v>498</v>
      </c>
    </row>
    <row r="52" spans="1:21" hidden="1">
      <c r="A52">
        <v>2020</v>
      </c>
      <c r="B52" t="s">
        <v>26</v>
      </c>
      <c r="C52" t="s">
        <v>405</v>
      </c>
      <c r="D52" t="s">
        <v>204</v>
      </c>
      <c r="E52" t="s">
        <v>204</v>
      </c>
      <c r="F52" t="s">
        <v>383</v>
      </c>
      <c r="G52" t="s">
        <v>377</v>
      </c>
      <c r="H52" s="2">
        <v>157.98599999999999</v>
      </c>
      <c r="I52" s="2"/>
      <c r="J52" s="2"/>
      <c r="K52" s="2">
        <v>53.36</v>
      </c>
      <c r="L52" s="2"/>
      <c r="M52" s="2"/>
      <c r="N52" s="2"/>
      <c r="O52" s="2"/>
      <c r="P52" t="s">
        <v>379</v>
      </c>
      <c r="Q52" t="s">
        <v>490</v>
      </c>
      <c r="R52" t="s">
        <v>491</v>
      </c>
      <c r="S52" t="s">
        <v>465</v>
      </c>
      <c r="T52" t="s">
        <v>499</v>
      </c>
      <c r="U52" t="s">
        <v>433</v>
      </c>
    </row>
    <row r="53" spans="1:21">
      <c r="A53">
        <v>2020</v>
      </c>
      <c r="B53" t="s">
        <v>23</v>
      </c>
      <c r="C53" t="s">
        <v>381</v>
      </c>
      <c r="D53" t="s">
        <v>382</v>
      </c>
      <c r="E53" t="s">
        <v>205</v>
      </c>
      <c r="F53" t="s">
        <v>383</v>
      </c>
      <c r="G53" t="s">
        <v>368</v>
      </c>
      <c r="H53" s="2">
        <v>2877.7</v>
      </c>
      <c r="I53" s="2"/>
      <c r="J53" s="2"/>
      <c r="K53" s="2">
        <v>1491.2</v>
      </c>
      <c r="L53" s="2"/>
      <c r="M53" s="2"/>
      <c r="N53" s="2" t="s">
        <v>500</v>
      </c>
      <c r="O53" s="2"/>
      <c r="P53" t="s">
        <v>371</v>
      </c>
      <c r="Q53" t="s">
        <v>490</v>
      </c>
      <c r="R53" t="s">
        <v>491</v>
      </c>
      <c r="S53" t="s">
        <v>417</v>
      </c>
      <c r="T53" t="s">
        <v>501</v>
      </c>
      <c r="U53" t="s">
        <v>502</v>
      </c>
    </row>
    <row r="54" spans="1:21" hidden="1">
      <c r="A54">
        <v>2020</v>
      </c>
      <c r="B54" t="s">
        <v>26</v>
      </c>
      <c r="C54" t="s">
        <v>405</v>
      </c>
      <c r="D54" t="s">
        <v>204</v>
      </c>
      <c r="E54" t="s">
        <v>204</v>
      </c>
      <c r="F54" t="s">
        <v>383</v>
      </c>
      <c r="G54" t="s">
        <v>368</v>
      </c>
      <c r="H54" s="2">
        <v>866.32799999999997</v>
      </c>
      <c r="I54" s="2"/>
      <c r="J54" s="2"/>
      <c r="K54" s="2">
        <v>363.98</v>
      </c>
      <c r="L54" s="2"/>
      <c r="M54" s="2"/>
      <c r="N54" s="2"/>
      <c r="O54" s="2"/>
      <c r="P54" t="s">
        <v>379</v>
      </c>
      <c r="Q54" t="s">
        <v>490</v>
      </c>
      <c r="R54" t="s">
        <v>491</v>
      </c>
      <c r="S54" t="s">
        <v>465</v>
      </c>
      <c r="T54" t="s">
        <v>503</v>
      </c>
      <c r="U54" t="s">
        <v>433</v>
      </c>
    </row>
    <row r="55" spans="1:21" hidden="1">
      <c r="A55">
        <v>2021</v>
      </c>
      <c r="B55" t="s">
        <v>27</v>
      </c>
      <c r="C55" t="s">
        <v>366</v>
      </c>
      <c r="D55" t="s">
        <v>203</v>
      </c>
      <c r="E55" t="s">
        <v>203</v>
      </c>
      <c r="F55" t="s">
        <v>367</v>
      </c>
      <c r="G55" t="s">
        <v>377</v>
      </c>
      <c r="H55" s="2">
        <v>0</v>
      </c>
      <c r="I55" s="2"/>
      <c r="J55" s="2"/>
      <c r="K55" s="2">
        <v>0</v>
      </c>
      <c r="L55" s="2"/>
      <c r="M55" s="2"/>
      <c r="N55" s="2"/>
      <c r="O55" s="2"/>
      <c r="P55" t="s">
        <v>379</v>
      </c>
      <c r="Q55" t="s">
        <v>490</v>
      </c>
      <c r="R55" t="s">
        <v>491</v>
      </c>
      <c r="S55" t="s">
        <v>417</v>
      </c>
      <c r="T55" t="s">
        <v>504</v>
      </c>
      <c r="U55" t="s">
        <v>433</v>
      </c>
    </row>
  </sheetData>
  <autoFilter ref="A2:U55" xr:uid="{3271BAA4-DC7F-AF43-AD89-BA4202E898C4}">
    <filterColumn colId="1">
      <filters>
        <filter val="Pinto Valley"/>
      </filters>
    </filterColumn>
    <filterColumn colId="6">
      <filters>
        <filter val="Non-hazardous type"/>
      </filters>
    </filterColumn>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6BA1-D682-AA48-A3DF-DA2EB7DFC1D0}">
  <sheetPr>
    <tabColor theme="3" tint="0.89999084444715716"/>
  </sheetPr>
  <dimension ref="A1:AD161"/>
  <sheetViews>
    <sheetView zoomScaleNormal="100" workbookViewId="0">
      <selection activeCell="B12" sqref="B12:B13"/>
    </sheetView>
  </sheetViews>
  <sheetFormatPr defaultColWidth="10.796875" defaultRowHeight="13.5"/>
  <cols>
    <col min="1" max="1" width="3" style="113" customWidth="1"/>
    <col min="2" max="2" width="66.53125" style="232" customWidth="1"/>
    <col min="3" max="4" width="14" style="116" customWidth="1"/>
    <col min="5" max="5" width="13.19921875" style="116" customWidth="1"/>
    <col min="6" max="6" width="14" style="116" customWidth="1"/>
    <col min="7" max="20" width="14" style="113" customWidth="1"/>
    <col min="21" max="21" width="10.796875" style="113" customWidth="1"/>
    <col min="22" max="16384" width="10.796875" style="113"/>
  </cols>
  <sheetData>
    <row r="1" spans="1:21" s="22" customFormat="1">
      <c r="B1" s="70"/>
      <c r="C1" s="26"/>
      <c r="D1" s="26"/>
      <c r="E1" s="26"/>
      <c r="F1" s="26"/>
    </row>
    <row r="2" spans="1:21" s="22" customFormat="1">
      <c r="B2" s="70"/>
      <c r="C2" s="26"/>
      <c r="D2" s="26"/>
      <c r="E2" s="26"/>
      <c r="F2" s="26"/>
    </row>
    <row r="3" spans="1:21" s="22" customFormat="1" ht="15" customHeight="1">
      <c r="B3" s="70"/>
      <c r="C3" s="26"/>
      <c r="D3" s="26"/>
      <c r="E3" s="26"/>
      <c r="F3" s="26"/>
    </row>
    <row r="4" spans="1:21" s="22" customFormat="1" ht="15" customHeight="1">
      <c r="B4" s="70"/>
      <c r="C4" s="26"/>
      <c r="D4" s="26"/>
      <c r="E4" s="26"/>
      <c r="F4" s="26"/>
    </row>
    <row r="5" spans="1:21" s="22" customFormat="1" ht="15" customHeight="1">
      <c r="B5" s="70"/>
      <c r="C5" s="26"/>
      <c r="D5" s="26"/>
      <c r="E5" s="26"/>
      <c r="F5" s="26"/>
    </row>
    <row r="6" spans="1:21" s="22" customFormat="1" ht="15" customHeight="1">
      <c r="B6" s="70"/>
      <c r="C6" s="26"/>
      <c r="D6" s="26"/>
      <c r="E6" s="26"/>
    </row>
    <row r="7" spans="1:21" s="22" customFormat="1" ht="15" customHeight="1">
      <c r="B7" s="70"/>
      <c r="C7" s="26"/>
      <c r="D7" s="26"/>
      <c r="E7" s="26"/>
    </row>
    <row r="8" spans="1:21" ht="23.55" customHeight="1">
      <c r="B8" s="111" t="s">
        <v>546</v>
      </c>
      <c r="C8" s="141"/>
      <c r="D8" s="141"/>
      <c r="E8" s="141"/>
      <c r="F8" s="22"/>
      <c r="G8" s="22"/>
      <c r="H8" s="22"/>
      <c r="I8" s="22"/>
      <c r="J8" s="22"/>
      <c r="K8" s="22"/>
      <c r="L8" s="22"/>
      <c r="M8" s="22"/>
      <c r="N8" s="22"/>
      <c r="O8" s="22"/>
      <c r="P8" s="22"/>
      <c r="Q8" s="22"/>
      <c r="R8" s="22"/>
      <c r="S8" s="22"/>
      <c r="T8" s="22"/>
      <c r="U8" s="22"/>
    </row>
    <row r="9" spans="1:21" ht="13.9" thickBot="1">
      <c r="B9" s="116"/>
      <c r="F9" s="22"/>
      <c r="G9" s="22"/>
      <c r="H9" s="22"/>
      <c r="I9" s="22"/>
      <c r="J9" s="22"/>
      <c r="K9" s="22"/>
      <c r="L9" s="22"/>
      <c r="M9" s="22"/>
      <c r="N9" s="22"/>
      <c r="O9" s="22"/>
      <c r="P9" s="22"/>
      <c r="Q9" s="22"/>
      <c r="R9" s="22"/>
      <c r="S9" s="22"/>
      <c r="T9" s="22"/>
      <c r="U9" s="22"/>
    </row>
    <row r="10" spans="1:21" s="226" customFormat="1" ht="15.75" thickTop="1" thickBot="1">
      <c r="B10" s="220" t="s">
        <v>121</v>
      </c>
      <c r="C10" s="224"/>
      <c r="D10" s="224"/>
      <c r="E10" s="224"/>
      <c r="F10" s="22"/>
      <c r="G10" s="22"/>
      <c r="H10" s="22"/>
      <c r="I10" s="22"/>
      <c r="J10" s="22"/>
      <c r="K10" s="22"/>
      <c r="L10" s="22"/>
      <c r="M10" s="22"/>
      <c r="N10" s="22"/>
      <c r="O10" s="22"/>
      <c r="P10" s="22"/>
      <c r="Q10" s="22"/>
      <c r="R10" s="22"/>
      <c r="S10" s="22"/>
      <c r="T10" s="22"/>
      <c r="U10" s="22"/>
    </row>
    <row r="11" spans="1:21" ht="14.25" thickTop="1">
      <c r="B11" s="258"/>
      <c r="C11" s="142"/>
      <c r="D11" s="142"/>
      <c r="E11" s="142"/>
      <c r="F11" s="142"/>
      <c r="G11" s="142"/>
      <c r="H11" s="142"/>
      <c r="I11" s="116"/>
      <c r="J11" s="116"/>
      <c r="K11" s="116"/>
      <c r="L11" s="116"/>
    </row>
    <row r="12" spans="1:21" s="202" customFormat="1" ht="15" customHeight="1">
      <c r="A12" s="130"/>
      <c r="B12" s="1350" t="s">
        <v>684</v>
      </c>
      <c r="C12" s="493">
        <v>2024</v>
      </c>
      <c r="D12" s="494">
        <v>2025</v>
      </c>
      <c r="E12" s="572">
        <v>2024</v>
      </c>
      <c r="U12" s="128"/>
    </row>
    <row r="13" spans="1:21" s="202" customFormat="1" ht="24" customHeight="1">
      <c r="A13" s="130"/>
      <c r="B13" s="1351"/>
      <c r="C13" s="841" t="s">
        <v>122</v>
      </c>
      <c r="D13" s="842" t="s">
        <v>123</v>
      </c>
      <c r="E13" s="843" t="s">
        <v>81</v>
      </c>
    </row>
    <row r="14" spans="1:21" s="146" customFormat="1" ht="14.25" customHeight="1">
      <c r="A14" s="119"/>
      <c r="B14" s="792" t="s">
        <v>563</v>
      </c>
      <c r="C14" s="844">
        <v>0</v>
      </c>
      <c r="D14" s="845">
        <v>0</v>
      </c>
      <c r="E14" s="751">
        <v>0</v>
      </c>
      <c r="F14" s="202"/>
      <c r="G14" s="202"/>
      <c r="H14" s="202"/>
      <c r="I14" s="202"/>
      <c r="J14" s="202"/>
      <c r="K14" s="202"/>
      <c r="L14" s="202"/>
      <c r="M14" s="202"/>
      <c r="N14" s="202"/>
      <c r="O14" s="202"/>
      <c r="P14" s="202"/>
      <c r="Q14" s="202"/>
      <c r="R14" s="202"/>
      <c r="S14" s="202"/>
      <c r="T14" s="202"/>
    </row>
    <row r="15" spans="1:21" s="146" customFormat="1" ht="14.25" customHeight="1">
      <c r="A15" s="119"/>
      <c r="B15" s="792" t="s">
        <v>564</v>
      </c>
      <c r="C15" s="844">
        <v>0</v>
      </c>
      <c r="D15" s="845">
        <v>0</v>
      </c>
      <c r="E15" s="751">
        <v>0</v>
      </c>
      <c r="F15" s="202"/>
      <c r="G15" s="202"/>
      <c r="H15" s="202"/>
      <c r="I15" s="202"/>
      <c r="J15" s="202"/>
      <c r="K15" s="202"/>
      <c r="L15" s="202"/>
      <c r="M15" s="202"/>
      <c r="N15" s="202"/>
      <c r="O15" s="202"/>
      <c r="P15" s="202"/>
      <c r="Q15" s="202"/>
      <c r="R15" s="202"/>
      <c r="S15" s="202"/>
      <c r="T15" s="202"/>
    </row>
    <row r="16" spans="1:21" s="146" customFormat="1" ht="14.25" customHeight="1">
      <c r="A16" s="150"/>
      <c r="B16" s="792" t="s">
        <v>565</v>
      </c>
      <c r="C16" s="844">
        <v>0</v>
      </c>
      <c r="D16" s="845">
        <v>0</v>
      </c>
      <c r="E16" s="751">
        <v>0</v>
      </c>
      <c r="F16" s="202"/>
      <c r="G16" s="202"/>
      <c r="H16" s="202"/>
      <c r="I16" s="202"/>
      <c r="J16" s="202"/>
      <c r="K16" s="202"/>
      <c r="L16" s="202"/>
      <c r="M16" s="202"/>
      <c r="N16" s="202"/>
      <c r="O16" s="202"/>
      <c r="P16" s="202"/>
      <c r="Q16" s="202"/>
      <c r="R16" s="202"/>
      <c r="S16" s="202"/>
      <c r="T16" s="202"/>
    </row>
    <row r="17" spans="1:20" s="146" customFormat="1" ht="14.25" customHeight="1">
      <c r="A17" s="119"/>
      <c r="B17" s="432" t="s">
        <v>566</v>
      </c>
      <c r="C17" s="844">
        <v>0</v>
      </c>
      <c r="D17" s="845">
        <v>0</v>
      </c>
      <c r="E17" s="751">
        <v>0</v>
      </c>
      <c r="F17" s="202"/>
      <c r="G17" s="202"/>
      <c r="H17" s="202"/>
      <c r="I17" s="202"/>
      <c r="J17" s="202"/>
      <c r="K17" s="202"/>
      <c r="L17" s="202"/>
      <c r="M17" s="202"/>
      <c r="N17" s="202"/>
      <c r="O17" s="202"/>
      <c r="P17" s="202"/>
      <c r="Q17" s="202"/>
      <c r="R17" s="202"/>
      <c r="S17" s="202"/>
      <c r="T17" s="202"/>
    </row>
    <row r="18" spans="1:20" s="146" customFormat="1" ht="14.25" customHeight="1">
      <c r="A18" s="119"/>
      <c r="B18" s="432" t="s">
        <v>829</v>
      </c>
      <c r="C18" s="847">
        <v>0</v>
      </c>
      <c r="D18" s="848">
        <v>0</v>
      </c>
      <c r="E18" s="849">
        <v>0</v>
      </c>
      <c r="F18" s="202"/>
      <c r="G18" s="202"/>
      <c r="H18" s="202"/>
      <c r="I18" s="202"/>
      <c r="J18" s="202"/>
      <c r="K18" s="202"/>
      <c r="L18" s="202"/>
      <c r="M18" s="202"/>
      <c r="N18" s="202"/>
      <c r="O18" s="202"/>
      <c r="P18" s="202"/>
      <c r="Q18" s="202"/>
      <c r="R18" s="202"/>
      <c r="S18" s="202"/>
      <c r="T18" s="202"/>
    </row>
    <row r="19" spans="1:20" s="146" customFormat="1" ht="14.25" customHeight="1">
      <c r="A19" s="119"/>
      <c r="B19" s="432" t="s">
        <v>130</v>
      </c>
      <c r="C19" s="844">
        <v>0</v>
      </c>
      <c r="D19" s="845">
        <v>0</v>
      </c>
      <c r="E19" s="751">
        <v>0</v>
      </c>
      <c r="F19" s="202"/>
      <c r="G19" s="202"/>
      <c r="H19" s="202"/>
      <c r="I19" s="202"/>
      <c r="J19" s="202"/>
      <c r="K19" s="202"/>
      <c r="L19" s="202"/>
      <c r="M19" s="202"/>
      <c r="N19" s="202"/>
      <c r="O19" s="202"/>
      <c r="P19" s="202"/>
      <c r="Q19" s="202"/>
      <c r="R19" s="202"/>
      <c r="S19" s="202"/>
      <c r="T19" s="202"/>
    </row>
    <row r="20" spans="1:20" s="146" customFormat="1" ht="14.25" customHeight="1">
      <c r="A20" s="119"/>
      <c r="B20" s="432" t="s">
        <v>131</v>
      </c>
      <c r="C20" s="847">
        <v>0</v>
      </c>
      <c r="D20" s="848">
        <v>0</v>
      </c>
      <c r="E20" s="849">
        <v>0</v>
      </c>
      <c r="F20" s="202"/>
      <c r="G20" s="202"/>
      <c r="H20" s="202"/>
      <c r="I20" s="202"/>
      <c r="J20" s="202"/>
      <c r="K20" s="202"/>
      <c r="L20" s="202"/>
      <c r="M20" s="202"/>
      <c r="N20" s="202"/>
      <c r="O20" s="202"/>
      <c r="P20" s="202"/>
      <c r="Q20" s="202"/>
      <c r="R20" s="202"/>
      <c r="S20" s="202"/>
      <c r="T20" s="202"/>
    </row>
    <row r="21" spans="1:20" s="146" customFormat="1" ht="14.25" customHeight="1">
      <c r="A21" s="128"/>
      <c r="B21" s="432" t="s">
        <v>132</v>
      </c>
      <c r="C21" s="847">
        <v>0</v>
      </c>
      <c r="D21" s="848">
        <v>0</v>
      </c>
      <c r="E21" s="849">
        <v>0</v>
      </c>
      <c r="F21" s="202"/>
      <c r="G21" s="202"/>
      <c r="H21" s="202"/>
      <c r="I21" s="202"/>
      <c r="J21" s="202"/>
      <c r="K21" s="202"/>
      <c r="L21" s="202"/>
      <c r="M21" s="202"/>
      <c r="N21" s="202"/>
      <c r="O21" s="202"/>
      <c r="P21" s="202"/>
      <c r="Q21" s="202"/>
      <c r="R21" s="202"/>
      <c r="S21" s="202"/>
      <c r="T21" s="202"/>
    </row>
    <row r="22" spans="1:20" s="146" customFormat="1" ht="14.25" customHeight="1">
      <c r="A22" s="128"/>
      <c r="B22" s="432" t="s">
        <v>133</v>
      </c>
      <c r="C22" s="847">
        <v>0</v>
      </c>
      <c r="D22" s="848">
        <v>0</v>
      </c>
      <c r="E22" s="849">
        <v>0</v>
      </c>
      <c r="F22" s="202"/>
      <c r="G22" s="202"/>
      <c r="H22" s="202"/>
      <c r="I22" s="202"/>
      <c r="J22" s="202"/>
      <c r="K22" s="202"/>
      <c r="L22" s="202"/>
      <c r="M22" s="202"/>
      <c r="N22" s="202"/>
      <c r="O22" s="202"/>
      <c r="P22" s="202"/>
      <c r="Q22" s="202"/>
      <c r="R22" s="202"/>
      <c r="S22" s="202"/>
      <c r="T22" s="202"/>
    </row>
    <row r="23" spans="1:20" s="146" customFormat="1" ht="14.25" customHeight="1">
      <c r="A23" s="128"/>
      <c r="B23" s="432" t="s">
        <v>134</v>
      </c>
      <c r="C23" s="844">
        <v>0</v>
      </c>
      <c r="D23" s="845">
        <v>0</v>
      </c>
      <c r="E23" s="751">
        <v>0</v>
      </c>
      <c r="F23" s="202"/>
      <c r="G23" s="202"/>
      <c r="H23" s="202"/>
      <c r="I23" s="202"/>
      <c r="J23" s="202"/>
      <c r="K23" s="202"/>
      <c r="L23" s="202"/>
      <c r="M23" s="202"/>
      <c r="N23" s="202"/>
      <c r="O23" s="202"/>
      <c r="P23" s="202"/>
      <c r="Q23" s="202"/>
      <c r="R23" s="202"/>
      <c r="S23" s="202"/>
      <c r="T23" s="202"/>
    </row>
    <row r="24" spans="1:20" s="146" customFormat="1" ht="14.25" customHeight="1">
      <c r="A24" s="119"/>
      <c r="B24" s="432" t="s">
        <v>136</v>
      </c>
      <c r="C24" s="847">
        <v>0</v>
      </c>
      <c r="D24" s="848">
        <v>0</v>
      </c>
      <c r="E24" s="849">
        <v>0</v>
      </c>
      <c r="F24" s="202"/>
      <c r="G24" s="202"/>
      <c r="H24" s="202"/>
      <c r="I24" s="202"/>
      <c r="J24" s="202"/>
      <c r="K24" s="202"/>
      <c r="L24" s="202"/>
      <c r="M24" s="202"/>
      <c r="N24" s="202"/>
      <c r="O24" s="202"/>
      <c r="P24" s="202"/>
      <c r="Q24" s="202"/>
      <c r="R24" s="202"/>
      <c r="S24" s="202"/>
      <c r="T24" s="202"/>
    </row>
    <row r="25" spans="1:20" s="189" customFormat="1" ht="14.25" customHeight="1">
      <c r="A25" s="120"/>
      <c r="B25" s="432" t="s">
        <v>248</v>
      </c>
      <c r="C25" s="844">
        <v>5760</v>
      </c>
      <c r="D25" s="845">
        <v>102720</v>
      </c>
      <c r="E25" s="751">
        <v>108480</v>
      </c>
      <c r="F25" s="202"/>
      <c r="G25" s="202"/>
      <c r="H25" s="202"/>
      <c r="I25" s="202"/>
      <c r="J25" s="202"/>
      <c r="K25" s="202"/>
      <c r="L25" s="202"/>
      <c r="M25" s="202"/>
      <c r="N25" s="202"/>
      <c r="O25" s="202"/>
      <c r="P25" s="202"/>
      <c r="Q25" s="202"/>
      <c r="R25" s="202"/>
      <c r="S25" s="202"/>
      <c r="T25" s="202"/>
    </row>
    <row r="26" spans="1:20" s="189" customFormat="1" ht="14.25" customHeight="1">
      <c r="A26" s="120"/>
      <c r="B26" s="792" t="s">
        <v>137</v>
      </c>
      <c r="C26" s="844">
        <v>0</v>
      </c>
      <c r="D26" s="845">
        <v>0</v>
      </c>
      <c r="E26" s="751">
        <v>0</v>
      </c>
      <c r="F26" s="202"/>
      <c r="G26" s="202"/>
      <c r="H26" s="202"/>
      <c r="I26" s="202"/>
      <c r="J26" s="202"/>
      <c r="K26" s="202"/>
      <c r="L26" s="202"/>
      <c r="M26" s="202"/>
      <c r="N26" s="202"/>
      <c r="O26" s="202"/>
      <c r="P26" s="202"/>
      <c r="Q26" s="202"/>
      <c r="R26" s="202"/>
      <c r="S26" s="202"/>
      <c r="T26" s="202"/>
    </row>
    <row r="27" spans="1:20" s="189" customFormat="1" ht="14.25" customHeight="1">
      <c r="A27" s="120"/>
      <c r="B27" s="792" t="s">
        <v>138</v>
      </c>
      <c r="C27" s="844">
        <v>0</v>
      </c>
      <c r="D27" s="845">
        <v>0</v>
      </c>
      <c r="E27" s="751">
        <v>0</v>
      </c>
      <c r="F27" s="202"/>
      <c r="G27" s="202"/>
      <c r="H27" s="202"/>
      <c r="I27" s="202"/>
      <c r="J27" s="202"/>
      <c r="K27" s="202"/>
      <c r="L27" s="202"/>
      <c r="M27" s="202"/>
      <c r="N27" s="202"/>
      <c r="O27" s="202"/>
      <c r="P27" s="202"/>
      <c r="Q27" s="202"/>
      <c r="R27" s="202"/>
      <c r="S27" s="202"/>
      <c r="T27" s="202"/>
    </row>
    <row r="28" spans="1:20" s="189" customFormat="1" ht="14.25" customHeight="1">
      <c r="A28" s="120"/>
      <c r="B28" s="919"/>
      <c r="C28" s="1060"/>
      <c r="D28" s="1061"/>
      <c r="E28" s="1062"/>
      <c r="F28" s="202"/>
      <c r="G28" s="202"/>
      <c r="H28" s="202"/>
      <c r="I28" s="202"/>
      <c r="J28" s="202"/>
      <c r="K28" s="202"/>
      <c r="L28" s="202"/>
      <c r="M28" s="202"/>
      <c r="N28" s="202"/>
      <c r="O28" s="202"/>
      <c r="P28" s="202"/>
      <c r="Q28" s="202"/>
      <c r="R28" s="202"/>
      <c r="S28" s="202"/>
      <c r="T28" s="202"/>
    </row>
    <row r="29" spans="1:20" s="189" customFormat="1" ht="14.25" customHeight="1">
      <c r="B29" s="37" t="s">
        <v>43</v>
      </c>
      <c r="C29" s="131"/>
      <c r="D29" s="131"/>
      <c r="E29" s="131"/>
      <c r="F29" s="131"/>
      <c r="G29" s="131"/>
      <c r="H29" s="131"/>
      <c r="M29" s="202"/>
      <c r="N29" s="202"/>
      <c r="O29" s="202"/>
      <c r="P29" s="202"/>
      <c r="Q29" s="202"/>
      <c r="R29" s="202"/>
      <c r="S29" s="202"/>
      <c r="T29" s="202"/>
    </row>
    <row r="30" spans="1:20" s="189" customFormat="1" ht="14.25" customHeight="1">
      <c r="B30" s="1344" t="s">
        <v>685</v>
      </c>
      <c r="C30" s="1344"/>
      <c r="D30" s="1344"/>
      <c r="E30" s="1344"/>
      <c r="F30" s="131"/>
      <c r="G30" s="131"/>
      <c r="H30" s="131"/>
      <c r="M30" s="202"/>
      <c r="N30" s="202"/>
      <c r="O30" s="202"/>
      <c r="P30" s="202"/>
      <c r="Q30" s="202"/>
      <c r="R30" s="202"/>
      <c r="S30" s="202"/>
      <c r="T30" s="202"/>
    </row>
    <row r="31" spans="1:20" s="146" customFormat="1" ht="13.5" customHeight="1">
      <c r="B31" s="1344" t="s">
        <v>649</v>
      </c>
      <c r="C31" s="1344"/>
      <c r="D31" s="1344"/>
      <c r="E31" s="1344"/>
      <c r="F31" s="1138"/>
      <c r="G31" s="690"/>
      <c r="H31" s="690"/>
      <c r="I31" s="690"/>
      <c r="J31" s="690"/>
      <c r="K31" s="690"/>
      <c r="L31" s="690"/>
    </row>
    <row r="32" spans="1:20" ht="14.25" customHeight="1">
      <c r="B32" s="1364" t="s">
        <v>650</v>
      </c>
      <c r="C32" s="1364"/>
      <c r="D32" s="1364"/>
      <c r="E32" s="1364"/>
      <c r="F32" s="690"/>
      <c r="G32" s="690"/>
      <c r="H32" s="690"/>
      <c r="I32" s="690"/>
      <c r="J32" s="690"/>
      <c r="K32" s="690"/>
      <c r="L32" s="690"/>
    </row>
    <row r="33" spans="1:20" ht="25.5" customHeight="1">
      <c r="B33" s="1344" t="s">
        <v>651</v>
      </c>
      <c r="C33" s="1344"/>
      <c r="D33" s="1344"/>
      <c r="E33" s="1344"/>
      <c r="F33" s="1138"/>
      <c r="G33" s="690"/>
      <c r="H33" s="690"/>
      <c r="I33" s="690"/>
      <c r="J33" s="690"/>
      <c r="K33" s="690"/>
      <c r="L33" s="690"/>
    </row>
    <row r="34" spans="1:20" ht="24.4" customHeight="1">
      <c r="B34" s="1344" t="s">
        <v>859</v>
      </c>
      <c r="C34" s="1344"/>
      <c r="D34" s="1344"/>
      <c r="E34" s="1344"/>
      <c r="F34" s="92"/>
      <c r="G34" s="92"/>
      <c r="H34" s="92"/>
      <c r="I34" s="92"/>
      <c r="J34" s="92"/>
      <c r="K34" s="92"/>
      <c r="L34" s="92"/>
    </row>
    <row r="35" spans="1:20" ht="14.25" customHeight="1">
      <c r="B35" s="1364" t="s">
        <v>834</v>
      </c>
      <c r="C35" s="1364"/>
      <c r="D35" s="1364"/>
      <c r="E35" s="1364"/>
      <c r="F35" s="690"/>
      <c r="G35" s="690"/>
      <c r="H35" s="690"/>
      <c r="I35" s="690"/>
      <c r="J35" s="690"/>
      <c r="K35" s="690"/>
      <c r="L35" s="690"/>
    </row>
    <row r="36" spans="1:20" ht="14.25" customHeight="1">
      <c r="B36" s="1344" t="s">
        <v>249</v>
      </c>
      <c r="C36" s="1344"/>
      <c r="D36" s="1344"/>
      <c r="E36" s="1344"/>
      <c r="F36" s="690"/>
      <c r="G36" s="690"/>
      <c r="H36" s="690"/>
      <c r="I36" s="690"/>
      <c r="J36" s="690"/>
      <c r="K36" s="690"/>
      <c r="L36" s="690"/>
    </row>
    <row r="37" spans="1:20" ht="26.65" customHeight="1">
      <c r="B37" s="1344" t="s">
        <v>652</v>
      </c>
      <c r="C37" s="1344"/>
      <c r="D37" s="1344"/>
      <c r="E37" s="1344"/>
      <c r="F37" s="690"/>
      <c r="G37" s="690"/>
      <c r="H37" s="690"/>
      <c r="I37" s="690"/>
      <c r="J37" s="690"/>
      <c r="K37" s="690"/>
      <c r="L37" s="690"/>
    </row>
    <row r="38" spans="1:20" ht="14.25" customHeight="1">
      <c r="B38" s="1164" t="s">
        <v>663</v>
      </c>
      <c r="C38" s="690"/>
      <c r="D38" s="690"/>
      <c r="E38" s="690"/>
      <c r="F38" s="690"/>
      <c r="G38" s="690"/>
      <c r="H38" s="690"/>
      <c r="I38" s="690"/>
      <c r="J38" s="690"/>
      <c r="K38" s="690"/>
      <c r="L38" s="690"/>
    </row>
    <row r="39" spans="1:20">
      <c r="A39" s="120"/>
      <c r="B39" s="177"/>
      <c r="C39" s="16"/>
      <c r="D39" s="16"/>
      <c r="E39" s="16"/>
      <c r="F39" s="202"/>
      <c r="G39" s="202"/>
      <c r="H39" s="202"/>
      <c r="I39" s="202"/>
      <c r="J39" s="202"/>
      <c r="K39" s="202"/>
    </row>
    <row r="40" spans="1:20" s="226" customFormat="1" ht="15.4" thickBot="1">
      <c r="A40" s="119"/>
      <c r="B40" s="265"/>
      <c r="C40" s="265"/>
      <c r="D40" s="265"/>
      <c r="E40" s="265"/>
      <c r="F40" s="187"/>
      <c r="G40" s="187"/>
      <c r="H40" s="187"/>
      <c r="I40" s="189"/>
      <c r="J40" s="189"/>
      <c r="K40" s="189"/>
      <c r="N40" s="225"/>
      <c r="O40" s="225"/>
      <c r="P40" s="225"/>
      <c r="Q40" s="225"/>
      <c r="R40" s="225"/>
      <c r="S40" s="225"/>
      <c r="T40" s="225"/>
    </row>
    <row r="41" spans="1:20" ht="15.75" thickTop="1" thickBot="1">
      <c r="B41" s="220" t="s">
        <v>139</v>
      </c>
      <c r="C41" s="224"/>
      <c r="D41" s="224"/>
      <c r="E41" s="224"/>
    </row>
    <row r="42" spans="1:20" s="130" customFormat="1" ht="13.9" thickTop="1">
      <c r="A42" s="113"/>
      <c r="B42" s="98"/>
      <c r="C42" s="31"/>
      <c r="D42" s="31"/>
      <c r="E42" s="31"/>
      <c r="F42" s="116"/>
      <c r="G42" s="113"/>
      <c r="H42" s="113"/>
      <c r="I42" s="113"/>
      <c r="J42" s="113"/>
      <c r="K42" s="113"/>
      <c r="L42" s="188"/>
      <c r="M42" s="188"/>
      <c r="N42" s="188"/>
      <c r="O42" s="188"/>
      <c r="P42" s="188"/>
      <c r="Q42" s="188"/>
      <c r="R42" s="188"/>
    </row>
    <row r="43" spans="1:20" s="116" customFormat="1">
      <c r="A43" s="113"/>
      <c r="B43" s="1312" t="s">
        <v>639</v>
      </c>
      <c r="C43" s="40">
        <v>2024</v>
      </c>
      <c r="D43" s="41">
        <v>2025</v>
      </c>
      <c r="E43" s="42">
        <v>2024</v>
      </c>
      <c r="G43" s="113"/>
      <c r="H43" s="113"/>
      <c r="I43" s="113"/>
      <c r="J43" s="113"/>
      <c r="K43" s="113"/>
      <c r="L43" s="189"/>
      <c r="M43" s="189"/>
      <c r="N43" s="189"/>
      <c r="O43" s="189"/>
      <c r="P43" s="189"/>
      <c r="Q43" s="189"/>
      <c r="R43" s="189"/>
    </row>
    <row r="44" spans="1:20" s="116" customFormat="1">
      <c r="A44" s="113"/>
      <c r="B44" s="1313"/>
      <c r="C44" s="266" t="s">
        <v>122</v>
      </c>
      <c r="D44" s="84" t="s">
        <v>123</v>
      </c>
      <c r="E44" s="85" t="s">
        <v>81</v>
      </c>
      <c r="G44" s="113"/>
      <c r="H44" s="113"/>
      <c r="I44" s="113"/>
      <c r="J44" s="113"/>
      <c r="K44" s="113"/>
      <c r="L44" s="189"/>
      <c r="M44" s="189"/>
      <c r="N44" s="189"/>
      <c r="O44" s="189"/>
      <c r="P44" s="189"/>
      <c r="Q44" s="189"/>
      <c r="R44" s="189"/>
    </row>
    <row r="45" spans="1:20" s="116" customFormat="1">
      <c r="A45" s="113"/>
      <c r="B45" s="466" t="s">
        <v>141</v>
      </c>
      <c r="C45" s="13">
        <v>0</v>
      </c>
      <c r="D45" s="14">
        <v>84</v>
      </c>
      <c r="E45" s="10">
        <v>84</v>
      </c>
      <c r="G45" s="113"/>
      <c r="H45" s="113"/>
      <c r="I45" s="113"/>
      <c r="J45" s="113"/>
      <c r="K45" s="113"/>
      <c r="L45" s="189"/>
      <c r="M45" s="189"/>
      <c r="N45" s="189"/>
      <c r="O45" s="189"/>
      <c r="P45" s="189"/>
      <c r="Q45" s="189"/>
      <c r="R45" s="189"/>
    </row>
    <row r="46" spans="1:20" s="116" customFormat="1" ht="14.25">
      <c r="A46" s="113"/>
      <c r="B46" s="465" t="s">
        <v>142</v>
      </c>
      <c r="C46" s="267">
        <v>0</v>
      </c>
      <c r="D46" s="268">
        <v>1</v>
      </c>
      <c r="E46" s="269">
        <v>1</v>
      </c>
      <c r="G46" s="113"/>
      <c r="H46" s="113"/>
      <c r="I46" s="113"/>
      <c r="J46" s="113"/>
      <c r="K46" s="113"/>
      <c r="L46" s="189"/>
      <c r="M46" s="189"/>
      <c r="N46" s="189"/>
      <c r="O46" s="189"/>
      <c r="P46" s="189"/>
      <c r="Q46" s="189"/>
      <c r="R46" s="189"/>
    </row>
    <row r="47" spans="1:20" s="116" customFormat="1">
      <c r="A47" s="113"/>
      <c r="B47" s="471"/>
      <c r="C47" s="113"/>
      <c r="D47" s="113"/>
      <c r="E47" s="113"/>
      <c r="G47" s="113"/>
      <c r="H47" s="113"/>
      <c r="I47" s="113"/>
      <c r="J47" s="113"/>
      <c r="K47" s="113"/>
      <c r="L47" s="189"/>
      <c r="M47" s="189"/>
      <c r="N47" s="189"/>
      <c r="O47" s="189"/>
      <c r="P47" s="189"/>
      <c r="Q47" s="189"/>
      <c r="R47" s="189"/>
    </row>
    <row r="48" spans="1:20" s="116" customFormat="1">
      <c r="A48" s="113"/>
      <c r="B48" s="37" t="s">
        <v>43</v>
      </c>
      <c r="C48" s="113"/>
      <c r="D48" s="113"/>
      <c r="E48" s="113"/>
      <c r="G48" s="113"/>
      <c r="H48" s="113"/>
      <c r="I48" s="113"/>
      <c r="J48" s="113"/>
      <c r="K48" s="113"/>
      <c r="L48" s="189"/>
      <c r="M48" s="189"/>
      <c r="N48" s="189"/>
      <c r="O48" s="189"/>
      <c r="P48" s="189"/>
      <c r="Q48" s="189"/>
      <c r="R48" s="189"/>
    </row>
    <row r="49" spans="1:21" s="116" customFormat="1" ht="21.75">
      <c r="A49" s="113"/>
      <c r="B49" s="690" t="s">
        <v>685</v>
      </c>
      <c r="C49" s="113"/>
      <c r="D49" s="113"/>
      <c r="E49" s="113"/>
      <c r="F49" s="113"/>
      <c r="G49" s="113"/>
      <c r="H49" s="113"/>
      <c r="I49" s="113"/>
      <c r="J49" s="113"/>
      <c r="K49" s="113"/>
      <c r="L49" s="189"/>
      <c r="M49" s="189"/>
      <c r="N49" s="189"/>
      <c r="O49" s="189"/>
      <c r="P49" s="189"/>
      <c r="Q49" s="189"/>
      <c r="R49" s="189"/>
    </row>
    <row r="50" spans="1:21" s="116" customFormat="1">
      <c r="A50" s="113"/>
      <c r="B50" s="1138"/>
      <c r="C50" s="113"/>
      <c r="D50" s="113"/>
      <c r="E50" s="113"/>
      <c r="F50" s="113"/>
      <c r="G50" s="113"/>
      <c r="H50" s="113"/>
      <c r="I50" s="113"/>
      <c r="J50" s="113"/>
      <c r="K50" s="113"/>
      <c r="L50" s="189"/>
      <c r="M50" s="189"/>
      <c r="N50" s="189"/>
      <c r="O50" s="189"/>
      <c r="P50" s="189"/>
      <c r="Q50" s="189"/>
      <c r="R50" s="189"/>
    </row>
    <row r="51" spans="1:21" s="116" customFormat="1" ht="13.9" thickBot="1">
      <c r="A51" s="113"/>
      <c r="G51" s="113"/>
      <c r="H51" s="113"/>
      <c r="I51" s="113"/>
      <c r="J51" s="113"/>
      <c r="K51" s="113"/>
      <c r="L51" s="189"/>
      <c r="M51" s="189"/>
      <c r="N51" s="189"/>
      <c r="O51" s="189"/>
      <c r="P51" s="189"/>
      <c r="Q51" s="189"/>
      <c r="R51" s="189"/>
    </row>
    <row r="52" spans="1:21" s="116" customFormat="1" ht="15.75" thickTop="1" thickBot="1">
      <c r="A52" s="226"/>
      <c r="B52" s="312" t="s">
        <v>143</v>
      </c>
      <c r="C52" s="239"/>
      <c r="D52" s="239"/>
      <c r="E52" s="239"/>
      <c r="F52" s="239"/>
      <c r="G52" s="240"/>
      <c r="H52" s="240"/>
      <c r="I52" s="226"/>
      <c r="J52" s="226"/>
      <c r="K52" s="226"/>
      <c r="L52" s="189"/>
      <c r="M52" s="189"/>
      <c r="N52" s="189"/>
      <c r="O52" s="189"/>
      <c r="P52" s="189"/>
      <c r="Q52" s="189"/>
    </row>
    <row r="53" spans="1:21" s="26" customFormat="1" ht="13.9" thickTop="1">
      <c r="A53" s="113"/>
      <c r="B53" s="232"/>
      <c r="C53" s="116"/>
      <c r="D53" s="116"/>
      <c r="E53" s="116"/>
      <c r="F53" s="116"/>
      <c r="G53" s="113"/>
      <c r="H53" s="113"/>
      <c r="I53" s="113"/>
      <c r="J53" s="113"/>
      <c r="K53" s="113"/>
      <c r="L53" s="31"/>
      <c r="M53" s="31"/>
      <c r="N53" s="31"/>
      <c r="O53" s="31"/>
      <c r="P53" s="31"/>
      <c r="Q53" s="31"/>
    </row>
    <row r="54" spans="1:21" s="26" customFormat="1" ht="26.25">
      <c r="A54" s="128"/>
      <c r="B54" s="373" t="s">
        <v>676</v>
      </c>
      <c r="C54" s="374">
        <v>2025</v>
      </c>
      <c r="D54" s="376">
        <v>2024</v>
      </c>
      <c r="E54" s="376" t="s">
        <v>516</v>
      </c>
      <c r="F54" s="376">
        <v>2023</v>
      </c>
      <c r="G54" s="903">
        <v>2022</v>
      </c>
      <c r="H54" s="903">
        <v>2021</v>
      </c>
      <c r="I54" s="188"/>
      <c r="J54" s="188"/>
      <c r="K54" s="188"/>
      <c r="L54" s="31"/>
      <c r="M54" s="31"/>
      <c r="N54" s="31"/>
      <c r="O54" s="31"/>
      <c r="P54" s="31"/>
      <c r="Q54" s="31"/>
    </row>
    <row r="55" spans="1:21" s="26" customFormat="1" ht="14.25">
      <c r="A55" s="119"/>
      <c r="B55" s="864" t="s">
        <v>653</v>
      </c>
      <c r="C55" s="313">
        <v>72</v>
      </c>
      <c r="D55" s="319">
        <v>59</v>
      </c>
      <c r="E55" s="247">
        <v>0.22</v>
      </c>
      <c r="F55" s="319">
        <v>53</v>
      </c>
      <c r="G55" s="287">
        <v>49</v>
      </c>
      <c r="H55" s="287">
        <v>42</v>
      </c>
      <c r="I55" s="189"/>
      <c r="J55" s="189"/>
      <c r="K55" s="189"/>
      <c r="L55" s="31"/>
      <c r="M55" s="31"/>
      <c r="N55" s="31"/>
      <c r="O55" s="31"/>
      <c r="P55" s="31"/>
      <c r="Q55" s="31"/>
    </row>
    <row r="56" spans="1:21" s="26" customFormat="1" ht="14.25">
      <c r="A56" s="119"/>
      <c r="B56" s="774" t="s">
        <v>654</v>
      </c>
      <c r="C56" s="313">
        <v>3</v>
      </c>
      <c r="D56" s="319">
        <v>3</v>
      </c>
      <c r="E56" s="247">
        <v>0</v>
      </c>
      <c r="F56" s="319">
        <v>1</v>
      </c>
      <c r="G56" s="287">
        <v>0</v>
      </c>
      <c r="H56" s="287">
        <v>0</v>
      </c>
      <c r="I56" s="189"/>
      <c r="J56" s="189"/>
      <c r="K56" s="189"/>
      <c r="L56" s="31"/>
      <c r="M56" s="31"/>
      <c r="N56" s="31"/>
      <c r="O56" s="31"/>
      <c r="P56" s="31"/>
      <c r="Q56" s="31"/>
    </row>
    <row r="57" spans="1:21" s="116" customFormat="1" ht="14.25" customHeight="1">
      <c r="A57" s="119"/>
      <c r="B57" s="865" t="s">
        <v>686</v>
      </c>
      <c r="C57" s="320">
        <v>76</v>
      </c>
      <c r="D57" s="321">
        <v>63</v>
      </c>
      <c r="E57" s="1193">
        <v>0.21</v>
      </c>
      <c r="F57" s="321">
        <v>54</v>
      </c>
      <c r="G57" s="322">
        <v>49</v>
      </c>
      <c r="H57" s="322">
        <v>42</v>
      </c>
      <c r="I57" s="189"/>
      <c r="J57" s="189"/>
      <c r="K57" s="189"/>
      <c r="L57" s="189"/>
      <c r="M57" s="189"/>
      <c r="N57" s="189"/>
      <c r="O57" s="189"/>
      <c r="P57" s="189"/>
      <c r="Q57" s="189"/>
    </row>
    <row r="58" spans="1:21" s="130" customFormat="1" ht="17.25" customHeight="1">
      <c r="A58" s="119"/>
      <c r="B58" s="793" t="s">
        <v>687</v>
      </c>
      <c r="C58" s="320">
        <v>9</v>
      </c>
      <c r="D58" s="321">
        <v>6</v>
      </c>
      <c r="E58" s="1193">
        <v>0.5</v>
      </c>
      <c r="F58" s="321">
        <v>9</v>
      </c>
      <c r="G58" s="322">
        <v>0</v>
      </c>
      <c r="H58" s="322">
        <v>0</v>
      </c>
      <c r="I58" s="189"/>
      <c r="J58" s="189"/>
      <c r="K58" s="189"/>
      <c r="U58" s="188"/>
    </row>
    <row r="59" spans="1:21" s="173" customFormat="1" ht="18" customHeight="1">
      <c r="A59" s="119"/>
      <c r="B59" s="865" t="s">
        <v>124</v>
      </c>
      <c r="C59" s="320">
        <v>85</v>
      </c>
      <c r="D59" s="321">
        <v>69</v>
      </c>
      <c r="E59" s="1193">
        <v>0.23</v>
      </c>
      <c r="F59" s="321">
        <v>63</v>
      </c>
      <c r="G59" s="322">
        <v>49</v>
      </c>
      <c r="H59" s="322">
        <v>42</v>
      </c>
      <c r="I59" s="189"/>
      <c r="J59" s="189"/>
      <c r="K59" s="189"/>
      <c r="U59" s="160"/>
    </row>
    <row r="60" spans="1:21" s="116" customFormat="1">
      <c r="A60" s="119"/>
      <c r="B60" s="774" t="s">
        <v>148</v>
      </c>
      <c r="C60" s="246">
        <v>0.11</v>
      </c>
      <c r="D60" s="247">
        <v>0.09</v>
      </c>
      <c r="E60" s="247">
        <v>0.22</v>
      </c>
      <c r="F60" s="247">
        <v>0.14000000000000001</v>
      </c>
      <c r="G60" s="159">
        <v>0</v>
      </c>
      <c r="H60" s="159">
        <v>0</v>
      </c>
      <c r="I60" s="189"/>
      <c r="J60" s="189"/>
      <c r="K60" s="189"/>
    </row>
    <row r="61" spans="1:21" s="116" customFormat="1">
      <c r="A61" s="119"/>
      <c r="B61" s="189"/>
      <c r="C61" s="189"/>
      <c r="D61" s="189"/>
      <c r="E61" s="189"/>
      <c r="F61" s="189"/>
      <c r="G61" s="189"/>
      <c r="H61" s="189"/>
      <c r="I61" s="189"/>
      <c r="J61" s="189"/>
      <c r="K61" s="189"/>
    </row>
    <row r="62" spans="1:21" s="116" customFormat="1">
      <c r="A62" s="20"/>
      <c r="B62" s="37" t="s">
        <v>43</v>
      </c>
      <c r="C62" s="21"/>
      <c r="D62" s="21"/>
      <c r="E62" s="21"/>
      <c r="F62" s="21"/>
      <c r="G62" s="21"/>
      <c r="H62" s="21"/>
      <c r="I62" s="31"/>
      <c r="J62" s="31"/>
      <c r="K62" s="31"/>
    </row>
    <row r="63" spans="1:21" s="116" customFormat="1">
      <c r="A63" s="20"/>
      <c r="B63" s="1290" t="s">
        <v>656</v>
      </c>
      <c r="C63" s="1290"/>
      <c r="D63" s="1290"/>
      <c r="E63" s="1290"/>
      <c r="F63" s="1290"/>
      <c r="G63" s="1290"/>
      <c r="H63" s="1290"/>
      <c r="I63" s="31"/>
      <c r="J63" s="31"/>
      <c r="K63" s="31"/>
    </row>
    <row r="64" spans="1:21" s="116" customFormat="1" ht="13.5" customHeight="1">
      <c r="A64" s="20"/>
      <c r="B64" s="1322" t="s">
        <v>853</v>
      </c>
      <c r="C64" s="1290"/>
      <c r="D64" s="1290"/>
      <c r="E64" s="1290"/>
      <c r="F64" s="1290"/>
      <c r="G64" s="1290"/>
      <c r="H64" s="1290"/>
      <c r="I64" s="31"/>
      <c r="J64" s="31"/>
      <c r="K64" s="31"/>
    </row>
    <row r="65" spans="1:30" s="116" customFormat="1" ht="14.25" customHeight="1">
      <c r="A65" s="20"/>
      <c r="B65" s="1290" t="s">
        <v>657</v>
      </c>
      <c r="C65" s="1290"/>
      <c r="D65" s="1290"/>
      <c r="E65" s="1290"/>
      <c r="F65" s="1290"/>
      <c r="G65" s="1290"/>
      <c r="H65" s="1290"/>
      <c r="I65" s="31"/>
      <c r="J65" s="31"/>
      <c r="K65" s="31"/>
    </row>
    <row r="66" spans="1:30" s="116" customFormat="1" ht="14.25" customHeight="1">
      <c r="A66" s="20"/>
      <c r="B66" s="1290" t="s">
        <v>689</v>
      </c>
      <c r="C66" s="1290"/>
      <c r="D66" s="1290"/>
      <c r="E66" s="1290"/>
      <c r="F66" s="1290"/>
      <c r="G66" s="1290"/>
      <c r="H66" s="1290"/>
      <c r="I66" s="31"/>
      <c r="J66" s="31"/>
      <c r="K66" s="31"/>
    </row>
    <row r="67" spans="1:30" s="116" customFormat="1" ht="14.25" customHeight="1">
      <c r="A67" s="20"/>
      <c r="B67" s="1290" t="s">
        <v>688</v>
      </c>
      <c r="C67" s="1290"/>
      <c r="D67" s="1290"/>
      <c r="E67" s="1290"/>
      <c r="F67" s="1290"/>
      <c r="G67" s="1290"/>
      <c r="H67" s="1290"/>
      <c r="I67" s="31"/>
      <c r="J67" s="31"/>
      <c r="K67" s="31"/>
    </row>
    <row r="68" spans="1:30" s="116" customFormat="1">
      <c r="A68" s="119"/>
      <c r="B68" s="189"/>
      <c r="C68" s="189"/>
      <c r="D68" s="189"/>
      <c r="E68" s="189"/>
      <c r="F68" s="189"/>
      <c r="G68" s="189"/>
      <c r="H68" s="189"/>
      <c r="I68" s="189"/>
      <c r="J68" s="189"/>
      <c r="K68" s="189"/>
    </row>
    <row r="69" spans="1:30" s="116" customFormat="1">
      <c r="A69" s="130"/>
      <c r="B69" s="1340" t="s">
        <v>505</v>
      </c>
      <c r="C69" s="493">
        <v>2024</v>
      </c>
      <c r="D69" s="494">
        <v>2025</v>
      </c>
      <c r="E69" s="572">
        <v>2024</v>
      </c>
      <c r="F69" s="342">
        <v>2023</v>
      </c>
      <c r="G69" s="343">
        <v>2024</v>
      </c>
      <c r="H69" s="344">
        <v>2023</v>
      </c>
      <c r="I69" s="1302" t="s">
        <v>516</v>
      </c>
      <c r="J69" s="1303"/>
      <c r="K69" s="1304"/>
      <c r="L69" s="342">
        <v>2022</v>
      </c>
      <c r="M69" s="343">
        <v>2023</v>
      </c>
      <c r="N69" s="344">
        <v>2022</v>
      </c>
      <c r="O69" s="342">
        <v>2021</v>
      </c>
      <c r="P69" s="343">
        <v>2022</v>
      </c>
      <c r="Q69" s="344">
        <v>2021</v>
      </c>
      <c r="R69" s="342">
        <v>2020</v>
      </c>
      <c r="S69" s="343">
        <v>2021</v>
      </c>
      <c r="T69" s="344">
        <v>2020</v>
      </c>
    </row>
    <row r="70" spans="1:30">
      <c r="A70" s="128"/>
      <c r="B70" s="1341"/>
      <c r="C70" s="869" t="s">
        <v>153</v>
      </c>
      <c r="D70" s="870" t="s">
        <v>154</v>
      </c>
      <c r="E70" s="871" t="s">
        <v>81</v>
      </c>
      <c r="F70" s="869" t="s">
        <v>153</v>
      </c>
      <c r="G70" s="605" t="s">
        <v>154</v>
      </c>
      <c r="H70" s="962" t="s">
        <v>81</v>
      </c>
      <c r="I70" s="604" t="s">
        <v>153</v>
      </c>
      <c r="J70" s="605" t="s">
        <v>154</v>
      </c>
      <c r="K70" s="962" t="s">
        <v>81</v>
      </c>
      <c r="L70" s="604" t="s">
        <v>153</v>
      </c>
      <c r="M70" s="605" t="s">
        <v>154</v>
      </c>
      <c r="N70" s="962" t="s">
        <v>81</v>
      </c>
      <c r="O70" s="604" t="s">
        <v>153</v>
      </c>
      <c r="P70" s="605" t="s">
        <v>154</v>
      </c>
      <c r="Q70" s="962" t="s">
        <v>81</v>
      </c>
      <c r="R70" s="604" t="s">
        <v>153</v>
      </c>
      <c r="S70" s="605" t="s">
        <v>154</v>
      </c>
      <c r="T70" s="962" t="s">
        <v>81</v>
      </c>
      <c r="U70" s="116"/>
    </row>
    <row r="71" spans="1:30" s="22" customFormat="1" ht="14.25">
      <c r="A71" s="119"/>
      <c r="B71" s="864" t="s">
        <v>144</v>
      </c>
      <c r="C71" s="1025">
        <v>43</v>
      </c>
      <c r="D71" s="1026">
        <v>29</v>
      </c>
      <c r="E71" s="1018">
        <v>72</v>
      </c>
      <c r="F71" s="1025">
        <v>35</v>
      </c>
      <c r="G71" s="812">
        <v>24</v>
      </c>
      <c r="H71" s="813">
        <v>59</v>
      </c>
      <c r="I71" s="1218">
        <v>0.23</v>
      </c>
      <c r="J71" s="1219">
        <v>0.21</v>
      </c>
      <c r="K71" s="1100">
        <v>0.22</v>
      </c>
      <c r="L71" s="814">
        <v>26</v>
      </c>
      <c r="M71" s="812">
        <v>27</v>
      </c>
      <c r="N71" s="813">
        <v>53</v>
      </c>
      <c r="O71" s="814">
        <v>27</v>
      </c>
      <c r="P71" s="812">
        <v>22</v>
      </c>
      <c r="Q71" s="813">
        <v>49</v>
      </c>
      <c r="R71" s="814">
        <v>22</v>
      </c>
      <c r="S71" s="812">
        <v>20</v>
      </c>
      <c r="T71" s="813">
        <v>42</v>
      </c>
    </row>
    <row r="72" spans="1:30" s="22" customFormat="1" ht="14.25">
      <c r="A72" s="119"/>
      <c r="B72" s="774" t="s">
        <v>145</v>
      </c>
      <c r="C72" s="1025">
        <v>2</v>
      </c>
      <c r="D72" s="1026">
        <v>1</v>
      </c>
      <c r="E72" s="1018">
        <v>3</v>
      </c>
      <c r="F72" s="1025">
        <v>2</v>
      </c>
      <c r="G72" s="812">
        <v>1</v>
      </c>
      <c r="H72" s="813">
        <v>3</v>
      </c>
      <c r="I72" s="1218">
        <v>0</v>
      </c>
      <c r="J72" s="1219">
        <v>0</v>
      </c>
      <c r="K72" s="1100">
        <v>0</v>
      </c>
      <c r="L72" s="814">
        <v>0</v>
      </c>
      <c r="M72" s="812">
        <v>1</v>
      </c>
      <c r="N72" s="813">
        <v>1</v>
      </c>
      <c r="O72" s="814">
        <v>0</v>
      </c>
      <c r="P72" s="812">
        <v>0</v>
      </c>
      <c r="Q72" s="813">
        <v>0</v>
      </c>
      <c r="R72" s="814">
        <v>0</v>
      </c>
      <c r="S72" s="812">
        <v>0</v>
      </c>
      <c r="T72" s="813">
        <v>0</v>
      </c>
    </row>
    <row r="73" spans="1:30" s="22" customFormat="1">
      <c r="A73" s="119"/>
      <c r="B73" s="774" t="s">
        <v>155</v>
      </c>
      <c r="C73" s="1025">
        <v>45</v>
      </c>
      <c r="D73" s="1026">
        <v>31</v>
      </c>
      <c r="E73" s="1018">
        <v>76</v>
      </c>
      <c r="F73" s="1025">
        <v>37</v>
      </c>
      <c r="G73" s="812">
        <v>26</v>
      </c>
      <c r="H73" s="813">
        <v>63</v>
      </c>
      <c r="I73" s="1218">
        <v>0.22</v>
      </c>
      <c r="J73" s="1219">
        <v>0.19</v>
      </c>
      <c r="K73" s="1100">
        <v>0.21</v>
      </c>
      <c r="L73" s="814">
        <v>26</v>
      </c>
      <c r="M73" s="812">
        <v>28</v>
      </c>
      <c r="N73" s="813">
        <v>54</v>
      </c>
      <c r="O73" s="814">
        <v>27</v>
      </c>
      <c r="P73" s="812">
        <v>22</v>
      </c>
      <c r="Q73" s="813">
        <v>49</v>
      </c>
      <c r="R73" s="814">
        <v>22</v>
      </c>
      <c r="S73" s="812">
        <v>20</v>
      </c>
      <c r="T73" s="813">
        <v>42</v>
      </c>
    </row>
    <row r="74" spans="1:30" s="22" customFormat="1">
      <c r="A74" s="119"/>
      <c r="B74" s="774" t="s">
        <v>157</v>
      </c>
      <c r="C74" s="808">
        <v>0.59</v>
      </c>
      <c r="D74" s="809">
        <v>0.41</v>
      </c>
      <c r="E74" s="1194">
        <v>1</v>
      </c>
      <c r="F74" s="808">
        <v>0.59</v>
      </c>
      <c r="G74" s="916">
        <v>0.41</v>
      </c>
      <c r="H74" s="1195">
        <v>1</v>
      </c>
      <c r="I74" s="918">
        <v>0.01</v>
      </c>
      <c r="J74" s="916">
        <v>-0.01</v>
      </c>
      <c r="K74" s="1027">
        <v>0</v>
      </c>
      <c r="L74" s="918">
        <v>0.48</v>
      </c>
      <c r="M74" s="916">
        <v>0.52</v>
      </c>
      <c r="N74" s="1195">
        <v>1</v>
      </c>
      <c r="O74" s="918">
        <v>0.55000000000000004</v>
      </c>
      <c r="P74" s="916">
        <v>0.45</v>
      </c>
      <c r="Q74" s="1195">
        <v>1</v>
      </c>
      <c r="R74" s="918">
        <v>0.52</v>
      </c>
      <c r="S74" s="916">
        <v>0.48</v>
      </c>
      <c r="T74" s="1195">
        <v>1</v>
      </c>
    </row>
    <row r="75" spans="1:30" ht="14.25">
      <c r="A75" s="119"/>
      <c r="B75" s="774" t="s">
        <v>159</v>
      </c>
      <c r="C75" s="1025">
        <v>8</v>
      </c>
      <c r="D75" s="1026">
        <v>1</v>
      </c>
      <c r="E75" s="1018">
        <v>9</v>
      </c>
      <c r="F75" s="1025">
        <v>4</v>
      </c>
      <c r="G75" s="812">
        <v>2</v>
      </c>
      <c r="H75" s="813">
        <v>6</v>
      </c>
      <c r="I75" s="1218">
        <v>1</v>
      </c>
      <c r="J75" s="1219">
        <v>-0.5</v>
      </c>
      <c r="K75" s="1100">
        <v>0.5</v>
      </c>
      <c r="L75" s="814">
        <v>9</v>
      </c>
      <c r="M75" s="812">
        <v>0</v>
      </c>
      <c r="N75" s="813">
        <v>9</v>
      </c>
      <c r="O75" s="814">
        <v>0</v>
      </c>
      <c r="P75" s="812">
        <v>0</v>
      </c>
      <c r="Q75" s="813">
        <v>0</v>
      </c>
      <c r="R75" s="814">
        <v>0</v>
      </c>
      <c r="S75" s="812">
        <v>0</v>
      </c>
      <c r="T75" s="813">
        <v>0</v>
      </c>
      <c r="U75" s="116"/>
    </row>
    <row r="76" spans="1:30" s="128" customFormat="1">
      <c r="A76" s="119"/>
      <c r="B76" s="774" t="s">
        <v>160</v>
      </c>
      <c r="C76" s="1196">
        <v>0.89</v>
      </c>
      <c r="D76" s="1197">
        <v>0.11</v>
      </c>
      <c r="E76" s="1194">
        <v>1</v>
      </c>
      <c r="F76" s="1196">
        <v>0.67</v>
      </c>
      <c r="G76" s="1198">
        <v>0.33</v>
      </c>
      <c r="H76" s="1195">
        <v>1</v>
      </c>
      <c r="I76" s="1029">
        <v>0.33</v>
      </c>
      <c r="J76" s="1028">
        <v>-0.67</v>
      </c>
      <c r="K76" s="1027">
        <v>0</v>
      </c>
      <c r="L76" s="918">
        <v>1</v>
      </c>
      <c r="M76" s="916">
        <v>0</v>
      </c>
      <c r="N76" s="917">
        <v>1</v>
      </c>
      <c r="O76" s="814" t="s">
        <v>34</v>
      </c>
      <c r="P76" s="812" t="s">
        <v>34</v>
      </c>
      <c r="Q76" s="813" t="s">
        <v>34</v>
      </c>
      <c r="R76" s="814" t="s">
        <v>34</v>
      </c>
      <c r="S76" s="812" t="s">
        <v>34</v>
      </c>
      <c r="T76" s="813" t="s">
        <v>34</v>
      </c>
    </row>
    <row r="77" spans="1:30" s="323" customFormat="1" ht="14.25" customHeight="1">
      <c r="A77" s="119"/>
      <c r="B77" s="774" t="s">
        <v>162</v>
      </c>
      <c r="C77" s="1025">
        <v>53</v>
      </c>
      <c r="D77" s="1026">
        <v>32</v>
      </c>
      <c r="E77" s="1018">
        <v>85</v>
      </c>
      <c r="F77" s="1025">
        <v>41</v>
      </c>
      <c r="G77" s="812">
        <v>28</v>
      </c>
      <c r="H77" s="813">
        <v>69</v>
      </c>
      <c r="I77" s="1218">
        <v>0.28999999999999998</v>
      </c>
      <c r="J77" s="1219">
        <v>0.14000000000000001</v>
      </c>
      <c r="K77" s="1100">
        <v>0.23</v>
      </c>
      <c r="L77" s="814">
        <v>35</v>
      </c>
      <c r="M77" s="812">
        <v>28</v>
      </c>
      <c r="N77" s="813">
        <v>63</v>
      </c>
      <c r="O77" s="814">
        <v>27</v>
      </c>
      <c r="P77" s="812">
        <v>22</v>
      </c>
      <c r="Q77" s="813">
        <v>49</v>
      </c>
      <c r="R77" s="814">
        <v>22</v>
      </c>
      <c r="S77" s="812">
        <v>20</v>
      </c>
      <c r="T77" s="813">
        <v>42</v>
      </c>
      <c r="U77" s="113"/>
      <c r="V77" s="113"/>
      <c r="W77" s="113"/>
      <c r="X77" s="113"/>
      <c r="Y77" s="113"/>
      <c r="Z77" s="113"/>
      <c r="AA77" s="113"/>
      <c r="AB77" s="113"/>
      <c r="AC77" s="113"/>
      <c r="AD77" s="113"/>
    </row>
    <row r="78" spans="1:30" s="323" customFormat="1">
      <c r="A78" s="119"/>
      <c r="B78" s="774" t="s">
        <v>164</v>
      </c>
      <c r="C78" s="808">
        <v>0.62</v>
      </c>
      <c r="D78" s="809">
        <v>0.38</v>
      </c>
      <c r="E78" s="1194">
        <v>1</v>
      </c>
      <c r="F78" s="808">
        <v>0.59</v>
      </c>
      <c r="G78" s="916">
        <v>0.41</v>
      </c>
      <c r="H78" s="1195">
        <v>1</v>
      </c>
      <c r="I78" s="1218">
        <v>0.05</v>
      </c>
      <c r="J78" s="916">
        <v>-7.0000000000000007E-2</v>
      </c>
      <c r="K78" s="1220">
        <v>0</v>
      </c>
      <c r="L78" s="918">
        <v>0.56000000000000005</v>
      </c>
      <c r="M78" s="916">
        <v>0.44</v>
      </c>
      <c r="N78" s="1195">
        <v>1</v>
      </c>
      <c r="O78" s="918">
        <v>0.55000000000000004</v>
      </c>
      <c r="P78" s="916">
        <v>0.45</v>
      </c>
      <c r="Q78" s="1195">
        <v>1</v>
      </c>
      <c r="R78" s="918">
        <v>0.52</v>
      </c>
      <c r="S78" s="916">
        <v>0.48</v>
      </c>
      <c r="T78" s="1195">
        <v>1</v>
      </c>
      <c r="U78" s="113"/>
      <c r="V78" s="113"/>
      <c r="W78" s="113"/>
      <c r="X78" s="113"/>
      <c r="Y78" s="113"/>
      <c r="Z78" s="113"/>
      <c r="AA78" s="113"/>
      <c r="AB78" s="113"/>
      <c r="AC78" s="113"/>
      <c r="AD78" s="113"/>
    </row>
    <row r="79" spans="1:30" s="323" customFormat="1">
      <c r="A79" s="119"/>
      <c r="B79" s="189"/>
      <c r="C79" s="189"/>
      <c r="D79" s="189"/>
      <c r="E79" s="189"/>
      <c r="F79" s="189"/>
      <c r="G79" s="189"/>
      <c r="H79" s="189"/>
      <c r="I79" s="189"/>
      <c r="J79" s="189"/>
      <c r="K79" s="189"/>
      <c r="L79" s="119"/>
      <c r="M79" s="119"/>
      <c r="N79" s="154"/>
      <c r="O79" s="146"/>
      <c r="P79" s="146"/>
      <c r="Q79" s="113"/>
      <c r="R79" s="113"/>
      <c r="S79" s="113"/>
      <c r="T79" s="113"/>
      <c r="U79" s="113"/>
      <c r="V79" s="113"/>
      <c r="W79" s="113"/>
      <c r="X79" s="113"/>
      <c r="Y79" s="113"/>
      <c r="Z79" s="113"/>
      <c r="AA79" s="113"/>
      <c r="AB79" s="113"/>
      <c r="AC79" s="113"/>
      <c r="AD79" s="113"/>
    </row>
    <row r="80" spans="1:30" s="323" customFormat="1">
      <c r="A80" s="20"/>
      <c r="B80" s="37" t="s">
        <v>43</v>
      </c>
      <c r="C80" s="21"/>
      <c r="D80" s="21"/>
      <c r="E80" s="21"/>
      <c r="F80" s="21"/>
      <c r="G80" s="21"/>
      <c r="H80" s="21"/>
      <c r="I80" s="31"/>
      <c r="J80" s="31"/>
      <c r="K80" s="31"/>
      <c r="L80" s="119"/>
      <c r="M80" s="119"/>
      <c r="N80" s="154"/>
      <c r="O80" s="146"/>
      <c r="P80" s="146"/>
      <c r="Q80" s="113"/>
      <c r="R80" s="113"/>
      <c r="S80" s="113"/>
      <c r="T80" s="113"/>
      <c r="U80" s="113"/>
      <c r="V80" s="113"/>
      <c r="W80" s="113"/>
      <c r="X80" s="113"/>
      <c r="Y80" s="113"/>
      <c r="Z80" s="113"/>
      <c r="AA80" s="113"/>
      <c r="AB80" s="113"/>
      <c r="AC80" s="113"/>
      <c r="AD80" s="113"/>
    </row>
    <row r="81" spans="1:30" s="323" customFormat="1">
      <c r="A81" s="20"/>
      <c r="B81" s="1290" t="s">
        <v>659</v>
      </c>
      <c r="C81" s="1290"/>
      <c r="D81" s="1290"/>
      <c r="E81" s="1290"/>
      <c r="F81" s="1290"/>
      <c r="G81" s="1290"/>
      <c r="H81" s="1290"/>
      <c r="I81" s="31"/>
      <c r="J81" s="31"/>
      <c r="K81" s="31"/>
      <c r="L81" s="119"/>
      <c r="M81" s="119"/>
      <c r="N81" s="154"/>
      <c r="O81" s="146"/>
      <c r="P81" s="146"/>
      <c r="Q81" s="113"/>
      <c r="R81" s="113"/>
      <c r="S81" s="113"/>
      <c r="T81" s="113"/>
      <c r="U81" s="113"/>
      <c r="V81" s="113"/>
      <c r="W81" s="113"/>
      <c r="X81" s="113"/>
      <c r="Y81" s="113"/>
      <c r="Z81" s="113"/>
      <c r="AA81" s="113"/>
      <c r="AB81" s="113"/>
      <c r="AC81" s="113"/>
      <c r="AD81" s="113"/>
    </row>
    <row r="82" spans="1:30" s="323" customFormat="1">
      <c r="A82" s="20"/>
      <c r="B82" s="1290" t="s">
        <v>690</v>
      </c>
      <c r="C82" s="1290"/>
      <c r="D82" s="1290"/>
      <c r="E82" s="1290"/>
      <c r="F82" s="1290"/>
      <c r="G82" s="1290"/>
      <c r="H82" s="1290"/>
      <c r="I82" s="31"/>
      <c r="J82" s="31"/>
      <c r="K82" s="31"/>
      <c r="L82" s="119"/>
      <c r="M82" s="119"/>
      <c r="N82" s="154"/>
      <c r="O82" s="146"/>
      <c r="P82" s="146"/>
      <c r="Q82" s="113"/>
      <c r="R82" s="113"/>
      <c r="S82" s="113"/>
      <c r="T82" s="113"/>
      <c r="U82" s="113"/>
      <c r="V82" s="113"/>
      <c r="W82" s="113"/>
      <c r="X82" s="113"/>
      <c r="Y82" s="113"/>
      <c r="Z82" s="113"/>
      <c r="AA82" s="113"/>
      <c r="AB82" s="113"/>
      <c r="AC82" s="113"/>
      <c r="AD82" s="113"/>
    </row>
    <row r="83" spans="1:30" s="323" customFormat="1" ht="14.25" customHeight="1">
      <c r="A83" s="20"/>
      <c r="B83" s="1290" t="s">
        <v>660</v>
      </c>
      <c r="C83" s="1290"/>
      <c r="D83" s="1290"/>
      <c r="E83" s="1290"/>
      <c r="F83" s="1290"/>
      <c r="G83" s="1290"/>
      <c r="H83" s="1290"/>
      <c r="I83" s="31"/>
      <c r="J83" s="31"/>
      <c r="K83" s="31"/>
      <c r="L83" s="119"/>
      <c r="M83" s="119"/>
      <c r="N83" s="154"/>
      <c r="O83" s="146"/>
      <c r="P83" s="146"/>
      <c r="Q83" s="113"/>
      <c r="R83" s="113"/>
      <c r="S83" s="113"/>
      <c r="T83" s="113"/>
      <c r="U83" s="113"/>
      <c r="V83" s="113"/>
      <c r="W83" s="113"/>
      <c r="X83" s="113"/>
      <c r="Y83" s="113"/>
      <c r="Z83" s="113"/>
      <c r="AA83" s="113"/>
      <c r="AB83" s="113"/>
      <c r="AC83" s="113"/>
      <c r="AD83" s="113"/>
    </row>
    <row r="84" spans="1:30" s="323" customFormat="1">
      <c r="A84" s="119"/>
      <c r="B84" s="189"/>
      <c r="C84" s="189"/>
      <c r="D84" s="189"/>
      <c r="E84" s="189"/>
      <c r="F84" s="189"/>
      <c r="G84" s="189"/>
      <c r="H84" s="189"/>
      <c r="I84" s="189"/>
      <c r="J84" s="189"/>
      <c r="K84" s="189"/>
      <c r="L84" s="119"/>
      <c r="M84" s="119"/>
      <c r="N84" s="154"/>
      <c r="O84" s="146"/>
      <c r="P84" s="146"/>
      <c r="Q84" s="113"/>
      <c r="R84" s="113"/>
      <c r="S84" s="113"/>
      <c r="T84" s="113"/>
      <c r="U84" s="113"/>
      <c r="V84" s="113"/>
      <c r="W84" s="113"/>
      <c r="X84" s="113"/>
      <c r="Y84" s="113"/>
      <c r="Z84" s="113"/>
      <c r="AA84" s="113"/>
      <c r="AB84" s="113"/>
      <c r="AC84" s="113"/>
      <c r="AD84" s="113"/>
    </row>
    <row r="85" spans="1:30" s="324" customFormat="1" ht="26.25">
      <c r="A85" s="128"/>
      <c r="B85" s="884" t="s">
        <v>506</v>
      </c>
      <c r="C85" s="374">
        <v>2025</v>
      </c>
      <c r="D85" s="375">
        <v>2024</v>
      </c>
      <c r="E85" s="376" t="s">
        <v>516</v>
      </c>
      <c r="F85" s="375">
        <v>2023</v>
      </c>
      <c r="G85" s="338">
        <v>2022</v>
      </c>
      <c r="H85" s="338">
        <v>2021</v>
      </c>
      <c r="I85" s="128"/>
      <c r="J85" s="128"/>
      <c r="K85" s="128"/>
      <c r="L85" s="119"/>
      <c r="M85" s="119"/>
      <c r="N85" s="154"/>
      <c r="O85" s="146"/>
      <c r="P85" s="146"/>
      <c r="Q85" s="113"/>
      <c r="R85" s="113"/>
      <c r="S85" s="113"/>
      <c r="T85" s="113"/>
      <c r="U85" s="113"/>
      <c r="V85" s="160"/>
      <c r="W85" s="160"/>
      <c r="X85" s="160"/>
      <c r="Y85" s="160"/>
      <c r="Z85" s="160"/>
      <c r="AA85" s="160"/>
      <c r="AB85" s="160"/>
      <c r="AC85" s="160"/>
      <c r="AD85" s="160"/>
    </row>
    <row r="86" spans="1:30" s="323" customFormat="1">
      <c r="A86" s="119"/>
      <c r="B86" s="774" t="s">
        <v>165</v>
      </c>
      <c r="C86" s="751">
        <v>45</v>
      </c>
      <c r="D86" s="752">
        <v>37</v>
      </c>
      <c r="E86" s="1075">
        <v>0.22</v>
      </c>
      <c r="F86" s="752">
        <v>26</v>
      </c>
      <c r="G86" s="379">
        <v>27</v>
      </c>
      <c r="H86" s="379">
        <v>22</v>
      </c>
      <c r="I86" s="119"/>
      <c r="J86" s="119"/>
      <c r="K86" s="119"/>
      <c r="L86" s="119"/>
      <c r="M86" s="119"/>
      <c r="N86" s="154"/>
      <c r="O86" s="146"/>
      <c r="P86" s="146"/>
      <c r="Q86" s="113"/>
      <c r="R86" s="113"/>
      <c r="S86" s="113"/>
      <c r="T86" s="113"/>
      <c r="U86" s="113"/>
      <c r="V86" s="113"/>
      <c r="W86" s="113"/>
      <c r="X86" s="113"/>
      <c r="Y86" s="113"/>
      <c r="Z86" s="113"/>
      <c r="AA86" s="113"/>
      <c r="AB86" s="113"/>
      <c r="AC86" s="113"/>
      <c r="AD86" s="113"/>
    </row>
    <row r="87" spans="1:30" s="324" customFormat="1">
      <c r="A87" s="119"/>
      <c r="B87" s="774" t="s">
        <v>166</v>
      </c>
      <c r="C87" s="751">
        <v>31</v>
      </c>
      <c r="D87" s="752">
        <v>26</v>
      </c>
      <c r="E87" s="1075">
        <v>0.19</v>
      </c>
      <c r="F87" s="752">
        <v>28</v>
      </c>
      <c r="G87" s="379">
        <v>22</v>
      </c>
      <c r="H87" s="379">
        <v>20</v>
      </c>
      <c r="I87" s="119"/>
      <c r="J87" s="119"/>
      <c r="K87" s="119"/>
      <c r="L87" s="119"/>
      <c r="M87" s="119"/>
      <c r="N87" s="154"/>
      <c r="O87" s="146"/>
      <c r="P87" s="146"/>
      <c r="Q87" s="113"/>
      <c r="R87" s="113"/>
      <c r="S87" s="113"/>
      <c r="T87" s="113"/>
      <c r="U87" s="113"/>
      <c r="V87" s="160"/>
      <c r="W87" s="160"/>
      <c r="X87" s="160"/>
      <c r="Y87" s="160"/>
      <c r="Z87" s="160"/>
      <c r="AA87" s="160"/>
      <c r="AB87" s="160"/>
      <c r="AC87" s="160"/>
      <c r="AD87" s="160"/>
    </row>
    <row r="88" spans="1:30" s="324" customFormat="1">
      <c r="A88" s="119"/>
      <c r="B88" s="774" t="s">
        <v>167</v>
      </c>
      <c r="C88" s="1106">
        <v>0.59</v>
      </c>
      <c r="D88" s="1075">
        <v>0.59</v>
      </c>
      <c r="E88" s="1075">
        <v>0.01</v>
      </c>
      <c r="F88" s="1075">
        <v>0.48</v>
      </c>
      <c r="G88" s="1070">
        <v>0.55000000000000004</v>
      </c>
      <c r="H88" s="1070">
        <v>0.52</v>
      </c>
      <c r="I88" s="119"/>
      <c r="J88" s="119"/>
      <c r="K88" s="119"/>
      <c r="L88" s="119"/>
      <c r="M88" s="119"/>
      <c r="N88" s="154"/>
      <c r="O88" s="146"/>
      <c r="P88" s="146"/>
      <c r="Q88" s="113"/>
      <c r="R88" s="113"/>
      <c r="S88" s="113"/>
      <c r="T88" s="113"/>
      <c r="U88" s="113"/>
      <c r="V88" s="160"/>
      <c r="W88" s="160"/>
      <c r="X88" s="160"/>
      <c r="Y88" s="160"/>
      <c r="Z88" s="160"/>
      <c r="AA88" s="160"/>
      <c r="AB88" s="160"/>
      <c r="AC88" s="160"/>
      <c r="AD88" s="160"/>
    </row>
    <row r="89" spans="1:30" s="323" customFormat="1">
      <c r="A89" s="119"/>
      <c r="B89" s="774" t="s">
        <v>168</v>
      </c>
      <c r="C89" s="1106">
        <v>0.41</v>
      </c>
      <c r="D89" s="1075">
        <v>0.41</v>
      </c>
      <c r="E89" s="1075">
        <v>-0.01</v>
      </c>
      <c r="F89" s="1075">
        <v>0.52</v>
      </c>
      <c r="G89" s="1070">
        <v>0.45</v>
      </c>
      <c r="H89" s="1070">
        <v>0.48</v>
      </c>
      <c r="I89" s="119"/>
      <c r="J89" s="119"/>
      <c r="K89" s="119"/>
      <c r="L89" s="119"/>
      <c r="M89" s="119"/>
      <c r="N89" s="154"/>
      <c r="O89" s="146"/>
      <c r="P89" s="146"/>
      <c r="Q89" s="113"/>
      <c r="R89" s="113"/>
      <c r="S89" s="113"/>
      <c r="T89" s="113"/>
      <c r="U89" s="113"/>
      <c r="V89" s="113"/>
      <c r="W89" s="113"/>
      <c r="X89" s="113"/>
      <c r="Y89" s="113"/>
      <c r="Z89" s="113"/>
      <c r="AA89" s="113"/>
      <c r="AB89" s="113"/>
      <c r="AC89" s="113"/>
      <c r="AD89" s="113"/>
    </row>
    <row r="90" spans="1:30" s="128" customFormat="1" ht="14.25" customHeight="1">
      <c r="A90" s="119"/>
      <c r="B90" s="774" t="s">
        <v>169</v>
      </c>
      <c r="C90" s="751">
        <v>8</v>
      </c>
      <c r="D90" s="752">
        <v>4</v>
      </c>
      <c r="E90" s="1075">
        <v>1</v>
      </c>
      <c r="F90" s="752">
        <v>9</v>
      </c>
      <c r="G90" s="379">
        <v>0</v>
      </c>
      <c r="H90" s="379">
        <v>0</v>
      </c>
      <c r="I90" s="119"/>
      <c r="J90" s="119"/>
      <c r="K90" s="119"/>
      <c r="L90" s="173"/>
      <c r="M90" s="173"/>
      <c r="N90" s="173"/>
      <c r="O90" s="160"/>
      <c r="P90" s="160"/>
      <c r="Q90" s="160"/>
      <c r="R90" s="160"/>
      <c r="S90" s="160"/>
      <c r="T90" s="113"/>
      <c r="V90" s="209"/>
      <c r="W90" s="209"/>
      <c r="X90" s="209"/>
      <c r="Y90" s="209"/>
      <c r="Z90" s="209"/>
      <c r="AA90" s="209"/>
      <c r="AB90" s="209"/>
      <c r="AC90" s="209"/>
      <c r="AD90" s="209"/>
    </row>
    <row r="91" spans="1:30" s="173" customFormat="1">
      <c r="A91" s="119"/>
      <c r="B91" s="774" t="s">
        <v>170</v>
      </c>
      <c r="C91" s="751">
        <v>1</v>
      </c>
      <c r="D91" s="752">
        <v>2</v>
      </c>
      <c r="E91" s="866">
        <v>-0.5</v>
      </c>
      <c r="F91" s="752">
        <v>0</v>
      </c>
      <c r="G91" s="379">
        <v>0</v>
      </c>
      <c r="H91" s="379">
        <v>0</v>
      </c>
      <c r="I91" s="119"/>
      <c r="J91" s="119"/>
      <c r="K91" s="119"/>
      <c r="O91" s="160"/>
      <c r="P91" s="160"/>
      <c r="Q91" s="160"/>
      <c r="R91" s="160"/>
      <c r="S91" s="160"/>
      <c r="T91" s="113"/>
      <c r="U91" s="128"/>
      <c r="V91" s="143"/>
      <c r="W91" s="143"/>
      <c r="X91" s="143"/>
      <c r="Y91" s="143"/>
      <c r="Z91" s="209"/>
      <c r="AA91" s="209"/>
      <c r="AB91" s="209"/>
      <c r="AC91" s="209"/>
      <c r="AD91" s="209"/>
    </row>
    <row r="92" spans="1:30">
      <c r="A92" s="119"/>
      <c r="B92" s="774" t="s">
        <v>171</v>
      </c>
      <c r="C92" s="1106">
        <v>0.89</v>
      </c>
      <c r="D92" s="1075">
        <v>0.67</v>
      </c>
      <c r="E92" s="1075">
        <v>0.33</v>
      </c>
      <c r="F92" s="1075">
        <v>1</v>
      </c>
      <c r="G92" s="380" t="s">
        <v>34</v>
      </c>
      <c r="H92" s="380" t="s">
        <v>34</v>
      </c>
      <c r="I92" s="119"/>
      <c r="J92" s="119"/>
      <c r="K92" s="119"/>
      <c r="L92" s="173"/>
      <c r="M92" s="173"/>
      <c r="N92" s="173"/>
      <c r="O92" s="160"/>
      <c r="P92" s="160"/>
      <c r="Q92" s="160"/>
      <c r="R92" s="160"/>
      <c r="S92" s="160"/>
    </row>
    <row r="93" spans="1:30">
      <c r="A93" s="119"/>
      <c r="B93" s="774" t="s">
        <v>256</v>
      </c>
      <c r="C93" s="1106">
        <v>0.11</v>
      </c>
      <c r="D93" s="1075">
        <v>0.33</v>
      </c>
      <c r="E93" s="1075">
        <v>-0.67</v>
      </c>
      <c r="F93" s="1199">
        <v>0</v>
      </c>
      <c r="G93" s="1030" t="s">
        <v>34</v>
      </c>
      <c r="H93" s="1030" t="s">
        <v>34</v>
      </c>
      <c r="I93" s="119"/>
      <c r="J93" s="119"/>
      <c r="K93" s="119"/>
      <c r="L93" s="173"/>
      <c r="M93" s="173"/>
      <c r="N93" s="173"/>
      <c r="O93" s="160"/>
      <c r="P93" s="160"/>
      <c r="Q93" s="160"/>
      <c r="R93" s="160"/>
      <c r="S93" s="160"/>
    </row>
    <row r="94" spans="1:30">
      <c r="A94" s="128"/>
      <c r="B94" s="774" t="s">
        <v>173</v>
      </c>
      <c r="C94" s="751">
        <v>53</v>
      </c>
      <c r="D94" s="752">
        <v>41</v>
      </c>
      <c r="E94" s="1075">
        <v>0.28999999999999998</v>
      </c>
      <c r="F94" s="752">
        <v>35</v>
      </c>
      <c r="G94" s="379">
        <v>27</v>
      </c>
      <c r="H94" s="379">
        <v>22</v>
      </c>
      <c r="I94" s="160"/>
      <c r="J94" s="160"/>
      <c r="K94" s="160"/>
      <c r="L94" s="173"/>
      <c r="M94" s="173"/>
      <c r="N94" s="173"/>
      <c r="O94" s="160"/>
      <c r="P94" s="160"/>
      <c r="Q94" s="160"/>
      <c r="R94" s="160"/>
      <c r="S94" s="160"/>
    </row>
    <row r="95" spans="1:30">
      <c r="A95" s="119"/>
      <c r="B95" s="774" t="s">
        <v>174</v>
      </c>
      <c r="C95" s="751">
        <v>32</v>
      </c>
      <c r="D95" s="752">
        <v>28</v>
      </c>
      <c r="E95" s="1075">
        <v>0.14000000000000001</v>
      </c>
      <c r="F95" s="752">
        <v>28</v>
      </c>
      <c r="G95" s="379">
        <v>22</v>
      </c>
      <c r="H95" s="379">
        <v>20</v>
      </c>
      <c r="I95" s="146"/>
      <c r="J95" s="146"/>
      <c r="K95" s="146"/>
      <c r="L95" s="154"/>
      <c r="M95" s="154"/>
      <c r="N95" s="154"/>
      <c r="O95" s="146"/>
      <c r="P95" s="146"/>
    </row>
    <row r="96" spans="1:30">
      <c r="A96" s="128"/>
      <c r="B96" s="774" t="s">
        <v>175</v>
      </c>
      <c r="C96" s="1106">
        <v>0.62</v>
      </c>
      <c r="D96" s="1075">
        <v>0.59</v>
      </c>
      <c r="E96" s="1075">
        <v>0.05</v>
      </c>
      <c r="F96" s="1075">
        <v>0.56000000000000005</v>
      </c>
      <c r="G96" s="1070">
        <v>0.55000000000000004</v>
      </c>
      <c r="H96" s="1070">
        <v>0.52</v>
      </c>
      <c r="I96" s="160"/>
      <c r="J96" s="160"/>
      <c r="K96" s="160"/>
      <c r="L96" s="173"/>
      <c r="M96" s="173"/>
      <c r="N96" s="173"/>
      <c r="O96" s="160"/>
      <c r="P96" s="160"/>
      <c r="Q96" s="160"/>
      <c r="R96" s="160"/>
      <c r="S96" s="160"/>
    </row>
    <row r="97" spans="1:21">
      <c r="A97" s="128"/>
      <c r="B97" s="774" t="s">
        <v>176</v>
      </c>
      <c r="C97" s="1106">
        <v>0.38</v>
      </c>
      <c r="D97" s="1075">
        <v>0.41</v>
      </c>
      <c r="E97" s="1075">
        <v>-7.0000000000000007E-2</v>
      </c>
      <c r="F97" s="1075">
        <v>0.44</v>
      </c>
      <c r="G97" s="1070">
        <v>0.45</v>
      </c>
      <c r="H97" s="1070">
        <v>0.48</v>
      </c>
      <c r="I97" s="160"/>
      <c r="J97" s="160"/>
      <c r="K97" s="160"/>
      <c r="L97" s="173"/>
      <c r="M97" s="173"/>
      <c r="N97" s="173"/>
      <c r="O97" s="160"/>
      <c r="P97" s="160"/>
      <c r="Q97" s="160"/>
      <c r="R97" s="160"/>
      <c r="S97" s="160"/>
    </row>
    <row r="98" spans="1:21" s="116" customFormat="1">
      <c r="A98" s="119"/>
      <c r="B98" s="189"/>
      <c r="C98" s="189"/>
      <c r="D98" s="189"/>
      <c r="E98" s="189"/>
      <c r="F98" s="189"/>
      <c r="G98" s="189"/>
      <c r="H98" s="189"/>
      <c r="I98" s="189"/>
      <c r="J98" s="189"/>
      <c r="K98" s="189"/>
      <c r="L98" s="189"/>
      <c r="M98" s="189"/>
      <c r="N98" s="189"/>
      <c r="O98" s="146"/>
      <c r="P98" s="146"/>
      <c r="Q98" s="146"/>
      <c r="R98" s="113"/>
      <c r="S98" s="113"/>
      <c r="T98" s="113"/>
    </row>
    <row r="99" spans="1:21" s="116" customFormat="1">
      <c r="A99" s="128"/>
      <c r="B99" s="1342" t="s">
        <v>862</v>
      </c>
      <c r="C99" s="493">
        <v>2024</v>
      </c>
      <c r="D99" s="494">
        <v>2025</v>
      </c>
      <c r="E99" s="572">
        <v>2024</v>
      </c>
      <c r="F99" s="342">
        <v>2023</v>
      </c>
      <c r="G99" s="343">
        <v>2024</v>
      </c>
      <c r="H99" s="344">
        <v>2023</v>
      </c>
      <c r="I99" s="1302" t="s">
        <v>516</v>
      </c>
      <c r="J99" s="1303"/>
      <c r="K99" s="1304"/>
      <c r="L99" s="342">
        <v>2022</v>
      </c>
      <c r="M99" s="343">
        <v>2023</v>
      </c>
      <c r="N99" s="344">
        <v>2022</v>
      </c>
      <c r="O99" s="342">
        <v>2021</v>
      </c>
      <c r="P99" s="343">
        <v>2022</v>
      </c>
      <c r="Q99" s="344">
        <v>2021</v>
      </c>
      <c r="R99" s="342">
        <v>2020</v>
      </c>
      <c r="S99" s="343">
        <v>2021</v>
      </c>
      <c r="T99" s="344">
        <v>2020</v>
      </c>
    </row>
    <row r="100" spans="1:21">
      <c r="A100" s="128"/>
      <c r="B100" s="1343"/>
      <c r="C100" s="869" t="s">
        <v>153</v>
      </c>
      <c r="D100" s="870" t="s">
        <v>154</v>
      </c>
      <c r="E100" s="871" t="s">
        <v>81</v>
      </c>
      <c r="F100" s="869" t="s">
        <v>153</v>
      </c>
      <c r="G100" s="605" t="s">
        <v>154</v>
      </c>
      <c r="H100" s="376" t="s">
        <v>81</v>
      </c>
      <c r="I100" s="604" t="s">
        <v>153</v>
      </c>
      <c r="J100" s="605" t="s">
        <v>154</v>
      </c>
      <c r="K100" s="376" t="s">
        <v>81</v>
      </c>
      <c r="L100" s="604" t="s">
        <v>153</v>
      </c>
      <c r="M100" s="605" t="s">
        <v>154</v>
      </c>
      <c r="N100" s="376" t="s">
        <v>81</v>
      </c>
      <c r="O100" s="604" t="s">
        <v>153</v>
      </c>
      <c r="P100" s="605" t="s">
        <v>154</v>
      </c>
      <c r="Q100" s="376" t="s">
        <v>81</v>
      </c>
      <c r="R100" s="604" t="s">
        <v>153</v>
      </c>
      <c r="S100" s="605" t="s">
        <v>154</v>
      </c>
      <c r="T100" s="376" t="s">
        <v>81</v>
      </c>
    </row>
    <row r="101" spans="1:21" s="307" customFormat="1" ht="15">
      <c r="A101" s="119"/>
      <c r="B101" s="774" t="s">
        <v>177</v>
      </c>
      <c r="C101" s="1031">
        <v>4</v>
      </c>
      <c r="D101" s="1032">
        <v>4</v>
      </c>
      <c r="E101" s="1033">
        <v>8</v>
      </c>
      <c r="F101" s="1031">
        <v>2</v>
      </c>
      <c r="G101" s="1032">
        <v>3</v>
      </c>
      <c r="H101" s="1034">
        <v>5</v>
      </c>
      <c r="I101" s="1101">
        <v>1</v>
      </c>
      <c r="J101" s="824">
        <v>0.33</v>
      </c>
      <c r="K101" s="1100">
        <v>0.6</v>
      </c>
      <c r="L101" s="1031">
        <v>0</v>
      </c>
      <c r="M101" s="1032">
        <v>3</v>
      </c>
      <c r="N101" s="813">
        <v>3</v>
      </c>
      <c r="O101" s="1031">
        <v>0</v>
      </c>
      <c r="P101" s="1032">
        <v>2</v>
      </c>
      <c r="Q101" s="813">
        <v>2</v>
      </c>
      <c r="R101" s="1031">
        <v>0</v>
      </c>
      <c r="S101" s="1032">
        <v>2</v>
      </c>
      <c r="T101" s="813">
        <v>2</v>
      </c>
      <c r="U101" s="226"/>
    </row>
    <row r="102" spans="1:21">
      <c r="A102" s="119"/>
      <c r="B102" s="774" t="s">
        <v>178</v>
      </c>
      <c r="C102" s="1025">
        <v>30</v>
      </c>
      <c r="D102" s="1026">
        <v>21</v>
      </c>
      <c r="E102" s="1018">
        <v>51</v>
      </c>
      <c r="F102" s="1025">
        <v>27</v>
      </c>
      <c r="G102" s="1026">
        <v>16</v>
      </c>
      <c r="H102" s="1035">
        <v>43</v>
      </c>
      <c r="I102" s="1101">
        <v>0.11</v>
      </c>
      <c r="J102" s="824">
        <v>0.31</v>
      </c>
      <c r="K102" s="1100">
        <v>0.19</v>
      </c>
      <c r="L102" s="1025">
        <v>19</v>
      </c>
      <c r="M102" s="1026">
        <v>19</v>
      </c>
      <c r="N102" s="813">
        <v>38</v>
      </c>
      <c r="O102" s="1025">
        <v>19</v>
      </c>
      <c r="P102" s="1026">
        <v>16</v>
      </c>
      <c r="Q102" s="813">
        <v>35</v>
      </c>
      <c r="R102" s="1025">
        <v>15</v>
      </c>
      <c r="S102" s="1026">
        <v>15</v>
      </c>
      <c r="T102" s="813">
        <v>30</v>
      </c>
    </row>
    <row r="103" spans="1:21" s="130" customFormat="1" ht="12.75" customHeight="1">
      <c r="A103" s="119"/>
      <c r="B103" s="774" t="s">
        <v>179</v>
      </c>
      <c r="C103" s="1025">
        <v>11</v>
      </c>
      <c r="D103" s="1026">
        <v>6</v>
      </c>
      <c r="E103" s="1018">
        <v>17</v>
      </c>
      <c r="F103" s="1025">
        <v>8</v>
      </c>
      <c r="G103" s="1026">
        <v>7</v>
      </c>
      <c r="H103" s="1035">
        <v>15</v>
      </c>
      <c r="I103" s="1101">
        <v>0.38</v>
      </c>
      <c r="J103" s="824">
        <v>-0.14000000000000001</v>
      </c>
      <c r="K103" s="1100">
        <v>0.13</v>
      </c>
      <c r="L103" s="1025">
        <v>7</v>
      </c>
      <c r="M103" s="1026">
        <v>6</v>
      </c>
      <c r="N103" s="813">
        <v>13</v>
      </c>
      <c r="O103" s="1025">
        <v>8</v>
      </c>
      <c r="P103" s="1026">
        <v>4</v>
      </c>
      <c r="Q103" s="813">
        <v>12</v>
      </c>
      <c r="R103" s="1025">
        <v>7</v>
      </c>
      <c r="S103" s="1026">
        <v>3</v>
      </c>
      <c r="T103" s="813">
        <v>10</v>
      </c>
    </row>
    <row r="104" spans="1:21" s="116" customFormat="1">
      <c r="A104" s="119"/>
      <c r="B104" s="865" t="s">
        <v>507</v>
      </c>
      <c r="C104" s="1025">
        <v>45</v>
      </c>
      <c r="D104" s="1026">
        <v>31</v>
      </c>
      <c r="E104" s="1018">
        <v>76</v>
      </c>
      <c r="F104" s="1025">
        <v>37</v>
      </c>
      <c r="G104" s="1026">
        <v>26</v>
      </c>
      <c r="H104" s="1035">
        <v>63</v>
      </c>
      <c r="I104" s="1101">
        <v>0.22</v>
      </c>
      <c r="J104" s="824">
        <v>0.19</v>
      </c>
      <c r="K104" s="1100">
        <v>0.21</v>
      </c>
      <c r="L104" s="1025">
        <v>26</v>
      </c>
      <c r="M104" s="1026">
        <v>28</v>
      </c>
      <c r="N104" s="813">
        <v>54</v>
      </c>
      <c r="O104" s="1025">
        <v>27</v>
      </c>
      <c r="P104" s="1026">
        <v>22</v>
      </c>
      <c r="Q104" s="813">
        <v>49</v>
      </c>
      <c r="R104" s="1025">
        <v>22</v>
      </c>
      <c r="S104" s="1026">
        <v>20</v>
      </c>
      <c r="T104" s="813">
        <v>42</v>
      </c>
    </row>
    <row r="105" spans="1:21" s="116" customFormat="1">
      <c r="A105" s="119"/>
      <c r="B105" s="774" t="s">
        <v>180</v>
      </c>
      <c r="C105" s="1162">
        <v>0.09</v>
      </c>
      <c r="D105" s="1163">
        <v>0.13</v>
      </c>
      <c r="E105" s="1106">
        <v>0.11</v>
      </c>
      <c r="F105" s="1162">
        <v>0.05</v>
      </c>
      <c r="G105" s="1163">
        <v>0.12</v>
      </c>
      <c r="H105" s="1075">
        <v>0.08</v>
      </c>
      <c r="I105" s="823">
        <v>0.64</v>
      </c>
      <c r="J105" s="846">
        <v>0.12</v>
      </c>
      <c r="K105" s="380">
        <v>0.33</v>
      </c>
      <c r="L105" s="1162">
        <v>0</v>
      </c>
      <c r="M105" s="1163">
        <v>0.11</v>
      </c>
      <c r="N105" s="1070">
        <v>0.06</v>
      </c>
      <c r="O105" s="1162">
        <v>0</v>
      </c>
      <c r="P105" s="1163">
        <v>0.09</v>
      </c>
      <c r="Q105" s="1070">
        <v>0.04</v>
      </c>
      <c r="R105" s="1162">
        <v>0</v>
      </c>
      <c r="S105" s="1163">
        <v>0.1</v>
      </c>
      <c r="T105" s="1070">
        <v>0.05</v>
      </c>
    </row>
    <row r="106" spans="1:21" s="116" customFormat="1">
      <c r="A106" s="119"/>
      <c r="B106" s="774" t="s">
        <v>181</v>
      </c>
      <c r="C106" s="1162">
        <v>0.67</v>
      </c>
      <c r="D106" s="1163">
        <v>0.68</v>
      </c>
      <c r="E106" s="1106">
        <v>0.67</v>
      </c>
      <c r="F106" s="1162">
        <v>0.73</v>
      </c>
      <c r="G106" s="1163">
        <v>0.62</v>
      </c>
      <c r="H106" s="1075">
        <v>0.68</v>
      </c>
      <c r="I106" s="823">
        <v>-0.09</v>
      </c>
      <c r="J106" s="846">
        <v>0.1</v>
      </c>
      <c r="K106" s="380">
        <v>-0.02</v>
      </c>
      <c r="L106" s="1162">
        <v>0.73</v>
      </c>
      <c r="M106" s="1163">
        <v>0.68</v>
      </c>
      <c r="N106" s="1070">
        <v>0.7</v>
      </c>
      <c r="O106" s="1162">
        <v>0.7</v>
      </c>
      <c r="P106" s="1163">
        <v>0.73</v>
      </c>
      <c r="Q106" s="1070">
        <v>0.71</v>
      </c>
      <c r="R106" s="1162">
        <v>0.68</v>
      </c>
      <c r="S106" s="1163">
        <v>0.75</v>
      </c>
      <c r="T106" s="1070">
        <v>0.71</v>
      </c>
    </row>
    <row r="107" spans="1:21" s="116" customFormat="1">
      <c r="A107" s="119"/>
      <c r="B107" s="774" t="s">
        <v>183</v>
      </c>
      <c r="C107" s="1200">
        <v>0.24</v>
      </c>
      <c r="D107" s="1201">
        <v>0.19</v>
      </c>
      <c r="E107" s="1202">
        <v>0.22</v>
      </c>
      <c r="F107" s="1200">
        <v>0.22</v>
      </c>
      <c r="G107" s="1201">
        <v>0.27</v>
      </c>
      <c r="H107" s="1102">
        <v>0.24</v>
      </c>
      <c r="I107" s="858">
        <v>0.13</v>
      </c>
      <c r="J107" s="859">
        <v>-0.28000000000000003</v>
      </c>
      <c r="K107" s="438">
        <v>-0.06</v>
      </c>
      <c r="L107" s="1200">
        <v>0.27</v>
      </c>
      <c r="M107" s="1201">
        <v>0.21</v>
      </c>
      <c r="N107" s="1071">
        <v>0.24</v>
      </c>
      <c r="O107" s="1200">
        <v>0.3</v>
      </c>
      <c r="P107" s="1201">
        <v>0.18</v>
      </c>
      <c r="Q107" s="1071">
        <v>0.24</v>
      </c>
      <c r="R107" s="1200">
        <v>0.32</v>
      </c>
      <c r="S107" s="1201">
        <v>0.15</v>
      </c>
      <c r="T107" s="1071">
        <v>0.24</v>
      </c>
    </row>
    <row r="108" spans="1:21" s="116" customFormat="1" ht="9.4" customHeight="1">
      <c r="A108" s="119"/>
      <c r="B108" s="325"/>
      <c r="C108" s="189"/>
      <c r="H108" s="189"/>
      <c r="I108" s="189"/>
      <c r="J108" s="189"/>
      <c r="K108" s="31"/>
      <c r="L108" s="31"/>
      <c r="M108" s="31"/>
      <c r="N108" s="31"/>
      <c r="O108" s="31"/>
      <c r="P108" s="31"/>
      <c r="Q108" s="31"/>
      <c r="R108" s="26"/>
    </row>
    <row r="109" spans="1:21" s="116" customFormat="1">
      <c r="A109" s="119"/>
      <c r="B109" s="37" t="s">
        <v>43</v>
      </c>
      <c r="C109" s="189"/>
      <c r="H109" s="189"/>
      <c r="I109" s="189"/>
      <c r="J109" s="189"/>
      <c r="K109" s="31"/>
      <c r="L109" s="31"/>
      <c r="M109" s="31"/>
      <c r="N109" s="31"/>
      <c r="O109" s="31"/>
      <c r="P109" s="31"/>
      <c r="Q109" s="31"/>
      <c r="R109" s="26"/>
    </row>
    <row r="110" spans="1:21" s="116" customFormat="1">
      <c r="A110" s="119"/>
      <c r="B110" s="1171" t="s">
        <v>839</v>
      </c>
      <c r="C110" s="189"/>
      <c r="H110" s="189"/>
      <c r="I110" s="189"/>
      <c r="J110" s="189"/>
      <c r="K110" s="31"/>
      <c r="L110" s="31"/>
      <c r="M110" s="31"/>
      <c r="N110" s="31"/>
      <c r="O110" s="31"/>
      <c r="P110" s="31"/>
      <c r="Q110" s="31"/>
      <c r="R110" s="26"/>
    </row>
    <row r="111" spans="1:21" s="116" customFormat="1" ht="13.9" thickBot="1">
      <c r="A111" s="119"/>
      <c r="B111" s="187"/>
      <c r="C111" s="187"/>
      <c r="D111" s="189"/>
      <c r="E111" s="189"/>
      <c r="F111" s="189"/>
      <c r="G111" s="189"/>
      <c r="H111" s="189"/>
      <c r="I111" s="189"/>
      <c r="J111" s="189"/>
      <c r="K111" s="189"/>
      <c r="L111" s="189"/>
      <c r="M111" s="189"/>
      <c r="N111" s="189"/>
      <c r="O111" s="146"/>
      <c r="P111" s="146"/>
      <c r="Q111" s="146"/>
      <c r="R111" s="113"/>
      <c r="S111" s="113"/>
      <c r="T111" s="113"/>
    </row>
    <row r="112" spans="1:21" s="116" customFormat="1" ht="15.75" thickTop="1" thickBot="1">
      <c r="A112" s="226"/>
      <c r="B112" s="312" t="s">
        <v>185</v>
      </c>
      <c r="C112" s="224"/>
      <c r="D112" s="224"/>
      <c r="E112" s="224"/>
      <c r="F112" s="224"/>
      <c r="G112" s="238"/>
      <c r="H112" s="238"/>
      <c r="I112" s="326"/>
      <c r="J112" s="326"/>
      <c r="K112" s="326"/>
      <c r="L112" s="326"/>
      <c r="M112" s="226"/>
      <c r="N112" s="226"/>
      <c r="O112" s="226"/>
      <c r="P112" s="226"/>
      <c r="Q112" s="226"/>
      <c r="R112" s="226"/>
      <c r="S112" s="226"/>
      <c r="T112" s="226"/>
    </row>
    <row r="113" spans="1:20" s="116" customFormat="1" ht="13.9" thickTop="1">
      <c r="A113" s="119"/>
      <c r="B113" s="189"/>
      <c r="C113" s="259"/>
      <c r="D113" s="259"/>
      <c r="E113" s="259"/>
      <c r="F113" s="259"/>
      <c r="G113" s="186"/>
      <c r="H113" s="186"/>
      <c r="I113" s="154"/>
      <c r="J113" s="154"/>
      <c r="K113" s="154"/>
      <c r="L113" s="154"/>
      <c r="M113" s="154"/>
      <c r="N113" s="154"/>
      <c r="O113" s="146"/>
      <c r="P113" s="146"/>
      <c r="Q113" s="146"/>
      <c r="R113" s="113"/>
      <c r="S113" s="113"/>
      <c r="T113" s="113"/>
    </row>
    <row r="114" spans="1:20" s="116" customFormat="1" ht="26.25">
      <c r="A114" s="128"/>
      <c r="B114" s="865" t="s">
        <v>508</v>
      </c>
      <c r="C114" s="374">
        <v>2025</v>
      </c>
      <c r="D114" s="376">
        <v>2024</v>
      </c>
      <c r="E114" s="376" t="s">
        <v>516</v>
      </c>
      <c r="F114" s="376">
        <v>2023</v>
      </c>
      <c r="G114" s="376">
        <v>2022</v>
      </c>
      <c r="H114" s="376">
        <v>2021</v>
      </c>
      <c r="I114" s="188"/>
      <c r="J114" s="188"/>
      <c r="K114" s="188"/>
      <c r="L114" s="188"/>
      <c r="M114" s="188"/>
      <c r="N114" s="188"/>
      <c r="O114" s="188"/>
      <c r="P114" s="327"/>
      <c r="Q114" s="188"/>
      <c r="R114" s="130"/>
      <c r="S114" s="130"/>
      <c r="T114" s="130"/>
    </row>
    <row r="115" spans="1:20" s="116" customFormat="1" ht="14.25">
      <c r="A115" s="119"/>
      <c r="B115" s="774" t="s">
        <v>194</v>
      </c>
      <c r="C115" s="1018">
        <v>76</v>
      </c>
      <c r="D115" s="1035">
        <v>63</v>
      </c>
      <c r="E115" s="825">
        <v>0.21</v>
      </c>
      <c r="F115" s="1035">
        <v>54</v>
      </c>
      <c r="G115" s="1035">
        <v>49</v>
      </c>
      <c r="H115" s="1035">
        <v>42</v>
      </c>
      <c r="I115" s="189"/>
      <c r="J115" s="189"/>
      <c r="K115" s="189"/>
      <c r="L115" s="189"/>
      <c r="M115" s="189"/>
      <c r="N115" s="189"/>
      <c r="O115" s="189"/>
      <c r="P115" s="328"/>
      <c r="Q115" s="189"/>
    </row>
    <row r="116" spans="1:20" s="116" customFormat="1">
      <c r="A116" s="119"/>
      <c r="B116" s="865" t="s">
        <v>188</v>
      </c>
      <c r="C116" s="1036">
        <v>23</v>
      </c>
      <c r="D116" s="1037">
        <v>22</v>
      </c>
      <c r="E116" s="1216">
        <v>0.05</v>
      </c>
      <c r="F116" s="1037">
        <v>18</v>
      </c>
      <c r="G116" s="1037">
        <v>15</v>
      </c>
      <c r="H116" s="1037">
        <v>7</v>
      </c>
      <c r="I116" s="189"/>
      <c r="J116" s="189"/>
      <c r="K116" s="189"/>
      <c r="L116" s="189"/>
      <c r="M116" s="189"/>
      <c r="N116" s="189"/>
      <c r="O116" s="189"/>
      <c r="P116" s="328"/>
      <c r="Q116" s="189"/>
    </row>
    <row r="117" spans="1:20" s="26" customFormat="1" ht="14.25">
      <c r="A117" s="119"/>
      <c r="B117" s="774" t="s">
        <v>189</v>
      </c>
      <c r="C117" s="1038">
        <v>0.3</v>
      </c>
      <c r="D117" s="1039">
        <v>0.35</v>
      </c>
      <c r="E117" s="1221">
        <v>-0.13</v>
      </c>
      <c r="F117" s="1039">
        <v>0.33</v>
      </c>
      <c r="G117" s="1039">
        <v>0.31</v>
      </c>
      <c r="H117" s="1039">
        <v>0.17</v>
      </c>
      <c r="I117" s="189"/>
      <c r="J117" s="189"/>
      <c r="K117" s="189"/>
      <c r="L117" s="189"/>
      <c r="M117" s="189"/>
      <c r="N117" s="189"/>
      <c r="O117" s="189"/>
      <c r="P117" s="328"/>
      <c r="Q117" s="189"/>
      <c r="R117" s="116"/>
      <c r="S117" s="116"/>
      <c r="T117" s="116"/>
    </row>
    <row r="118" spans="1:20" s="26" customFormat="1">
      <c r="A118" s="119"/>
      <c r="B118" s="656" t="s">
        <v>191</v>
      </c>
      <c r="C118" s="1040"/>
      <c r="D118" s="1040"/>
      <c r="E118" s="1222"/>
      <c r="F118" s="1040"/>
      <c r="G118" s="1040"/>
      <c r="H118" s="1041"/>
      <c r="I118" s="189"/>
      <c r="J118" s="189"/>
      <c r="K118" s="189"/>
      <c r="L118" s="189"/>
      <c r="M118" s="189"/>
      <c r="N118" s="189"/>
      <c r="O118" s="189"/>
      <c r="P118" s="328"/>
      <c r="Q118" s="189"/>
      <c r="R118" s="116"/>
      <c r="S118" s="116"/>
      <c r="T118" s="116"/>
    </row>
    <row r="119" spans="1:20" s="26" customFormat="1">
      <c r="A119" s="119"/>
      <c r="B119" s="774" t="s">
        <v>153</v>
      </c>
      <c r="C119" s="1042">
        <v>14</v>
      </c>
      <c r="D119" s="1043">
        <v>15</v>
      </c>
      <c r="E119" s="1217">
        <v>-7.0000000000000007E-2</v>
      </c>
      <c r="F119" s="1043">
        <v>7</v>
      </c>
      <c r="G119" s="1043">
        <v>11</v>
      </c>
      <c r="H119" s="1043">
        <v>4</v>
      </c>
      <c r="I119" s="189"/>
      <c r="J119" s="189"/>
      <c r="K119" s="189"/>
      <c r="L119" s="189"/>
      <c r="M119" s="189"/>
      <c r="N119" s="189"/>
      <c r="O119" s="189"/>
      <c r="P119" s="328"/>
      <c r="Q119" s="189"/>
      <c r="R119" s="116"/>
      <c r="S119" s="116"/>
      <c r="T119" s="116"/>
    </row>
    <row r="120" spans="1:20" s="26" customFormat="1">
      <c r="A120" s="119"/>
      <c r="B120" s="774" t="s">
        <v>154</v>
      </c>
      <c r="C120" s="1018">
        <v>9</v>
      </c>
      <c r="D120" s="1035">
        <v>7</v>
      </c>
      <c r="E120" s="825">
        <v>0.28999999999999998</v>
      </c>
      <c r="F120" s="1035">
        <v>11</v>
      </c>
      <c r="G120" s="1035">
        <v>4</v>
      </c>
      <c r="H120" s="1035">
        <v>3</v>
      </c>
      <c r="I120" s="189"/>
      <c r="J120" s="189"/>
      <c r="K120" s="189"/>
      <c r="L120" s="189"/>
      <c r="M120" s="189"/>
      <c r="N120" s="189"/>
      <c r="O120" s="189"/>
      <c r="P120" s="189"/>
      <c r="Q120" s="189"/>
      <c r="R120" s="116"/>
      <c r="S120" s="116"/>
      <c r="T120" s="116"/>
    </row>
    <row r="121" spans="1:20" s="130" customFormat="1">
      <c r="A121" s="119"/>
      <c r="B121" s="656" t="s">
        <v>192</v>
      </c>
      <c r="C121" s="1044"/>
      <c r="D121" s="1044"/>
      <c r="E121" s="1223"/>
      <c r="F121" s="1044"/>
      <c r="G121" s="1044"/>
      <c r="H121" s="1044"/>
      <c r="I121" s="189"/>
      <c r="J121" s="189"/>
      <c r="K121" s="189"/>
      <c r="L121" s="189"/>
      <c r="M121" s="189"/>
      <c r="N121" s="189"/>
      <c r="O121" s="189"/>
      <c r="P121" s="189"/>
      <c r="Q121" s="189"/>
      <c r="R121" s="116"/>
      <c r="S121" s="116"/>
      <c r="T121" s="116"/>
    </row>
    <row r="122" spans="1:20" s="116" customFormat="1" ht="15" customHeight="1">
      <c r="A122" s="119"/>
      <c r="B122" s="774" t="s">
        <v>177</v>
      </c>
      <c r="C122" s="1018">
        <v>6</v>
      </c>
      <c r="D122" s="1035">
        <v>6</v>
      </c>
      <c r="E122" s="825">
        <v>0</v>
      </c>
      <c r="F122" s="1035">
        <v>3</v>
      </c>
      <c r="G122" s="1035">
        <v>1</v>
      </c>
      <c r="H122" s="1035">
        <v>1</v>
      </c>
      <c r="I122" s="189"/>
      <c r="J122" s="189"/>
      <c r="K122" s="189"/>
      <c r="L122" s="189"/>
      <c r="M122" s="189"/>
      <c r="N122" s="189"/>
      <c r="O122" s="189"/>
      <c r="P122" s="189"/>
      <c r="Q122" s="189"/>
    </row>
    <row r="123" spans="1:20" s="116" customFormat="1" ht="15" customHeight="1">
      <c r="A123" s="119"/>
      <c r="B123" s="774" t="s">
        <v>178</v>
      </c>
      <c r="C123" s="1018">
        <v>14</v>
      </c>
      <c r="D123" s="1035">
        <v>14</v>
      </c>
      <c r="E123" s="825">
        <v>0</v>
      </c>
      <c r="F123" s="1035">
        <v>12</v>
      </c>
      <c r="G123" s="1035">
        <v>13</v>
      </c>
      <c r="H123" s="1035">
        <v>6</v>
      </c>
      <c r="I123" s="189"/>
      <c r="J123" s="189"/>
      <c r="K123" s="189"/>
      <c r="L123" s="189"/>
      <c r="M123" s="189"/>
      <c r="N123" s="189"/>
      <c r="O123" s="189"/>
      <c r="P123" s="189"/>
      <c r="Q123" s="189"/>
    </row>
    <row r="124" spans="1:20" s="116" customFormat="1" ht="16.5" customHeight="1">
      <c r="A124" s="119"/>
      <c r="B124" s="774" t="s">
        <v>179</v>
      </c>
      <c r="C124" s="1018">
        <v>3</v>
      </c>
      <c r="D124" s="1035">
        <v>2</v>
      </c>
      <c r="E124" s="825">
        <v>0.5</v>
      </c>
      <c r="F124" s="1035">
        <v>3</v>
      </c>
      <c r="G124" s="1035">
        <v>1</v>
      </c>
      <c r="H124" s="1035">
        <v>0</v>
      </c>
      <c r="I124" s="189"/>
      <c r="J124" s="189"/>
      <c r="K124" s="189"/>
      <c r="L124" s="189"/>
      <c r="M124" s="189"/>
      <c r="N124" s="189"/>
      <c r="O124" s="189"/>
      <c r="P124" s="189"/>
      <c r="Q124" s="189"/>
    </row>
    <row r="125" spans="1:20" s="116" customFormat="1" ht="15" customHeight="1">
      <c r="A125" s="119"/>
      <c r="B125" s="189"/>
      <c r="C125" s="189"/>
      <c r="D125" s="189"/>
      <c r="E125" s="189"/>
      <c r="F125" s="189"/>
      <c r="G125" s="189"/>
      <c r="H125" s="189"/>
      <c r="I125" s="189"/>
      <c r="J125" s="189"/>
      <c r="K125" s="189"/>
      <c r="L125" s="189"/>
      <c r="M125" s="189"/>
      <c r="N125" s="189"/>
      <c r="O125" s="189"/>
      <c r="P125" s="189"/>
      <c r="Q125" s="189"/>
    </row>
    <row r="126" spans="1:20" s="116" customFormat="1" ht="15" customHeight="1">
      <c r="A126" s="20"/>
      <c r="B126" s="37" t="s">
        <v>43</v>
      </c>
      <c r="C126" s="26"/>
      <c r="D126" s="26"/>
      <c r="E126" s="26"/>
      <c r="F126" s="26"/>
      <c r="G126" s="26"/>
      <c r="H126" s="26"/>
      <c r="I126" s="31"/>
      <c r="J126" s="31"/>
      <c r="K126" s="31"/>
      <c r="L126" s="31"/>
      <c r="M126" s="31"/>
      <c r="N126" s="31"/>
      <c r="O126" s="31"/>
      <c r="P126" s="31"/>
      <c r="Q126" s="31"/>
      <c r="R126" s="26"/>
      <c r="S126" s="26"/>
      <c r="T126" s="26"/>
    </row>
    <row r="127" spans="1:20" s="116" customFormat="1" ht="15" customHeight="1">
      <c r="A127" s="20"/>
      <c r="B127" s="1290" t="s">
        <v>659</v>
      </c>
      <c r="C127" s="1290"/>
      <c r="D127" s="1290"/>
      <c r="E127" s="1290"/>
      <c r="F127" s="1290"/>
      <c r="G127" s="1290"/>
      <c r="H127" s="1290"/>
      <c r="I127" s="31"/>
      <c r="J127" s="31"/>
      <c r="K127" s="31"/>
      <c r="L127" s="31"/>
      <c r="M127" s="31"/>
      <c r="N127" s="31"/>
      <c r="O127" s="31"/>
      <c r="P127" s="31"/>
      <c r="Q127" s="31"/>
      <c r="R127" s="26"/>
      <c r="S127" s="26"/>
      <c r="T127" s="26"/>
    </row>
    <row r="128" spans="1:20" s="116" customFormat="1" ht="15" customHeight="1">
      <c r="A128" s="20"/>
      <c r="B128" s="1356" t="s">
        <v>850</v>
      </c>
      <c r="C128" s="1289"/>
      <c r="D128" s="1289"/>
      <c r="E128" s="1289"/>
      <c r="F128" s="1289"/>
      <c r="G128" s="1289"/>
      <c r="H128" s="1289"/>
      <c r="I128" s="31"/>
      <c r="J128" s="31"/>
      <c r="K128" s="31"/>
      <c r="L128" s="31"/>
      <c r="M128" s="31"/>
      <c r="N128" s="31"/>
      <c r="O128" s="31"/>
      <c r="P128" s="76"/>
      <c r="Q128" s="31"/>
      <c r="R128" s="26"/>
      <c r="S128" s="26"/>
      <c r="T128" s="26"/>
    </row>
    <row r="129" spans="1:20" s="116" customFormat="1" ht="15" customHeight="1">
      <c r="A129" s="20"/>
      <c r="B129" s="318"/>
      <c r="C129" s="31"/>
      <c r="D129" s="31"/>
      <c r="E129" s="31"/>
      <c r="F129" s="31"/>
      <c r="G129" s="31"/>
      <c r="H129" s="31"/>
      <c r="I129" s="31"/>
      <c r="J129" s="31"/>
      <c r="K129" s="31"/>
      <c r="L129" s="31"/>
      <c r="M129" s="31"/>
      <c r="N129" s="31"/>
      <c r="O129" s="31"/>
      <c r="P129" s="76"/>
      <c r="Q129" s="31"/>
      <c r="R129" s="26"/>
      <c r="S129" s="26"/>
      <c r="T129" s="26"/>
    </row>
    <row r="130" spans="1:20" s="116" customFormat="1" ht="27.4" customHeight="1">
      <c r="A130" s="128"/>
      <c r="B130" s="1045" t="s">
        <v>509</v>
      </c>
      <c r="C130" s="374">
        <v>2025</v>
      </c>
      <c r="D130" s="376">
        <v>2024</v>
      </c>
      <c r="E130" s="376" t="s">
        <v>516</v>
      </c>
      <c r="F130" s="376">
        <v>2023</v>
      </c>
      <c r="G130" s="376">
        <v>2022</v>
      </c>
      <c r="H130" s="376">
        <v>2021</v>
      </c>
      <c r="I130" s="188"/>
      <c r="J130" s="188"/>
      <c r="K130" s="188"/>
      <c r="L130" s="188"/>
      <c r="M130" s="188"/>
      <c r="N130" s="188"/>
      <c r="O130" s="188"/>
      <c r="P130" s="327"/>
      <c r="Q130" s="188"/>
      <c r="R130" s="130"/>
      <c r="S130" s="130"/>
      <c r="T130" s="130"/>
    </row>
    <row r="131" spans="1:20" s="116" customFormat="1" ht="15" customHeight="1">
      <c r="A131" s="119"/>
      <c r="B131" s="774" t="s">
        <v>194</v>
      </c>
      <c r="C131" s="1018">
        <v>76</v>
      </c>
      <c r="D131" s="1035">
        <v>63</v>
      </c>
      <c r="E131" s="825">
        <v>0.21</v>
      </c>
      <c r="F131" s="1035">
        <v>54</v>
      </c>
      <c r="G131" s="1035">
        <v>49</v>
      </c>
      <c r="H131" s="1035">
        <v>42</v>
      </c>
      <c r="I131" s="189"/>
      <c r="J131" s="189"/>
      <c r="K131" s="189"/>
      <c r="L131" s="189"/>
      <c r="M131" s="189"/>
      <c r="N131" s="189"/>
      <c r="O131" s="189"/>
      <c r="P131" s="328"/>
      <c r="Q131" s="189"/>
    </row>
    <row r="132" spans="1:20" s="116" customFormat="1" ht="15">
      <c r="A132" s="119"/>
      <c r="B132" s="865" t="s">
        <v>195</v>
      </c>
      <c r="C132" s="1036">
        <v>10</v>
      </c>
      <c r="D132" s="1037">
        <v>13</v>
      </c>
      <c r="E132" s="1216">
        <v>-0.23</v>
      </c>
      <c r="F132" s="1037">
        <v>13</v>
      </c>
      <c r="G132" s="1037">
        <v>7</v>
      </c>
      <c r="H132" s="1037">
        <v>4</v>
      </c>
      <c r="I132" s="189"/>
      <c r="J132" s="189"/>
      <c r="K132" s="189"/>
      <c r="L132" s="189"/>
      <c r="M132" s="189"/>
      <c r="N132" s="189"/>
      <c r="O132" s="189"/>
      <c r="P132" s="328"/>
      <c r="Q132" s="189"/>
    </row>
    <row r="133" spans="1:20" s="26" customFormat="1" ht="14.25">
      <c r="A133" s="119"/>
      <c r="B133" s="774" t="s">
        <v>196</v>
      </c>
      <c r="C133" s="1038">
        <v>0.13</v>
      </c>
      <c r="D133" s="1039">
        <v>0.21</v>
      </c>
      <c r="E133" s="1039">
        <v>-0.36</v>
      </c>
      <c r="F133" s="1039">
        <v>0.24</v>
      </c>
      <c r="G133" s="1039">
        <v>0.14000000000000001</v>
      </c>
      <c r="H133" s="1039">
        <v>0.1</v>
      </c>
      <c r="I133" s="189"/>
      <c r="J133" s="189"/>
      <c r="K133" s="189"/>
      <c r="L133" s="189"/>
      <c r="M133" s="189"/>
      <c r="N133" s="189"/>
      <c r="O133" s="189"/>
      <c r="P133" s="189"/>
      <c r="Q133" s="189"/>
      <c r="R133" s="116"/>
      <c r="S133" s="116"/>
      <c r="T133" s="116"/>
    </row>
    <row r="134" spans="1:20" s="26" customFormat="1">
      <c r="A134" s="119"/>
      <c r="B134" s="656" t="s">
        <v>197</v>
      </c>
      <c r="C134" s="1040"/>
      <c r="D134" s="1040"/>
      <c r="E134" s="1040"/>
      <c r="F134" s="1040"/>
      <c r="G134" s="1040"/>
      <c r="H134" s="1041"/>
      <c r="I134" s="189"/>
      <c r="J134" s="189"/>
      <c r="K134" s="189"/>
      <c r="L134" s="189"/>
      <c r="M134" s="189"/>
      <c r="N134" s="189"/>
      <c r="O134" s="189"/>
      <c r="P134" s="189"/>
      <c r="Q134" s="189"/>
      <c r="R134" s="116"/>
      <c r="S134" s="116"/>
      <c r="T134" s="116"/>
    </row>
    <row r="135" spans="1:20" s="26" customFormat="1">
      <c r="A135" s="119"/>
      <c r="B135" s="774" t="s">
        <v>153</v>
      </c>
      <c r="C135" s="1042">
        <v>6</v>
      </c>
      <c r="D135" s="1043">
        <v>4</v>
      </c>
      <c r="E135" s="1217">
        <v>0.5</v>
      </c>
      <c r="F135" s="1043">
        <v>8</v>
      </c>
      <c r="G135" s="1043">
        <v>5</v>
      </c>
      <c r="H135" s="1043">
        <v>0</v>
      </c>
      <c r="I135" s="189"/>
      <c r="J135" s="189"/>
      <c r="K135" s="189"/>
      <c r="L135" s="189"/>
      <c r="M135" s="189"/>
      <c r="N135" s="189"/>
      <c r="O135" s="189"/>
      <c r="P135" s="189"/>
      <c r="Q135" s="189"/>
      <c r="R135" s="116"/>
      <c r="S135" s="116"/>
      <c r="T135" s="116"/>
    </row>
    <row r="136" spans="1:20" s="26" customFormat="1">
      <c r="A136" s="119"/>
      <c r="B136" s="774" t="s">
        <v>154</v>
      </c>
      <c r="C136" s="1018">
        <v>4</v>
      </c>
      <c r="D136" s="1035">
        <v>9</v>
      </c>
      <c r="E136" s="825">
        <v>-0.56000000000000005</v>
      </c>
      <c r="F136" s="1035">
        <v>5</v>
      </c>
      <c r="G136" s="1035">
        <v>2</v>
      </c>
      <c r="H136" s="1035">
        <v>4</v>
      </c>
      <c r="I136" s="189"/>
      <c r="J136" s="189"/>
      <c r="K136" s="189"/>
      <c r="L136" s="189"/>
      <c r="M136" s="189"/>
      <c r="N136" s="189"/>
      <c r="O136" s="189"/>
      <c r="P136" s="189"/>
      <c r="Q136" s="189"/>
      <c r="R136" s="116"/>
      <c r="S136" s="116"/>
      <c r="T136" s="116"/>
    </row>
    <row r="137" spans="1:20" s="116" customFormat="1">
      <c r="A137" s="119"/>
      <c r="B137" s="656" t="s">
        <v>198</v>
      </c>
      <c r="C137" s="1044"/>
      <c r="D137" s="1044"/>
      <c r="E137" s="1044"/>
      <c r="F137" s="1044"/>
      <c r="G137" s="1044"/>
      <c r="H137" s="1044"/>
      <c r="I137" s="189"/>
      <c r="J137" s="189"/>
      <c r="K137" s="189"/>
      <c r="L137" s="189"/>
      <c r="M137" s="189"/>
      <c r="N137" s="189"/>
      <c r="O137" s="189"/>
      <c r="P137" s="189"/>
      <c r="Q137" s="189"/>
    </row>
    <row r="138" spans="1:20" s="116" customFormat="1">
      <c r="A138" s="119"/>
      <c r="B138" s="774" t="s">
        <v>177</v>
      </c>
      <c r="C138" s="1018">
        <v>2</v>
      </c>
      <c r="D138" s="1035">
        <v>4</v>
      </c>
      <c r="E138" s="825">
        <v>-0.5</v>
      </c>
      <c r="F138" s="1035">
        <v>1</v>
      </c>
      <c r="G138" s="1035">
        <v>0</v>
      </c>
      <c r="H138" s="1035">
        <v>2</v>
      </c>
      <c r="I138" s="189"/>
      <c r="J138" s="189"/>
      <c r="K138" s="189"/>
      <c r="L138" s="189"/>
      <c r="M138" s="189"/>
      <c r="N138" s="189"/>
      <c r="O138" s="189"/>
      <c r="P138" s="189"/>
      <c r="Q138" s="189"/>
    </row>
    <row r="139" spans="1:20" s="225" customFormat="1" ht="15">
      <c r="A139" s="119"/>
      <c r="B139" s="774" t="s">
        <v>178</v>
      </c>
      <c r="C139" s="1018">
        <v>6</v>
      </c>
      <c r="D139" s="1035">
        <v>6</v>
      </c>
      <c r="E139" s="825">
        <v>0</v>
      </c>
      <c r="F139" s="1035">
        <v>8</v>
      </c>
      <c r="G139" s="1035">
        <v>4</v>
      </c>
      <c r="H139" s="1035">
        <v>2</v>
      </c>
      <c r="I139" s="189"/>
      <c r="J139" s="189"/>
      <c r="K139" s="189"/>
      <c r="L139" s="189"/>
      <c r="M139" s="189"/>
      <c r="N139" s="189"/>
      <c r="O139" s="189"/>
      <c r="P139" s="189"/>
      <c r="Q139" s="189"/>
      <c r="R139" s="116"/>
      <c r="S139" s="116"/>
      <c r="T139" s="116"/>
    </row>
    <row r="140" spans="1:20">
      <c r="A140" s="119"/>
      <c r="B140" s="774" t="s">
        <v>179</v>
      </c>
      <c r="C140" s="1018">
        <v>2</v>
      </c>
      <c r="D140" s="1035">
        <v>3</v>
      </c>
      <c r="E140" s="825">
        <v>-0.33</v>
      </c>
      <c r="F140" s="1035">
        <v>4</v>
      </c>
      <c r="G140" s="1035">
        <v>3</v>
      </c>
      <c r="H140" s="1035">
        <v>0</v>
      </c>
      <c r="I140" s="189"/>
      <c r="J140" s="189"/>
      <c r="K140" s="189"/>
      <c r="L140" s="189"/>
      <c r="M140" s="189"/>
      <c r="N140" s="189"/>
      <c r="O140" s="189"/>
      <c r="P140" s="189"/>
      <c r="Q140" s="189"/>
      <c r="R140" s="116"/>
      <c r="S140" s="116"/>
      <c r="T140" s="116"/>
    </row>
    <row r="141" spans="1:20" s="128" customFormat="1">
      <c r="A141" s="119"/>
      <c r="B141" s="189"/>
      <c r="C141" s="189"/>
      <c r="D141" s="189"/>
      <c r="E141" s="189"/>
      <c r="F141" s="189"/>
      <c r="G141" s="189"/>
      <c r="H141" s="189"/>
      <c r="I141" s="189"/>
      <c r="J141" s="189"/>
      <c r="K141" s="189"/>
      <c r="L141" s="189"/>
      <c r="M141" s="189"/>
      <c r="N141" s="189"/>
      <c r="O141" s="189"/>
      <c r="P141" s="189"/>
      <c r="Q141" s="189"/>
      <c r="R141" s="116"/>
      <c r="S141" s="116"/>
      <c r="T141" s="116"/>
    </row>
    <row r="142" spans="1:20" s="121" customFormat="1" ht="13.9">
      <c r="A142" s="20"/>
      <c r="B142" s="37" t="s">
        <v>43</v>
      </c>
      <c r="C142" s="26"/>
      <c r="D142" s="26"/>
      <c r="E142" s="26"/>
      <c r="F142" s="26"/>
      <c r="G142" s="26"/>
      <c r="H142" s="26"/>
      <c r="I142" s="31"/>
      <c r="J142" s="31"/>
      <c r="K142" s="31"/>
      <c r="L142" s="31"/>
      <c r="M142" s="31"/>
      <c r="N142" s="31"/>
      <c r="O142" s="31"/>
      <c r="P142" s="31"/>
      <c r="Q142" s="31"/>
      <c r="R142" s="26"/>
      <c r="S142" s="26"/>
      <c r="T142" s="26"/>
    </row>
    <row r="143" spans="1:20">
      <c r="A143" s="20"/>
      <c r="B143" s="1290" t="s">
        <v>661</v>
      </c>
      <c r="C143" s="1290"/>
      <c r="D143" s="1290"/>
      <c r="E143" s="1290"/>
      <c r="F143" s="1290"/>
      <c r="G143" s="1290"/>
      <c r="H143" s="1290"/>
      <c r="I143" s="31"/>
      <c r="J143" s="31"/>
      <c r="K143" s="31"/>
      <c r="L143" s="31"/>
      <c r="M143" s="31"/>
      <c r="N143" s="31"/>
      <c r="O143" s="31"/>
      <c r="P143" s="31"/>
      <c r="Q143" s="31"/>
      <c r="R143" s="26"/>
      <c r="S143" s="26"/>
      <c r="T143" s="26"/>
    </row>
    <row r="144" spans="1:20">
      <c r="A144" s="20"/>
      <c r="B144" s="1322" t="s">
        <v>199</v>
      </c>
      <c r="C144" s="1290"/>
      <c r="D144" s="1290"/>
      <c r="E144" s="1290"/>
      <c r="F144" s="1290"/>
      <c r="G144" s="1290"/>
      <c r="H144" s="1290"/>
      <c r="I144" s="31"/>
      <c r="J144" s="31"/>
      <c r="K144" s="31"/>
      <c r="L144" s="31"/>
      <c r="M144" s="31"/>
      <c r="N144" s="31"/>
      <c r="O144" s="31"/>
      <c r="P144" s="31"/>
      <c r="Q144" s="31"/>
      <c r="R144" s="26"/>
      <c r="S144" s="26"/>
      <c r="T144" s="26"/>
    </row>
    <row r="145" spans="1:21" s="121" customFormat="1" ht="15" customHeight="1">
      <c r="A145" s="20"/>
      <c r="B145" s="1356" t="s">
        <v>851</v>
      </c>
      <c r="C145" s="1289"/>
      <c r="D145" s="1289"/>
      <c r="E145" s="1289"/>
      <c r="F145" s="1289"/>
      <c r="G145" s="1289"/>
      <c r="H145" s="1289"/>
      <c r="I145" s="31"/>
      <c r="J145" s="31"/>
      <c r="K145" s="31"/>
      <c r="L145" s="31"/>
      <c r="M145" s="31"/>
      <c r="N145" s="31"/>
      <c r="O145" s="31"/>
      <c r="P145" s="31"/>
      <c r="Q145" s="31"/>
      <c r="R145" s="26"/>
      <c r="S145" s="26"/>
      <c r="T145" s="26"/>
    </row>
    <row r="146" spans="1:21">
      <c r="A146" s="119"/>
      <c r="B146" s="325"/>
      <c r="C146" s="189"/>
      <c r="G146" s="116"/>
      <c r="H146" s="189"/>
      <c r="I146" s="189"/>
      <c r="J146" s="189"/>
      <c r="K146" s="31"/>
      <c r="L146" s="31"/>
      <c r="M146" s="31"/>
      <c r="N146" s="31"/>
      <c r="O146" s="31"/>
      <c r="P146" s="31"/>
      <c r="Q146" s="31"/>
      <c r="R146" s="26"/>
      <c r="S146" s="116"/>
      <c r="T146" s="116"/>
    </row>
    <row r="147" spans="1:21" s="119" customFormat="1" ht="13.9" thickBot="1">
      <c r="B147" s="325"/>
      <c r="C147" s="189"/>
      <c r="D147" s="116"/>
      <c r="E147" s="116"/>
      <c r="F147" s="116"/>
      <c r="G147" s="116"/>
      <c r="H147" s="189"/>
      <c r="I147" s="189"/>
      <c r="J147" s="189"/>
      <c r="K147" s="31"/>
      <c r="L147" s="31"/>
      <c r="M147" s="31"/>
      <c r="N147" s="31"/>
      <c r="O147" s="31"/>
      <c r="P147" s="31"/>
      <c r="Q147" s="31"/>
      <c r="R147" s="26"/>
      <c r="S147" s="116"/>
      <c r="T147" s="116"/>
      <c r="U147" s="89"/>
    </row>
    <row r="148" spans="1:21" s="116" customFormat="1" ht="13.5" customHeight="1" thickTop="1" thickBot="1">
      <c r="A148" s="226"/>
      <c r="B148" s="312" t="s">
        <v>200</v>
      </c>
      <c r="C148" s="239"/>
      <c r="D148" s="239"/>
      <c r="E148" s="239"/>
      <c r="F148" s="239"/>
      <c r="G148" s="240"/>
      <c r="H148" s="240"/>
      <c r="I148" s="225"/>
      <c r="J148" s="225"/>
      <c r="K148" s="329"/>
      <c r="L148" s="329"/>
      <c r="M148" s="329"/>
      <c r="N148" s="329"/>
      <c r="O148" s="329"/>
      <c r="P148" s="329"/>
      <c r="Q148" s="329"/>
      <c r="R148" s="296"/>
      <c r="S148" s="225"/>
      <c r="T148" s="225"/>
    </row>
    <row r="149" spans="1:21" s="20" customFormat="1" ht="15.4" thickTop="1">
      <c r="A149" s="113"/>
      <c r="B149" s="330"/>
      <c r="C149" s="200"/>
      <c r="D149" s="200"/>
      <c r="E149" s="200"/>
      <c r="F149" s="200"/>
      <c r="G149" s="116"/>
      <c r="H149" s="119"/>
      <c r="I149" s="113"/>
      <c r="J149" s="113"/>
      <c r="K149" s="31"/>
      <c r="L149" s="31"/>
      <c r="M149" s="31"/>
      <c r="N149" s="31"/>
      <c r="O149" s="31"/>
      <c r="P149" s="31"/>
      <c r="Q149" s="31"/>
      <c r="R149" s="26"/>
      <c r="S149" s="113"/>
      <c r="T149" s="113"/>
      <c r="U149" s="89"/>
    </row>
    <row r="150" spans="1:21" s="26" customFormat="1" ht="28.9" customHeight="1">
      <c r="A150" s="128"/>
      <c r="B150" s="1046" t="s">
        <v>510</v>
      </c>
      <c r="C150" s="1047">
        <v>2025</v>
      </c>
      <c r="D150" s="1048">
        <v>2024</v>
      </c>
      <c r="E150" s="376" t="s">
        <v>516</v>
      </c>
      <c r="F150" s="1049">
        <v>2023</v>
      </c>
      <c r="G150" s="1049">
        <v>2022</v>
      </c>
      <c r="H150" s="1049">
        <v>2021</v>
      </c>
      <c r="I150" s="128"/>
      <c r="J150" s="128"/>
      <c r="K150" s="35"/>
      <c r="L150" s="35"/>
      <c r="M150" s="35"/>
      <c r="N150" s="35"/>
      <c r="O150" s="35"/>
      <c r="P150" s="35"/>
      <c r="Q150" s="35"/>
      <c r="R150" s="53"/>
      <c r="S150" s="128"/>
      <c r="T150" s="128"/>
    </row>
    <row r="151" spans="1:21" s="22" customFormat="1" ht="13.9">
      <c r="A151" s="121"/>
      <c r="B151" s="793" t="s">
        <v>146</v>
      </c>
      <c r="C151" s="1050">
        <v>76</v>
      </c>
      <c r="D151" s="1051">
        <v>63</v>
      </c>
      <c r="E151" s="1203">
        <v>0.21</v>
      </c>
      <c r="F151" s="1052">
        <v>54</v>
      </c>
      <c r="G151" s="1052">
        <v>49</v>
      </c>
      <c r="H151" s="1052">
        <v>42</v>
      </c>
      <c r="I151" s="121"/>
      <c r="J151" s="121"/>
      <c r="K151" s="31"/>
      <c r="L151" s="31"/>
      <c r="M151" s="31"/>
      <c r="N151" s="31"/>
      <c r="O151" s="31"/>
      <c r="P151" s="31"/>
      <c r="Q151" s="31"/>
      <c r="R151" s="26"/>
      <c r="S151" s="121"/>
      <c r="T151" s="121"/>
    </row>
    <row r="152" spans="1:21" ht="14.25">
      <c r="B152" s="791" t="s">
        <v>219</v>
      </c>
      <c r="C152" s="1053">
        <v>47</v>
      </c>
      <c r="D152" s="1054">
        <v>42</v>
      </c>
      <c r="E152" s="1204">
        <v>0.12</v>
      </c>
      <c r="F152" s="1052">
        <v>38</v>
      </c>
      <c r="G152" s="1052">
        <v>35</v>
      </c>
      <c r="H152" s="1052">
        <v>33</v>
      </c>
      <c r="K152" s="31"/>
      <c r="L152" s="31"/>
      <c r="M152" s="31"/>
      <c r="N152" s="31"/>
      <c r="O152" s="31"/>
      <c r="P152" s="31"/>
      <c r="Q152" s="31"/>
      <c r="R152" s="26"/>
    </row>
    <row r="153" spans="1:21">
      <c r="B153" s="791" t="s">
        <v>220</v>
      </c>
      <c r="C153" s="1056">
        <v>0.62</v>
      </c>
      <c r="D153" s="1057">
        <v>0.67</v>
      </c>
      <c r="E153" s="1204">
        <v>-7.0000000000000007E-2</v>
      </c>
      <c r="F153" s="1055">
        <v>0.7</v>
      </c>
      <c r="G153" s="1055">
        <v>0.71</v>
      </c>
      <c r="H153" s="1055">
        <v>0.79</v>
      </c>
      <c r="K153" s="31"/>
      <c r="L153" s="31"/>
      <c r="M153" s="31"/>
      <c r="N153" s="31"/>
      <c r="O153" s="31"/>
      <c r="P153" s="31"/>
      <c r="Q153" s="31"/>
      <c r="R153" s="26"/>
    </row>
    <row r="154" spans="1:21" ht="15">
      <c r="A154" s="121"/>
      <c r="B154" s="687" t="s">
        <v>221</v>
      </c>
      <c r="C154" s="1050">
        <v>15</v>
      </c>
      <c r="D154" s="1051">
        <v>8</v>
      </c>
      <c r="E154" s="1205">
        <v>0.88</v>
      </c>
      <c r="F154" s="1051">
        <v>8</v>
      </c>
      <c r="G154" s="1051">
        <v>7</v>
      </c>
      <c r="H154" s="1051">
        <v>7</v>
      </c>
      <c r="I154" s="121"/>
      <c r="J154" s="121"/>
      <c r="K154" s="31"/>
      <c r="L154" s="31"/>
      <c r="M154" s="31"/>
      <c r="N154" s="31"/>
      <c r="O154" s="31"/>
      <c r="P154" s="31"/>
      <c r="Q154" s="31"/>
      <c r="R154" s="26"/>
      <c r="S154" s="121"/>
      <c r="T154" s="121"/>
    </row>
    <row r="155" spans="1:21">
      <c r="B155" s="791" t="s">
        <v>290</v>
      </c>
      <c r="C155" s="1053">
        <v>5</v>
      </c>
      <c r="D155" s="1054">
        <v>2</v>
      </c>
      <c r="E155" s="1204">
        <v>1.5</v>
      </c>
      <c r="F155" s="1054">
        <v>2</v>
      </c>
      <c r="G155" s="1054">
        <v>2</v>
      </c>
      <c r="H155" s="1054">
        <v>4</v>
      </c>
      <c r="K155" s="31"/>
      <c r="L155" s="31"/>
      <c r="M155" s="31"/>
      <c r="N155" s="31"/>
      <c r="O155" s="31"/>
      <c r="P155" s="31"/>
      <c r="Q155" s="31"/>
      <c r="R155" s="26"/>
    </row>
    <row r="156" spans="1:21">
      <c r="A156" s="119"/>
      <c r="B156" s="791" t="s">
        <v>222</v>
      </c>
      <c r="C156" s="1056">
        <v>0.33</v>
      </c>
      <c r="D156" s="1057">
        <v>0.25</v>
      </c>
      <c r="E156" s="1057">
        <v>0.33</v>
      </c>
      <c r="F156" s="1055">
        <v>0.25</v>
      </c>
      <c r="G156" s="1055">
        <v>0.28999999999999998</v>
      </c>
      <c r="H156" s="1055">
        <v>0.56999999999999995</v>
      </c>
      <c r="I156" s="216"/>
      <c r="J156" s="216"/>
      <c r="K156" s="31"/>
      <c r="L156" s="31"/>
      <c r="M156" s="31"/>
      <c r="N156" s="31"/>
      <c r="O156" s="31"/>
      <c r="P156" s="31"/>
      <c r="Q156" s="31"/>
      <c r="R156" s="26"/>
      <c r="S156" s="217"/>
      <c r="T156" s="217"/>
    </row>
    <row r="157" spans="1:21">
      <c r="B157" s="120"/>
      <c r="C157" s="189"/>
      <c r="D157" s="189"/>
      <c r="E157" s="189"/>
      <c r="F157" s="189"/>
      <c r="G157" s="189"/>
      <c r="H157" s="189"/>
      <c r="I157" s="223"/>
      <c r="J157" s="223"/>
      <c r="K157" s="31"/>
      <c r="L157" s="31"/>
      <c r="M157" s="31"/>
      <c r="N157" s="31"/>
      <c r="O157" s="31"/>
      <c r="P157" s="31"/>
      <c r="Q157" s="31"/>
      <c r="R157" s="26"/>
      <c r="S157" s="116"/>
      <c r="T157" s="116"/>
    </row>
    <row r="158" spans="1:21">
      <c r="A158" s="20"/>
      <c r="B158" s="77" t="s">
        <v>43</v>
      </c>
      <c r="C158" s="189"/>
      <c r="D158" s="189"/>
      <c r="E158" s="189"/>
      <c r="F158" s="189"/>
      <c r="G158" s="189"/>
      <c r="H158" s="189"/>
      <c r="I158" s="107"/>
      <c r="J158" s="107"/>
      <c r="K158" s="31"/>
      <c r="L158" s="31"/>
      <c r="M158" s="31"/>
      <c r="N158" s="31"/>
      <c r="O158" s="31"/>
      <c r="P158" s="31"/>
      <c r="Q158" s="31"/>
      <c r="R158" s="26"/>
      <c r="S158" s="108"/>
      <c r="T158" s="108"/>
    </row>
    <row r="159" spans="1:21" ht="18.850000000000001" customHeight="1">
      <c r="A159" s="22"/>
      <c r="B159" s="1311" t="s">
        <v>872</v>
      </c>
      <c r="C159" s="1322"/>
      <c r="D159" s="1322"/>
      <c r="E159" s="1322"/>
      <c r="F159" s="1322"/>
      <c r="G159" s="1322"/>
      <c r="H159" s="1322"/>
      <c r="I159" s="218"/>
      <c r="J159" s="218"/>
      <c r="K159" s="31"/>
      <c r="L159" s="31"/>
      <c r="M159" s="31"/>
      <c r="N159" s="31"/>
      <c r="O159" s="31"/>
      <c r="P159" s="31"/>
      <c r="Q159" s="31"/>
      <c r="R159" s="26"/>
      <c r="S159" s="26"/>
      <c r="T159" s="26"/>
    </row>
    <row r="160" spans="1:21">
      <c r="A160" s="22"/>
      <c r="B160" s="1322" t="s">
        <v>695</v>
      </c>
      <c r="C160" s="1322"/>
      <c r="D160" s="1322"/>
      <c r="E160" s="1322"/>
      <c r="F160" s="1322"/>
      <c r="G160" s="1322"/>
      <c r="H160" s="1322"/>
      <c r="I160" s="22"/>
      <c r="J160" s="22"/>
      <c r="K160" s="22"/>
      <c r="L160" s="22"/>
      <c r="M160" s="22"/>
      <c r="N160" s="22"/>
      <c r="O160" s="22"/>
      <c r="P160" s="22"/>
      <c r="Q160" s="22"/>
      <c r="R160" s="22"/>
      <c r="S160" s="22"/>
      <c r="T160" s="22"/>
    </row>
    <row r="161" spans="2:3">
      <c r="B161" s="189"/>
      <c r="C161" s="189"/>
    </row>
  </sheetData>
  <sheetProtection algorithmName="SHA-512" hashValue="Dyg2qhQJ21Qs2n6pFNpTxIUfIddhOqFLUC07po2OWV91FWtY8D1QdZk8WaFqHpm+geDAMlKkgCeB0o/A8BunPA==" saltValue="6DP7FDRSXhsFYRkZmp/Wjg==" spinCount="100000" sheet="1" objects="1" scenarios="1" formatColumns="0" formatRows="0"/>
  <mergeCells count="29">
    <mergeCell ref="B37:E37"/>
    <mergeCell ref="B35:E35"/>
    <mergeCell ref="B12:B13"/>
    <mergeCell ref="B64:H64"/>
    <mergeCell ref="B65:H65"/>
    <mergeCell ref="B30:E30"/>
    <mergeCell ref="B31:E31"/>
    <mergeCell ref="B32:E32"/>
    <mergeCell ref="B33:E33"/>
    <mergeCell ref="B34:E34"/>
    <mergeCell ref="B36:E36"/>
    <mergeCell ref="B67:H67"/>
    <mergeCell ref="B83:H83"/>
    <mergeCell ref="B82:H82"/>
    <mergeCell ref="B43:B44"/>
    <mergeCell ref="B63:H63"/>
    <mergeCell ref="B66:H66"/>
    <mergeCell ref="B160:H160"/>
    <mergeCell ref="I69:K69"/>
    <mergeCell ref="I99:K99"/>
    <mergeCell ref="B69:B70"/>
    <mergeCell ref="B127:H127"/>
    <mergeCell ref="B128:H128"/>
    <mergeCell ref="B143:H143"/>
    <mergeCell ref="B144:H144"/>
    <mergeCell ref="B145:H145"/>
    <mergeCell ref="B159:H159"/>
    <mergeCell ref="B99:B100"/>
    <mergeCell ref="B81:H81"/>
  </mergeCells>
  <hyperlinks>
    <hyperlink ref="B112" location="'Our People'!A1" display="Employee New Hires and Departures" xr:uid="{D642D2B3-A314-7645-A23C-433922CCC8DF}"/>
    <hyperlink ref="B148" location="'Community and Economic Impact'!A1" display="Community and Economic Impact" xr:uid="{27F852E9-9F8E-3140-8D6F-10959BD50985}"/>
    <hyperlink ref="B52" location="'Our People'!A1" display="Workforce Composition" xr:uid="{ACDB1B2D-131F-8348-9789-6CDFFD1EA813}"/>
    <hyperlink ref="B10" location="'Health and Safety'!A1" display="Work-related Injuries and Ill Health" xr:uid="{EF04F9B7-835A-41D7-B916-C481E4521BAE}"/>
    <hyperlink ref="B41" location="'Health and Safety'!A1" display="Health and Safety Training" xr:uid="{1B157A2A-956E-42C1-A21F-AE798796006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303A-FB39-8A44-B5D0-3A478AAEE8D0}">
  <sheetPr>
    <tabColor theme="3" tint="9.9978637043366805E-2"/>
  </sheetPr>
  <dimension ref="A1:L24"/>
  <sheetViews>
    <sheetView zoomScaleNormal="100" workbookViewId="0">
      <pane xSplit="2" topLeftCell="C1" activePane="topRight" state="frozen"/>
      <selection pane="topRight" activeCell="B12" sqref="B12"/>
    </sheetView>
  </sheetViews>
  <sheetFormatPr defaultColWidth="11" defaultRowHeight="12.75"/>
  <cols>
    <col min="1" max="1" width="3.19921875" style="76" customWidth="1"/>
    <col min="2" max="2" width="38" style="76" customWidth="1"/>
    <col min="3" max="8" width="14.46484375" style="76" customWidth="1"/>
    <col min="9" max="9" width="13.46484375" style="76" customWidth="1"/>
    <col min="10" max="12" width="14.46484375" style="76" customWidth="1"/>
    <col min="13" max="13" width="13" style="76" customWidth="1"/>
    <col min="14" max="15" width="11" style="76" customWidth="1"/>
    <col min="16" max="31" width="13.796875" style="76" customWidth="1"/>
    <col min="32" max="32" width="11" style="76"/>
    <col min="33" max="33" width="13.19921875" style="76" customWidth="1"/>
    <col min="34" max="34" width="11" style="76"/>
    <col min="35" max="35" width="9" style="76" customWidth="1"/>
    <col min="36" max="36" width="11" style="76"/>
    <col min="37" max="37" width="13.796875" style="76" customWidth="1"/>
    <col min="38" max="38" width="11" style="76"/>
    <col min="39" max="39" width="8.19921875" style="76" customWidth="1"/>
    <col min="40" max="40" width="11" style="76"/>
    <col min="41" max="41" width="13.19921875" style="76" customWidth="1"/>
    <col min="42" max="16384" width="11" style="76"/>
  </cols>
  <sheetData>
    <row r="1" spans="1:12" s="22" customFormat="1" ht="13.5">
      <c r="A1" s="20"/>
    </row>
    <row r="2" spans="1:12" s="22" customFormat="1" ht="15" customHeight="1">
      <c r="A2" s="20"/>
    </row>
    <row r="3" spans="1:12" s="22" customFormat="1" ht="13.5">
      <c r="A3" s="20"/>
    </row>
    <row r="4" spans="1:12" s="22" customFormat="1" ht="15" customHeight="1">
      <c r="A4" s="20"/>
    </row>
    <row r="5" spans="1:12" s="22" customFormat="1" ht="15" customHeight="1">
      <c r="A5" s="20"/>
    </row>
    <row r="6" spans="1:12" s="22" customFormat="1" ht="13.5">
      <c r="A6" s="20"/>
    </row>
    <row r="7" spans="1:12" s="22" customFormat="1" ht="13.5">
      <c r="A7" s="20"/>
    </row>
    <row r="8" spans="1:12" s="22" customFormat="1" ht="17.649999999999999">
      <c r="A8" s="20"/>
      <c r="B8" s="23" t="s">
        <v>517</v>
      </c>
    </row>
    <row r="9" spans="1:12" s="22" customFormat="1" ht="13.9" thickBot="1"/>
    <row r="10" spans="1:12" s="22" customFormat="1" ht="15.75" thickTop="1" thickBot="1">
      <c r="B10" s="56" t="s">
        <v>29</v>
      </c>
      <c r="C10" s="25"/>
      <c r="D10" s="25"/>
      <c r="E10" s="25"/>
      <c r="F10" s="25"/>
      <c r="G10" s="25"/>
      <c r="H10" s="25"/>
      <c r="I10" s="25"/>
      <c r="J10" s="25"/>
      <c r="K10" s="25"/>
      <c r="L10" s="25"/>
    </row>
    <row r="11" spans="1:12" s="22" customFormat="1" ht="13.9" thickTop="1"/>
    <row r="12" spans="1:12" s="54" customFormat="1" ht="31.5" customHeight="1">
      <c r="B12" s="431" t="s">
        <v>30</v>
      </c>
      <c r="C12" s="335" t="s">
        <v>25</v>
      </c>
      <c r="D12" s="335" t="s">
        <v>24</v>
      </c>
      <c r="E12" s="335" t="s">
        <v>23</v>
      </c>
      <c r="F12" s="335" t="s">
        <v>26</v>
      </c>
      <c r="G12" s="336" t="s">
        <v>515</v>
      </c>
      <c r="H12" s="332">
        <v>2024</v>
      </c>
      <c r="I12" s="331" t="s">
        <v>516</v>
      </c>
      <c r="J12" s="332">
        <v>2023</v>
      </c>
      <c r="K12" s="333">
        <v>2022</v>
      </c>
      <c r="L12" s="334">
        <v>2021</v>
      </c>
    </row>
    <row r="13" spans="1:12" s="22" customFormat="1" ht="14.25">
      <c r="B13" s="432" t="s">
        <v>32</v>
      </c>
      <c r="C13" s="625">
        <v>10432000</v>
      </c>
      <c r="D13" s="625">
        <v>7293000</v>
      </c>
      <c r="E13" s="625">
        <v>15033000</v>
      </c>
      <c r="F13" s="625">
        <v>1323000</v>
      </c>
      <c r="G13" s="378">
        <v>34081000</v>
      </c>
      <c r="H13" s="379">
        <v>29255000</v>
      </c>
      <c r="I13" s="380" t="s">
        <v>48</v>
      </c>
      <c r="J13" s="379">
        <v>24655000</v>
      </c>
      <c r="K13" s="379">
        <v>25871000</v>
      </c>
      <c r="L13" s="379">
        <v>25156847</v>
      </c>
    </row>
    <row r="14" spans="1:12" s="22" customFormat="1" ht="14.25">
      <c r="B14" s="432" t="s">
        <v>33</v>
      </c>
      <c r="C14" s="625">
        <v>18905000</v>
      </c>
      <c r="D14" s="625">
        <v>8865000</v>
      </c>
      <c r="E14" s="625">
        <v>0</v>
      </c>
      <c r="F14" s="625">
        <v>0</v>
      </c>
      <c r="G14" s="378">
        <v>27770000</v>
      </c>
      <c r="H14" s="379">
        <v>31110000</v>
      </c>
      <c r="I14" s="380" t="s">
        <v>255</v>
      </c>
      <c r="J14" s="379">
        <v>34722000</v>
      </c>
      <c r="K14" s="379">
        <v>34203000</v>
      </c>
      <c r="L14" s="379">
        <v>46406000</v>
      </c>
    </row>
    <row r="15" spans="1:12" s="47" customFormat="1" ht="13.9">
      <c r="B15" s="433" t="s">
        <v>35</v>
      </c>
      <c r="C15" s="435">
        <v>29337000</v>
      </c>
      <c r="D15" s="435">
        <v>16158000</v>
      </c>
      <c r="E15" s="435">
        <v>15033000</v>
      </c>
      <c r="F15" s="435">
        <v>1323000</v>
      </c>
      <c r="G15" s="436">
        <v>61851000</v>
      </c>
      <c r="H15" s="437">
        <v>60365000</v>
      </c>
      <c r="I15" s="438" t="s">
        <v>36</v>
      </c>
      <c r="J15" s="437">
        <v>59377000</v>
      </c>
      <c r="K15" s="437">
        <v>60074000</v>
      </c>
      <c r="L15" s="437">
        <v>71562847</v>
      </c>
    </row>
    <row r="16" spans="1:12" s="22" customFormat="1" ht="13.5">
      <c r="B16" s="432" t="s">
        <v>37</v>
      </c>
      <c r="C16" s="625">
        <v>62308</v>
      </c>
      <c r="D16" s="625">
        <v>54793</v>
      </c>
      <c r="E16" s="625">
        <v>40374</v>
      </c>
      <c r="F16" s="625">
        <v>25348</v>
      </c>
      <c r="G16" s="378">
        <v>182823</v>
      </c>
      <c r="H16" s="379">
        <v>138568</v>
      </c>
      <c r="I16" s="380" t="s">
        <v>55</v>
      </c>
      <c r="J16" s="379">
        <v>114720</v>
      </c>
      <c r="K16" s="379">
        <v>113634</v>
      </c>
      <c r="L16" s="379">
        <v>111790</v>
      </c>
    </row>
    <row r="17" spans="1:12" s="22" customFormat="1" ht="13.5">
      <c r="B17" s="432" t="s">
        <v>39</v>
      </c>
      <c r="C17" s="625">
        <v>32807</v>
      </c>
      <c r="D17" s="625">
        <v>7126</v>
      </c>
      <c r="E17" s="625">
        <v>2007</v>
      </c>
      <c r="F17" s="625">
        <v>0</v>
      </c>
      <c r="G17" s="378">
        <v>41940</v>
      </c>
      <c r="H17" s="379">
        <v>45892</v>
      </c>
      <c r="I17" s="380" t="s">
        <v>257</v>
      </c>
      <c r="J17" s="379">
        <v>49633</v>
      </c>
      <c r="K17" s="379">
        <v>65683</v>
      </c>
      <c r="L17" s="379">
        <v>67482</v>
      </c>
    </row>
    <row r="18" spans="1:12" s="47" customFormat="1" ht="13.9">
      <c r="B18" s="434" t="s">
        <v>40</v>
      </c>
      <c r="C18" s="435">
        <v>95115</v>
      </c>
      <c r="D18" s="435">
        <v>61919</v>
      </c>
      <c r="E18" s="435">
        <v>42382</v>
      </c>
      <c r="F18" s="435">
        <v>25348</v>
      </c>
      <c r="G18" s="436">
        <v>224764</v>
      </c>
      <c r="H18" s="437">
        <v>184460</v>
      </c>
      <c r="I18" s="438" t="s">
        <v>156</v>
      </c>
      <c r="J18" s="437">
        <v>164353</v>
      </c>
      <c r="K18" s="437">
        <v>179317</v>
      </c>
      <c r="L18" s="437">
        <v>179272</v>
      </c>
    </row>
    <row r="19" spans="1:12" s="47" customFormat="1" ht="15">
      <c r="B19" s="433" t="s">
        <v>42</v>
      </c>
      <c r="C19" s="435">
        <v>101050</v>
      </c>
      <c r="D19" s="435">
        <v>65236</v>
      </c>
      <c r="E19" s="435">
        <v>43224</v>
      </c>
      <c r="F19" s="435">
        <v>28908</v>
      </c>
      <c r="G19" s="436">
        <v>238418</v>
      </c>
      <c r="H19" s="437">
        <v>194052</v>
      </c>
      <c r="I19" s="438" t="s">
        <v>127</v>
      </c>
      <c r="J19" s="437">
        <v>174522</v>
      </c>
      <c r="K19" s="437">
        <v>186917</v>
      </c>
      <c r="L19" s="437">
        <v>185018</v>
      </c>
    </row>
    <row r="20" spans="1:12" s="22" customFormat="1" ht="13.5">
      <c r="K20" s="73"/>
      <c r="L20" s="73"/>
    </row>
    <row r="21" spans="1:12" s="20" customFormat="1">
      <c r="B21" s="459" t="s">
        <v>43</v>
      </c>
      <c r="C21" s="476"/>
      <c r="D21" s="476"/>
      <c r="E21" s="476"/>
      <c r="F21" s="476"/>
      <c r="G21" s="476"/>
      <c r="H21" s="476"/>
      <c r="I21" s="476"/>
      <c r="J21" s="476"/>
      <c r="K21" s="476"/>
      <c r="L21" s="476"/>
    </row>
    <row r="22" spans="1:12" s="22" customFormat="1" ht="13.9">
      <c r="A22" s="20"/>
      <c r="B22" s="1288" t="s">
        <v>573</v>
      </c>
      <c r="C22" s="1288"/>
      <c r="D22" s="1288"/>
      <c r="E22" s="1288"/>
      <c r="F22" s="1288"/>
      <c r="G22" s="1288"/>
      <c r="H22" s="1288"/>
      <c r="I22" s="1288"/>
      <c r="J22" s="1288"/>
      <c r="K22" s="1288"/>
      <c r="L22" s="1288"/>
    </row>
    <row r="23" spans="1:12" s="22" customFormat="1" ht="13.9">
      <c r="A23" s="20"/>
      <c r="B23" s="1288" t="s">
        <v>574</v>
      </c>
      <c r="C23" s="1288"/>
      <c r="D23" s="1288"/>
      <c r="E23" s="1288"/>
      <c r="F23" s="1288"/>
      <c r="G23" s="1288"/>
      <c r="H23" s="1288"/>
      <c r="I23" s="1288"/>
      <c r="J23" s="1288"/>
      <c r="K23" s="1288"/>
      <c r="L23" s="1288"/>
    </row>
    <row r="24" spans="1:12" s="22" customFormat="1" ht="13.9">
      <c r="A24" s="20"/>
      <c r="B24" s="1288" t="s">
        <v>575</v>
      </c>
      <c r="C24" s="1288"/>
      <c r="D24" s="1288"/>
      <c r="E24" s="1288"/>
      <c r="F24" s="1288"/>
      <c r="G24" s="1288"/>
      <c r="H24" s="1288"/>
      <c r="I24" s="1288"/>
      <c r="J24" s="1288"/>
      <c r="K24" s="1288"/>
      <c r="L24" s="1288"/>
    </row>
  </sheetData>
  <sheetProtection algorithmName="SHA-512" hashValue="gXh9ld5kmxSpO0SFj31/aibm1JlpOO/fZqq5WGBq25iQYXwjl/89c91j9OCQ9bJgej0wzGOUkCGB6Dn0v5yZbg==" saltValue="QjvuHacBf0gxUYfMXMt/eA==" spinCount="100000" sheet="1" objects="1" scenarios="1" formatColumns="0" formatRows="0"/>
  <mergeCells count="3">
    <mergeCell ref="B22:L22"/>
    <mergeCell ref="B23:L23"/>
    <mergeCell ref="B24:L24"/>
  </mergeCells>
  <phoneticPr fontId="47" type="noConversion"/>
  <hyperlinks>
    <hyperlink ref="E12" location="'Pinto Valley'!A1" display="Pinto Valley" xr:uid="{BB6A2D1D-00EA-A244-B56F-1A3B4F9B856E}"/>
    <hyperlink ref="D12" location="'Mantos Blancos'!A1" display="Mantos Blancos" xr:uid="{CBF36DB0-52E4-A24A-9A62-4D10647F203A}"/>
    <hyperlink ref="C12" location="Mantoverde!A1" display="Mantoverde" xr:uid="{760CBA8C-CB14-1F45-9116-5A0E3C521974}"/>
    <hyperlink ref="F12" location="Cozamin!A1" display="Cozamin" xr:uid="{CADBFB7C-73BE-F848-9BA3-1071F190B4C4}"/>
  </hyperlinks>
  <pageMargins left="0.7" right="0.7" top="0.75" bottom="0.75" header="0.3" footer="0.3"/>
  <pageSetup orientation="portrait" r:id="rId1"/>
  <ignoredErrors>
    <ignoredError sqref="I13:I1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F524-40D9-3D47-B43A-C8F75662EC57}">
  <sheetPr>
    <tabColor theme="3" tint="9.9978637043366805E-2"/>
  </sheetPr>
  <dimension ref="B1:O40"/>
  <sheetViews>
    <sheetView zoomScaleNormal="100" workbookViewId="0">
      <pane xSplit="2" topLeftCell="C1" activePane="topRight" state="frozen"/>
      <selection activeCell="A173" sqref="A173"/>
      <selection pane="topRight" activeCell="B12" sqref="B12"/>
    </sheetView>
  </sheetViews>
  <sheetFormatPr defaultColWidth="11" defaultRowHeight="12.75"/>
  <cols>
    <col min="1" max="1" width="3.19921875" style="455" customWidth="1"/>
    <col min="2" max="2" width="43.46484375" style="455" customWidth="1"/>
    <col min="3" max="8" width="13.796875" style="455" customWidth="1"/>
    <col min="9" max="9" width="13" style="455" customWidth="1"/>
    <col min="10" max="10" width="13.46484375" style="455" customWidth="1"/>
    <col min="11" max="13" width="13.796875" style="455" customWidth="1"/>
    <col min="14" max="14" width="13.19921875" style="455" customWidth="1"/>
    <col min="15" max="15" width="13" style="455" customWidth="1"/>
    <col min="16" max="24" width="13.796875" style="455" customWidth="1"/>
    <col min="25" max="25" width="11" style="455"/>
    <col min="26" max="26" width="13.19921875" style="455" customWidth="1"/>
    <col min="27" max="27" width="11" style="455"/>
    <col min="28" max="28" width="9" style="455" customWidth="1"/>
    <col min="29" max="29" width="11" style="455"/>
    <col min="30" max="30" width="13.796875" style="455" customWidth="1"/>
    <col min="31" max="31" width="11" style="455"/>
    <col min="32" max="32" width="8.19921875" style="455" customWidth="1"/>
    <col min="33" max="33" width="11" style="455"/>
    <col min="34" max="34" width="13.19921875" style="455" customWidth="1"/>
    <col min="35" max="16384" width="11" style="455"/>
  </cols>
  <sheetData>
    <row r="1" spans="2:15" s="439" customFormat="1">
      <c r="L1" s="440"/>
      <c r="M1" s="440"/>
    </row>
    <row r="2" spans="2:15" s="439" customFormat="1" ht="15" customHeight="1">
      <c r="L2" s="440"/>
      <c r="M2" s="440"/>
      <c r="N2" s="440"/>
    </row>
    <row r="3" spans="2:15" s="439" customFormat="1">
      <c r="L3" s="440"/>
      <c r="M3" s="440"/>
      <c r="O3" s="440"/>
    </row>
    <row r="4" spans="2:15" s="439" customFormat="1" ht="15" customHeight="1">
      <c r="L4" s="440"/>
      <c r="M4" s="440"/>
      <c r="O4" s="440"/>
    </row>
    <row r="5" spans="2:15" s="439" customFormat="1" ht="15" customHeight="1">
      <c r="L5" s="440"/>
      <c r="M5" s="440"/>
    </row>
    <row r="6" spans="2:15" s="439" customFormat="1">
      <c r="L6" s="440"/>
      <c r="M6" s="440"/>
    </row>
    <row r="7" spans="2:15" s="439" customFormat="1">
      <c r="L7" s="440"/>
      <c r="M7" s="440"/>
      <c r="N7" s="440"/>
      <c r="O7" s="440"/>
    </row>
    <row r="8" spans="2:15" s="439" customFormat="1" ht="17.649999999999999">
      <c r="B8" s="441" t="s">
        <v>517</v>
      </c>
      <c r="L8" s="440"/>
      <c r="M8" s="440"/>
      <c r="O8" s="440"/>
    </row>
    <row r="9" spans="2:15" s="82" customFormat="1" ht="13.9" thickBot="1"/>
    <row r="10" spans="2:15" ht="15.75" thickTop="1" thickBot="1">
      <c r="B10" s="442" t="s">
        <v>46</v>
      </c>
      <c r="C10" s="443"/>
      <c r="D10" s="443"/>
      <c r="E10" s="443"/>
      <c r="F10" s="443"/>
      <c r="G10" s="443"/>
      <c r="H10" s="443"/>
      <c r="I10" s="443"/>
      <c r="J10" s="443"/>
      <c r="K10" s="443"/>
      <c r="L10" s="443"/>
      <c r="M10" s="443"/>
    </row>
    <row r="11" spans="2:15" ht="13.15" thickTop="1">
      <c r="B11" s="444"/>
      <c r="C11" s="444"/>
      <c r="D11" s="444"/>
      <c r="E11" s="444"/>
      <c r="F11" s="444"/>
      <c r="G11" s="444"/>
      <c r="H11" s="444"/>
      <c r="I11" s="444"/>
      <c r="J11" s="439"/>
      <c r="K11" s="439"/>
      <c r="L11" s="439"/>
      <c r="M11" s="439"/>
    </row>
    <row r="12" spans="2:15" s="616" customFormat="1" ht="27.75" customHeight="1">
      <c r="B12" s="445" t="s">
        <v>712</v>
      </c>
      <c r="C12" s="335" t="s">
        <v>25</v>
      </c>
      <c r="D12" s="335" t="s">
        <v>24</v>
      </c>
      <c r="E12" s="335" t="s">
        <v>23</v>
      </c>
      <c r="F12" s="335" t="s">
        <v>26</v>
      </c>
      <c r="G12" s="335" t="s">
        <v>27</v>
      </c>
      <c r="H12" s="336" t="s">
        <v>515</v>
      </c>
      <c r="I12" s="337">
        <v>2024</v>
      </c>
      <c r="J12" s="331" t="s">
        <v>516</v>
      </c>
      <c r="K12" s="337">
        <v>2023</v>
      </c>
      <c r="L12" s="337">
        <v>2022</v>
      </c>
      <c r="M12" s="337">
        <v>2021</v>
      </c>
    </row>
    <row r="13" spans="2:15">
      <c r="B13" s="446" t="s">
        <v>702</v>
      </c>
      <c r="C13" s="447">
        <v>2985317</v>
      </c>
      <c r="D13" s="447">
        <v>2258071</v>
      </c>
      <c r="E13" s="447">
        <v>1536072</v>
      </c>
      <c r="F13" s="447">
        <v>164842</v>
      </c>
      <c r="G13" s="447">
        <v>224</v>
      </c>
      <c r="H13" s="378">
        <v>6944526</v>
      </c>
      <c r="I13" s="379">
        <v>6067541</v>
      </c>
      <c r="J13" s="1070">
        <v>0.14000000000000001</v>
      </c>
      <c r="K13" s="623">
        <v>6049026</v>
      </c>
      <c r="L13" s="623">
        <v>5800784</v>
      </c>
      <c r="M13" s="623">
        <v>5042498</v>
      </c>
    </row>
    <row r="14" spans="2:15">
      <c r="B14" s="446" t="s">
        <v>703</v>
      </c>
      <c r="C14" s="447">
        <v>8</v>
      </c>
      <c r="D14" s="447">
        <v>0</v>
      </c>
      <c r="E14" s="447">
        <v>15988</v>
      </c>
      <c r="F14" s="447">
        <v>349</v>
      </c>
      <c r="G14" s="447">
        <v>0</v>
      </c>
      <c r="H14" s="378">
        <v>16344</v>
      </c>
      <c r="I14" s="379">
        <v>16102</v>
      </c>
      <c r="J14" s="1070">
        <v>0.02</v>
      </c>
      <c r="K14" s="623">
        <v>17297</v>
      </c>
      <c r="L14" s="623">
        <v>15432</v>
      </c>
      <c r="M14" s="623">
        <v>12628</v>
      </c>
    </row>
    <row r="15" spans="2:15">
      <c r="B15" s="446" t="s">
        <v>704</v>
      </c>
      <c r="C15" s="447">
        <v>0</v>
      </c>
      <c r="D15" s="447">
        <v>0</v>
      </c>
      <c r="E15" s="447">
        <v>243</v>
      </c>
      <c r="F15" s="447">
        <v>0</v>
      </c>
      <c r="G15" s="447">
        <v>0</v>
      </c>
      <c r="H15" s="378">
        <v>243</v>
      </c>
      <c r="I15" s="379">
        <v>393</v>
      </c>
      <c r="J15" s="1070">
        <v>-0.38</v>
      </c>
      <c r="K15" s="623">
        <v>581</v>
      </c>
      <c r="L15" s="623">
        <v>375</v>
      </c>
      <c r="M15" s="623">
        <v>317</v>
      </c>
    </row>
    <row r="16" spans="2:15">
      <c r="B16" s="446" t="s">
        <v>705</v>
      </c>
      <c r="C16" s="447">
        <v>2044</v>
      </c>
      <c r="D16" s="447">
        <v>0</v>
      </c>
      <c r="E16" s="447">
        <v>0</v>
      </c>
      <c r="F16" s="447">
        <v>104</v>
      </c>
      <c r="G16" s="447">
        <v>0</v>
      </c>
      <c r="H16" s="378">
        <v>2148</v>
      </c>
      <c r="I16" s="379">
        <v>3242</v>
      </c>
      <c r="J16" s="1070">
        <v>-0.34</v>
      </c>
      <c r="K16" s="623">
        <v>176</v>
      </c>
      <c r="L16" s="623">
        <v>242</v>
      </c>
      <c r="M16" s="623">
        <v>316</v>
      </c>
    </row>
    <row r="17" spans="2:13" s="530" customFormat="1" ht="15">
      <c r="B17" s="1069" t="s">
        <v>701</v>
      </c>
      <c r="C17" s="449">
        <v>2987369</v>
      </c>
      <c r="D17" s="449">
        <v>2258071</v>
      </c>
      <c r="E17" s="449">
        <v>1552303</v>
      </c>
      <c r="F17" s="449">
        <v>165295</v>
      </c>
      <c r="G17" s="449">
        <v>224</v>
      </c>
      <c r="H17" s="436">
        <v>6963261</v>
      </c>
      <c r="I17" s="437">
        <v>6087279</v>
      </c>
      <c r="J17" s="1071">
        <v>0.14000000000000001</v>
      </c>
      <c r="K17" s="450">
        <v>6067080</v>
      </c>
      <c r="L17" s="450">
        <v>5816832</v>
      </c>
      <c r="M17" s="450">
        <v>5055759</v>
      </c>
    </row>
    <row r="18" spans="2:13" s="530" customFormat="1" ht="13.15">
      <c r="B18" s="448" t="s">
        <v>706</v>
      </c>
      <c r="C18" s="449">
        <v>1656636</v>
      </c>
      <c r="D18" s="449">
        <v>952803</v>
      </c>
      <c r="E18" s="449">
        <v>1009273</v>
      </c>
      <c r="F18" s="449">
        <v>262347</v>
      </c>
      <c r="G18" s="449">
        <v>81</v>
      </c>
      <c r="H18" s="436">
        <v>3881139</v>
      </c>
      <c r="I18" s="437">
        <v>3386115</v>
      </c>
      <c r="J18" s="1071">
        <v>0.15</v>
      </c>
      <c r="K18" s="450">
        <v>2916433</v>
      </c>
      <c r="L18" s="450">
        <v>2985505</v>
      </c>
      <c r="M18" s="450">
        <v>2691068</v>
      </c>
    </row>
    <row r="19" spans="2:13" s="530" customFormat="1" ht="13.15">
      <c r="B19" s="448" t="s">
        <v>707</v>
      </c>
      <c r="C19" s="449">
        <v>4644005</v>
      </c>
      <c r="D19" s="449">
        <v>3210874</v>
      </c>
      <c r="E19" s="449">
        <v>2561576</v>
      </c>
      <c r="F19" s="449">
        <v>427641</v>
      </c>
      <c r="G19" s="449">
        <v>304</v>
      </c>
      <c r="H19" s="436">
        <v>10844401</v>
      </c>
      <c r="I19" s="437">
        <v>9473394</v>
      </c>
      <c r="J19" s="1071">
        <v>0.14000000000000001</v>
      </c>
      <c r="K19" s="450">
        <v>8983513</v>
      </c>
      <c r="L19" s="450">
        <v>8802338</v>
      </c>
      <c r="M19" s="450">
        <v>7746828</v>
      </c>
    </row>
    <row r="20" spans="2:13">
      <c r="B20" s="446" t="s">
        <v>708</v>
      </c>
      <c r="C20" s="447">
        <v>1656636</v>
      </c>
      <c r="D20" s="447">
        <v>952803</v>
      </c>
      <c r="E20" s="447">
        <v>1009273</v>
      </c>
      <c r="F20" s="447">
        <v>262347</v>
      </c>
      <c r="G20" s="447">
        <v>81</v>
      </c>
      <c r="H20" s="378">
        <v>3881139</v>
      </c>
      <c r="I20" s="379">
        <v>3386115</v>
      </c>
      <c r="J20" s="1070">
        <v>0.15</v>
      </c>
      <c r="K20" s="623">
        <v>2916433</v>
      </c>
      <c r="L20" s="623">
        <v>2985505</v>
      </c>
      <c r="M20" s="623">
        <v>2691068</v>
      </c>
    </row>
    <row r="21" spans="2:13" ht="14.25">
      <c r="B21" s="446" t="s">
        <v>709</v>
      </c>
      <c r="C21" s="451" t="s">
        <v>54</v>
      </c>
      <c r="D21" s="451" t="s">
        <v>190</v>
      </c>
      <c r="E21" s="451" t="s">
        <v>223</v>
      </c>
      <c r="F21" s="451" t="s">
        <v>252</v>
      </c>
      <c r="G21" s="451" t="s">
        <v>161</v>
      </c>
      <c r="H21" s="452" t="s">
        <v>54</v>
      </c>
      <c r="I21" s="453" t="s">
        <v>54</v>
      </c>
      <c r="J21" s="1070">
        <v>0</v>
      </c>
      <c r="K21" s="453" t="s">
        <v>55</v>
      </c>
      <c r="L21" s="453" t="s">
        <v>53</v>
      </c>
      <c r="M21" s="453" t="s">
        <v>56</v>
      </c>
    </row>
    <row r="22" spans="2:13" ht="18" customHeight="1">
      <c r="B22" s="446" t="s">
        <v>710</v>
      </c>
      <c r="C22" s="447">
        <v>1656636</v>
      </c>
      <c r="D22" s="447">
        <v>952803</v>
      </c>
      <c r="E22" s="447">
        <v>0</v>
      </c>
      <c r="F22" s="447">
        <v>0</v>
      </c>
      <c r="G22" s="447">
        <v>0</v>
      </c>
      <c r="H22" s="378">
        <v>2609439</v>
      </c>
      <c r="I22" s="379">
        <v>1942304</v>
      </c>
      <c r="J22" s="1070">
        <v>0.34</v>
      </c>
      <c r="K22" s="623">
        <v>835582</v>
      </c>
      <c r="L22" s="623">
        <v>633744</v>
      </c>
      <c r="M22" s="623">
        <v>0</v>
      </c>
    </row>
    <row r="23" spans="2:13" ht="14.25">
      <c r="B23" s="446" t="s">
        <v>711</v>
      </c>
      <c r="C23" s="451" t="s">
        <v>54</v>
      </c>
      <c r="D23" s="451" t="s">
        <v>190</v>
      </c>
      <c r="E23" s="451" t="s">
        <v>47</v>
      </c>
      <c r="F23" s="451" t="s">
        <v>47</v>
      </c>
      <c r="G23" s="451" t="s">
        <v>47</v>
      </c>
      <c r="H23" s="452" t="s">
        <v>184</v>
      </c>
      <c r="I23" s="453" t="s">
        <v>38</v>
      </c>
      <c r="J23" s="380" t="s">
        <v>91</v>
      </c>
      <c r="K23" s="453" t="s">
        <v>58</v>
      </c>
      <c r="L23" s="453" t="s">
        <v>59</v>
      </c>
      <c r="M23" s="453" t="s">
        <v>47</v>
      </c>
    </row>
    <row r="25" spans="2:13" s="439" customFormat="1">
      <c r="B25" s="454" t="s">
        <v>43</v>
      </c>
    </row>
    <row r="26" spans="2:13" s="439" customFormat="1" ht="16.5" customHeight="1">
      <c r="B26" s="1290" t="s">
        <v>713</v>
      </c>
      <c r="C26" s="1290"/>
      <c r="D26" s="1290"/>
      <c r="E26" s="1290"/>
      <c r="F26" s="1290"/>
      <c r="G26" s="1290"/>
      <c r="H26" s="1290"/>
      <c r="I26" s="1290"/>
      <c r="J26" s="1290"/>
      <c r="K26" s="1290"/>
      <c r="L26" s="1290"/>
      <c r="M26" s="147"/>
    </row>
    <row r="27" spans="2:13" s="439" customFormat="1" ht="18.399999999999999" customHeight="1">
      <c r="B27" s="1289" t="s">
        <v>714</v>
      </c>
      <c r="C27" s="1289"/>
      <c r="D27" s="1289"/>
      <c r="E27" s="1289"/>
      <c r="F27" s="1289"/>
      <c r="G27" s="1289"/>
      <c r="H27" s="1289"/>
      <c r="I27" s="1289"/>
      <c r="J27" s="1289"/>
      <c r="K27" s="1289"/>
      <c r="L27" s="1289"/>
      <c r="M27" s="147"/>
    </row>
    <row r="28" spans="2:13" s="439" customFormat="1" ht="16.899999999999999" customHeight="1">
      <c r="B28" s="1290" t="s">
        <v>715</v>
      </c>
      <c r="C28" s="1290"/>
      <c r="D28" s="1290"/>
      <c r="E28" s="1290"/>
      <c r="F28" s="1290"/>
      <c r="G28" s="1290"/>
      <c r="H28" s="1290"/>
      <c r="I28" s="1290"/>
      <c r="J28" s="1290"/>
      <c r="K28" s="1290"/>
      <c r="L28" s="1290"/>
      <c r="M28" s="399"/>
    </row>
    <row r="29" spans="2:13" s="439" customFormat="1" ht="25.5" customHeight="1">
      <c r="B29" s="1290" t="s">
        <v>876</v>
      </c>
      <c r="C29" s="1290"/>
      <c r="D29" s="1290"/>
      <c r="E29" s="1290"/>
      <c r="F29" s="1290"/>
      <c r="G29" s="1290"/>
      <c r="H29" s="1290"/>
      <c r="I29" s="1290"/>
      <c r="J29" s="1290"/>
      <c r="K29" s="1290"/>
      <c r="L29" s="1290"/>
      <c r="M29" s="399"/>
    </row>
    <row r="30" spans="2:13" s="439" customFormat="1" ht="27.4" customHeight="1">
      <c r="B30" s="1289" t="s">
        <v>877</v>
      </c>
      <c r="C30" s="1290"/>
      <c r="D30" s="1290"/>
      <c r="E30" s="1290"/>
      <c r="F30" s="1290"/>
      <c r="G30" s="1290"/>
      <c r="H30" s="1290"/>
      <c r="I30" s="1290"/>
      <c r="J30" s="1290"/>
      <c r="K30" s="1290"/>
      <c r="L30" s="1290"/>
      <c r="M30" s="399"/>
    </row>
    <row r="31" spans="2:13" s="439" customFormat="1">
      <c r="B31" s="1291"/>
      <c r="C31" s="1291"/>
      <c r="D31" s="1291"/>
      <c r="E31" s="1291"/>
      <c r="F31" s="1291"/>
      <c r="G31" s="1291"/>
      <c r="H31" s="1291"/>
      <c r="I31" s="1291"/>
      <c r="J31" s="1291"/>
      <c r="K31" s="1291"/>
      <c r="L31" s="1291"/>
      <c r="M31" s="440"/>
    </row>
    <row r="32" spans="2:13" s="439" customFormat="1">
      <c r="L32" s="440"/>
      <c r="M32" s="440"/>
    </row>
    <row r="33" spans="2:13" s="457" customFormat="1" ht="29.25" customHeight="1">
      <c r="B33" s="448" t="s">
        <v>553</v>
      </c>
      <c r="C33" s="335" t="s">
        <v>25</v>
      </c>
      <c r="D33" s="335" t="s">
        <v>24</v>
      </c>
      <c r="E33" s="335" t="s">
        <v>23</v>
      </c>
      <c r="F33" s="335" t="s">
        <v>26</v>
      </c>
      <c r="G33" s="341" t="s">
        <v>515</v>
      </c>
      <c r="H33" s="337">
        <v>2024</v>
      </c>
      <c r="I33" s="331" t="s">
        <v>516</v>
      </c>
      <c r="J33" s="337">
        <v>2023</v>
      </c>
      <c r="K33" s="338">
        <v>2022</v>
      </c>
      <c r="L33" s="338">
        <v>2021</v>
      </c>
      <c r="M33" s="456"/>
    </row>
    <row r="34" spans="2:13" s="439" customFormat="1">
      <c r="B34" s="458" t="s">
        <v>60</v>
      </c>
      <c r="C34" s="624">
        <v>0.158</v>
      </c>
      <c r="D34" s="624">
        <v>0.19900000000000001</v>
      </c>
      <c r="E34" s="624">
        <v>0.17</v>
      </c>
      <c r="F34" s="624">
        <v>0.32300000000000001</v>
      </c>
      <c r="G34" s="383">
        <v>0.17499999999999999</v>
      </c>
      <c r="H34" s="384">
        <v>0.157</v>
      </c>
      <c r="I34" s="1070">
        <v>0.12</v>
      </c>
      <c r="J34" s="382">
        <v>0.151</v>
      </c>
      <c r="K34" s="382">
        <v>0.14699999999999999</v>
      </c>
      <c r="L34" s="382">
        <v>0.108</v>
      </c>
      <c r="M34" s="440"/>
    </row>
    <row r="35" spans="2:13" s="439" customFormat="1">
      <c r="B35" s="458" t="s">
        <v>61</v>
      </c>
      <c r="C35" s="611">
        <v>48.8</v>
      </c>
      <c r="D35" s="611">
        <v>51.9</v>
      </c>
      <c r="E35" s="611">
        <v>60.4</v>
      </c>
      <c r="F35" s="611">
        <v>16.899999999999999</v>
      </c>
      <c r="G35" s="612">
        <v>48.2</v>
      </c>
      <c r="H35" s="613">
        <v>51.4</v>
      </c>
      <c r="I35" s="1070">
        <v>-0.06</v>
      </c>
      <c r="J35" s="613">
        <v>54.7</v>
      </c>
      <c r="K35" s="613">
        <v>49.1</v>
      </c>
      <c r="L35" s="613">
        <v>43.2</v>
      </c>
      <c r="M35" s="440"/>
    </row>
    <row r="36" spans="2:13" s="439" customFormat="1">
      <c r="B36" s="458" t="s">
        <v>62</v>
      </c>
      <c r="C36" s="611">
        <v>46</v>
      </c>
      <c r="D36" s="611">
        <v>49.2</v>
      </c>
      <c r="E36" s="611">
        <v>59.3</v>
      </c>
      <c r="F36" s="611">
        <v>14.8</v>
      </c>
      <c r="G36" s="612">
        <v>45.5</v>
      </c>
      <c r="H36" s="613">
        <v>48.8</v>
      </c>
      <c r="I36" s="1070">
        <v>-7.0000000000000007E-2</v>
      </c>
      <c r="J36" s="613">
        <v>51.5</v>
      </c>
      <c r="K36" s="613">
        <v>47.1</v>
      </c>
      <c r="L36" s="613">
        <v>41.9</v>
      </c>
      <c r="M36" s="440"/>
    </row>
    <row r="38" spans="2:13" s="439" customFormat="1">
      <c r="B38" s="459" t="s">
        <v>43</v>
      </c>
      <c r="L38" s="440"/>
      <c r="M38" s="440"/>
    </row>
    <row r="39" spans="2:13" ht="23.55" customHeight="1">
      <c r="B39" s="1289" t="s">
        <v>878</v>
      </c>
      <c r="C39" s="1289"/>
      <c r="D39" s="1289"/>
      <c r="E39" s="1289"/>
      <c r="F39" s="1289"/>
      <c r="G39" s="1289"/>
      <c r="H39" s="1289"/>
      <c r="I39" s="1289"/>
      <c r="J39" s="1289"/>
      <c r="K39" s="1289"/>
      <c r="L39" s="1289"/>
      <c r="M39" s="460"/>
    </row>
    <row r="40" spans="2:13" ht="13.05" customHeight="1">
      <c r="B40" s="1289"/>
      <c r="C40" s="1289"/>
      <c r="D40" s="1289"/>
      <c r="E40" s="1289"/>
      <c r="F40" s="1289"/>
      <c r="G40" s="1289"/>
      <c r="H40" s="1289"/>
      <c r="I40" s="1289"/>
      <c r="J40" s="1289"/>
      <c r="K40" s="1289"/>
      <c r="L40" s="1289"/>
      <c r="M40" s="460"/>
    </row>
  </sheetData>
  <sheetProtection algorithmName="SHA-512" hashValue="TW6EstGCYsrdypJNybC8OHzvDfJDslw4CbdbEgSeyGyDOasaFDLtSpUkNMOY3VgGlfLuJRvcOCKCRUoxL7N81w==" saltValue="MJgTE/u+lnjlHZJ2GYSeGA==" spinCount="100000" sheet="1" objects="1" scenarios="1" formatColumns="0" formatRows="0"/>
  <mergeCells count="8">
    <mergeCell ref="B39:L39"/>
    <mergeCell ref="B40:L40"/>
    <mergeCell ref="B26:L26"/>
    <mergeCell ref="B28:L28"/>
    <mergeCell ref="B29:L29"/>
    <mergeCell ref="B30:L30"/>
    <mergeCell ref="B31:L31"/>
    <mergeCell ref="B27:L27"/>
  </mergeCells>
  <hyperlinks>
    <hyperlink ref="E12" location="'Pinto Valley'!A1" display="Pinto Valley" xr:uid="{FA3A810F-4B53-9D4A-8299-4FC2E8DAF735}"/>
    <hyperlink ref="D12" location="'Mantos Blancos'!A1" display="Mantos Blancos" xr:uid="{6C7E4657-C8C3-F442-A253-4BAF2A355299}"/>
    <hyperlink ref="C12" location="Mantoverde!A1" display="Mantoverde" xr:uid="{CF7C517C-34EE-2344-85B5-AA07AA61157E}"/>
    <hyperlink ref="F12" location="Cozamin!A1" display="Cozamin" xr:uid="{9F96DBD6-7187-934B-A0F2-7DD7029C40BA}"/>
    <hyperlink ref="E33" location="'Pinto Valley'!A1" display="Pinto Valley" xr:uid="{0CFE9BC6-2A6C-7246-89F6-749FA07A959C}"/>
    <hyperlink ref="D33" location="'Mantos Blancos'!A1" display="Mantos Blancos" xr:uid="{D7AC7741-E44A-6F4D-B8B6-F33F53A7454E}"/>
    <hyperlink ref="C33" location="Mantoverde!A1" display="Mantoverde" xr:uid="{9BCCCE54-777E-4443-A863-2D0BDD6E68D5}"/>
    <hyperlink ref="F33" location="Cozamin!A1" display="Cozamin" xr:uid="{BE1652A1-ADA1-5544-B3FF-573158F9BDA5}"/>
    <hyperlink ref="G12" location="'Santo Domingo'!A1" display="Santo Domingo" xr:uid="{E7D89840-A68D-874A-BA60-26578DF89FDC}"/>
  </hyperlinks>
  <pageMargins left="0.7" right="0.7" top="0.75" bottom="0.75" header="0.3" footer="0.3"/>
  <pageSetup orientation="portrait" r:id="rId1"/>
  <ignoredErrors>
    <ignoredError sqref="C21 D21:I21 C23:M23 K21:M2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3DC1-FFA8-BC4D-93F5-D0E21FF7DD6B}">
  <sheetPr>
    <tabColor theme="3" tint="9.9978637043366805E-2"/>
  </sheetPr>
  <dimension ref="B1:M48"/>
  <sheetViews>
    <sheetView zoomScaleNormal="100" workbookViewId="0">
      <pane xSplit="2" topLeftCell="C1" activePane="topRight" state="frozen"/>
      <selection pane="topRight" activeCell="B12" sqref="B12"/>
    </sheetView>
  </sheetViews>
  <sheetFormatPr defaultColWidth="11" defaultRowHeight="12.75"/>
  <cols>
    <col min="1" max="1" width="3.19921875" style="455" customWidth="1"/>
    <col min="2" max="2" width="62.1328125" style="455" customWidth="1"/>
    <col min="3" max="8" width="14" style="455" customWidth="1"/>
    <col min="9" max="9" width="13.53125" style="455" customWidth="1"/>
    <col min="10" max="10" width="12.73046875" style="455" customWidth="1"/>
    <col min="11" max="13" width="14" style="455" customWidth="1"/>
    <col min="14" max="25" width="13.796875" style="455" customWidth="1"/>
    <col min="26" max="26" width="11" style="455"/>
    <col min="27" max="27" width="13.19921875" style="455" customWidth="1"/>
    <col min="28" max="28" width="11" style="455"/>
    <col min="29" max="29" width="9" style="455" customWidth="1"/>
    <col min="30" max="30" width="11" style="455"/>
    <col min="31" max="31" width="13.796875" style="455" customWidth="1"/>
    <col min="32" max="32" width="11" style="455"/>
    <col min="33" max="33" width="8.19921875" style="455" customWidth="1"/>
    <col min="34" max="34" width="11" style="455"/>
    <col min="35" max="35" width="13.19921875" style="455" customWidth="1"/>
    <col min="36" max="16384" width="11" style="455"/>
  </cols>
  <sheetData>
    <row r="1" spans="2:13" s="439" customFormat="1">
      <c r="L1" s="440"/>
      <c r="M1" s="440"/>
    </row>
    <row r="2" spans="2:13" s="439" customFormat="1">
      <c r="L2" s="440"/>
      <c r="M2" s="440"/>
    </row>
    <row r="3" spans="2:13" s="439" customFormat="1">
      <c r="L3" s="440"/>
      <c r="M3" s="440"/>
    </row>
    <row r="4" spans="2:13" s="439" customFormat="1">
      <c r="L4" s="440"/>
      <c r="M4" s="440"/>
    </row>
    <row r="5" spans="2:13" s="439" customFormat="1">
      <c r="L5" s="440"/>
      <c r="M5" s="440"/>
    </row>
    <row r="6" spans="2:13" s="439" customFormat="1">
      <c r="L6" s="440"/>
      <c r="M6" s="440"/>
    </row>
    <row r="7" spans="2:13" s="439" customFormat="1">
      <c r="L7" s="440"/>
      <c r="M7" s="440"/>
    </row>
    <row r="8" spans="2:13" s="439" customFormat="1" ht="17.649999999999999">
      <c r="B8" s="488" t="s">
        <v>517</v>
      </c>
      <c r="L8" s="440"/>
      <c r="M8" s="440"/>
    </row>
    <row r="9" spans="2:13" s="82" customFormat="1" ht="13.9" thickBot="1"/>
    <row r="10" spans="2:13" ht="15.75" thickTop="1" thickBot="1">
      <c r="B10" s="461" t="s">
        <v>63</v>
      </c>
      <c r="C10" s="462"/>
      <c r="D10" s="462"/>
      <c r="E10" s="462"/>
      <c r="F10" s="462"/>
      <c r="G10" s="462"/>
      <c r="H10" s="462"/>
      <c r="I10" s="462"/>
      <c r="J10" s="462"/>
      <c r="K10" s="462"/>
      <c r="L10" s="462"/>
      <c r="M10" s="462"/>
    </row>
    <row r="11" spans="2:13" ht="13.9" thickTop="1">
      <c r="B11" s="463"/>
      <c r="C11" s="464"/>
      <c r="D11" s="82"/>
      <c r="E11" s="82"/>
      <c r="F11" s="82"/>
      <c r="G11" s="82"/>
      <c r="H11" s="82"/>
      <c r="I11" s="82"/>
      <c r="J11" s="82"/>
      <c r="K11" s="82"/>
      <c r="L11" s="82"/>
      <c r="M11" s="82"/>
    </row>
    <row r="12" spans="2:13" s="616" customFormat="1" ht="26.25">
      <c r="B12" s="485" t="s">
        <v>552</v>
      </c>
      <c r="C12" s="335" t="s">
        <v>25</v>
      </c>
      <c r="D12" s="335" t="s">
        <v>24</v>
      </c>
      <c r="E12" s="335" t="s">
        <v>23</v>
      </c>
      <c r="F12" s="335" t="s">
        <v>26</v>
      </c>
      <c r="G12" s="335" t="s">
        <v>27</v>
      </c>
      <c r="H12" s="341" t="s">
        <v>515</v>
      </c>
      <c r="I12" s="337">
        <v>2024</v>
      </c>
      <c r="J12" s="331" t="s">
        <v>516</v>
      </c>
      <c r="K12" s="337">
        <v>2023</v>
      </c>
      <c r="L12" s="338">
        <v>2022</v>
      </c>
      <c r="M12" s="338">
        <v>2021</v>
      </c>
    </row>
    <row r="13" spans="2:13" ht="14.25">
      <c r="B13" s="486" t="s">
        <v>554</v>
      </c>
      <c r="C13" s="447">
        <v>205518</v>
      </c>
      <c r="D13" s="447">
        <v>155343</v>
      </c>
      <c r="E13" s="447">
        <v>106791</v>
      </c>
      <c r="F13" s="447">
        <v>11372</v>
      </c>
      <c r="G13" s="447">
        <v>15</v>
      </c>
      <c r="H13" s="378">
        <v>479039</v>
      </c>
      <c r="I13" s="379">
        <v>423376</v>
      </c>
      <c r="J13" s="1070">
        <v>0.13</v>
      </c>
      <c r="K13" s="379">
        <v>422037</v>
      </c>
      <c r="L13" s="379">
        <v>404644</v>
      </c>
      <c r="M13" s="379">
        <v>351706</v>
      </c>
    </row>
    <row r="14" spans="2:13" ht="14.25">
      <c r="B14" s="486" t="s">
        <v>315</v>
      </c>
      <c r="C14" s="447">
        <v>115044</v>
      </c>
      <c r="D14" s="447">
        <v>66167</v>
      </c>
      <c r="E14" s="447">
        <v>89886</v>
      </c>
      <c r="F14" s="447">
        <v>32356</v>
      </c>
      <c r="G14" s="447">
        <v>6</v>
      </c>
      <c r="H14" s="378">
        <v>303458</v>
      </c>
      <c r="I14" s="379">
        <v>251918</v>
      </c>
      <c r="J14" s="1070">
        <v>0.2</v>
      </c>
      <c r="K14" s="379">
        <v>245448</v>
      </c>
      <c r="L14" s="379">
        <v>281837</v>
      </c>
      <c r="M14" s="379">
        <v>292490</v>
      </c>
    </row>
    <row r="15" spans="2:13" ht="16.05" customHeight="1">
      <c r="B15" s="486" t="s">
        <v>316</v>
      </c>
      <c r="C15" s="447">
        <v>0</v>
      </c>
      <c r="D15" s="447">
        <v>0</v>
      </c>
      <c r="E15" s="447">
        <v>89886</v>
      </c>
      <c r="F15" s="447">
        <v>32356</v>
      </c>
      <c r="G15" s="447">
        <v>6</v>
      </c>
      <c r="H15" s="378">
        <v>122247</v>
      </c>
      <c r="I15" s="379">
        <v>142879</v>
      </c>
      <c r="J15" s="1070">
        <v>-0.14000000000000001</v>
      </c>
      <c r="K15" s="379">
        <v>190114</v>
      </c>
      <c r="L15" s="379">
        <v>228849</v>
      </c>
      <c r="M15" s="379">
        <v>292490</v>
      </c>
    </row>
    <row r="16" spans="2:13" s="530" customFormat="1" ht="14.25" customHeight="1">
      <c r="B16" s="431" t="s">
        <v>66</v>
      </c>
      <c r="C16" s="449">
        <v>320562</v>
      </c>
      <c r="D16" s="449">
        <v>221510</v>
      </c>
      <c r="E16" s="449">
        <v>196676</v>
      </c>
      <c r="F16" s="449">
        <v>43728</v>
      </c>
      <c r="G16" s="449">
        <v>21</v>
      </c>
      <c r="H16" s="436">
        <v>782497</v>
      </c>
      <c r="I16" s="437">
        <v>675293</v>
      </c>
      <c r="J16" s="1071">
        <v>0.16</v>
      </c>
      <c r="K16" s="437">
        <v>667485</v>
      </c>
      <c r="L16" s="437">
        <v>686482</v>
      </c>
      <c r="M16" s="437">
        <v>644196</v>
      </c>
    </row>
    <row r="17" spans="2:13" s="530" customFormat="1" ht="14.25" customHeight="1">
      <c r="B17" s="487" t="s">
        <v>68</v>
      </c>
      <c r="C17" s="449">
        <v>205518</v>
      </c>
      <c r="D17" s="449">
        <v>155343</v>
      </c>
      <c r="E17" s="449">
        <v>196676</v>
      </c>
      <c r="F17" s="449">
        <v>43728</v>
      </c>
      <c r="G17" s="449">
        <v>21</v>
      </c>
      <c r="H17" s="436">
        <v>601286</v>
      </c>
      <c r="I17" s="437">
        <v>566255</v>
      </c>
      <c r="J17" s="1071">
        <v>0.06</v>
      </c>
      <c r="K17" s="437">
        <v>612150</v>
      </c>
      <c r="L17" s="437">
        <v>633493</v>
      </c>
      <c r="M17" s="437">
        <v>644196</v>
      </c>
    </row>
    <row r="18" spans="2:13" s="530" customFormat="1" ht="13.15">
      <c r="B18" s="431" t="s">
        <v>69</v>
      </c>
      <c r="C18" s="1077">
        <v>0</v>
      </c>
      <c r="D18" s="1077">
        <v>0</v>
      </c>
      <c r="E18" s="1077">
        <v>0</v>
      </c>
      <c r="F18" s="1077">
        <v>0</v>
      </c>
      <c r="G18" s="1077">
        <v>0</v>
      </c>
      <c r="H18" s="1078">
        <v>0</v>
      </c>
      <c r="I18" s="438">
        <v>0</v>
      </c>
      <c r="J18" s="438" t="s">
        <v>34</v>
      </c>
      <c r="K18" s="438">
        <v>0</v>
      </c>
      <c r="L18" s="438">
        <v>0</v>
      </c>
      <c r="M18" s="438">
        <v>0</v>
      </c>
    </row>
    <row r="19" spans="2:13" s="82" customFormat="1" ht="13.5">
      <c r="B19" s="467"/>
      <c r="L19" s="468"/>
      <c r="M19" s="468"/>
    </row>
    <row r="20" spans="2:13" ht="13.5">
      <c r="B20" s="483" t="s">
        <v>43</v>
      </c>
      <c r="C20" s="484"/>
      <c r="D20" s="484"/>
      <c r="E20" s="484"/>
      <c r="F20" s="484"/>
      <c r="G20" s="484"/>
      <c r="H20" s="484"/>
      <c r="I20" s="484"/>
      <c r="J20" s="484"/>
      <c r="K20" s="484"/>
      <c r="L20" s="482"/>
    </row>
    <row r="21" spans="2:13" s="471" customFormat="1" ht="33.75" customHeight="1">
      <c r="B21" s="1292" t="s">
        <v>879</v>
      </c>
      <c r="C21" s="1292"/>
      <c r="D21" s="1292"/>
      <c r="E21" s="1292"/>
      <c r="F21" s="1292"/>
      <c r="G21" s="1292"/>
      <c r="H21" s="1292"/>
      <c r="I21" s="1292"/>
      <c r="J21" s="1292"/>
      <c r="K21" s="1292"/>
      <c r="L21" s="1292"/>
      <c r="M21" s="470"/>
    </row>
    <row r="22" spans="2:13" s="471" customFormat="1" ht="18" customHeight="1">
      <c r="B22" s="1292" t="s">
        <v>725</v>
      </c>
      <c r="C22" s="1292"/>
      <c r="D22" s="1292"/>
      <c r="E22" s="1292"/>
      <c r="F22" s="1292"/>
      <c r="G22" s="1292"/>
      <c r="H22" s="1292"/>
      <c r="I22" s="1292"/>
      <c r="J22" s="1292"/>
      <c r="K22" s="1292"/>
      <c r="L22" s="1292"/>
      <c r="M22" s="469"/>
    </row>
    <row r="23" spans="2:13" s="471" customFormat="1" ht="16.5" customHeight="1">
      <c r="B23" s="1292" t="s">
        <v>880</v>
      </c>
      <c r="C23" s="1292"/>
      <c r="D23" s="1292"/>
      <c r="E23" s="1292"/>
      <c r="F23" s="1292"/>
      <c r="G23" s="1292"/>
      <c r="H23" s="1292"/>
      <c r="I23" s="1292"/>
      <c r="J23" s="1292"/>
      <c r="K23" s="1292"/>
      <c r="L23" s="1292"/>
      <c r="M23" s="469"/>
    </row>
    <row r="24" spans="2:13" s="471" customFormat="1" ht="37.5" customHeight="1">
      <c r="B24" s="1292" t="s">
        <v>881</v>
      </c>
      <c r="C24" s="1292"/>
      <c r="D24" s="1292"/>
      <c r="E24" s="1292"/>
      <c r="F24" s="1292"/>
      <c r="G24" s="1292"/>
      <c r="H24" s="1292"/>
      <c r="I24" s="1292"/>
      <c r="J24" s="1292"/>
      <c r="K24" s="1292"/>
      <c r="L24" s="1292"/>
      <c r="M24" s="469"/>
    </row>
    <row r="25" spans="2:13" s="82" customFormat="1" ht="13.5">
      <c r="B25" s="467"/>
      <c r="L25" s="468"/>
      <c r="M25" s="468"/>
    </row>
    <row r="26" spans="2:13" s="82" customFormat="1" ht="13.5">
      <c r="B26" s="467"/>
      <c r="L26" s="468"/>
      <c r="M26" s="468"/>
    </row>
    <row r="27" spans="2:13" s="473" customFormat="1" ht="26.25">
      <c r="B27" s="431" t="s">
        <v>556</v>
      </c>
      <c r="C27" s="335" t="s">
        <v>25</v>
      </c>
      <c r="D27" s="335" t="s">
        <v>24</v>
      </c>
      <c r="E27" s="335" t="s">
        <v>23</v>
      </c>
      <c r="F27" s="335" t="s">
        <v>26</v>
      </c>
      <c r="G27" s="341" t="s">
        <v>515</v>
      </c>
      <c r="H27" s="337">
        <v>2024</v>
      </c>
      <c r="I27" s="331" t="s">
        <v>516</v>
      </c>
      <c r="J27" s="337">
        <v>2023</v>
      </c>
      <c r="K27" s="339">
        <v>2022</v>
      </c>
      <c r="L27" s="340" t="s">
        <v>555</v>
      </c>
      <c r="M27" s="472"/>
    </row>
    <row r="28" spans="2:13" ht="15">
      <c r="B28" s="432" t="s">
        <v>70</v>
      </c>
      <c r="C28" s="617">
        <v>1.09E-2</v>
      </c>
      <c r="D28" s="617">
        <v>1.37E-2</v>
      </c>
      <c r="E28" s="617">
        <v>1.3100000000000001E-2</v>
      </c>
      <c r="F28" s="617">
        <v>3.3099999999999997E-2</v>
      </c>
      <c r="G28" s="618">
        <v>1.2699999999999999E-2</v>
      </c>
      <c r="H28" s="619">
        <v>1.12E-2</v>
      </c>
      <c r="I28" s="1070">
        <v>0.130912</v>
      </c>
      <c r="J28" s="619">
        <v>1.12E-2</v>
      </c>
      <c r="K28" s="619">
        <v>1.14E-2</v>
      </c>
      <c r="L28" s="619">
        <v>8.9999999999999993E-3</v>
      </c>
      <c r="M28" s="475"/>
    </row>
    <row r="29" spans="2:13">
      <c r="B29" s="432" t="s">
        <v>71</v>
      </c>
      <c r="C29" s="617">
        <v>7.0000000000000001E-3</v>
      </c>
      <c r="D29" s="617">
        <v>9.5999999999999992E-3</v>
      </c>
      <c r="E29" s="617">
        <v>1.3100000000000001E-2</v>
      </c>
      <c r="F29" s="617">
        <v>3.3099999999999997E-2</v>
      </c>
      <c r="G29" s="618">
        <v>9.7000000000000003E-3</v>
      </c>
      <c r="H29" s="619">
        <v>9.4000000000000004E-3</v>
      </c>
      <c r="I29" s="1070">
        <v>3.6353999999999997E-2</v>
      </c>
      <c r="J29" s="619">
        <v>1.03E-2</v>
      </c>
      <c r="K29" s="619">
        <v>1.0500000000000001E-2</v>
      </c>
      <c r="L29" s="619">
        <v>8.9999999999999993E-3</v>
      </c>
      <c r="M29" s="475"/>
    </row>
    <row r="30" spans="2:13" ht="15">
      <c r="B30" s="432" t="s">
        <v>72</v>
      </c>
      <c r="C30" s="611">
        <v>3.37</v>
      </c>
      <c r="D30" s="611">
        <v>3.58</v>
      </c>
      <c r="E30" s="611">
        <v>4.6399999999999997</v>
      </c>
      <c r="F30" s="611">
        <v>1.73</v>
      </c>
      <c r="G30" s="612">
        <v>3.48</v>
      </c>
      <c r="H30" s="613">
        <v>3.66</v>
      </c>
      <c r="I30" s="1070">
        <v>-4.9000000000000002E-2</v>
      </c>
      <c r="J30" s="613">
        <v>4.0599999999999996</v>
      </c>
      <c r="K30" s="613">
        <v>3.83</v>
      </c>
      <c r="L30" s="613">
        <v>3.59</v>
      </c>
      <c r="M30" s="475"/>
    </row>
    <row r="31" spans="2:13" ht="15">
      <c r="B31" s="432" t="s">
        <v>73</v>
      </c>
      <c r="C31" s="611">
        <v>2.16</v>
      </c>
      <c r="D31" s="611">
        <v>2.5099999999999998</v>
      </c>
      <c r="E31" s="611">
        <v>4.6399999999999997</v>
      </c>
      <c r="F31" s="611">
        <v>1.73</v>
      </c>
      <c r="G31" s="612">
        <v>2.68</v>
      </c>
      <c r="H31" s="382">
        <v>3.07</v>
      </c>
      <c r="I31" s="1070">
        <v>-0.1285</v>
      </c>
      <c r="J31" s="613">
        <v>3.72</v>
      </c>
      <c r="K31" s="613">
        <v>3.53</v>
      </c>
      <c r="L31" s="613">
        <v>3.59</v>
      </c>
      <c r="M31" s="475"/>
    </row>
    <row r="32" spans="2:13" ht="15">
      <c r="B32" s="432" t="s">
        <v>74</v>
      </c>
      <c r="C32" s="611">
        <v>3.17</v>
      </c>
      <c r="D32" s="611">
        <v>3.4</v>
      </c>
      <c r="E32" s="611">
        <v>4.55</v>
      </c>
      <c r="F32" s="611">
        <v>1.51</v>
      </c>
      <c r="G32" s="612">
        <v>3.28</v>
      </c>
      <c r="H32" s="613">
        <v>3.48</v>
      </c>
      <c r="I32" s="1070">
        <v>-5.6899999999999999E-2</v>
      </c>
      <c r="J32" s="613">
        <v>3.82</v>
      </c>
      <c r="K32" s="613">
        <v>3.67</v>
      </c>
      <c r="L32" s="613">
        <v>3.48</v>
      </c>
      <c r="M32" s="475"/>
    </row>
    <row r="33" spans="2:13" ht="15">
      <c r="B33" s="432" t="s">
        <v>75</v>
      </c>
      <c r="C33" s="611">
        <v>2.0299999999999998</v>
      </c>
      <c r="D33" s="611">
        <v>2.38</v>
      </c>
      <c r="E33" s="611">
        <v>4.55</v>
      </c>
      <c r="F33" s="611">
        <v>1.51</v>
      </c>
      <c r="G33" s="612">
        <v>2.52</v>
      </c>
      <c r="H33" s="613">
        <v>2.92</v>
      </c>
      <c r="I33" s="1070">
        <v>-0.13569999999999999</v>
      </c>
      <c r="J33" s="613">
        <v>3.51</v>
      </c>
      <c r="K33" s="613">
        <v>3.39</v>
      </c>
      <c r="L33" s="613">
        <v>3.48</v>
      </c>
      <c r="M33" s="475"/>
    </row>
    <row r="34" spans="2:13">
      <c r="C34" s="620"/>
      <c r="D34" s="620"/>
      <c r="E34" s="620"/>
      <c r="F34" s="620"/>
      <c r="G34" s="620"/>
      <c r="H34" s="620"/>
      <c r="I34" s="620"/>
      <c r="J34" s="620"/>
      <c r="K34" s="620"/>
      <c r="L34" s="620"/>
      <c r="M34" s="475"/>
    </row>
    <row r="35" spans="2:13" ht="15.75" customHeight="1">
      <c r="B35" s="459" t="s">
        <v>43</v>
      </c>
      <c r="C35" s="621"/>
      <c r="D35" s="621"/>
      <c r="E35" s="621"/>
      <c r="F35" s="621"/>
      <c r="G35" s="621"/>
      <c r="H35" s="621"/>
      <c r="I35" s="621"/>
      <c r="J35" s="621"/>
      <c r="K35" s="482"/>
      <c r="L35" s="482"/>
    </row>
    <row r="36" spans="2:13" ht="28.9" customHeight="1">
      <c r="B36" s="1292" t="s">
        <v>882</v>
      </c>
      <c r="C36" s="1292"/>
      <c r="D36" s="1292"/>
      <c r="E36" s="1292"/>
      <c r="F36" s="1292"/>
      <c r="G36" s="1292"/>
      <c r="H36" s="1292"/>
      <c r="I36" s="1292"/>
      <c r="J36" s="1292"/>
      <c r="K36" s="1292"/>
      <c r="L36" s="1292"/>
      <c r="M36" s="470"/>
    </row>
    <row r="37" spans="2:13" ht="13.05" customHeight="1">
      <c r="B37" s="1292"/>
      <c r="C37" s="1292"/>
      <c r="D37" s="1292"/>
      <c r="E37" s="1292"/>
      <c r="F37" s="1292"/>
      <c r="G37" s="1292"/>
      <c r="H37" s="1292"/>
      <c r="I37" s="1292"/>
      <c r="J37" s="1292"/>
      <c r="K37" s="1292"/>
      <c r="L37" s="1292"/>
      <c r="M37" s="469"/>
    </row>
    <row r="38" spans="2:13" ht="13.05" customHeight="1">
      <c r="B38" s="1292"/>
      <c r="C38" s="1292"/>
      <c r="D38" s="1292"/>
      <c r="E38" s="1292"/>
      <c r="F38" s="1292"/>
      <c r="G38" s="1292"/>
      <c r="H38" s="1292"/>
      <c r="I38" s="1292"/>
      <c r="J38" s="1292"/>
      <c r="K38" s="1292"/>
      <c r="L38" s="1292"/>
      <c r="M38" s="469"/>
    </row>
    <row r="40" spans="2:13">
      <c r="B40" s="471"/>
    </row>
    <row r="48" spans="2:13">
      <c r="E48" s="622"/>
    </row>
  </sheetData>
  <sheetProtection algorithmName="SHA-512" hashValue="vud4w8tIrSt33qAU21Zq6ZIBiFF2kFcb0OY+4hjxr4gFlGpkzbESrjCZD7dle1QqyfP2YFi9ZBn81W/e/kdoLQ==" saltValue="gHOfxPH6zQmEKYzPaGEIXQ==" spinCount="100000" sheet="1" objects="1" scenarios="1" formatColumns="0" formatRows="0"/>
  <mergeCells count="7">
    <mergeCell ref="B36:L36"/>
    <mergeCell ref="B37:L37"/>
    <mergeCell ref="B38:L38"/>
    <mergeCell ref="B21:L21"/>
    <mergeCell ref="B22:L22"/>
    <mergeCell ref="B23:L23"/>
    <mergeCell ref="B24:L24"/>
  </mergeCells>
  <hyperlinks>
    <hyperlink ref="E12" location="'Pinto Valley'!A1" display="Pinto Valley" xr:uid="{85FC5113-162E-5B4F-9F3F-617406C2CD85}"/>
    <hyperlink ref="D12" location="'Mantos Blancos'!A1" display="Mantos Blancos" xr:uid="{3D6FBA3D-5708-114A-8350-EFE0234A7320}"/>
    <hyperlink ref="C12" location="Mantoverde!A1" display="Mantoverde" xr:uid="{0A8FD083-6369-DF45-A0E0-1176A3BA5DA7}"/>
    <hyperlink ref="F12" location="Cozamin!A1" display="Cozamin" xr:uid="{FADD031E-AE42-7E4F-9AD7-BF184DB6F349}"/>
    <hyperlink ref="E27" location="'Pinto Valley'!A1" display="Pinto Valley" xr:uid="{673BFFE2-BF7D-114B-9FF1-FF1CBF297A8E}"/>
    <hyperlink ref="D27" location="'Mantos Blancos'!A1" display="Mantos Blancos" xr:uid="{B390A1F4-0D8B-D543-8C8D-FDE968ECC2C2}"/>
    <hyperlink ref="C27" location="Mantoverde!A1" display="Mantoverde" xr:uid="{83318D13-3C49-AC42-A859-F596A4365638}"/>
    <hyperlink ref="F27" location="Cozamin!A1" display="Cozamin" xr:uid="{54BF42E8-1FA2-134C-A76B-5BC605C79D38}"/>
    <hyperlink ref="G12" location="'Santo Domingo'!A1" display="Santo Domingo" xr:uid="{01DD7273-96DF-814C-BB04-D42F7AC3D3EA}"/>
  </hyperlinks>
  <pageMargins left="0.7" right="0.7" top="0.75" bottom="0.75" header="0.3" footer="0.3"/>
  <pageSetup orientation="portrait" r:id="rId1"/>
  <ignoredErrors>
    <ignoredError sqref="L2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09B9-4DF5-41A4-964B-16429BE12B24}">
  <sheetPr>
    <tabColor theme="3" tint="9.9978637043366805E-2"/>
  </sheetPr>
  <dimension ref="A1:F22"/>
  <sheetViews>
    <sheetView zoomScaleNormal="100" workbookViewId="0">
      <selection activeCell="B12" sqref="B12:C12"/>
    </sheetView>
  </sheetViews>
  <sheetFormatPr defaultColWidth="11" defaultRowHeight="12.75"/>
  <cols>
    <col min="1" max="1" width="3.19921875" style="76" customWidth="1"/>
    <col min="2" max="3" width="73.46484375" style="236" customWidth="1"/>
    <col min="4" max="16384" width="11" style="236"/>
  </cols>
  <sheetData>
    <row r="1" spans="1:3" s="22" customFormat="1" ht="13.5">
      <c r="A1" s="20"/>
      <c r="B1" s="58"/>
    </row>
    <row r="2" spans="1:3" s="22" customFormat="1" ht="13.5">
      <c r="A2" s="20"/>
      <c r="B2" s="58"/>
    </row>
    <row r="3" spans="1:3" s="22" customFormat="1" ht="13.5">
      <c r="A3" s="20"/>
      <c r="B3" s="58"/>
    </row>
    <row r="4" spans="1:3" s="22" customFormat="1" ht="13.5">
      <c r="A4" s="20"/>
      <c r="B4" s="58"/>
    </row>
    <row r="5" spans="1:3" s="22" customFormat="1" ht="13.5">
      <c r="A5" s="20"/>
      <c r="B5" s="58"/>
    </row>
    <row r="6" spans="1:3" s="22" customFormat="1" ht="15" customHeight="1">
      <c r="A6" s="20"/>
      <c r="B6" s="58"/>
    </row>
    <row r="7" spans="1:3" s="22" customFormat="1" ht="13.5">
      <c r="A7" s="20"/>
      <c r="B7" s="58"/>
    </row>
    <row r="8" spans="1:3" s="22" customFormat="1" ht="17.649999999999999">
      <c r="A8" s="20"/>
      <c r="B8" s="59" t="s">
        <v>517</v>
      </c>
      <c r="C8" s="60"/>
    </row>
    <row r="9" spans="1:3" s="22" customFormat="1" ht="13.9" thickBot="1">
      <c r="B9" s="58"/>
    </row>
    <row r="10" spans="1:3" s="22" customFormat="1" ht="15.75" thickTop="1" thickBot="1">
      <c r="B10" s="1293" t="s">
        <v>76</v>
      </c>
      <c r="C10" s="1293"/>
    </row>
    <row r="11" spans="1:3" s="22" customFormat="1" ht="13.9" thickTop="1">
      <c r="B11" s="58"/>
    </row>
    <row r="12" spans="1:3" s="22" customFormat="1" ht="70.5" customHeight="1">
      <c r="B12" s="1300" t="s">
        <v>810</v>
      </c>
      <c r="C12" s="1301"/>
    </row>
    <row r="13" spans="1:3" s="22" customFormat="1" ht="34.049999999999997" customHeight="1">
      <c r="A13" s="53"/>
      <c r="B13" s="1286" t="s">
        <v>811</v>
      </c>
      <c r="C13" s="1286"/>
    </row>
    <row r="14" spans="1:3" s="22" customFormat="1" ht="40.049999999999997" customHeight="1">
      <c r="B14" s="1297" t="s">
        <v>809</v>
      </c>
      <c r="C14" s="1297"/>
    </row>
    <row r="15" spans="1:3" s="82" customFormat="1" ht="42" customHeight="1">
      <c r="B15" s="1294" t="s">
        <v>804</v>
      </c>
      <c r="C15" s="1294"/>
    </row>
    <row r="16" spans="1:3" s="22" customFormat="1" ht="87.5" customHeight="1">
      <c r="A16" s="47"/>
      <c r="B16" s="1298" t="s">
        <v>806</v>
      </c>
      <c r="C16" s="1298"/>
    </row>
    <row r="17" spans="1:6" s="22" customFormat="1" ht="89.55" customHeight="1">
      <c r="B17" s="1299" t="s">
        <v>807</v>
      </c>
      <c r="C17" s="1299"/>
      <c r="F17" s="76"/>
    </row>
    <row r="18" spans="1:6" s="22" customFormat="1" ht="46.05" customHeight="1">
      <c r="B18" s="1295" t="s">
        <v>513</v>
      </c>
      <c r="C18" s="1295"/>
    </row>
    <row r="19" spans="1:6" s="22" customFormat="1" ht="40.049999999999997" customHeight="1">
      <c r="A19" s="76"/>
      <c r="B19" s="1294" t="s">
        <v>805</v>
      </c>
      <c r="C19" s="1294"/>
    </row>
    <row r="20" spans="1:6" ht="51" customHeight="1">
      <c r="B20" s="1296" t="s">
        <v>808</v>
      </c>
      <c r="C20" s="1296"/>
    </row>
    <row r="21" spans="1:6" ht="12.75" customHeight="1"/>
    <row r="22" spans="1:6">
      <c r="B22" s="1140"/>
    </row>
  </sheetData>
  <sheetProtection algorithmName="SHA-512" hashValue="G4xi5qkNuq9Jizm/LRk7nqF4LRH3L4tnRJtb/a2w4IBkqXN1gs3wlAQIx/IUaAEGJ5MFq/JT5TUN2oa6Eps1zg==" saltValue="ZSVU70RLgrvS5nuAggzYeg==" spinCount="100000" sheet="1" objects="1" scenarios="1" formatColumns="0" formatRows="0"/>
  <mergeCells count="10">
    <mergeCell ref="B10:C10"/>
    <mergeCell ref="B19:C19"/>
    <mergeCell ref="B18:C18"/>
    <mergeCell ref="B20:C20"/>
    <mergeCell ref="B13:C13"/>
    <mergeCell ref="B14:C14"/>
    <mergeCell ref="B15:C15"/>
    <mergeCell ref="B16:C16"/>
    <mergeCell ref="B17:C17"/>
    <mergeCell ref="B12:C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EB6A-34BD-0549-B2BC-EF5330635AA2}">
  <sheetPr>
    <tabColor theme="3" tint="9.9978637043366805E-2"/>
  </sheetPr>
  <dimension ref="A1:AJ55"/>
  <sheetViews>
    <sheetView zoomScaleNormal="100" workbookViewId="0">
      <pane xSplit="2" topLeftCell="C1" activePane="topRight" state="frozen"/>
      <selection pane="topRight" activeCell="B12" sqref="B12:B13"/>
    </sheetView>
  </sheetViews>
  <sheetFormatPr defaultColWidth="11" defaultRowHeight="12.75"/>
  <cols>
    <col min="1" max="1" width="3.19921875" style="455" customWidth="1"/>
    <col min="2" max="2" width="40.33203125" style="455" customWidth="1"/>
    <col min="3" max="8" width="14.46484375" style="455" customWidth="1"/>
    <col min="9" max="10" width="13.53125" style="455" customWidth="1"/>
    <col min="11" max="32" width="14.46484375" style="455" customWidth="1"/>
    <col min="33" max="33" width="13" style="455" customWidth="1"/>
    <col min="34" max="34" width="12.73046875" style="455" customWidth="1"/>
    <col min="35" max="16384" width="11" style="455"/>
  </cols>
  <sheetData>
    <row r="1" spans="1:36" s="439" customFormat="1">
      <c r="L1" s="440"/>
      <c r="M1" s="440"/>
      <c r="N1" s="440"/>
      <c r="O1" s="440"/>
      <c r="Y1" s="440"/>
      <c r="Z1" s="440"/>
      <c r="AE1" s="440"/>
      <c r="AF1" s="440"/>
    </row>
    <row r="2" spans="1:36" s="439" customFormat="1" ht="15" customHeight="1">
      <c r="L2" s="440"/>
      <c r="M2" s="440"/>
      <c r="N2" s="440"/>
      <c r="O2" s="440"/>
      <c r="W2" s="440"/>
      <c r="Y2" s="440"/>
      <c r="Z2" s="440"/>
      <c r="AC2" s="440"/>
      <c r="AE2" s="440"/>
      <c r="AF2" s="440"/>
    </row>
    <row r="3" spans="1:36" s="439" customFormat="1">
      <c r="L3" s="440"/>
      <c r="M3" s="440"/>
      <c r="N3" s="440"/>
      <c r="O3" s="440"/>
      <c r="X3" s="440"/>
      <c r="Y3" s="440"/>
      <c r="Z3" s="440"/>
      <c r="AD3" s="440"/>
      <c r="AE3" s="440"/>
      <c r="AF3" s="440"/>
    </row>
    <row r="4" spans="1:36" s="439" customFormat="1" ht="15" customHeight="1">
      <c r="L4" s="440"/>
      <c r="M4" s="440"/>
      <c r="N4" s="440"/>
      <c r="O4" s="440"/>
      <c r="X4" s="440"/>
      <c r="Y4" s="440"/>
      <c r="Z4" s="440"/>
      <c r="AD4" s="440"/>
      <c r="AE4" s="440"/>
      <c r="AF4" s="440"/>
    </row>
    <row r="5" spans="1:36" s="439" customFormat="1" ht="15" customHeight="1">
      <c r="L5" s="440"/>
      <c r="M5" s="440"/>
      <c r="N5" s="440"/>
      <c r="O5" s="440"/>
      <c r="W5" s="440"/>
      <c r="X5" s="440"/>
      <c r="Y5" s="440"/>
      <c r="Z5" s="440"/>
      <c r="AE5" s="440"/>
      <c r="AF5" s="440"/>
    </row>
    <row r="6" spans="1:36" s="439" customFormat="1">
      <c r="L6" s="440"/>
      <c r="M6" s="440"/>
      <c r="N6" s="440"/>
      <c r="X6" s="440"/>
      <c r="Y6" s="440"/>
      <c r="Z6" s="440"/>
      <c r="AE6" s="440"/>
      <c r="AF6" s="440"/>
    </row>
    <row r="7" spans="1:36" s="439" customFormat="1">
      <c r="L7" s="440"/>
      <c r="M7" s="440"/>
      <c r="N7" s="440"/>
      <c r="O7" s="440"/>
      <c r="X7" s="440"/>
      <c r="Y7" s="440"/>
      <c r="Z7" s="440"/>
      <c r="AC7" s="440"/>
      <c r="AD7" s="440"/>
      <c r="AE7" s="440"/>
      <c r="AF7" s="440"/>
    </row>
    <row r="8" spans="1:36" s="82" customFormat="1" ht="17.649999999999999">
      <c r="B8" s="441" t="s">
        <v>517</v>
      </c>
      <c r="S8" s="455"/>
      <c r="T8" s="455"/>
      <c r="U8" s="455"/>
      <c r="AG8" s="439"/>
    </row>
    <row r="9" spans="1:36" s="82" customFormat="1" ht="13.9" thickBot="1">
      <c r="S9" s="455"/>
      <c r="T9" s="455"/>
      <c r="U9" s="455"/>
      <c r="AG9" s="439"/>
    </row>
    <row r="10" spans="1:36" s="439" customFormat="1" ht="15.75" thickTop="1" thickBot="1">
      <c r="B10" s="489" t="s">
        <v>77</v>
      </c>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row>
    <row r="11" spans="1:36" s="439" customFormat="1" ht="13.15" thickTop="1">
      <c r="B11" s="490"/>
      <c r="C11" s="491"/>
      <c r="L11" s="440"/>
      <c r="M11" s="440"/>
      <c r="N11" s="440"/>
      <c r="O11" s="440"/>
      <c r="P11" s="440"/>
      <c r="Q11" s="440"/>
      <c r="R11" s="440"/>
      <c r="S11" s="440"/>
      <c r="T11" s="440"/>
      <c r="U11" s="440"/>
      <c r="V11" s="440"/>
      <c r="W11" s="440"/>
    </row>
    <row r="12" spans="1:36" s="468" customFormat="1" ht="13.5">
      <c r="B12" s="1309" t="s">
        <v>78</v>
      </c>
      <c r="C12" s="1305" t="s">
        <v>25</v>
      </c>
      <c r="D12" s="1306"/>
      <c r="E12" s="1307"/>
      <c r="F12" s="1305" t="s">
        <v>24</v>
      </c>
      <c r="G12" s="1306"/>
      <c r="H12" s="1307"/>
      <c r="I12" s="1305" t="s">
        <v>23</v>
      </c>
      <c r="J12" s="1306"/>
      <c r="K12" s="1307"/>
      <c r="L12" s="1305" t="s">
        <v>26</v>
      </c>
      <c r="M12" s="1306"/>
      <c r="N12" s="1307"/>
      <c r="O12" s="1305" t="s">
        <v>27</v>
      </c>
      <c r="P12" s="1306"/>
      <c r="Q12" s="1307"/>
      <c r="R12" s="493" t="s">
        <v>31</v>
      </c>
      <c r="S12" s="494" t="s">
        <v>515</v>
      </c>
      <c r="T12" s="495" t="s">
        <v>31</v>
      </c>
      <c r="U12" s="342">
        <v>2023</v>
      </c>
      <c r="V12" s="343">
        <v>2024</v>
      </c>
      <c r="W12" s="344">
        <v>2023</v>
      </c>
      <c r="X12" s="1302" t="s">
        <v>516</v>
      </c>
      <c r="Y12" s="1303"/>
      <c r="Z12" s="1304"/>
      <c r="AA12" s="342">
        <v>2022</v>
      </c>
      <c r="AB12" s="343">
        <v>2023</v>
      </c>
      <c r="AC12" s="344">
        <v>2022</v>
      </c>
      <c r="AD12" s="342">
        <v>2021</v>
      </c>
      <c r="AE12" s="343">
        <v>2022</v>
      </c>
      <c r="AF12" s="344">
        <v>2021</v>
      </c>
      <c r="AG12" s="342">
        <v>2020</v>
      </c>
      <c r="AH12" s="343">
        <v>2021</v>
      </c>
      <c r="AI12" s="344">
        <v>2020</v>
      </c>
      <c r="AJ12" s="82"/>
    </row>
    <row r="13" spans="1:36" s="503" customFormat="1" ht="18" customHeight="1">
      <c r="A13" s="457"/>
      <c r="B13" s="1310"/>
      <c r="C13" s="496" t="s">
        <v>79</v>
      </c>
      <c r="D13" s="497" t="s">
        <v>80</v>
      </c>
      <c r="E13" s="498" t="s">
        <v>81</v>
      </c>
      <c r="F13" s="496" t="s">
        <v>79</v>
      </c>
      <c r="G13" s="497" t="s">
        <v>80</v>
      </c>
      <c r="H13" s="498" t="s">
        <v>81</v>
      </c>
      <c r="I13" s="496" t="s">
        <v>79</v>
      </c>
      <c r="J13" s="497" t="s">
        <v>80</v>
      </c>
      <c r="K13" s="498" t="s">
        <v>81</v>
      </c>
      <c r="L13" s="496" t="s">
        <v>79</v>
      </c>
      <c r="M13" s="497" t="s">
        <v>80</v>
      </c>
      <c r="N13" s="498" t="s">
        <v>81</v>
      </c>
      <c r="O13" s="496" t="s">
        <v>79</v>
      </c>
      <c r="P13" s="497" t="s">
        <v>80</v>
      </c>
      <c r="Q13" s="498" t="s">
        <v>81</v>
      </c>
      <c r="R13" s="496" t="s">
        <v>79</v>
      </c>
      <c r="S13" s="497" t="s">
        <v>80</v>
      </c>
      <c r="T13" s="501" t="s">
        <v>81</v>
      </c>
      <c r="U13" s="496" t="s">
        <v>79</v>
      </c>
      <c r="V13" s="497" t="s">
        <v>80</v>
      </c>
      <c r="W13" s="502" t="s">
        <v>81</v>
      </c>
      <c r="X13" s="496" t="s">
        <v>79</v>
      </c>
      <c r="Y13" s="497" t="s">
        <v>80</v>
      </c>
      <c r="Z13" s="339" t="s">
        <v>81</v>
      </c>
      <c r="AA13" s="496" t="s">
        <v>79</v>
      </c>
      <c r="AB13" s="497" t="s">
        <v>80</v>
      </c>
      <c r="AC13" s="339" t="s">
        <v>81</v>
      </c>
      <c r="AD13" s="496" t="s">
        <v>79</v>
      </c>
      <c r="AE13" s="497" t="s">
        <v>80</v>
      </c>
      <c r="AF13" s="339" t="s">
        <v>81</v>
      </c>
      <c r="AG13" s="496" t="s">
        <v>79</v>
      </c>
      <c r="AH13" s="497" t="s">
        <v>80</v>
      </c>
      <c r="AI13" s="339" t="s">
        <v>81</v>
      </c>
      <c r="AJ13" s="82"/>
    </row>
    <row r="14" spans="1:36" s="439" customFormat="1" ht="14.25">
      <c r="B14" s="446" t="s">
        <v>84</v>
      </c>
      <c r="C14" s="504">
        <v>0</v>
      </c>
      <c r="D14" s="505">
        <v>0</v>
      </c>
      <c r="E14" s="506">
        <v>0</v>
      </c>
      <c r="F14" s="504">
        <v>0</v>
      </c>
      <c r="G14" s="505">
        <v>0</v>
      </c>
      <c r="H14" s="506">
        <v>0</v>
      </c>
      <c r="I14" s="504">
        <v>87543</v>
      </c>
      <c r="J14" s="505">
        <v>318338</v>
      </c>
      <c r="K14" s="506">
        <v>405881</v>
      </c>
      <c r="L14" s="504">
        <v>74407</v>
      </c>
      <c r="M14" s="505">
        <v>0</v>
      </c>
      <c r="N14" s="506">
        <v>74407</v>
      </c>
      <c r="O14" s="504">
        <v>0</v>
      </c>
      <c r="P14" s="505">
        <v>0</v>
      </c>
      <c r="Q14" s="506">
        <v>0</v>
      </c>
      <c r="R14" s="504">
        <v>161950</v>
      </c>
      <c r="S14" s="505">
        <v>318338</v>
      </c>
      <c r="T14" s="507">
        <v>480288</v>
      </c>
      <c r="U14" s="508">
        <v>120012</v>
      </c>
      <c r="V14" s="509">
        <v>480810</v>
      </c>
      <c r="W14" s="510">
        <v>600822</v>
      </c>
      <c r="X14" s="1089">
        <v>0.35</v>
      </c>
      <c r="Y14" s="1090">
        <v>-0.34</v>
      </c>
      <c r="Z14" s="1070">
        <v>-0.2</v>
      </c>
      <c r="AA14" s="508">
        <v>108749</v>
      </c>
      <c r="AB14" s="509">
        <v>1267383</v>
      </c>
      <c r="AC14" s="510">
        <v>1376132</v>
      </c>
      <c r="AD14" s="508">
        <v>399972</v>
      </c>
      <c r="AE14" s="509">
        <v>1231440</v>
      </c>
      <c r="AF14" s="510">
        <v>1631412</v>
      </c>
      <c r="AG14" s="508">
        <v>686039</v>
      </c>
      <c r="AH14" s="509">
        <v>881690</v>
      </c>
      <c r="AI14" s="513">
        <v>1567729</v>
      </c>
    </row>
    <row r="15" spans="1:36" s="439" customFormat="1" ht="14.25">
      <c r="B15" s="486" t="s">
        <v>85</v>
      </c>
      <c r="C15" s="504">
        <v>0</v>
      </c>
      <c r="D15" s="505">
        <v>0</v>
      </c>
      <c r="E15" s="506">
        <v>0</v>
      </c>
      <c r="F15" s="504">
        <v>0</v>
      </c>
      <c r="G15" s="505">
        <v>0</v>
      </c>
      <c r="H15" s="506">
        <v>0</v>
      </c>
      <c r="I15" s="504">
        <v>3575392</v>
      </c>
      <c r="J15" s="505">
        <v>3575392</v>
      </c>
      <c r="K15" s="506">
        <v>7150784</v>
      </c>
      <c r="L15" s="504">
        <v>0</v>
      </c>
      <c r="M15" s="505">
        <v>421232</v>
      </c>
      <c r="N15" s="506">
        <v>421232</v>
      </c>
      <c r="O15" s="504">
        <v>0</v>
      </c>
      <c r="P15" s="505">
        <v>0</v>
      </c>
      <c r="Q15" s="506">
        <v>0</v>
      </c>
      <c r="R15" s="504">
        <v>3575392</v>
      </c>
      <c r="S15" s="505">
        <v>3996624</v>
      </c>
      <c r="T15" s="507">
        <v>7572016</v>
      </c>
      <c r="U15" s="508">
        <v>3590445</v>
      </c>
      <c r="V15" s="509">
        <v>3927008</v>
      </c>
      <c r="W15" s="510">
        <v>7517453</v>
      </c>
      <c r="X15" s="1089">
        <v>0</v>
      </c>
      <c r="Y15" s="1090">
        <v>0.02</v>
      </c>
      <c r="Z15" s="1070">
        <v>0.01</v>
      </c>
      <c r="AA15" s="508">
        <v>3404227</v>
      </c>
      <c r="AB15" s="509">
        <v>3717487</v>
      </c>
      <c r="AC15" s="510">
        <v>7121714</v>
      </c>
      <c r="AD15" s="508">
        <v>2855777</v>
      </c>
      <c r="AE15" s="509">
        <v>3263006</v>
      </c>
      <c r="AF15" s="510">
        <v>6118783</v>
      </c>
      <c r="AG15" s="508">
        <v>2785670</v>
      </c>
      <c r="AH15" s="509">
        <v>3291005</v>
      </c>
      <c r="AI15" s="513">
        <v>6076675</v>
      </c>
    </row>
    <row r="16" spans="1:36" s="439" customFormat="1">
      <c r="B16" s="486" t="s">
        <v>235</v>
      </c>
      <c r="C16" s="504">
        <v>0</v>
      </c>
      <c r="D16" s="505">
        <v>20454998</v>
      </c>
      <c r="E16" s="506">
        <v>20454998</v>
      </c>
      <c r="F16" s="504">
        <v>0</v>
      </c>
      <c r="G16" s="505">
        <v>0</v>
      </c>
      <c r="H16" s="506">
        <v>0</v>
      </c>
      <c r="I16" s="504">
        <v>0</v>
      </c>
      <c r="J16" s="505">
        <v>0</v>
      </c>
      <c r="K16" s="506">
        <v>0</v>
      </c>
      <c r="L16" s="504">
        <v>0</v>
      </c>
      <c r="M16" s="505">
        <v>0</v>
      </c>
      <c r="N16" s="506">
        <v>0</v>
      </c>
      <c r="O16" s="504">
        <v>0</v>
      </c>
      <c r="P16" s="505">
        <v>0</v>
      </c>
      <c r="Q16" s="506">
        <v>0</v>
      </c>
      <c r="R16" s="504">
        <v>0</v>
      </c>
      <c r="S16" s="505">
        <v>20454998</v>
      </c>
      <c r="T16" s="507">
        <v>20454998</v>
      </c>
      <c r="U16" s="508">
        <v>0</v>
      </c>
      <c r="V16" s="509">
        <v>14553658</v>
      </c>
      <c r="W16" s="510">
        <v>14553658</v>
      </c>
      <c r="X16" s="511" t="s">
        <v>34</v>
      </c>
      <c r="Y16" s="1090">
        <v>0.41</v>
      </c>
      <c r="Z16" s="1070">
        <v>0.41</v>
      </c>
      <c r="AA16" s="508">
        <v>0</v>
      </c>
      <c r="AB16" s="509">
        <v>7916101</v>
      </c>
      <c r="AC16" s="510">
        <v>7916101</v>
      </c>
      <c r="AD16" s="508">
        <v>0</v>
      </c>
      <c r="AE16" s="509">
        <v>6758867</v>
      </c>
      <c r="AF16" s="510">
        <v>6758867</v>
      </c>
      <c r="AG16" s="508">
        <v>0</v>
      </c>
      <c r="AH16" s="509">
        <v>7246090</v>
      </c>
      <c r="AI16" s="513">
        <v>7246090</v>
      </c>
    </row>
    <row r="17" spans="1:35" s="439" customFormat="1" ht="16.5" customHeight="1">
      <c r="B17" s="486" t="s">
        <v>557</v>
      </c>
      <c r="C17" s="504">
        <v>0</v>
      </c>
      <c r="D17" s="505">
        <v>0</v>
      </c>
      <c r="E17" s="506">
        <v>0</v>
      </c>
      <c r="F17" s="504">
        <v>947733</v>
      </c>
      <c r="G17" s="505">
        <v>3893531</v>
      </c>
      <c r="H17" s="506">
        <v>4841264</v>
      </c>
      <c r="I17" s="504">
        <v>0</v>
      </c>
      <c r="J17" s="505">
        <v>2264179</v>
      </c>
      <c r="K17" s="506">
        <v>2264179</v>
      </c>
      <c r="L17" s="504">
        <v>123068</v>
      </c>
      <c r="M17" s="505">
        <v>0</v>
      </c>
      <c r="N17" s="506">
        <v>123068</v>
      </c>
      <c r="O17" s="504">
        <v>0</v>
      </c>
      <c r="P17" s="505">
        <v>10660</v>
      </c>
      <c r="Q17" s="506">
        <v>10660</v>
      </c>
      <c r="R17" s="504">
        <v>1070801</v>
      </c>
      <c r="S17" s="505">
        <v>6168370</v>
      </c>
      <c r="T17" s="507">
        <v>7239171</v>
      </c>
      <c r="U17" s="508">
        <v>803137</v>
      </c>
      <c r="V17" s="509">
        <v>7031613</v>
      </c>
      <c r="W17" s="510">
        <v>7834750</v>
      </c>
      <c r="X17" s="1089">
        <v>0.33</v>
      </c>
      <c r="Y17" s="1090">
        <v>-0.12</v>
      </c>
      <c r="Z17" s="1070">
        <v>-0.08</v>
      </c>
      <c r="AA17" s="508">
        <v>588260</v>
      </c>
      <c r="AB17" s="509">
        <v>6656545</v>
      </c>
      <c r="AC17" s="510">
        <v>7244805</v>
      </c>
      <c r="AD17" s="508">
        <v>822531</v>
      </c>
      <c r="AE17" s="509">
        <v>7092154</v>
      </c>
      <c r="AF17" s="510">
        <v>7914685</v>
      </c>
      <c r="AG17" s="508">
        <v>791778</v>
      </c>
      <c r="AH17" s="509">
        <v>6933655</v>
      </c>
      <c r="AI17" s="513">
        <v>7725433</v>
      </c>
    </row>
    <row r="18" spans="1:35" s="514" customFormat="1" ht="15" customHeight="1">
      <c r="B18" s="431" t="s">
        <v>558</v>
      </c>
      <c r="C18" s="515">
        <v>0</v>
      </c>
      <c r="D18" s="516">
        <v>20454998</v>
      </c>
      <c r="E18" s="517">
        <v>20454998</v>
      </c>
      <c r="F18" s="515">
        <v>947733</v>
      </c>
      <c r="G18" s="516">
        <v>3893531</v>
      </c>
      <c r="H18" s="517">
        <v>4841264</v>
      </c>
      <c r="I18" s="515">
        <v>3662935</v>
      </c>
      <c r="J18" s="516">
        <v>6157909</v>
      </c>
      <c r="K18" s="517">
        <v>9820844</v>
      </c>
      <c r="L18" s="515">
        <v>197475</v>
      </c>
      <c r="M18" s="516">
        <v>421232</v>
      </c>
      <c r="N18" s="517">
        <v>618707</v>
      </c>
      <c r="O18" s="515">
        <v>0</v>
      </c>
      <c r="P18" s="516">
        <v>10660</v>
      </c>
      <c r="Q18" s="517">
        <v>10660</v>
      </c>
      <c r="R18" s="515">
        <v>4808143</v>
      </c>
      <c r="S18" s="516">
        <v>30938330</v>
      </c>
      <c r="T18" s="518">
        <v>35746473</v>
      </c>
      <c r="U18" s="519">
        <v>4513594</v>
      </c>
      <c r="V18" s="520">
        <v>25993090</v>
      </c>
      <c r="W18" s="521">
        <v>30506683</v>
      </c>
      <c r="X18" s="1091">
        <v>7.0000000000000007E-2</v>
      </c>
      <c r="Y18" s="1092">
        <v>0.19</v>
      </c>
      <c r="Z18" s="1071">
        <v>0.17</v>
      </c>
      <c r="AA18" s="519">
        <v>4101236</v>
      </c>
      <c r="AB18" s="520">
        <v>19557516</v>
      </c>
      <c r="AC18" s="521">
        <v>23658752</v>
      </c>
      <c r="AD18" s="519">
        <v>4078280</v>
      </c>
      <c r="AE18" s="520">
        <v>18345467</v>
      </c>
      <c r="AF18" s="521">
        <v>22423747</v>
      </c>
      <c r="AG18" s="519">
        <v>4263487</v>
      </c>
      <c r="AH18" s="520">
        <v>18352440</v>
      </c>
      <c r="AI18" s="524">
        <v>22615927</v>
      </c>
    </row>
    <row r="19" spans="1:35" s="439" customFormat="1">
      <c r="B19" s="486" t="s">
        <v>90</v>
      </c>
      <c r="C19" s="1082">
        <v>0</v>
      </c>
      <c r="D19" s="1083">
        <v>1</v>
      </c>
      <c r="E19" s="1084">
        <v>1</v>
      </c>
      <c r="F19" s="1082">
        <v>0.2</v>
      </c>
      <c r="G19" s="1083">
        <v>0.8</v>
      </c>
      <c r="H19" s="1084">
        <v>1</v>
      </c>
      <c r="I19" s="1082">
        <v>0.37</v>
      </c>
      <c r="J19" s="1083">
        <v>0.63</v>
      </c>
      <c r="K19" s="1084">
        <v>1</v>
      </c>
      <c r="L19" s="1082">
        <v>0.32</v>
      </c>
      <c r="M19" s="1083">
        <v>0.68</v>
      </c>
      <c r="N19" s="1084">
        <v>1</v>
      </c>
      <c r="O19" s="1082">
        <v>0</v>
      </c>
      <c r="P19" s="1083">
        <v>1</v>
      </c>
      <c r="Q19" s="1084">
        <v>1</v>
      </c>
      <c r="R19" s="1082">
        <v>0.13</v>
      </c>
      <c r="S19" s="1083">
        <v>0.87</v>
      </c>
      <c r="T19" s="1085">
        <v>1</v>
      </c>
      <c r="U19" s="1086">
        <v>0.15</v>
      </c>
      <c r="V19" s="1087">
        <v>0.85</v>
      </c>
      <c r="W19" s="1088">
        <v>1</v>
      </c>
      <c r="X19" s="1089">
        <v>-0.09</v>
      </c>
      <c r="Y19" s="1090">
        <v>0.02</v>
      </c>
      <c r="Z19" s="1070">
        <v>0</v>
      </c>
      <c r="AA19" s="1086">
        <v>0.17</v>
      </c>
      <c r="AB19" s="1087">
        <v>0.83</v>
      </c>
      <c r="AC19" s="1088">
        <v>1</v>
      </c>
      <c r="AD19" s="1086">
        <v>0.18</v>
      </c>
      <c r="AE19" s="1087">
        <v>0.82</v>
      </c>
      <c r="AF19" s="1088">
        <v>1</v>
      </c>
      <c r="AG19" s="1086">
        <v>0.19</v>
      </c>
      <c r="AH19" s="1087">
        <v>0.81</v>
      </c>
      <c r="AI19" s="1088">
        <v>1</v>
      </c>
    </row>
    <row r="20" spans="1:35" s="514" customFormat="1" ht="15">
      <c r="B20" s="431" t="s">
        <v>97</v>
      </c>
      <c r="C20" s="515">
        <v>0</v>
      </c>
      <c r="D20" s="516">
        <v>11127202</v>
      </c>
      <c r="E20" s="517">
        <v>11127202</v>
      </c>
      <c r="F20" s="515">
        <v>0</v>
      </c>
      <c r="G20" s="516">
        <v>0</v>
      </c>
      <c r="H20" s="517">
        <v>0</v>
      </c>
      <c r="I20" s="515">
        <v>0</v>
      </c>
      <c r="J20" s="516">
        <v>0</v>
      </c>
      <c r="K20" s="517">
        <v>0</v>
      </c>
      <c r="L20" s="515">
        <v>0</v>
      </c>
      <c r="M20" s="516">
        <v>0</v>
      </c>
      <c r="N20" s="517">
        <v>0</v>
      </c>
      <c r="O20" s="515">
        <v>0</v>
      </c>
      <c r="P20" s="516">
        <v>0</v>
      </c>
      <c r="Q20" s="517">
        <v>0</v>
      </c>
      <c r="R20" s="515">
        <v>0</v>
      </c>
      <c r="S20" s="516">
        <v>11127202</v>
      </c>
      <c r="T20" s="518">
        <v>11127202</v>
      </c>
      <c r="U20" s="519">
        <v>0</v>
      </c>
      <c r="V20" s="520">
        <v>8238442</v>
      </c>
      <c r="W20" s="521">
        <v>8238442</v>
      </c>
      <c r="X20" s="525" t="s">
        <v>34</v>
      </c>
      <c r="Y20" s="1092">
        <v>0.35</v>
      </c>
      <c r="Z20" s="1071">
        <v>0.35</v>
      </c>
      <c r="AA20" s="519">
        <v>0</v>
      </c>
      <c r="AB20" s="520">
        <v>4687860</v>
      </c>
      <c r="AC20" s="521">
        <v>4687860</v>
      </c>
      <c r="AD20" s="519">
        <v>0</v>
      </c>
      <c r="AE20" s="520">
        <v>4061741</v>
      </c>
      <c r="AF20" s="521">
        <v>4061741</v>
      </c>
      <c r="AG20" s="519">
        <v>0</v>
      </c>
      <c r="AH20" s="520">
        <v>4263599</v>
      </c>
      <c r="AI20" s="524">
        <v>4263599</v>
      </c>
    </row>
    <row r="21" spans="1:35" s="439" customFormat="1" ht="13.15">
      <c r="B21" s="526"/>
      <c r="L21" s="440"/>
      <c r="M21" s="440"/>
      <c r="N21" s="440"/>
      <c r="O21" s="440"/>
      <c r="P21" s="440"/>
      <c r="Q21" s="440"/>
      <c r="R21" s="440"/>
      <c r="S21" s="440"/>
      <c r="T21" s="440"/>
      <c r="X21" s="440"/>
      <c r="Y21" s="440"/>
      <c r="Z21" s="440"/>
    </row>
    <row r="22" spans="1:35" s="439" customFormat="1" ht="13.15">
      <c r="B22" s="459" t="s">
        <v>43</v>
      </c>
      <c r="C22" s="527"/>
      <c r="D22" s="527"/>
      <c r="E22" s="527"/>
      <c r="F22" s="527"/>
      <c r="G22" s="527"/>
      <c r="H22" s="527"/>
      <c r="I22" s="527"/>
      <c r="J22" s="527"/>
      <c r="K22" s="527"/>
      <c r="L22" s="527"/>
      <c r="M22" s="527"/>
      <c r="N22" s="527"/>
      <c r="O22" s="528"/>
      <c r="P22" s="528"/>
      <c r="Q22" s="528"/>
      <c r="R22" s="528"/>
      <c r="S22" s="528"/>
      <c r="T22" s="528"/>
      <c r="U22" s="529"/>
      <c r="V22" s="529"/>
      <c r="W22" s="529"/>
      <c r="X22" s="440"/>
      <c r="Y22" s="440"/>
    </row>
    <row r="23" spans="1:35" s="530" customFormat="1" ht="13.05" customHeight="1">
      <c r="A23" s="514"/>
      <c r="B23" s="1314" t="s">
        <v>883</v>
      </c>
      <c r="C23" s="1314"/>
      <c r="D23" s="1314"/>
      <c r="E23" s="1314"/>
      <c r="F23" s="1314"/>
      <c r="G23" s="1314"/>
      <c r="H23" s="1314"/>
      <c r="I23" s="1314"/>
      <c r="J23" s="1314"/>
      <c r="K23" s="1314"/>
      <c r="L23" s="1314"/>
      <c r="M23" s="147"/>
      <c r="N23" s="147"/>
      <c r="O23" s="147"/>
      <c r="P23" s="147"/>
      <c r="Q23" s="147"/>
      <c r="R23" s="147"/>
      <c r="S23" s="147"/>
      <c r="T23" s="147"/>
      <c r="U23" s="147"/>
      <c r="V23" s="147"/>
      <c r="W23" s="147"/>
      <c r="X23" s="147"/>
      <c r="Y23" s="147"/>
      <c r="Z23" s="147"/>
      <c r="AA23" s="147"/>
      <c r="AB23" s="147"/>
      <c r="AC23" s="147"/>
      <c r="AD23" s="147"/>
      <c r="AE23" s="147"/>
      <c r="AF23" s="147"/>
    </row>
    <row r="24" spans="1:35" s="530" customFormat="1" ht="13.05" customHeight="1">
      <c r="A24" s="514"/>
      <c r="B24" s="1311" t="s">
        <v>884</v>
      </c>
      <c r="C24" s="1311"/>
      <c r="D24" s="1311"/>
      <c r="E24" s="1311"/>
      <c r="F24" s="1311"/>
      <c r="G24" s="1311"/>
      <c r="H24" s="1311"/>
      <c r="I24" s="1311"/>
      <c r="J24" s="1311"/>
      <c r="K24" s="1311"/>
      <c r="L24" s="1311"/>
      <c r="M24" s="147"/>
      <c r="N24" s="147"/>
      <c r="O24" s="147"/>
      <c r="P24" s="147"/>
      <c r="Q24" s="147"/>
      <c r="R24" s="147"/>
      <c r="S24" s="147"/>
      <c r="T24" s="147"/>
      <c r="U24" s="147"/>
      <c r="V24" s="147"/>
      <c r="W24" s="147"/>
      <c r="X24" s="147"/>
      <c r="Y24" s="147"/>
      <c r="Z24" s="147"/>
      <c r="AA24" s="147"/>
      <c r="AB24" s="147"/>
      <c r="AC24" s="147"/>
      <c r="AD24" s="147"/>
      <c r="AE24" s="147"/>
      <c r="AF24" s="147"/>
    </row>
    <row r="25" spans="1:35" s="530" customFormat="1" ht="13.05" customHeight="1">
      <c r="A25" s="514"/>
      <c r="B25" s="1311" t="s">
        <v>885</v>
      </c>
      <c r="C25" s="1311"/>
      <c r="D25" s="1311"/>
      <c r="E25" s="1311"/>
      <c r="F25" s="1311"/>
      <c r="G25" s="1311"/>
      <c r="H25" s="1311"/>
      <c r="I25" s="1311"/>
      <c r="J25" s="1311"/>
      <c r="K25" s="1311"/>
      <c r="L25" s="1311"/>
      <c r="M25" s="147"/>
      <c r="N25" s="147"/>
      <c r="O25" s="147"/>
      <c r="P25" s="147"/>
      <c r="Q25" s="147"/>
      <c r="R25" s="147"/>
      <c r="S25" s="147"/>
      <c r="T25" s="147"/>
      <c r="U25" s="147"/>
      <c r="V25" s="147"/>
      <c r="W25" s="147"/>
      <c r="X25" s="147"/>
      <c r="Y25" s="147"/>
      <c r="Z25" s="147"/>
      <c r="AA25" s="147"/>
      <c r="AB25" s="147"/>
      <c r="AC25" s="147"/>
      <c r="AD25" s="147"/>
      <c r="AE25" s="147"/>
      <c r="AF25" s="147"/>
    </row>
    <row r="26" spans="1:35" s="530" customFormat="1" ht="13.05" customHeight="1">
      <c r="A26" s="514"/>
      <c r="B26" s="1308" t="s">
        <v>886</v>
      </c>
      <c r="C26" s="1308"/>
      <c r="D26" s="1308"/>
      <c r="E26" s="1308"/>
      <c r="F26" s="1308"/>
      <c r="G26" s="1308"/>
      <c r="H26" s="1308"/>
      <c r="I26" s="1308"/>
      <c r="J26" s="1308"/>
      <c r="K26" s="1308"/>
      <c r="L26" s="1308"/>
      <c r="M26" s="147"/>
      <c r="N26" s="147"/>
      <c r="O26" s="147"/>
      <c r="S26" s="147"/>
      <c r="T26" s="147"/>
      <c r="U26" s="147"/>
      <c r="V26" s="147"/>
      <c r="W26" s="147"/>
      <c r="X26" s="147"/>
      <c r="Y26" s="147"/>
      <c r="Z26" s="147"/>
      <c r="AA26" s="147"/>
      <c r="AB26" s="147"/>
      <c r="AC26" s="147"/>
      <c r="AD26" s="147"/>
      <c r="AE26" s="147"/>
      <c r="AF26" s="147"/>
    </row>
    <row r="27" spans="1:35" s="530" customFormat="1" ht="18.75" customHeight="1">
      <c r="A27" s="514"/>
      <c r="B27" s="1308" t="s">
        <v>887</v>
      </c>
      <c r="C27" s="1308"/>
      <c r="D27" s="1308"/>
      <c r="E27" s="1308"/>
      <c r="F27" s="1308"/>
      <c r="G27" s="1308"/>
      <c r="H27" s="1308"/>
      <c r="I27" s="1308"/>
      <c r="J27" s="1308"/>
      <c r="K27" s="1308"/>
      <c r="L27" s="1308"/>
      <c r="M27" s="147"/>
      <c r="N27" s="147"/>
      <c r="O27" s="147"/>
      <c r="S27" s="147"/>
      <c r="T27" s="147"/>
      <c r="U27" s="147"/>
      <c r="V27" s="147"/>
      <c r="W27" s="147"/>
      <c r="X27" s="147"/>
      <c r="Y27" s="147"/>
      <c r="Z27" s="147"/>
      <c r="AA27" s="147"/>
      <c r="AB27" s="147"/>
      <c r="AC27" s="147"/>
      <c r="AD27" s="147"/>
      <c r="AE27" s="147"/>
      <c r="AF27" s="147"/>
    </row>
    <row r="28" spans="1:35" s="530" customFormat="1" ht="24.75" customHeight="1">
      <c r="A28" s="514"/>
      <c r="B28" s="1311" t="s">
        <v>888</v>
      </c>
      <c r="C28" s="1311"/>
      <c r="D28" s="1311"/>
      <c r="E28" s="1311"/>
      <c r="F28" s="1311"/>
      <c r="G28" s="1311"/>
      <c r="H28" s="1311"/>
      <c r="I28" s="1311"/>
      <c r="J28" s="1311"/>
      <c r="K28" s="1311"/>
      <c r="L28" s="1311"/>
      <c r="M28" s="147"/>
      <c r="N28" s="147"/>
      <c r="O28" s="147"/>
      <c r="S28" s="147"/>
      <c r="T28" s="147"/>
      <c r="U28" s="147"/>
      <c r="V28" s="147"/>
      <c r="W28" s="147"/>
      <c r="X28" s="147"/>
      <c r="Y28" s="147"/>
      <c r="Z28" s="147"/>
      <c r="AA28" s="147"/>
      <c r="AB28" s="147"/>
      <c r="AC28" s="147"/>
      <c r="AD28" s="147"/>
      <c r="AE28" s="147"/>
      <c r="AF28" s="147"/>
    </row>
    <row r="29" spans="1:35" s="530" customFormat="1" ht="25.9" customHeight="1">
      <c r="A29" s="514"/>
      <c r="B29" s="1311" t="s">
        <v>889</v>
      </c>
      <c r="C29" s="1311"/>
      <c r="D29" s="1311"/>
      <c r="E29" s="1311"/>
      <c r="F29" s="1311"/>
      <c r="G29" s="1311"/>
      <c r="H29" s="1311"/>
      <c r="I29" s="1311"/>
      <c r="J29" s="1311"/>
      <c r="K29" s="1311"/>
      <c r="L29" s="1311"/>
      <c r="M29" s="147"/>
      <c r="N29" s="147"/>
      <c r="O29" s="147"/>
      <c r="S29" s="147"/>
      <c r="T29" s="147"/>
      <c r="U29" s="147"/>
      <c r="V29" s="147"/>
      <c r="W29" s="147"/>
      <c r="X29" s="147"/>
      <c r="Y29" s="147"/>
      <c r="Z29" s="147"/>
      <c r="AA29" s="147"/>
      <c r="AB29" s="147"/>
      <c r="AC29" s="147"/>
      <c r="AD29" s="147"/>
      <c r="AE29" s="147"/>
      <c r="AF29" s="147"/>
    </row>
    <row r="30" spans="1:35" s="530" customFormat="1" ht="13.05" customHeight="1">
      <c r="A30" s="514"/>
      <c r="B30" s="1308" t="s">
        <v>890</v>
      </c>
      <c r="C30" s="1308"/>
      <c r="D30" s="1308"/>
      <c r="E30" s="1308"/>
      <c r="F30" s="1308"/>
      <c r="G30" s="1308"/>
      <c r="H30" s="1308"/>
      <c r="I30" s="1308"/>
      <c r="J30" s="1308"/>
      <c r="K30" s="1308"/>
      <c r="L30" s="1308"/>
      <c r="M30" s="147"/>
      <c r="N30" s="147"/>
      <c r="O30" s="147"/>
      <c r="S30" s="147"/>
      <c r="T30" s="147"/>
      <c r="U30" s="147"/>
      <c r="V30" s="147"/>
      <c r="W30" s="147"/>
      <c r="X30" s="147"/>
      <c r="Y30" s="147"/>
      <c r="Z30" s="147"/>
      <c r="AA30" s="147"/>
      <c r="AB30" s="147"/>
      <c r="AC30" s="147"/>
      <c r="AD30" s="147"/>
      <c r="AE30" s="147"/>
      <c r="AF30" s="147"/>
    </row>
    <row r="31" spans="1:35" s="439" customFormat="1" ht="13.15">
      <c r="B31" s="526"/>
      <c r="L31" s="440"/>
      <c r="M31" s="147"/>
      <c r="N31" s="147"/>
      <c r="O31" s="147"/>
      <c r="P31" s="530"/>
      <c r="Q31" s="530"/>
      <c r="R31" s="530"/>
      <c r="S31" s="440"/>
      <c r="T31" s="440"/>
      <c r="X31" s="440"/>
      <c r="Y31" s="440"/>
      <c r="Z31" s="440"/>
    </row>
    <row r="32" spans="1:35" s="439" customFormat="1" ht="13.15">
      <c r="B32" s="526"/>
      <c r="L32" s="440"/>
      <c r="M32" s="440"/>
      <c r="N32" s="440"/>
      <c r="O32" s="440"/>
      <c r="P32" s="530"/>
      <c r="Q32" s="530"/>
      <c r="R32" s="530"/>
      <c r="S32" s="440"/>
      <c r="T32" s="440"/>
      <c r="X32" s="440"/>
      <c r="Y32" s="440"/>
      <c r="Z32" s="440"/>
    </row>
    <row r="33" spans="1:33" s="531" customFormat="1" ht="26.25">
      <c r="B33" s="431" t="s">
        <v>559</v>
      </c>
      <c r="C33" s="335" t="s">
        <v>25</v>
      </c>
      <c r="D33" s="335" t="s">
        <v>24</v>
      </c>
      <c r="E33" s="335" t="s">
        <v>23</v>
      </c>
      <c r="F33" s="335" t="s">
        <v>26</v>
      </c>
      <c r="G33" s="492" t="s">
        <v>27</v>
      </c>
      <c r="H33" s="341" t="s">
        <v>515</v>
      </c>
      <c r="I33" s="339">
        <v>2024</v>
      </c>
      <c r="J33" s="346" t="s">
        <v>516</v>
      </c>
      <c r="K33" s="532">
        <v>2023</v>
      </c>
      <c r="L33" s="533">
        <v>2022</v>
      </c>
      <c r="M33" s="533">
        <v>2021</v>
      </c>
      <c r="N33" s="534"/>
      <c r="O33" s="534"/>
      <c r="P33" s="530"/>
      <c r="Q33" s="530"/>
      <c r="R33" s="530"/>
    </row>
    <row r="34" spans="1:33" s="82" customFormat="1" ht="16.05" customHeight="1">
      <c r="A34" s="439"/>
      <c r="B34" s="535" t="s">
        <v>240</v>
      </c>
      <c r="C34" s="447">
        <v>0</v>
      </c>
      <c r="D34" s="447">
        <v>947733</v>
      </c>
      <c r="E34" s="447">
        <v>3662935</v>
      </c>
      <c r="F34" s="447">
        <v>197475</v>
      </c>
      <c r="G34" s="447">
        <v>0</v>
      </c>
      <c r="H34" s="378">
        <v>4808143</v>
      </c>
      <c r="I34" s="379">
        <v>4513594</v>
      </c>
      <c r="J34" s="1070">
        <v>7.0000000000000007E-2</v>
      </c>
      <c r="K34" s="379">
        <v>4101236</v>
      </c>
      <c r="L34" s="379">
        <v>4078280</v>
      </c>
      <c r="M34" s="379">
        <v>4263487</v>
      </c>
      <c r="N34" s="455"/>
      <c r="O34" s="455"/>
      <c r="P34" s="530"/>
      <c r="Q34" s="530"/>
      <c r="R34" s="530"/>
    </row>
    <row r="35" spans="1:33" s="82" customFormat="1" ht="14.25">
      <c r="A35" s="439"/>
      <c r="B35" s="1093" t="s">
        <v>560</v>
      </c>
      <c r="C35" s="447">
        <v>20454998</v>
      </c>
      <c r="D35" s="447">
        <v>3893531</v>
      </c>
      <c r="E35" s="447">
        <v>6157909</v>
      </c>
      <c r="F35" s="447">
        <v>421232</v>
      </c>
      <c r="G35" s="447">
        <v>10660</v>
      </c>
      <c r="H35" s="378">
        <v>30938330</v>
      </c>
      <c r="I35" s="379">
        <v>25993090</v>
      </c>
      <c r="J35" s="1070">
        <v>0.19</v>
      </c>
      <c r="K35" s="379">
        <v>19557516</v>
      </c>
      <c r="L35" s="379">
        <v>18345467</v>
      </c>
      <c r="M35" s="379">
        <v>18352440</v>
      </c>
      <c r="N35" s="455"/>
      <c r="O35" s="455"/>
      <c r="P35" s="455"/>
      <c r="R35" s="455"/>
    </row>
    <row r="36" spans="1:33" s="82" customFormat="1" ht="13.5">
      <c r="A36" s="439"/>
      <c r="B36" s="535" t="s">
        <v>88</v>
      </c>
      <c r="C36" s="447">
        <v>20454998</v>
      </c>
      <c r="D36" s="447">
        <v>4841264</v>
      </c>
      <c r="E36" s="447">
        <v>9820844</v>
      </c>
      <c r="F36" s="447">
        <v>618707</v>
      </c>
      <c r="G36" s="447">
        <v>10660</v>
      </c>
      <c r="H36" s="378">
        <v>35746473</v>
      </c>
      <c r="I36" s="379">
        <v>30506683</v>
      </c>
      <c r="J36" s="1070">
        <v>0.17</v>
      </c>
      <c r="K36" s="379">
        <v>23658752</v>
      </c>
      <c r="L36" s="379">
        <v>22423747</v>
      </c>
      <c r="M36" s="379">
        <v>22615927</v>
      </c>
      <c r="N36" s="455"/>
      <c r="O36" s="455"/>
      <c r="P36" s="455"/>
      <c r="R36" s="455"/>
    </row>
    <row r="37" spans="1:33" s="82" customFormat="1" ht="13.5">
      <c r="A37" s="439"/>
      <c r="B37" s="535" t="s">
        <v>100</v>
      </c>
      <c r="C37" s="451">
        <v>0</v>
      </c>
      <c r="D37" s="451">
        <v>0.2</v>
      </c>
      <c r="E37" s="451">
        <v>0.37</v>
      </c>
      <c r="F37" s="451">
        <v>0.32</v>
      </c>
      <c r="G37" s="451">
        <v>0</v>
      </c>
      <c r="H37" s="452">
        <v>0.13</v>
      </c>
      <c r="I37" s="453">
        <v>0.15</v>
      </c>
      <c r="J37" s="1070">
        <v>-0.09</v>
      </c>
      <c r="K37" s="453">
        <v>0.17</v>
      </c>
      <c r="L37" s="453">
        <v>0.18</v>
      </c>
      <c r="M37" s="453">
        <v>0.19</v>
      </c>
      <c r="N37" s="455"/>
      <c r="O37" s="455"/>
      <c r="P37" s="455"/>
      <c r="R37" s="455"/>
    </row>
    <row r="38" spans="1:33" s="82" customFormat="1" ht="13.5">
      <c r="A38" s="536"/>
      <c r="B38" s="535" t="s">
        <v>101</v>
      </c>
      <c r="C38" s="451">
        <v>1</v>
      </c>
      <c r="D38" s="451">
        <v>0.8</v>
      </c>
      <c r="E38" s="451">
        <v>0.63</v>
      </c>
      <c r="F38" s="451">
        <v>0.68</v>
      </c>
      <c r="G38" s="451">
        <v>1</v>
      </c>
      <c r="H38" s="452">
        <v>0.87</v>
      </c>
      <c r="I38" s="453">
        <v>0.85</v>
      </c>
      <c r="J38" s="1070">
        <v>0.02</v>
      </c>
      <c r="K38" s="453">
        <v>0.83</v>
      </c>
      <c r="L38" s="453">
        <v>0.82</v>
      </c>
      <c r="M38" s="453">
        <v>0.81</v>
      </c>
      <c r="N38" s="455"/>
    </row>
    <row r="39" spans="1:33" s="82" customFormat="1" ht="16.5" customHeight="1">
      <c r="A39" s="536"/>
      <c r="B39" s="537"/>
      <c r="C39" s="537"/>
      <c r="D39" s="537"/>
      <c r="E39" s="537"/>
      <c r="F39" s="537"/>
      <c r="G39" s="537"/>
      <c r="H39" s="537"/>
      <c r="I39" s="537"/>
      <c r="J39" s="537"/>
      <c r="K39" s="537"/>
      <c r="L39" s="537"/>
      <c r="M39" s="537"/>
      <c r="N39" s="455"/>
    </row>
    <row r="40" spans="1:33" s="439" customFormat="1" ht="13.15">
      <c r="B40" s="459" t="s">
        <v>43</v>
      </c>
      <c r="C40" s="527"/>
      <c r="D40" s="527"/>
      <c r="E40" s="527"/>
      <c r="F40" s="527"/>
      <c r="G40" s="527"/>
      <c r="H40" s="527"/>
      <c r="I40" s="527"/>
      <c r="J40" s="527"/>
      <c r="K40" s="527"/>
      <c r="L40" s="527"/>
      <c r="M40" s="527"/>
      <c r="N40" s="527"/>
      <c r="O40" s="528"/>
      <c r="P40" s="528"/>
      <c r="Q40" s="528"/>
      <c r="R40" s="528"/>
      <c r="S40" s="528"/>
      <c r="T40" s="528"/>
      <c r="U40" s="529"/>
      <c r="V40" s="529"/>
      <c r="W40" s="529"/>
      <c r="X40" s="440"/>
      <c r="Y40" s="440"/>
    </row>
    <row r="41" spans="1:33" s="439" customFormat="1" ht="13.05" customHeight="1">
      <c r="B41" s="1290" t="s">
        <v>737</v>
      </c>
      <c r="C41" s="1290"/>
      <c r="D41" s="1290"/>
      <c r="E41" s="1290"/>
      <c r="F41" s="1290"/>
      <c r="G41" s="1290"/>
      <c r="H41" s="1290"/>
      <c r="I41" s="1290"/>
      <c r="J41" s="1290"/>
      <c r="K41" s="1290"/>
      <c r="L41" s="1290"/>
      <c r="M41" s="147"/>
      <c r="N41" s="147"/>
      <c r="O41" s="147"/>
      <c r="P41" s="147"/>
      <c r="Q41" s="147"/>
      <c r="R41" s="147"/>
      <c r="S41" s="147"/>
      <c r="T41" s="147"/>
      <c r="U41" s="147"/>
      <c r="V41" s="147"/>
      <c r="W41" s="147"/>
      <c r="X41" s="147"/>
      <c r="Y41" s="147"/>
      <c r="Z41" s="147"/>
      <c r="AA41" s="147"/>
      <c r="AB41" s="147"/>
      <c r="AC41" s="147"/>
      <c r="AD41" s="147"/>
      <c r="AE41" s="147"/>
      <c r="AF41" s="147"/>
    </row>
    <row r="42" spans="1:33" ht="13.05" customHeight="1">
      <c r="A42" s="439"/>
      <c r="B42" s="1289" t="s">
        <v>738</v>
      </c>
      <c r="C42" s="1290"/>
      <c r="D42" s="1290"/>
      <c r="E42" s="1290"/>
      <c r="F42" s="1290"/>
      <c r="G42" s="1290"/>
      <c r="H42" s="1290"/>
      <c r="I42" s="1290"/>
      <c r="J42" s="1290"/>
      <c r="K42" s="1290"/>
      <c r="L42" s="1290"/>
      <c r="M42" s="399"/>
      <c r="N42" s="147"/>
      <c r="O42" s="147"/>
      <c r="P42" s="147"/>
      <c r="Q42" s="147"/>
      <c r="R42" s="147"/>
      <c r="S42" s="147"/>
      <c r="T42" s="147"/>
      <c r="U42" s="147"/>
      <c r="V42" s="147"/>
      <c r="W42" s="147"/>
      <c r="X42" s="147"/>
      <c r="Y42" s="147"/>
      <c r="Z42" s="147"/>
      <c r="AA42" s="147"/>
      <c r="AB42" s="147"/>
      <c r="AC42" s="147"/>
      <c r="AD42" s="147"/>
      <c r="AE42" s="147"/>
      <c r="AF42" s="147"/>
    </row>
    <row r="43" spans="1:33" ht="13.05" customHeight="1">
      <c r="B43" s="1290" t="s">
        <v>739</v>
      </c>
      <c r="C43" s="1290"/>
      <c r="D43" s="1290"/>
      <c r="E43" s="1290"/>
      <c r="F43" s="1290"/>
      <c r="G43" s="1290"/>
      <c r="H43" s="1290"/>
      <c r="I43" s="1290"/>
      <c r="J43" s="1290"/>
      <c r="K43" s="1290"/>
      <c r="L43" s="1290"/>
      <c r="M43" s="399"/>
      <c r="N43" s="147"/>
      <c r="O43" s="147"/>
      <c r="P43" s="147"/>
      <c r="Q43" s="147"/>
      <c r="R43" s="147"/>
      <c r="S43" s="147"/>
      <c r="T43" s="147"/>
      <c r="U43" s="147"/>
      <c r="V43" s="147"/>
      <c r="W43" s="147"/>
      <c r="X43" s="147"/>
      <c r="Y43" s="147"/>
      <c r="Z43" s="147"/>
      <c r="AA43" s="147"/>
      <c r="AB43" s="147"/>
      <c r="AC43" s="147"/>
      <c r="AD43" s="147"/>
      <c r="AE43" s="147"/>
      <c r="AF43" s="147"/>
    </row>
    <row r="44" spans="1:33" s="439" customFormat="1" ht="13.15">
      <c r="B44" s="526"/>
      <c r="L44" s="440"/>
      <c r="M44" s="440"/>
      <c r="N44" s="440"/>
      <c r="O44" s="440"/>
      <c r="P44" s="440"/>
      <c r="Q44" s="440"/>
      <c r="R44" s="440"/>
      <c r="S44" s="440"/>
      <c r="T44" s="440"/>
      <c r="X44" s="440"/>
      <c r="Y44" s="440"/>
      <c r="Z44" s="440"/>
    </row>
    <row r="45" spans="1:33" s="439" customFormat="1" ht="13.15">
      <c r="B45" s="526"/>
      <c r="L45" s="440"/>
      <c r="M45" s="440"/>
      <c r="N45" s="440"/>
      <c r="O45" s="440"/>
      <c r="P45" s="440"/>
      <c r="Q45" s="440"/>
      <c r="R45" s="440"/>
      <c r="S45" s="440"/>
      <c r="T45" s="440"/>
      <c r="X45" s="440"/>
      <c r="Y45" s="440"/>
      <c r="Z45" s="440"/>
    </row>
    <row r="46" spans="1:33" s="456" customFormat="1" ht="13.9">
      <c r="B46" s="1312" t="s">
        <v>102</v>
      </c>
      <c r="C46" s="1305" t="s">
        <v>25</v>
      </c>
      <c r="D46" s="1306"/>
      <c r="E46" s="1307"/>
      <c r="F46" s="1305" t="s">
        <v>24</v>
      </c>
      <c r="G46" s="1306"/>
      <c r="H46" s="1307"/>
      <c r="I46" s="1305" t="s">
        <v>23</v>
      </c>
      <c r="J46" s="1306"/>
      <c r="K46" s="1307"/>
      <c r="L46" s="1305" t="s">
        <v>26</v>
      </c>
      <c r="M46" s="1306"/>
      <c r="N46" s="1307"/>
      <c r="O46" s="493"/>
      <c r="P46" s="494" t="s">
        <v>515</v>
      </c>
      <c r="Q46" s="495"/>
      <c r="R46" s="342"/>
      <c r="S46" s="343">
        <v>2024</v>
      </c>
      <c r="T46" s="344"/>
      <c r="U46" s="1302" t="s">
        <v>516</v>
      </c>
      <c r="V46" s="1303"/>
      <c r="W46" s="1304"/>
      <c r="X46" s="342"/>
      <c r="Y46" s="343">
        <v>2023</v>
      </c>
      <c r="Z46" s="344"/>
      <c r="AA46" s="342"/>
      <c r="AB46" s="343">
        <v>2022</v>
      </c>
      <c r="AC46" s="344"/>
      <c r="AD46" s="342"/>
      <c r="AE46" s="343">
        <v>2021</v>
      </c>
      <c r="AF46" s="344"/>
      <c r="AG46" s="538"/>
    </row>
    <row r="47" spans="1:33" s="457" customFormat="1" ht="13.9">
      <c r="B47" s="1313"/>
      <c r="C47" s="496" t="s">
        <v>82</v>
      </c>
      <c r="D47" s="497" t="s">
        <v>83</v>
      </c>
      <c r="E47" s="498" t="s">
        <v>81</v>
      </c>
      <c r="F47" s="496" t="s">
        <v>82</v>
      </c>
      <c r="G47" s="497" t="s">
        <v>83</v>
      </c>
      <c r="H47" s="498" t="s">
        <v>81</v>
      </c>
      <c r="I47" s="496" t="s">
        <v>82</v>
      </c>
      <c r="J47" s="497" t="s">
        <v>83</v>
      </c>
      <c r="K47" s="498" t="s">
        <v>81</v>
      </c>
      <c r="L47" s="496" t="s">
        <v>82</v>
      </c>
      <c r="M47" s="497" t="s">
        <v>83</v>
      </c>
      <c r="N47" s="498" t="s">
        <v>81</v>
      </c>
      <c r="O47" s="499" t="s">
        <v>82</v>
      </c>
      <c r="P47" s="500" t="s">
        <v>83</v>
      </c>
      <c r="Q47" s="501" t="s">
        <v>81</v>
      </c>
      <c r="R47" s="499" t="s">
        <v>82</v>
      </c>
      <c r="S47" s="500" t="s">
        <v>83</v>
      </c>
      <c r="T47" s="502" t="s">
        <v>81</v>
      </c>
      <c r="U47" s="496" t="s">
        <v>82</v>
      </c>
      <c r="V47" s="497" t="s">
        <v>83</v>
      </c>
      <c r="W47" s="339" t="s">
        <v>81</v>
      </c>
      <c r="X47" s="496" t="s">
        <v>82</v>
      </c>
      <c r="Y47" s="497" t="s">
        <v>83</v>
      </c>
      <c r="Z47" s="339" t="s">
        <v>81</v>
      </c>
      <c r="AA47" s="496" t="s">
        <v>82</v>
      </c>
      <c r="AB47" s="497" t="s">
        <v>83</v>
      </c>
      <c r="AC47" s="339" t="s">
        <v>81</v>
      </c>
      <c r="AD47" s="496" t="s">
        <v>82</v>
      </c>
      <c r="AE47" s="497" t="s">
        <v>83</v>
      </c>
      <c r="AF47" s="339" t="s">
        <v>81</v>
      </c>
      <c r="AG47" s="539"/>
    </row>
    <row r="48" spans="1:33" s="540" customFormat="1">
      <c r="B48" s="486" t="s">
        <v>103</v>
      </c>
      <c r="C48" s="541">
        <v>0</v>
      </c>
      <c r="D48" s="542">
        <v>0.69699999999999995</v>
      </c>
      <c r="E48" s="543">
        <v>0.69699999999999995</v>
      </c>
      <c r="F48" s="541">
        <v>5.8999999999999997E-2</v>
      </c>
      <c r="G48" s="542">
        <v>0.24099999999999999</v>
      </c>
      <c r="H48" s="543">
        <v>0.3</v>
      </c>
      <c r="I48" s="541">
        <v>0.24399999999999999</v>
      </c>
      <c r="J48" s="542">
        <v>0.41</v>
      </c>
      <c r="K48" s="543">
        <v>0.65300000000000002</v>
      </c>
      <c r="L48" s="541">
        <v>0.14899999999999999</v>
      </c>
      <c r="M48" s="544">
        <v>0.318</v>
      </c>
      <c r="N48" s="545">
        <v>0.46800000000000003</v>
      </c>
      <c r="O48" s="546">
        <v>7.8E-2</v>
      </c>
      <c r="P48" s="544">
        <v>0.5</v>
      </c>
      <c r="Q48" s="547">
        <v>0.57799999999999996</v>
      </c>
      <c r="R48" s="548">
        <v>7.4999999999999997E-2</v>
      </c>
      <c r="S48" s="549">
        <v>0.43099999999999999</v>
      </c>
      <c r="T48" s="550">
        <v>0.505</v>
      </c>
      <c r="U48" s="1089">
        <v>0.04</v>
      </c>
      <c r="V48" s="1090">
        <v>0.16</v>
      </c>
      <c r="W48" s="1070">
        <v>0.14000000000000001</v>
      </c>
      <c r="X48" s="548">
        <v>6.9000000000000006E-2</v>
      </c>
      <c r="Y48" s="549">
        <v>0.32900000000000001</v>
      </c>
      <c r="Z48" s="550">
        <v>0.39800000000000002</v>
      </c>
      <c r="AA48" s="548">
        <v>6.8000000000000005E-2</v>
      </c>
      <c r="AB48" s="549">
        <v>0.30499999999999999</v>
      </c>
      <c r="AC48" s="550">
        <v>0.373</v>
      </c>
      <c r="AD48" s="548">
        <v>0.06</v>
      </c>
      <c r="AE48" s="549">
        <v>0.25600000000000001</v>
      </c>
      <c r="AF48" s="550">
        <v>0.316</v>
      </c>
    </row>
    <row r="49" spans="1:32" s="439" customFormat="1">
      <c r="B49" s="486" t="s">
        <v>105</v>
      </c>
      <c r="C49" s="551">
        <v>0</v>
      </c>
      <c r="D49" s="552">
        <v>215.1</v>
      </c>
      <c r="E49" s="553">
        <v>215.1</v>
      </c>
      <c r="F49" s="551">
        <v>15.3</v>
      </c>
      <c r="G49" s="552">
        <v>62.9</v>
      </c>
      <c r="H49" s="553">
        <v>78.2</v>
      </c>
      <c r="I49" s="551">
        <v>86.4</v>
      </c>
      <c r="J49" s="552">
        <v>145.30000000000001</v>
      </c>
      <c r="K49" s="553">
        <v>231.7</v>
      </c>
      <c r="L49" s="551">
        <v>7.8</v>
      </c>
      <c r="M49" s="552">
        <v>16.600000000000001</v>
      </c>
      <c r="N49" s="553">
        <v>24.4</v>
      </c>
      <c r="O49" s="551">
        <v>21.4</v>
      </c>
      <c r="P49" s="552">
        <v>137.6</v>
      </c>
      <c r="Q49" s="554">
        <v>159</v>
      </c>
      <c r="R49" s="555">
        <v>24.5</v>
      </c>
      <c r="S49" s="556">
        <v>140.9</v>
      </c>
      <c r="T49" s="557">
        <v>165.4</v>
      </c>
      <c r="U49" s="1089">
        <v>-0.13</v>
      </c>
      <c r="V49" s="1090">
        <v>-0.02</v>
      </c>
      <c r="W49" s="1070">
        <v>-0.04</v>
      </c>
      <c r="X49" s="555">
        <v>25</v>
      </c>
      <c r="Y49" s="556">
        <v>119</v>
      </c>
      <c r="Z49" s="557">
        <v>144</v>
      </c>
      <c r="AA49" s="555">
        <v>22.7</v>
      </c>
      <c r="AB49" s="556">
        <v>102.3</v>
      </c>
      <c r="AC49" s="557">
        <v>125.1</v>
      </c>
      <c r="AD49" s="555">
        <v>23.8</v>
      </c>
      <c r="AE49" s="556">
        <v>102.4</v>
      </c>
      <c r="AF49" s="557">
        <v>126.2</v>
      </c>
    </row>
    <row r="50" spans="1:32" s="439" customFormat="1">
      <c r="B50" s="486" t="s">
        <v>106</v>
      </c>
      <c r="C50" s="551">
        <v>0</v>
      </c>
      <c r="D50" s="552">
        <v>202.4</v>
      </c>
      <c r="E50" s="553">
        <v>202.4</v>
      </c>
      <c r="F50" s="551">
        <v>14.5</v>
      </c>
      <c r="G50" s="552">
        <v>59.7</v>
      </c>
      <c r="H50" s="553">
        <v>74.2</v>
      </c>
      <c r="I50" s="551">
        <v>84.7</v>
      </c>
      <c r="J50" s="552">
        <v>142.5</v>
      </c>
      <c r="K50" s="553">
        <v>227.2</v>
      </c>
      <c r="L50" s="551">
        <v>6.8</v>
      </c>
      <c r="M50" s="552">
        <v>14.6</v>
      </c>
      <c r="N50" s="553">
        <v>21.4</v>
      </c>
      <c r="O50" s="551">
        <v>20.2</v>
      </c>
      <c r="P50" s="552">
        <v>129.80000000000001</v>
      </c>
      <c r="Q50" s="554">
        <v>149.9</v>
      </c>
      <c r="R50" s="555">
        <v>23.3</v>
      </c>
      <c r="S50" s="556">
        <v>133.9</v>
      </c>
      <c r="T50" s="557">
        <v>157.19999999999999</v>
      </c>
      <c r="U50" s="1089">
        <v>-0.13</v>
      </c>
      <c r="V50" s="1090">
        <v>-0.03</v>
      </c>
      <c r="W50" s="1070">
        <v>-0.05</v>
      </c>
      <c r="X50" s="555">
        <v>23.5</v>
      </c>
      <c r="Y50" s="556">
        <v>112.1</v>
      </c>
      <c r="Z50" s="557">
        <v>135.6</v>
      </c>
      <c r="AA50" s="555">
        <v>21.8</v>
      </c>
      <c r="AB50" s="556">
        <v>98.1</v>
      </c>
      <c r="AC50" s="557">
        <v>120</v>
      </c>
      <c r="AD50" s="555">
        <v>23</v>
      </c>
      <c r="AE50" s="556">
        <v>99.2</v>
      </c>
      <c r="AF50" s="557">
        <v>122.2</v>
      </c>
    </row>
    <row r="51" spans="1:32" s="439" customFormat="1">
      <c r="B51" s="476"/>
      <c r="L51" s="440"/>
      <c r="M51" s="440"/>
      <c r="N51" s="440"/>
      <c r="O51" s="440"/>
      <c r="P51" s="440"/>
      <c r="Q51" s="440"/>
      <c r="R51" s="440"/>
      <c r="S51" s="440"/>
      <c r="T51" s="440"/>
    </row>
    <row r="52" spans="1:32" s="439" customFormat="1" ht="13.15">
      <c r="B52" s="459" t="s">
        <v>43</v>
      </c>
      <c r="C52" s="558"/>
      <c r="D52" s="558"/>
      <c r="E52" s="558"/>
      <c r="F52" s="558"/>
      <c r="G52" s="558"/>
      <c r="H52" s="558"/>
      <c r="I52" s="558"/>
      <c r="J52" s="558"/>
      <c r="K52" s="558"/>
      <c r="L52" s="558"/>
      <c r="M52" s="558"/>
      <c r="N52" s="558"/>
      <c r="O52" s="559"/>
      <c r="P52" s="559"/>
      <c r="Q52" s="559"/>
      <c r="R52" s="559"/>
      <c r="S52" s="559"/>
      <c r="T52" s="559"/>
      <c r="U52" s="560"/>
      <c r="V52" s="560"/>
      <c r="W52" s="560"/>
      <c r="X52" s="440"/>
      <c r="Y52" s="440"/>
    </row>
    <row r="53" spans="1:32" s="82" customFormat="1" ht="24.4" customHeight="1">
      <c r="A53" s="439"/>
      <c r="B53" s="1290" t="s">
        <v>745</v>
      </c>
      <c r="C53" s="1290"/>
      <c r="D53" s="1290"/>
      <c r="E53" s="1290"/>
      <c r="F53" s="1290"/>
      <c r="G53" s="1290"/>
      <c r="H53" s="1290"/>
      <c r="I53" s="1290"/>
      <c r="J53" s="1290"/>
      <c r="K53" s="1290"/>
      <c r="L53" s="1290"/>
      <c r="M53" s="1290"/>
      <c r="N53" s="1290"/>
      <c r="O53" s="1290"/>
      <c r="P53" s="1290"/>
      <c r="Q53" s="1290"/>
      <c r="R53" s="147"/>
      <c r="S53" s="147"/>
      <c r="T53" s="147"/>
      <c r="U53" s="147"/>
      <c r="V53" s="147"/>
      <c r="W53" s="147"/>
      <c r="X53" s="147"/>
      <c r="Y53" s="147"/>
      <c r="Z53" s="147"/>
      <c r="AA53" s="147"/>
      <c r="AB53" s="147"/>
      <c r="AC53" s="147"/>
      <c r="AD53" s="147"/>
      <c r="AE53" s="147"/>
      <c r="AF53" s="147"/>
    </row>
    <row r="54" spans="1:32" s="82" customFormat="1" ht="14.25" customHeight="1">
      <c r="A54" s="439"/>
      <c r="B54" s="1290" t="s">
        <v>740</v>
      </c>
      <c r="C54" s="1290"/>
      <c r="D54" s="1290"/>
      <c r="E54" s="1290"/>
      <c r="F54" s="1290"/>
      <c r="G54" s="1290"/>
      <c r="H54" s="1290"/>
      <c r="I54" s="1290"/>
      <c r="J54" s="1290"/>
      <c r="K54" s="1290"/>
      <c r="L54" s="1290"/>
      <c r="M54" s="1290"/>
      <c r="N54" s="1290"/>
      <c r="O54" s="1290"/>
      <c r="P54" s="1290"/>
      <c r="Q54" s="1290"/>
      <c r="R54" s="147"/>
      <c r="S54" s="147"/>
      <c r="T54" s="147"/>
      <c r="U54" s="147"/>
      <c r="V54" s="147"/>
      <c r="W54" s="147"/>
      <c r="X54" s="147"/>
      <c r="Y54" s="147"/>
      <c r="Z54" s="147"/>
      <c r="AA54" s="147"/>
      <c r="AB54" s="147"/>
      <c r="AC54" s="147"/>
      <c r="AD54" s="147"/>
      <c r="AE54" s="147"/>
      <c r="AF54" s="147"/>
    </row>
    <row r="55" spans="1:32" s="439" customFormat="1" ht="13.15">
      <c r="B55" s="526"/>
      <c r="L55" s="440"/>
      <c r="M55" s="440"/>
      <c r="N55" s="440"/>
      <c r="O55" s="440"/>
      <c r="P55" s="440"/>
      <c r="Q55" s="440"/>
      <c r="R55" s="440"/>
      <c r="S55" s="440"/>
      <c r="T55" s="440"/>
      <c r="X55" s="440"/>
      <c r="Y55" s="440"/>
      <c r="Z55" s="440"/>
    </row>
  </sheetData>
  <sheetProtection algorithmName="SHA-512" hashValue="fUIISTHJyBk5CViWqF2vZUTuSr15nsfjhazgdME+0/rhRO1OsB+iT+8A3Jh95WMS+A0zHAMqSAs/QFmk+cwlRw==" saltValue="DO+AlPCbsI/DMM52Ev44PA==" spinCount="100000" sheet="1" objects="1" scenarios="1" formatColumns="0" formatRows="0"/>
  <mergeCells count="28">
    <mergeCell ref="B23:L23"/>
    <mergeCell ref="B24:L24"/>
    <mergeCell ref="B25:L25"/>
    <mergeCell ref="B26:L26"/>
    <mergeCell ref="M53:Q53"/>
    <mergeCell ref="B54:L54"/>
    <mergeCell ref="M54:Q54"/>
    <mergeCell ref="B41:L41"/>
    <mergeCell ref="B42:L42"/>
    <mergeCell ref="B43:L43"/>
    <mergeCell ref="B53:L53"/>
    <mergeCell ref="B46:B47"/>
    <mergeCell ref="X12:Z12"/>
    <mergeCell ref="I46:K46"/>
    <mergeCell ref="F46:H46"/>
    <mergeCell ref="C46:E46"/>
    <mergeCell ref="L46:N46"/>
    <mergeCell ref="U46:W46"/>
    <mergeCell ref="I12:K12"/>
    <mergeCell ref="F12:H12"/>
    <mergeCell ref="C12:E12"/>
    <mergeCell ref="O12:Q12"/>
    <mergeCell ref="B27:L27"/>
    <mergeCell ref="B30:L30"/>
    <mergeCell ref="B12:B13"/>
    <mergeCell ref="L12:N12"/>
    <mergeCell ref="B29:L29"/>
    <mergeCell ref="B28:L28"/>
  </mergeCells>
  <hyperlinks>
    <hyperlink ref="C4" location="'Pinto Valley'!A1" display="Pinto Valley" xr:uid="{F9CDD9AF-CD8A-0343-B3A4-5F2A588B8D59}"/>
    <hyperlink ref="D4" location="'Mantos Blancos'!A1" display="Mantos Blancos" xr:uid="{CFCC9A98-F9F1-534A-B338-5788649F1930}"/>
    <hyperlink ref="E4" location="Mantoverde!A1" display="Mantoverde" xr:uid="{FCCF4A2D-2A21-4143-B598-30A9AABE57B5}"/>
    <hyperlink ref="F4" location="Cozamin!A1" display="Cozamin" xr:uid="{B29D3871-A83C-1342-86AE-AF1141370D8B}"/>
    <hyperlink ref="G4" location="'Santo Domingo'!A1" display="Santo Domingo" xr:uid="{5F9850F5-11EF-2749-9513-23A1DC9946F3}"/>
    <hyperlink ref="E33" location="'Pinto Valley'!A1" display="Pinto Valley" xr:uid="{9855A31A-BB69-D74D-834E-86A509B9BBDA}"/>
    <hyperlink ref="D33" location="'Mantos Blancos'!A1" display="Mantos Blancos" xr:uid="{829E7739-6DDE-D048-B466-8B9C2E514B91}"/>
    <hyperlink ref="C33" location="Mantoverde!A1" display="Mantoverde" xr:uid="{2AA544B2-552A-2543-97E2-BB6C317B7E5B}"/>
    <hyperlink ref="F33" location="Cozamin!A1" display="Cozamin" xr:uid="{AE453E06-CA70-9C48-9F53-F5C5350EF5C5}"/>
    <hyperlink ref="I12" location="'Pinto Valley'!A1" display="Pinto Valley" xr:uid="{93ACAA74-72CF-F24C-A4FA-6BE1B6F8B3F2}"/>
    <hyperlink ref="F12" location="'Mantos Blancos'!A1" display="Mantos Blancos" xr:uid="{E69CA589-810F-404A-BF6E-EE6F6B5B1EB1}"/>
    <hyperlink ref="C12" location="Mantoverde!A1" display="Mantoverde" xr:uid="{FCEAF9BF-C41B-8E4F-9652-9572EF5D42CC}"/>
    <hyperlink ref="I46" location="'Pinto Valley'!A1" display="Pinto Valley" xr:uid="{E1032C08-D047-8045-9A73-D898F586BAC5}"/>
    <hyperlink ref="F46" location="'Mantos Blancos'!A1" display="Mantos Blancos" xr:uid="{2E897AB4-99F9-6E4B-9C62-BF1016814CDA}"/>
    <hyperlink ref="C46" location="Mantoverde!A1" display="Mantoverde" xr:uid="{DE88B952-11E0-5440-9EDE-151B4847B4D6}"/>
    <hyperlink ref="L46" location="Cozamin!A1" display="Cozamin" xr:uid="{271E3668-F141-A341-BDA3-949110543B7A}"/>
    <hyperlink ref="L12" location="Cozamin!A1" display="Cozamin" xr:uid="{AE07DBBA-FAD4-4F37-8043-C3CDC8ACE9BB}"/>
    <hyperlink ref="O12" location="Cozamin!A1" display="Cozamin" xr:uid="{F61BB229-4330-0A43-A3A1-1EC40322E1FE}"/>
    <hyperlink ref="G33" location="Cozamin!A1" display="Cozamin" xr:uid="{41C7CA8D-6681-4B36-AFC4-EBE270AD76A1}"/>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50A-3F10-9F40-AD3C-595BC93E1A87}">
  <sheetPr>
    <tabColor theme="3" tint="9.9978637043366805E-2"/>
  </sheetPr>
  <dimension ref="A1:O34"/>
  <sheetViews>
    <sheetView zoomScaleNormal="90" workbookViewId="0">
      <pane xSplit="2" topLeftCell="C1" activePane="topRight" state="frozen"/>
      <selection activeCell="A173" sqref="A173"/>
      <selection pane="topRight" activeCell="B12" sqref="B12"/>
    </sheetView>
  </sheetViews>
  <sheetFormatPr defaultColWidth="11" defaultRowHeight="12.75"/>
  <cols>
    <col min="1" max="1" width="3.19921875" style="76" customWidth="1"/>
    <col min="2" max="2" width="41.796875" style="76" customWidth="1"/>
    <col min="3" max="8" width="13.796875" style="76" customWidth="1"/>
    <col min="9" max="9" width="13" style="76" customWidth="1"/>
    <col min="10" max="10" width="12.796875" style="76" customWidth="1"/>
    <col min="11" max="13" width="13.796875" style="76" customWidth="1"/>
    <col min="14" max="15" width="13.19921875" style="76" customWidth="1"/>
    <col min="16" max="16384" width="11" style="76"/>
  </cols>
  <sheetData>
    <row r="1" spans="1:15" s="20" customFormat="1">
      <c r="L1" s="21"/>
      <c r="M1" s="21"/>
      <c r="N1" s="21"/>
      <c r="O1" s="21"/>
    </row>
    <row r="2" spans="1:15" s="20" customFormat="1" ht="15" customHeight="1">
      <c r="L2" s="21"/>
      <c r="M2" s="21"/>
      <c r="N2" s="21"/>
      <c r="O2" s="21"/>
    </row>
    <row r="3" spans="1:15" s="20" customFormat="1">
      <c r="L3" s="21"/>
      <c r="M3" s="21"/>
      <c r="N3" s="21"/>
      <c r="O3" s="21"/>
    </row>
    <row r="4" spans="1:15" s="20" customFormat="1" ht="15" customHeight="1">
      <c r="L4" s="21"/>
      <c r="M4" s="21"/>
      <c r="N4" s="21"/>
      <c r="O4" s="21"/>
    </row>
    <row r="5" spans="1:15" s="20" customFormat="1" ht="15" customHeight="1">
      <c r="L5" s="21"/>
      <c r="M5" s="21"/>
      <c r="N5" s="21"/>
      <c r="O5" s="21"/>
    </row>
    <row r="6" spans="1:15" s="20" customFormat="1">
      <c r="L6" s="21"/>
      <c r="M6" s="21"/>
      <c r="N6" s="21"/>
    </row>
    <row r="7" spans="1:15" s="20" customFormat="1">
      <c r="L7" s="21"/>
      <c r="M7" s="21"/>
      <c r="N7" s="21"/>
      <c r="O7" s="21"/>
    </row>
    <row r="8" spans="1:15" s="22" customFormat="1" ht="17.649999999999999">
      <c r="B8" s="488" t="s">
        <v>517</v>
      </c>
    </row>
    <row r="9" spans="1:15" s="22" customFormat="1" ht="13.9" thickBot="1"/>
    <row r="10" spans="1:15" s="20" customFormat="1" ht="15.75" thickTop="1" thickBot="1">
      <c r="B10" s="489" t="s">
        <v>12</v>
      </c>
      <c r="C10" s="74"/>
      <c r="D10" s="74"/>
      <c r="E10" s="74"/>
      <c r="F10" s="74"/>
      <c r="G10" s="74"/>
      <c r="H10" s="74"/>
      <c r="I10" s="74"/>
      <c r="J10" s="74"/>
      <c r="K10" s="74"/>
      <c r="L10" s="74"/>
      <c r="M10" s="21"/>
    </row>
    <row r="11" spans="1:15" s="20" customFormat="1" ht="13.5" thickTop="1">
      <c r="B11" s="90"/>
      <c r="C11" s="83"/>
      <c r="M11" s="21"/>
    </row>
    <row r="12" spans="1:15" s="47" customFormat="1" ht="28.5" customHeight="1">
      <c r="B12" s="466" t="s">
        <v>108</v>
      </c>
      <c r="C12" s="335" t="s">
        <v>25</v>
      </c>
      <c r="D12" s="335" t="s">
        <v>24</v>
      </c>
      <c r="E12" s="335" t="s">
        <v>23</v>
      </c>
      <c r="F12" s="335" t="s">
        <v>26</v>
      </c>
      <c r="G12" s="341" t="s">
        <v>515</v>
      </c>
      <c r="H12" s="339">
        <v>2024</v>
      </c>
      <c r="I12" s="346" t="s">
        <v>516</v>
      </c>
      <c r="J12" s="339">
        <v>2023</v>
      </c>
      <c r="K12" s="339">
        <v>2022</v>
      </c>
      <c r="L12" s="339">
        <v>2021</v>
      </c>
      <c r="M12" s="26"/>
      <c r="N12" s="46"/>
    </row>
    <row r="13" spans="1:15" s="22" customFormat="1" ht="13.5">
      <c r="A13" s="20"/>
      <c r="B13" s="465" t="s">
        <v>109</v>
      </c>
      <c r="C13" s="569">
        <v>10.4</v>
      </c>
      <c r="D13" s="569">
        <v>7.1</v>
      </c>
      <c r="E13" s="609">
        <v>14.4</v>
      </c>
      <c r="F13" s="569">
        <v>1.2</v>
      </c>
      <c r="G13" s="570">
        <v>33.200000000000003</v>
      </c>
      <c r="H13" s="571">
        <v>28.7</v>
      </c>
      <c r="I13" s="453">
        <v>0.16</v>
      </c>
      <c r="J13" s="571">
        <v>23.9</v>
      </c>
      <c r="K13" s="571">
        <v>25.1</v>
      </c>
      <c r="L13" s="571">
        <v>24.4</v>
      </c>
      <c r="M13" s="21"/>
      <c r="N13" s="31"/>
    </row>
    <row r="14" spans="1:15" s="22" customFormat="1" ht="14.25">
      <c r="A14" s="20"/>
      <c r="B14" s="465" t="s">
        <v>110</v>
      </c>
      <c r="C14" s="569">
        <v>84.3</v>
      </c>
      <c r="D14" s="569">
        <v>60</v>
      </c>
      <c r="E14" s="569">
        <v>25.8</v>
      </c>
      <c r="F14" s="569">
        <v>0</v>
      </c>
      <c r="G14" s="570">
        <v>170.2</v>
      </c>
      <c r="H14" s="571">
        <v>141.4</v>
      </c>
      <c r="I14" s="453">
        <v>0.2</v>
      </c>
      <c r="J14" s="571">
        <v>154</v>
      </c>
      <c r="K14" s="571">
        <v>128.19999999999999</v>
      </c>
      <c r="L14" s="571">
        <v>102.7</v>
      </c>
      <c r="M14" s="21"/>
      <c r="N14" s="31"/>
    </row>
    <row r="15" spans="1:15" s="22" customFormat="1" ht="13.5">
      <c r="A15" s="20"/>
      <c r="B15" s="465" t="s">
        <v>245</v>
      </c>
      <c r="C15" s="569">
        <v>14.8</v>
      </c>
      <c r="D15" s="569">
        <v>9.9</v>
      </c>
      <c r="E15" s="569">
        <v>6.2</v>
      </c>
      <c r="F15" s="569">
        <v>0</v>
      </c>
      <c r="G15" s="570">
        <v>30.9</v>
      </c>
      <c r="H15" s="571">
        <v>47.9</v>
      </c>
      <c r="I15" s="453">
        <v>-0.35</v>
      </c>
      <c r="J15" s="610">
        <v>85.5</v>
      </c>
      <c r="K15" s="610">
        <v>59.4</v>
      </c>
      <c r="L15" s="610">
        <v>74</v>
      </c>
      <c r="M15" s="21"/>
      <c r="N15" s="31"/>
    </row>
    <row r="16" spans="1:15" s="22" customFormat="1" ht="13.5">
      <c r="A16" s="20"/>
      <c r="B16" s="35"/>
      <c r="C16" s="76"/>
      <c r="D16" s="76"/>
      <c r="E16" s="76"/>
      <c r="F16" s="76"/>
      <c r="G16" s="76"/>
      <c r="H16" s="76"/>
      <c r="I16" s="76"/>
      <c r="J16" s="76"/>
      <c r="K16" s="91"/>
      <c r="L16" s="31"/>
      <c r="M16" s="91"/>
    </row>
    <row r="17" spans="1:15" s="20" customFormat="1">
      <c r="B17" s="37" t="s">
        <v>43</v>
      </c>
      <c r="N17" s="21"/>
    </row>
    <row r="18" spans="1:15" s="22" customFormat="1" ht="13.05" customHeight="1">
      <c r="A18" s="20"/>
      <c r="B18" s="1315" t="s">
        <v>891</v>
      </c>
      <c r="C18" s="1315"/>
      <c r="D18" s="1315"/>
      <c r="E18" s="1315"/>
      <c r="F18" s="1315"/>
      <c r="G18" s="1315"/>
      <c r="H18" s="1315"/>
      <c r="I18" s="1315"/>
      <c r="J18" s="1315"/>
      <c r="K18" s="1315"/>
      <c r="L18" s="1315"/>
    </row>
    <row r="19" spans="1:15" s="22" customFormat="1" ht="15" customHeight="1">
      <c r="A19" s="20"/>
      <c r="B19" s="1315" t="s">
        <v>869</v>
      </c>
      <c r="C19" s="1315"/>
      <c r="D19" s="1315"/>
      <c r="E19" s="1315"/>
      <c r="F19" s="1315"/>
      <c r="G19" s="1315"/>
      <c r="H19" s="1315"/>
      <c r="I19" s="1315"/>
      <c r="J19" s="1315"/>
      <c r="K19" s="1315"/>
      <c r="L19" s="1315"/>
    </row>
    <row r="20" spans="1:15" s="22" customFormat="1" ht="13.5">
      <c r="A20" s="20"/>
      <c r="B20" s="35"/>
      <c r="C20" s="76"/>
      <c r="D20" s="76"/>
      <c r="E20" s="76"/>
      <c r="F20" s="76"/>
      <c r="G20" s="76"/>
      <c r="H20" s="76"/>
      <c r="I20" s="76"/>
      <c r="J20" s="76"/>
      <c r="K20" s="91"/>
      <c r="L20" s="31"/>
      <c r="M20" s="91"/>
    </row>
    <row r="21" spans="1:15" s="22" customFormat="1" ht="13.5">
      <c r="A21" s="20"/>
      <c r="B21" s="92"/>
      <c r="C21" s="76"/>
      <c r="D21" s="76"/>
      <c r="E21" s="76"/>
      <c r="F21" s="76"/>
      <c r="G21" s="76"/>
      <c r="H21" s="76"/>
      <c r="I21" s="76"/>
      <c r="J21" s="76"/>
      <c r="K21" s="91"/>
      <c r="L21" s="31"/>
    </row>
    <row r="22" spans="1:15" s="29" customFormat="1" ht="26.25">
      <c r="B22" s="431" t="s">
        <v>111</v>
      </c>
      <c r="C22" s="335" t="s">
        <v>25</v>
      </c>
      <c r="D22" s="335" t="s">
        <v>24</v>
      </c>
      <c r="E22" s="335" t="s">
        <v>23</v>
      </c>
      <c r="F22" s="335" t="s">
        <v>26</v>
      </c>
      <c r="G22" s="335" t="s">
        <v>27</v>
      </c>
      <c r="H22" s="341" t="s">
        <v>515</v>
      </c>
      <c r="I22" s="339">
        <v>2024</v>
      </c>
      <c r="J22" s="346" t="s">
        <v>516</v>
      </c>
      <c r="K22" s="532">
        <v>2023</v>
      </c>
      <c r="L22" s="532">
        <v>2022</v>
      </c>
      <c r="M22" s="532">
        <v>2021</v>
      </c>
      <c r="N22" s="28"/>
      <c r="O22" s="28"/>
    </row>
    <row r="23" spans="1:15" s="22" customFormat="1" ht="13.5">
      <c r="A23" s="20"/>
      <c r="B23" s="561" t="s">
        <v>112</v>
      </c>
      <c r="C23" s="611">
        <v>1801.47</v>
      </c>
      <c r="D23" s="611">
        <v>510.63</v>
      </c>
      <c r="E23" s="611">
        <v>0.85</v>
      </c>
      <c r="F23" s="611">
        <v>135.99</v>
      </c>
      <c r="G23" s="611">
        <v>6</v>
      </c>
      <c r="H23" s="612">
        <v>2454.94</v>
      </c>
      <c r="I23" s="613">
        <v>2480.66</v>
      </c>
      <c r="J23" s="1070">
        <v>-0.01</v>
      </c>
      <c r="K23" s="613">
        <v>2975.97</v>
      </c>
      <c r="L23" s="613">
        <v>1903.68</v>
      </c>
      <c r="M23" s="613">
        <v>565.12</v>
      </c>
      <c r="N23" s="76"/>
    </row>
    <row r="24" spans="1:15" s="22" customFormat="1" ht="13.5">
      <c r="A24" s="20"/>
      <c r="B24" s="561" t="s">
        <v>113</v>
      </c>
      <c r="C24" s="611">
        <v>2046.8</v>
      </c>
      <c r="D24" s="611">
        <v>3598.2</v>
      </c>
      <c r="E24" s="611">
        <v>2489.3000000000002</v>
      </c>
      <c r="F24" s="611">
        <v>848.1</v>
      </c>
      <c r="G24" s="611">
        <v>11</v>
      </c>
      <c r="H24" s="612">
        <v>8993.2999999999993</v>
      </c>
      <c r="I24" s="613">
        <v>8898.2000000000007</v>
      </c>
      <c r="J24" s="1070">
        <v>1.0999999999999999E-2</v>
      </c>
      <c r="K24" s="613">
        <v>9977.7000000000007</v>
      </c>
      <c r="L24" s="613">
        <v>13124.7</v>
      </c>
      <c r="M24" s="613">
        <v>7607.2</v>
      </c>
      <c r="N24" s="76"/>
    </row>
    <row r="25" spans="1:15" s="22" customFormat="1" ht="13.5">
      <c r="A25" s="20"/>
      <c r="B25" s="562" t="s">
        <v>114</v>
      </c>
      <c r="C25" s="563">
        <v>3848.2</v>
      </c>
      <c r="D25" s="563">
        <v>4108.8</v>
      </c>
      <c r="E25" s="563">
        <v>2490.1</v>
      </c>
      <c r="F25" s="563">
        <v>984.1</v>
      </c>
      <c r="G25" s="563">
        <v>17</v>
      </c>
      <c r="H25" s="564">
        <v>11448.2</v>
      </c>
      <c r="I25" s="565">
        <v>11378.9</v>
      </c>
      <c r="J25" s="1071">
        <v>6.0000000000000001E-3</v>
      </c>
      <c r="K25" s="565">
        <v>12953.7</v>
      </c>
      <c r="L25" s="565">
        <v>15028.4</v>
      </c>
      <c r="M25" s="565">
        <v>8172.3</v>
      </c>
      <c r="N25" s="76"/>
    </row>
    <row r="26" spans="1:15" s="22" customFormat="1" ht="13.5">
      <c r="A26" s="52"/>
      <c r="B26" s="561" t="s">
        <v>115</v>
      </c>
      <c r="C26" s="614">
        <v>0</v>
      </c>
      <c r="D26" s="614">
        <v>1721.34</v>
      </c>
      <c r="E26" s="614">
        <v>0.19</v>
      </c>
      <c r="F26" s="614">
        <v>45.37</v>
      </c>
      <c r="G26" s="614">
        <v>0</v>
      </c>
      <c r="H26" s="381">
        <v>1766.9</v>
      </c>
      <c r="I26" s="382">
        <v>701.79</v>
      </c>
      <c r="J26" s="1070">
        <v>1.518</v>
      </c>
      <c r="K26" s="382">
        <v>225.55</v>
      </c>
      <c r="L26" s="382">
        <v>47.17</v>
      </c>
      <c r="M26" s="382">
        <v>60.7</v>
      </c>
      <c r="N26" s="76"/>
    </row>
    <row r="27" spans="1:15" s="22" customFormat="1" ht="13.5">
      <c r="A27" s="52"/>
      <c r="B27" s="561" t="s">
        <v>116</v>
      </c>
      <c r="C27" s="611">
        <v>1877</v>
      </c>
      <c r="D27" s="611">
        <v>2236.5</v>
      </c>
      <c r="E27" s="611">
        <v>1465.12</v>
      </c>
      <c r="F27" s="611">
        <v>710.15</v>
      </c>
      <c r="G27" s="611">
        <v>0</v>
      </c>
      <c r="H27" s="566">
        <v>6288.77</v>
      </c>
      <c r="I27" s="613">
        <v>3710.17</v>
      </c>
      <c r="J27" s="1158">
        <v>0.69499999999999995</v>
      </c>
      <c r="K27" s="613">
        <v>2486.0500000000002</v>
      </c>
      <c r="L27" s="613">
        <v>2810.36</v>
      </c>
      <c r="M27" s="613">
        <v>2982.9</v>
      </c>
      <c r="N27" s="76"/>
    </row>
    <row r="28" spans="1:15" s="22" customFormat="1" ht="13.5">
      <c r="A28" s="52"/>
      <c r="B28" s="562" t="s">
        <v>117</v>
      </c>
      <c r="C28" s="563">
        <v>1877</v>
      </c>
      <c r="D28" s="563">
        <v>3957.8</v>
      </c>
      <c r="E28" s="563">
        <v>1465.3</v>
      </c>
      <c r="F28" s="563">
        <v>755.5</v>
      </c>
      <c r="G28" s="563">
        <v>0</v>
      </c>
      <c r="H28" s="564">
        <v>8055.7</v>
      </c>
      <c r="I28" s="565">
        <v>4412</v>
      </c>
      <c r="J28" s="1071">
        <v>0.82599999999999996</v>
      </c>
      <c r="K28" s="565">
        <v>2711.6</v>
      </c>
      <c r="L28" s="565">
        <v>2857.5</v>
      </c>
      <c r="M28" s="565">
        <v>3043.6</v>
      </c>
      <c r="N28" s="76"/>
    </row>
    <row r="29" spans="1:15" s="22" customFormat="1" ht="14.25">
      <c r="A29" s="52"/>
      <c r="B29" s="561" t="s">
        <v>118</v>
      </c>
      <c r="C29" s="1156">
        <v>0</v>
      </c>
      <c r="D29" s="567" t="s">
        <v>561</v>
      </c>
      <c r="E29" s="1156">
        <v>0.22</v>
      </c>
      <c r="F29" s="1156">
        <v>0.33</v>
      </c>
      <c r="G29" s="1156">
        <v>0</v>
      </c>
      <c r="H29" s="1157">
        <v>0.72</v>
      </c>
      <c r="I29" s="1070">
        <v>0.28000000000000003</v>
      </c>
      <c r="J29" s="1070">
        <v>1.544</v>
      </c>
      <c r="K29" s="1070">
        <v>0.08</v>
      </c>
      <c r="L29" s="1070">
        <v>0.02</v>
      </c>
      <c r="M29" s="1070">
        <v>0.11</v>
      </c>
      <c r="N29" s="76"/>
    </row>
    <row r="30" spans="1:15" s="22" customFormat="1" ht="13.5">
      <c r="A30" s="52"/>
      <c r="B30" s="561" t="s">
        <v>119</v>
      </c>
      <c r="C30" s="1156">
        <v>0.92</v>
      </c>
      <c r="D30" s="1156">
        <v>0.62</v>
      </c>
      <c r="E30" s="1156">
        <v>0.59</v>
      </c>
      <c r="F30" s="1156">
        <v>0.84</v>
      </c>
      <c r="G30" s="1156">
        <v>0</v>
      </c>
      <c r="H30" s="1157">
        <v>0.7</v>
      </c>
      <c r="I30" s="1070">
        <v>0.42</v>
      </c>
      <c r="J30" s="1070">
        <v>0.67700000000000005</v>
      </c>
      <c r="K30" s="1070">
        <v>0.25</v>
      </c>
      <c r="L30" s="1070">
        <v>0.21</v>
      </c>
      <c r="M30" s="1070">
        <v>0.39</v>
      </c>
      <c r="N30" s="76"/>
    </row>
    <row r="31" spans="1:15" s="22" customFormat="1" ht="13.5">
      <c r="A31" s="52"/>
      <c r="B31" s="561" t="s">
        <v>120</v>
      </c>
      <c r="C31" s="1156">
        <v>0.49</v>
      </c>
      <c r="D31" s="1156">
        <v>0.96</v>
      </c>
      <c r="E31" s="1156">
        <v>0.59</v>
      </c>
      <c r="F31" s="1156">
        <v>0.77</v>
      </c>
      <c r="G31" s="1156">
        <v>0</v>
      </c>
      <c r="H31" s="1157">
        <v>0.7</v>
      </c>
      <c r="I31" s="1070">
        <v>0.39</v>
      </c>
      <c r="J31" s="1070">
        <v>0.81499999999999995</v>
      </c>
      <c r="K31" s="1070">
        <v>0.21</v>
      </c>
      <c r="L31" s="1070">
        <v>0.19</v>
      </c>
      <c r="M31" s="1070">
        <v>0.37</v>
      </c>
      <c r="N31" s="76"/>
    </row>
    <row r="32" spans="1:15" s="22" customFormat="1" ht="16.5" customHeight="1">
      <c r="A32" s="52"/>
      <c r="C32" s="615"/>
      <c r="D32" s="615"/>
      <c r="E32" s="615"/>
      <c r="F32" s="615"/>
      <c r="G32" s="615"/>
      <c r="H32" s="615"/>
      <c r="I32" s="615"/>
      <c r="J32" s="608"/>
      <c r="K32" s="615"/>
      <c r="L32" s="615"/>
      <c r="M32" s="91"/>
      <c r="N32" s="76"/>
    </row>
    <row r="33" spans="2:14" s="20" customFormat="1">
      <c r="B33" s="37" t="s">
        <v>43</v>
      </c>
      <c r="C33" s="615"/>
      <c r="D33" s="615"/>
      <c r="E33" s="615"/>
      <c r="F33" s="615"/>
      <c r="G33" s="615"/>
      <c r="H33" s="615"/>
      <c r="I33" s="615"/>
      <c r="J33" s="608"/>
      <c r="K33" s="615"/>
      <c r="N33" s="21"/>
    </row>
    <row r="34" spans="2:14" s="93" customFormat="1">
      <c r="B34" s="1233" t="s">
        <v>683</v>
      </c>
      <c r="C34" s="615"/>
      <c r="D34" s="615"/>
      <c r="E34" s="615"/>
      <c r="F34" s="615"/>
      <c r="G34" s="615"/>
      <c r="H34" s="615"/>
      <c r="I34" s="615"/>
      <c r="J34" s="608"/>
      <c r="K34" s="615"/>
      <c r="L34" s="94"/>
      <c r="N34" s="94"/>
    </row>
  </sheetData>
  <sheetProtection algorithmName="SHA-512" hashValue="ymyo+nzw1qMBPaAzRRWOPeXRaUOZnf1T0Km8FL5MMrggAzk/I5ABLBe1Q2DSRAbKjIzCgowtq2DftHn/AP+1tQ==" saltValue="WwQpkFXJCisBFzioYcQ37Q==" spinCount="100000" sheet="1" objects="1" scenarios="1" formatColumns="0" formatRows="0"/>
  <mergeCells count="2">
    <mergeCell ref="B18:L18"/>
    <mergeCell ref="B19:L19"/>
  </mergeCells>
  <hyperlinks>
    <hyperlink ref="E12" location="'Pinto Valley'!A1" display="Pinto Valley" xr:uid="{1E7726C4-8D47-3D44-9EE0-74F6794C5134}"/>
    <hyperlink ref="D12" location="'Mantos Blancos'!A1" display="Mantos Blancos" xr:uid="{8149FF90-EA55-C74E-99DB-AC1DB811D52A}"/>
    <hyperlink ref="C12" location="Mantoverde!A1" display="Mantoverde" xr:uid="{FD8541D7-650B-D346-A379-DE7DEAA33074}"/>
    <hyperlink ref="F12" location="Cozamin!A1" display="Cozamin" xr:uid="{1A12C15E-1B30-D342-9AC6-7559498B836E}"/>
    <hyperlink ref="E22" location="'Pinto Valley'!A1" display="Pinto Valley" xr:uid="{6365429C-FF76-F641-AF55-6AFD81A0130E}"/>
    <hyperlink ref="D22" location="'Mantos Blancos'!A1" display="Mantos Blancos" xr:uid="{086EB802-01FE-0E40-A234-284360E1122D}"/>
    <hyperlink ref="C22" location="Mantoverde!A1" display="Mantoverde" xr:uid="{486B4EB6-F1A1-6649-85A0-407854182872}"/>
    <hyperlink ref="F22" location="Cozamin!A1" display="Cozamin" xr:uid="{72BD176E-7E00-2C45-AE4B-369291F880BD}"/>
    <hyperlink ref="G22" location="'Santo Domingo'!A1" display="Santo Domingo" xr:uid="{C8F88DD7-61AA-434B-AA6A-6817C49633F6}"/>
    <hyperlink ref="D4" location="'Pinto Valley'!A1" display="Pinto Valley" xr:uid="{BAAC6AD8-0566-0D46-AA5E-8C6DD2603695}"/>
    <hyperlink ref="E4" location="'Mantos Blancos'!A1" display="Mantos Blancos" xr:uid="{E5E8E463-C9C7-3F48-BA41-3DB8CF81C44F}"/>
    <hyperlink ref="F4" location="Mantoverde!A1" display="Mantoverde" xr:uid="{7DA9C708-407E-E749-8D9A-D71DCE19C9A3}"/>
    <hyperlink ref="G4" location="Cozamin!A1" display="Cozamin" xr:uid="{EF8106BB-B0E2-6547-9247-D75A02930E23}"/>
    <hyperlink ref="H4" location="'Santo Domingo'!A1" display="Santo Domingo" xr:uid="{31744E1C-2EEE-184F-9D17-A3599BF3A721}"/>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A1D3-6486-5D42-B788-1CEF5F33E24B}">
  <sheetPr>
    <tabColor theme="3" tint="9.9978637043366805E-2"/>
  </sheetPr>
  <dimension ref="A1:AL49"/>
  <sheetViews>
    <sheetView zoomScaleNormal="100" workbookViewId="0">
      <pane xSplit="2" topLeftCell="C1" activePane="topRight" state="frozen"/>
      <selection pane="topRight" activeCell="B12" sqref="B12:B13"/>
    </sheetView>
  </sheetViews>
  <sheetFormatPr defaultColWidth="11" defaultRowHeight="12.75"/>
  <cols>
    <col min="1" max="1" width="3.19921875" style="76" customWidth="1"/>
    <col min="2" max="2" width="65.796875" style="76" customWidth="1"/>
    <col min="3" max="29" width="13.19921875" style="76" customWidth="1"/>
    <col min="30" max="35" width="13" style="76" customWidth="1"/>
    <col min="36" max="16384" width="11" style="76"/>
  </cols>
  <sheetData>
    <row r="1" spans="1:38" s="20" customFormat="1">
      <c r="L1" s="21"/>
      <c r="M1" s="21"/>
      <c r="N1" s="21"/>
      <c r="O1" s="21"/>
      <c r="Y1" s="21"/>
      <c r="Z1" s="21"/>
      <c r="AE1" s="21"/>
      <c r="AF1" s="21"/>
    </row>
    <row r="2" spans="1:38" s="20" customFormat="1" ht="15" customHeight="1">
      <c r="L2" s="21"/>
      <c r="M2" s="21"/>
      <c r="N2" s="21"/>
      <c r="O2" s="21"/>
      <c r="W2" s="21"/>
      <c r="Y2" s="21"/>
      <c r="Z2" s="21"/>
      <c r="AC2" s="21"/>
      <c r="AE2" s="21"/>
      <c r="AF2" s="21"/>
    </row>
    <row r="3" spans="1:38" s="20" customFormat="1">
      <c r="L3" s="21"/>
      <c r="M3" s="21"/>
      <c r="N3" s="21"/>
      <c r="O3" s="21"/>
      <c r="X3" s="21"/>
      <c r="Y3" s="21"/>
      <c r="Z3" s="21"/>
      <c r="AD3" s="21"/>
      <c r="AE3" s="21"/>
      <c r="AF3" s="21"/>
    </row>
    <row r="4" spans="1:38" s="20" customFormat="1" ht="15" customHeight="1">
      <c r="L4" s="21"/>
      <c r="M4" s="21"/>
      <c r="N4" s="21"/>
      <c r="O4" s="21"/>
      <c r="X4" s="21"/>
      <c r="Y4" s="21"/>
      <c r="Z4" s="21"/>
      <c r="AD4" s="21"/>
      <c r="AE4" s="21"/>
      <c r="AF4" s="21"/>
    </row>
    <row r="5" spans="1:38" s="20" customFormat="1" ht="15" customHeight="1">
      <c r="L5" s="21"/>
      <c r="M5" s="21"/>
      <c r="N5" s="21"/>
      <c r="O5" s="21"/>
      <c r="W5" s="21"/>
      <c r="X5" s="21"/>
      <c r="Y5" s="21"/>
      <c r="Z5" s="21"/>
      <c r="AE5" s="21"/>
      <c r="AF5" s="21"/>
    </row>
    <row r="6" spans="1:38" s="20" customFormat="1">
      <c r="L6" s="21"/>
      <c r="M6" s="21"/>
      <c r="N6" s="21"/>
      <c r="X6" s="21"/>
      <c r="Y6" s="21"/>
      <c r="Z6" s="21"/>
      <c r="AE6" s="21"/>
      <c r="AF6" s="21"/>
    </row>
    <row r="7" spans="1:38" s="20" customFormat="1">
      <c r="L7" s="21"/>
      <c r="M7" s="21"/>
      <c r="N7" s="21"/>
      <c r="O7" s="21"/>
      <c r="X7" s="21"/>
      <c r="Y7" s="21"/>
      <c r="Z7" s="21"/>
      <c r="AC7" s="21"/>
      <c r="AD7" s="21"/>
      <c r="AE7" s="21"/>
      <c r="AF7" s="21"/>
    </row>
    <row r="8" spans="1:38" s="22" customFormat="1" ht="17.649999999999999">
      <c r="B8" s="441" t="s">
        <v>517</v>
      </c>
      <c r="S8" s="76"/>
      <c r="T8" s="76"/>
      <c r="U8" s="76"/>
    </row>
    <row r="9" spans="1:38" s="22" customFormat="1" ht="13.9" thickBot="1">
      <c r="B9" s="82"/>
      <c r="S9" s="76"/>
      <c r="T9" s="76"/>
      <c r="U9" s="76"/>
    </row>
    <row r="10" spans="1:38" s="22" customFormat="1" ht="15.75" thickTop="1" thickBot="1">
      <c r="B10" s="489" t="s">
        <v>121</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row>
    <row r="11" spans="1:38" s="22" customFormat="1" ht="13.9" thickTop="1">
      <c r="B11" s="95"/>
      <c r="C11" s="27"/>
    </row>
    <row r="12" spans="1:38" s="28" customFormat="1" ht="13.9">
      <c r="A12" s="29"/>
      <c r="B12" s="1316" t="s">
        <v>562</v>
      </c>
      <c r="C12" s="1305" t="s">
        <v>25</v>
      </c>
      <c r="D12" s="1306"/>
      <c r="E12" s="1307"/>
      <c r="F12" s="1305" t="s">
        <v>24</v>
      </c>
      <c r="G12" s="1306"/>
      <c r="H12" s="1307"/>
      <c r="I12" s="1305" t="s">
        <v>23</v>
      </c>
      <c r="J12" s="1306"/>
      <c r="K12" s="1307"/>
      <c r="L12" s="1305" t="s">
        <v>26</v>
      </c>
      <c r="M12" s="1306"/>
      <c r="N12" s="1307"/>
      <c r="O12" s="1305" t="s">
        <v>27</v>
      </c>
      <c r="P12" s="1306"/>
      <c r="Q12" s="1307"/>
      <c r="R12" s="1305" t="s">
        <v>28</v>
      </c>
      <c r="S12" s="1306"/>
      <c r="T12" s="1307"/>
      <c r="U12" s="493" t="s">
        <v>31</v>
      </c>
      <c r="V12" s="494" t="s">
        <v>515</v>
      </c>
      <c r="W12" s="572" t="s">
        <v>515</v>
      </c>
      <c r="X12" s="342"/>
      <c r="Y12" s="343">
        <v>2024</v>
      </c>
      <c r="Z12" s="344"/>
      <c r="AA12" s="1302" t="s">
        <v>516</v>
      </c>
      <c r="AB12" s="1303"/>
      <c r="AC12" s="1304"/>
      <c r="AD12" s="342"/>
      <c r="AE12" s="343">
        <v>2023</v>
      </c>
      <c r="AF12" s="344"/>
      <c r="AG12" s="342"/>
      <c r="AH12" s="343">
        <v>2022</v>
      </c>
      <c r="AI12" s="344"/>
      <c r="AJ12" s="342"/>
      <c r="AK12" s="343">
        <v>2021</v>
      </c>
      <c r="AL12" s="344"/>
    </row>
    <row r="13" spans="1:38" s="96" customFormat="1" ht="29.25" customHeight="1">
      <c r="A13" s="22"/>
      <c r="B13" s="1317"/>
      <c r="C13" s="499" t="s">
        <v>122</v>
      </c>
      <c r="D13" s="573" t="s">
        <v>123</v>
      </c>
      <c r="E13" s="574" t="s">
        <v>124</v>
      </c>
      <c r="F13" s="499" t="s">
        <v>122</v>
      </c>
      <c r="G13" s="573" t="s">
        <v>123</v>
      </c>
      <c r="H13" s="574" t="s">
        <v>124</v>
      </c>
      <c r="I13" s="499" t="s">
        <v>122</v>
      </c>
      <c r="J13" s="573" t="s">
        <v>123</v>
      </c>
      <c r="K13" s="574" t="s">
        <v>124</v>
      </c>
      <c r="L13" s="499" t="s">
        <v>122</v>
      </c>
      <c r="M13" s="573" t="s">
        <v>123</v>
      </c>
      <c r="N13" s="574" t="s">
        <v>124</v>
      </c>
      <c r="O13" s="499" t="s">
        <v>122</v>
      </c>
      <c r="P13" s="573" t="s">
        <v>123</v>
      </c>
      <c r="Q13" s="574" t="s">
        <v>124</v>
      </c>
      <c r="R13" s="499" t="s">
        <v>122</v>
      </c>
      <c r="S13" s="573" t="s">
        <v>123</v>
      </c>
      <c r="T13" s="574" t="s">
        <v>124</v>
      </c>
      <c r="U13" s="499" t="s">
        <v>122</v>
      </c>
      <c r="V13" s="573" t="s">
        <v>123</v>
      </c>
      <c r="W13" s="501" t="s">
        <v>124</v>
      </c>
      <c r="X13" s="499" t="s">
        <v>122</v>
      </c>
      <c r="Y13" s="573" t="s">
        <v>123</v>
      </c>
      <c r="Z13" s="502" t="s">
        <v>124</v>
      </c>
      <c r="AA13" s="575" t="s">
        <v>122</v>
      </c>
      <c r="AB13" s="576" t="s">
        <v>123</v>
      </c>
      <c r="AC13" s="577" t="s">
        <v>124</v>
      </c>
      <c r="AD13" s="499" t="s">
        <v>122</v>
      </c>
      <c r="AE13" s="573" t="s">
        <v>123</v>
      </c>
      <c r="AF13" s="502" t="s">
        <v>124</v>
      </c>
      <c r="AG13" s="499" t="s">
        <v>122</v>
      </c>
      <c r="AH13" s="573" t="s">
        <v>123</v>
      </c>
      <c r="AI13" s="502" t="s">
        <v>124</v>
      </c>
      <c r="AJ13" s="499" t="s">
        <v>122</v>
      </c>
      <c r="AK13" s="573" t="s">
        <v>123</v>
      </c>
      <c r="AL13" s="502" t="s">
        <v>124</v>
      </c>
    </row>
    <row r="14" spans="1:38" ht="14.25">
      <c r="A14" s="20"/>
      <c r="B14" s="432" t="s">
        <v>563</v>
      </c>
      <c r="C14" s="578">
        <v>0</v>
      </c>
      <c r="D14" s="579">
        <v>0</v>
      </c>
      <c r="E14" s="580">
        <v>0</v>
      </c>
      <c r="F14" s="578">
        <v>3</v>
      </c>
      <c r="G14" s="579">
        <v>2</v>
      </c>
      <c r="H14" s="580">
        <v>5</v>
      </c>
      <c r="I14" s="578">
        <v>5</v>
      </c>
      <c r="J14" s="579">
        <v>5</v>
      </c>
      <c r="K14" s="580">
        <v>10</v>
      </c>
      <c r="L14" s="578">
        <v>0</v>
      </c>
      <c r="M14" s="579">
        <v>2</v>
      </c>
      <c r="N14" s="580">
        <v>2</v>
      </c>
      <c r="O14" s="578">
        <v>5</v>
      </c>
      <c r="P14" s="579">
        <v>0</v>
      </c>
      <c r="Q14" s="580">
        <v>5</v>
      </c>
      <c r="R14" s="578">
        <v>0</v>
      </c>
      <c r="S14" s="579">
        <v>0</v>
      </c>
      <c r="T14" s="580">
        <v>0</v>
      </c>
      <c r="U14" s="578">
        <v>13</v>
      </c>
      <c r="V14" s="579">
        <v>9</v>
      </c>
      <c r="W14" s="581">
        <v>22</v>
      </c>
      <c r="X14" s="578">
        <v>6</v>
      </c>
      <c r="Y14" s="579">
        <v>11</v>
      </c>
      <c r="Z14" s="582">
        <v>17</v>
      </c>
      <c r="AA14" s="1089">
        <v>1.17</v>
      </c>
      <c r="AB14" s="1090">
        <v>-0.18</v>
      </c>
      <c r="AC14" s="1070">
        <v>0.28999999999999998</v>
      </c>
      <c r="AD14" s="578">
        <v>7</v>
      </c>
      <c r="AE14" s="579">
        <v>6</v>
      </c>
      <c r="AF14" s="582">
        <v>13</v>
      </c>
      <c r="AG14" s="578">
        <v>2</v>
      </c>
      <c r="AH14" s="579">
        <v>5</v>
      </c>
      <c r="AI14" s="582">
        <v>7</v>
      </c>
      <c r="AJ14" s="578">
        <v>2</v>
      </c>
      <c r="AK14" s="579">
        <v>4</v>
      </c>
      <c r="AL14" s="582">
        <v>6</v>
      </c>
    </row>
    <row r="15" spans="1:38" ht="14.25">
      <c r="A15" s="20"/>
      <c r="B15" s="432" t="s">
        <v>564</v>
      </c>
      <c r="C15" s="578">
        <v>2</v>
      </c>
      <c r="D15" s="579">
        <v>0</v>
      </c>
      <c r="E15" s="580">
        <v>2</v>
      </c>
      <c r="F15" s="578">
        <v>1</v>
      </c>
      <c r="G15" s="579">
        <v>2</v>
      </c>
      <c r="H15" s="580">
        <v>3</v>
      </c>
      <c r="I15" s="578">
        <v>2</v>
      </c>
      <c r="J15" s="579">
        <v>4</v>
      </c>
      <c r="K15" s="580">
        <v>6</v>
      </c>
      <c r="L15" s="578">
        <v>3</v>
      </c>
      <c r="M15" s="579">
        <v>5</v>
      </c>
      <c r="N15" s="580">
        <v>8</v>
      </c>
      <c r="O15" s="578">
        <v>0</v>
      </c>
      <c r="P15" s="579">
        <v>0</v>
      </c>
      <c r="Q15" s="580">
        <v>0</v>
      </c>
      <c r="R15" s="578">
        <v>0</v>
      </c>
      <c r="S15" s="579">
        <v>0</v>
      </c>
      <c r="T15" s="580">
        <v>0</v>
      </c>
      <c r="U15" s="578">
        <v>8</v>
      </c>
      <c r="V15" s="579">
        <v>11</v>
      </c>
      <c r="W15" s="581">
        <v>19</v>
      </c>
      <c r="X15" s="578">
        <v>11</v>
      </c>
      <c r="Y15" s="579">
        <v>27</v>
      </c>
      <c r="Z15" s="582">
        <v>38</v>
      </c>
      <c r="AA15" s="1089">
        <v>-0.27</v>
      </c>
      <c r="AB15" s="1090">
        <v>-0.59</v>
      </c>
      <c r="AC15" s="1070">
        <v>-0.5</v>
      </c>
      <c r="AD15" s="578">
        <v>21</v>
      </c>
      <c r="AE15" s="579">
        <v>22</v>
      </c>
      <c r="AF15" s="582">
        <v>43</v>
      </c>
      <c r="AG15" s="578">
        <v>7</v>
      </c>
      <c r="AH15" s="579">
        <v>10</v>
      </c>
      <c r="AI15" s="582">
        <v>17</v>
      </c>
      <c r="AJ15" s="578">
        <v>9</v>
      </c>
      <c r="AK15" s="579">
        <v>7</v>
      </c>
      <c r="AL15" s="582">
        <v>16</v>
      </c>
    </row>
    <row r="16" spans="1:38" ht="14.25">
      <c r="A16" s="52"/>
      <c r="B16" s="432" t="s">
        <v>565</v>
      </c>
      <c r="C16" s="578">
        <v>0</v>
      </c>
      <c r="D16" s="579">
        <v>0</v>
      </c>
      <c r="E16" s="580">
        <v>0</v>
      </c>
      <c r="F16" s="578">
        <v>0</v>
      </c>
      <c r="G16" s="579">
        <v>0</v>
      </c>
      <c r="H16" s="580">
        <v>0</v>
      </c>
      <c r="I16" s="578">
        <v>0</v>
      </c>
      <c r="J16" s="579">
        <v>11</v>
      </c>
      <c r="K16" s="580">
        <v>11</v>
      </c>
      <c r="L16" s="578">
        <v>2</v>
      </c>
      <c r="M16" s="579">
        <v>2</v>
      </c>
      <c r="N16" s="580">
        <v>4</v>
      </c>
      <c r="O16" s="578">
        <v>0</v>
      </c>
      <c r="P16" s="579">
        <v>0</v>
      </c>
      <c r="Q16" s="580">
        <v>0</v>
      </c>
      <c r="R16" s="578">
        <v>0</v>
      </c>
      <c r="S16" s="579">
        <v>0</v>
      </c>
      <c r="T16" s="580">
        <v>0</v>
      </c>
      <c r="U16" s="578">
        <v>2</v>
      </c>
      <c r="V16" s="579">
        <v>13</v>
      </c>
      <c r="W16" s="581">
        <v>15</v>
      </c>
      <c r="X16" s="578">
        <v>8</v>
      </c>
      <c r="Y16" s="579">
        <v>9</v>
      </c>
      <c r="Z16" s="582">
        <v>17</v>
      </c>
      <c r="AA16" s="1089">
        <v>-0.75</v>
      </c>
      <c r="AB16" s="1090">
        <v>0.44</v>
      </c>
      <c r="AC16" s="1070">
        <v>-0.12</v>
      </c>
      <c r="AD16" s="578">
        <v>6</v>
      </c>
      <c r="AE16" s="579">
        <v>10</v>
      </c>
      <c r="AF16" s="582">
        <v>16</v>
      </c>
      <c r="AG16" s="578">
        <v>1</v>
      </c>
      <c r="AH16" s="579">
        <v>3</v>
      </c>
      <c r="AI16" s="582">
        <v>4</v>
      </c>
      <c r="AJ16" s="578">
        <v>0</v>
      </c>
      <c r="AK16" s="579">
        <v>0</v>
      </c>
      <c r="AL16" s="582">
        <v>0</v>
      </c>
    </row>
    <row r="17" spans="1:38" ht="14.25">
      <c r="A17" s="20"/>
      <c r="B17" s="432" t="s">
        <v>566</v>
      </c>
      <c r="C17" s="578">
        <v>0</v>
      </c>
      <c r="D17" s="579">
        <v>0</v>
      </c>
      <c r="E17" s="580">
        <v>0</v>
      </c>
      <c r="F17" s="578">
        <v>0</v>
      </c>
      <c r="G17" s="579">
        <v>0</v>
      </c>
      <c r="H17" s="580">
        <v>0</v>
      </c>
      <c r="I17" s="578">
        <v>0</v>
      </c>
      <c r="J17" s="579">
        <v>0</v>
      </c>
      <c r="K17" s="580">
        <v>0</v>
      </c>
      <c r="L17" s="578">
        <v>0</v>
      </c>
      <c r="M17" s="579">
        <v>0</v>
      </c>
      <c r="N17" s="580">
        <v>0</v>
      </c>
      <c r="O17" s="578">
        <v>0</v>
      </c>
      <c r="P17" s="579">
        <v>0</v>
      </c>
      <c r="Q17" s="580">
        <v>0</v>
      </c>
      <c r="R17" s="578">
        <v>0</v>
      </c>
      <c r="S17" s="579">
        <v>0</v>
      </c>
      <c r="T17" s="580">
        <v>0</v>
      </c>
      <c r="U17" s="578">
        <v>0</v>
      </c>
      <c r="V17" s="579">
        <v>0</v>
      </c>
      <c r="W17" s="581">
        <v>0</v>
      </c>
      <c r="X17" s="578">
        <v>1</v>
      </c>
      <c r="Y17" s="579">
        <v>1</v>
      </c>
      <c r="Z17" s="582">
        <v>2</v>
      </c>
      <c r="AA17" s="1089">
        <v>-1</v>
      </c>
      <c r="AB17" s="1090">
        <v>-1</v>
      </c>
      <c r="AC17" s="1070">
        <v>-1</v>
      </c>
      <c r="AD17" s="578">
        <v>1</v>
      </c>
      <c r="AE17" s="579">
        <v>2</v>
      </c>
      <c r="AF17" s="582">
        <v>3</v>
      </c>
      <c r="AG17" s="578" t="s">
        <v>514</v>
      </c>
      <c r="AH17" s="579" t="s">
        <v>514</v>
      </c>
      <c r="AI17" s="582" t="s">
        <v>514</v>
      </c>
      <c r="AJ17" s="578" t="s">
        <v>514</v>
      </c>
      <c r="AK17" s="579" t="s">
        <v>514</v>
      </c>
      <c r="AL17" s="582" t="s">
        <v>514</v>
      </c>
    </row>
    <row r="18" spans="1:38" ht="14.25">
      <c r="A18" s="20"/>
      <c r="B18" s="432" t="s">
        <v>829</v>
      </c>
      <c r="C18" s="583">
        <v>0</v>
      </c>
      <c r="D18" s="584">
        <v>0</v>
      </c>
      <c r="E18" s="585">
        <v>0</v>
      </c>
      <c r="F18" s="583">
        <v>0</v>
      </c>
      <c r="G18" s="584">
        <v>0</v>
      </c>
      <c r="H18" s="585">
        <v>0</v>
      </c>
      <c r="I18" s="583">
        <v>0</v>
      </c>
      <c r="J18" s="584">
        <v>0</v>
      </c>
      <c r="K18" s="585">
        <v>0</v>
      </c>
      <c r="L18" s="583">
        <v>0</v>
      </c>
      <c r="M18" s="584">
        <v>0</v>
      </c>
      <c r="N18" s="585">
        <v>0</v>
      </c>
      <c r="O18" s="583">
        <v>0</v>
      </c>
      <c r="P18" s="584">
        <v>0</v>
      </c>
      <c r="Q18" s="585">
        <v>0</v>
      </c>
      <c r="R18" s="583">
        <v>0</v>
      </c>
      <c r="S18" s="584">
        <v>0</v>
      </c>
      <c r="T18" s="585">
        <v>0</v>
      </c>
      <c r="U18" s="583">
        <v>0</v>
      </c>
      <c r="V18" s="584">
        <v>0</v>
      </c>
      <c r="W18" s="586">
        <v>0</v>
      </c>
      <c r="X18" s="583">
        <v>0.02</v>
      </c>
      <c r="Y18" s="584">
        <v>0.03</v>
      </c>
      <c r="Z18" s="587">
        <v>0.03</v>
      </c>
      <c r="AA18" s="1089">
        <v>-1</v>
      </c>
      <c r="AB18" s="1090">
        <v>-1</v>
      </c>
      <c r="AC18" s="1070">
        <v>-1</v>
      </c>
      <c r="AD18" s="583">
        <v>0.02</v>
      </c>
      <c r="AE18" s="584">
        <v>0.06</v>
      </c>
      <c r="AF18" s="587">
        <v>0.03</v>
      </c>
      <c r="AG18" s="583" t="s">
        <v>514</v>
      </c>
      <c r="AH18" s="584" t="s">
        <v>514</v>
      </c>
      <c r="AI18" s="587" t="s">
        <v>514</v>
      </c>
      <c r="AJ18" s="583" t="s">
        <v>514</v>
      </c>
      <c r="AK18" s="584" t="s">
        <v>514</v>
      </c>
      <c r="AL18" s="587" t="s">
        <v>514</v>
      </c>
    </row>
    <row r="19" spans="1:38">
      <c r="A19" s="20"/>
      <c r="B19" s="432" t="s">
        <v>130</v>
      </c>
      <c r="C19" s="578">
        <v>0</v>
      </c>
      <c r="D19" s="579">
        <v>0</v>
      </c>
      <c r="E19" s="580">
        <v>0</v>
      </c>
      <c r="F19" s="578">
        <v>0</v>
      </c>
      <c r="G19" s="579">
        <v>0</v>
      </c>
      <c r="H19" s="580">
        <v>0</v>
      </c>
      <c r="I19" s="578">
        <v>0</v>
      </c>
      <c r="J19" s="579">
        <v>0</v>
      </c>
      <c r="K19" s="580">
        <v>0</v>
      </c>
      <c r="L19" s="578">
        <v>0</v>
      </c>
      <c r="M19" s="579">
        <v>0</v>
      </c>
      <c r="N19" s="580">
        <v>0</v>
      </c>
      <c r="O19" s="578">
        <v>0</v>
      </c>
      <c r="P19" s="579">
        <v>0</v>
      </c>
      <c r="Q19" s="580">
        <v>0</v>
      </c>
      <c r="R19" s="578">
        <v>0</v>
      </c>
      <c r="S19" s="579">
        <v>0</v>
      </c>
      <c r="T19" s="580">
        <v>0</v>
      </c>
      <c r="U19" s="578">
        <v>0</v>
      </c>
      <c r="V19" s="579">
        <v>0</v>
      </c>
      <c r="W19" s="581">
        <v>0</v>
      </c>
      <c r="X19" s="578">
        <v>0</v>
      </c>
      <c r="Y19" s="579">
        <v>0</v>
      </c>
      <c r="Z19" s="582">
        <v>0</v>
      </c>
      <c r="AA19" s="511" t="s">
        <v>34</v>
      </c>
      <c r="AB19" s="512" t="s">
        <v>34</v>
      </c>
      <c r="AC19" s="380" t="s">
        <v>34</v>
      </c>
      <c r="AD19" s="578">
        <v>0</v>
      </c>
      <c r="AE19" s="579">
        <v>0</v>
      </c>
      <c r="AF19" s="582">
        <v>0</v>
      </c>
      <c r="AG19" s="578">
        <v>0</v>
      </c>
      <c r="AH19" s="579">
        <v>0</v>
      </c>
      <c r="AI19" s="582">
        <v>0</v>
      </c>
      <c r="AJ19" s="578">
        <v>1</v>
      </c>
      <c r="AK19" s="579">
        <v>0</v>
      </c>
      <c r="AL19" s="582">
        <v>1</v>
      </c>
    </row>
    <row r="20" spans="1:38">
      <c r="A20" s="20"/>
      <c r="B20" s="432" t="s">
        <v>131</v>
      </c>
      <c r="C20" s="583">
        <v>0</v>
      </c>
      <c r="D20" s="584">
        <v>0</v>
      </c>
      <c r="E20" s="585">
        <v>0</v>
      </c>
      <c r="F20" s="583">
        <v>0</v>
      </c>
      <c r="G20" s="584">
        <v>0</v>
      </c>
      <c r="H20" s="585">
        <v>0</v>
      </c>
      <c r="I20" s="583">
        <v>0</v>
      </c>
      <c r="J20" s="584">
        <v>0</v>
      </c>
      <c r="K20" s="585">
        <v>0</v>
      </c>
      <c r="L20" s="583">
        <v>0</v>
      </c>
      <c r="M20" s="584">
        <v>0</v>
      </c>
      <c r="N20" s="585">
        <v>0</v>
      </c>
      <c r="O20" s="583">
        <v>0</v>
      </c>
      <c r="P20" s="584">
        <v>0</v>
      </c>
      <c r="Q20" s="585">
        <v>0</v>
      </c>
      <c r="R20" s="583">
        <v>0</v>
      </c>
      <c r="S20" s="584">
        <v>0</v>
      </c>
      <c r="T20" s="585">
        <v>0</v>
      </c>
      <c r="U20" s="583">
        <v>0</v>
      </c>
      <c r="V20" s="584">
        <v>0</v>
      </c>
      <c r="W20" s="586">
        <v>0</v>
      </c>
      <c r="X20" s="583">
        <v>0</v>
      </c>
      <c r="Y20" s="584">
        <v>0</v>
      </c>
      <c r="Z20" s="587">
        <v>0</v>
      </c>
      <c r="AA20" s="511" t="s">
        <v>34</v>
      </c>
      <c r="AB20" s="512" t="s">
        <v>34</v>
      </c>
      <c r="AC20" s="380" t="s">
        <v>34</v>
      </c>
      <c r="AD20" s="583">
        <v>0</v>
      </c>
      <c r="AE20" s="584">
        <v>0</v>
      </c>
      <c r="AF20" s="587">
        <v>0</v>
      </c>
      <c r="AG20" s="583">
        <v>0</v>
      </c>
      <c r="AH20" s="584">
        <v>0</v>
      </c>
      <c r="AI20" s="587">
        <v>0</v>
      </c>
      <c r="AJ20" s="583">
        <v>0.02</v>
      </c>
      <c r="AK20" s="584">
        <v>0</v>
      </c>
      <c r="AL20" s="587">
        <v>0.01</v>
      </c>
    </row>
    <row r="21" spans="1:38" ht="14.25">
      <c r="A21" s="33"/>
      <c r="B21" s="432" t="s">
        <v>132</v>
      </c>
      <c r="C21" s="583">
        <v>0.11</v>
      </c>
      <c r="D21" s="584">
        <v>0</v>
      </c>
      <c r="E21" s="585">
        <v>0.06</v>
      </c>
      <c r="F21" s="583">
        <v>0.06</v>
      </c>
      <c r="G21" s="584">
        <v>0.19</v>
      </c>
      <c r="H21" s="585">
        <v>0.11</v>
      </c>
      <c r="I21" s="583">
        <v>0.8</v>
      </c>
      <c r="J21" s="584">
        <v>0.53</v>
      </c>
      <c r="K21" s="585">
        <v>0.6</v>
      </c>
      <c r="L21" s="583">
        <v>0.54</v>
      </c>
      <c r="M21" s="584">
        <v>0.79</v>
      </c>
      <c r="N21" s="585">
        <v>0.67</v>
      </c>
      <c r="O21" s="583">
        <v>0</v>
      </c>
      <c r="P21" s="584">
        <v>0</v>
      </c>
      <c r="Q21" s="585">
        <v>0</v>
      </c>
      <c r="R21" s="583">
        <v>0</v>
      </c>
      <c r="S21" s="584">
        <v>0</v>
      </c>
      <c r="T21" s="585">
        <v>0</v>
      </c>
      <c r="U21" s="583">
        <v>0.19</v>
      </c>
      <c r="V21" s="584">
        <v>0.28999999999999998</v>
      </c>
      <c r="W21" s="586">
        <v>0.23</v>
      </c>
      <c r="X21" s="583">
        <v>0.27</v>
      </c>
      <c r="Y21" s="584">
        <v>0.72</v>
      </c>
      <c r="Z21" s="587">
        <v>0.48</v>
      </c>
      <c r="AA21" s="1089">
        <v>-0.30049999999999999</v>
      </c>
      <c r="AB21" s="1090">
        <v>-0.59950000000000003</v>
      </c>
      <c r="AC21" s="1070">
        <v>-0.5141</v>
      </c>
      <c r="AD21" s="583">
        <v>0.32</v>
      </c>
      <c r="AE21" s="584">
        <v>0.66</v>
      </c>
      <c r="AF21" s="587">
        <v>0.44</v>
      </c>
      <c r="AG21" s="583">
        <v>0.12</v>
      </c>
      <c r="AH21" s="584">
        <v>0.33</v>
      </c>
      <c r="AI21" s="587">
        <v>0.19</v>
      </c>
      <c r="AJ21" s="583">
        <v>0.2</v>
      </c>
      <c r="AK21" s="584">
        <v>0.25</v>
      </c>
      <c r="AL21" s="587">
        <v>0.22</v>
      </c>
    </row>
    <row r="22" spans="1:38" ht="14.25">
      <c r="A22" s="33"/>
      <c r="B22" s="432" t="s">
        <v>133</v>
      </c>
      <c r="C22" s="583">
        <v>0.11</v>
      </c>
      <c r="D22" s="584">
        <v>0</v>
      </c>
      <c r="E22" s="585">
        <v>0.06</v>
      </c>
      <c r="F22" s="583">
        <v>0.26</v>
      </c>
      <c r="G22" s="584">
        <v>0.37</v>
      </c>
      <c r="H22" s="585">
        <v>0.3</v>
      </c>
      <c r="I22" s="583">
        <v>2.82</v>
      </c>
      <c r="J22" s="584">
        <v>2.66</v>
      </c>
      <c r="K22" s="585">
        <v>2.7</v>
      </c>
      <c r="L22" s="583">
        <v>0.9</v>
      </c>
      <c r="M22" s="584">
        <v>1.42</v>
      </c>
      <c r="N22" s="585">
        <v>1.18</v>
      </c>
      <c r="O22" s="583">
        <v>4.9800000000000004</v>
      </c>
      <c r="P22" s="584">
        <v>0</v>
      </c>
      <c r="Q22" s="585">
        <v>4.09</v>
      </c>
      <c r="R22" s="583">
        <v>0</v>
      </c>
      <c r="S22" s="584">
        <v>0</v>
      </c>
      <c r="T22" s="585">
        <v>0</v>
      </c>
      <c r="U22" s="583">
        <v>0.54</v>
      </c>
      <c r="V22" s="584">
        <v>0.87</v>
      </c>
      <c r="W22" s="586">
        <v>0.69</v>
      </c>
      <c r="X22" s="583">
        <v>0.61</v>
      </c>
      <c r="Y22" s="584">
        <v>1.25</v>
      </c>
      <c r="Z22" s="587">
        <v>0.91</v>
      </c>
      <c r="AA22" s="1089">
        <v>-0.1152</v>
      </c>
      <c r="AB22" s="1090">
        <v>-0.30980000000000002</v>
      </c>
      <c r="AC22" s="1070">
        <v>-0.2442</v>
      </c>
      <c r="AD22" s="583">
        <v>0.52</v>
      </c>
      <c r="AE22" s="584">
        <v>1.1499999999999999</v>
      </c>
      <c r="AF22" s="587">
        <v>0.73</v>
      </c>
      <c r="AG22" s="583">
        <v>0.17</v>
      </c>
      <c r="AH22" s="584">
        <v>0.6</v>
      </c>
      <c r="AI22" s="587">
        <v>0.31</v>
      </c>
      <c r="AJ22" s="583">
        <v>0.27</v>
      </c>
      <c r="AK22" s="584">
        <v>0.4</v>
      </c>
      <c r="AL22" s="587">
        <v>0.32</v>
      </c>
    </row>
    <row r="23" spans="1:38" ht="14.25">
      <c r="A23" s="33"/>
      <c r="B23" s="432" t="s">
        <v>134</v>
      </c>
      <c r="C23" s="578">
        <v>4</v>
      </c>
      <c r="D23" s="579">
        <v>6</v>
      </c>
      <c r="E23" s="580">
        <v>10</v>
      </c>
      <c r="F23" s="578">
        <v>3</v>
      </c>
      <c r="G23" s="579">
        <v>0</v>
      </c>
      <c r="H23" s="580">
        <v>3</v>
      </c>
      <c r="I23" s="578">
        <v>3</v>
      </c>
      <c r="J23" s="579">
        <v>10</v>
      </c>
      <c r="K23" s="580">
        <v>13</v>
      </c>
      <c r="L23" s="578">
        <v>4</v>
      </c>
      <c r="M23" s="579">
        <v>3</v>
      </c>
      <c r="N23" s="580">
        <v>7</v>
      </c>
      <c r="O23" s="578">
        <v>2</v>
      </c>
      <c r="P23" s="579">
        <v>0</v>
      </c>
      <c r="Q23" s="580">
        <v>2</v>
      </c>
      <c r="R23" s="578">
        <v>0</v>
      </c>
      <c r="S23" s="579">
        <v>0</v>
      </c>
      <c r="T23" s="580">
        <v>0</v>
      </c>
      <c r="U23" s="578">
        <v>16</v>
      </c>
      <c r="V23" s="579">
        <v>19</v>
      </c>
      <c r="W23" s="581">
        <v>35</v>
      </c>
      <c r="X23" s="578">
        <v>34</v>
      </c>
      <c r="Y23" s="579">
        <v>52</v>
      </c>
      <c r="Z23" s="582">
        <v>86</v>
      </c>
      <c r="AA23" s="1089">
        <v>-0.53</v>
      </c>
      <c r="AB23" s="1090">
        <v>-0.63</v>
      </c>
      <c r="AC23" s="1070">
        <v>-0.59</v>
      </c>
      <c r="AD23" s="578">
        <v>25</v>
      </c>
      <c r="AE23" s="579">
        <v>44</v>
      </c>
      <c r="AF23" s="582">
        <v>69</v>
      </c>
      <c r="AG23" s="578" t="s">
        <v>514</v>
      </c>
      <c r="AH23" s="579" t="s">
        <v>514</v>
      </c>
      <c r="AI23" s="582" t="s">
        <v>514</v>
      </c>
      <c r="AJ23" s="578" t="s">
        <v>514</v>
      </c>
      <c r="AK23" s="579" t="s">
        <v>514</v>
      </c>
      <c r="AL23" s="582" t="s">
        <v>514</v>
      </c>
    </row>
    <row r="24" spans="1:38" ht="14.25">
      <c r="A24" s="20"/>
      <c r="B24" s="432" t="s">
        <v>136</v>
      </c>
      <c r="C24" s="583">
        <v>0.22</v>
      </c>
      <c r="D24" s="584">
        <v>0.47</v>
      </c>
      <c r="E24" s="585">
        <v>0.32</v>
      </c>
      <c r="F24" s="583">
        <v>0.19</v>
      </c>
      <c r="G24" s="584">
        <v>0</v>
      </c>
      <c r="H24" s="585">
        <v>0.11</v>
      </c>
      <c r="I24" s="583">
        <v>1.21</v>
      </c>
      <c r="J24" s="584">
        <v>1.33</v>
      </c>
      <c r="K24" s="585">
        <v>1.3</v>
      </c>
      <c r="L24" s="583">
        <v>0.72</v>
      </c>
      <c r="M24" s="584">
        <v>0.47</v>
      </c>
      <c r="N24" s="585">
        <v>0.59</v>
      </c>
      <c r="O24" s="583">
        <v>1.99</v>
      </c>
      <c r="P24" s="584">
        <v>0</v>
      </c>
      <c r="Q24" s="585">
        <v>1.64</v>
      </c>
      <c r="R24" s="583">
        <v>0</v>
      </c>
      <c r="S24" s="584">
        <v>0</v>
      </c>
      <c r="T24" s="585">
        <v>0</v>
      </c>
      <c r="U24" s="583">
        <v>0.37</v>
      </c>
      <c r="V24" s="584">
        <v>0.5</v>
      </c>
      <c r="W24" s="586">
        <v>0.43</v>
      </c>
      <c r="X24" s="583">
        <v>0.82</v>
      </c>
      <c r="Y24" s="584">
        <v>1.39</v>
      </c>
      <c r="Z24" s="587">
        <v>1.0900000000000001</v>
      </c>
      <c r="AA24" s="1089">
        <v>-0.5474</v>
      </c>
      <c r="AB24" s="1090">
        <v>-0.64080000000000004</v>
      </c>
      <c r="AC24" s="1070">
        <v>-0.60450000000000004</v>
      </c>
      <c r="AD24" s="583">
        <v>0.38</v>
      </c>
      <c r="AE24" s="584">
        <v>1.33</v>
      </c>
      <c r="AF24" s="587">
        <v>0.7</v>
      </c>
      <c r="AG24" s="583" t="s">
        <v>514</v>
      </c>
      <c r="AH24" s="584" t="s">
        <v>514</v>
      </c>
      <c r="AI24" s="587" t="s">
        <v>514</v>
      </c>
      <c r="AJ24" s="583" t="s">
        <v>514</v>
      </c>
      <c r="AK24" s="584" t="s">
        <v>514</v>
      </c>
      <c r="AL24" s="587" t="s">
        <v>514</v>
      </c>
    </row>
    <row r="25" spans="1:38">
      <c r="A25" s="20"/>
      <c r="B25" s="432" t="s">
        <v>248</v>
      </c>
      <c r="C25" s="606">
        <v>3663379</v>
      </c>
      <c r="D25" s="607">
        <v>2545902</v>
      </c>
      <c r="E25" s="447">
        <v>6209281</v>
      </c>
      <c r="F25" s="606">
        <v>3114722</v>
      </c>
      <c r="G25" s="607">
        <v>2151732</v>
      </c>
      <c r="H25" s="447">
        <v>5266454</v>
      </c>
      <c r="I25" s="606">
        <v>497122</v>
      </c>
      <c r="J25" s="607">
        <v>1506403</v>
      </c>
      <c r="K25" s="447">
        <v>2003525</v>
      </c>
      <c r="L25" s="606">
        <v>1106603</v>
      </c>
      <c r="M25" s="607">
        <v>1270868</v>
      </c>
      <c r="N25" s="447">
        <v>2377471</v>
      </c>
      <c r="O25" s="606">
        <v>200718</v>
      </c>
      <c r="P25" s="607">
        <v>43688</v>
      </c>
      <c r="Q25" s="447">
        <v>244406</v>
      </c>
      <c r="R25" s="606">
        <v>5760</v>
      </c>
      <c r="S25" s="607">
        <v>102720</v>
      </c>
      <c r="T25" s="447">
        <v>108480</v>
      </c>
      <c r="U25" s="606">
        <v>8588304</v>
      </c>
      <c r="V25" s="607">
        <v>7621313</v>
      </c>
      <c r="W25" s="378">
        <v>16209617</v>
      </c>
      <c r="X25" s="606">
        <v>8260100</v>
      </c>
      <c r="Y25" s="607">
        <v>7491824</v>
      </c>
      <c r="Z25" s="379">
        <v>15751924</v>
      </c>
      <c r="AA25" s="1089">
        <v>0.04</v>
      </c>
      <c r="AB25" s="1090">
        <v>0.02</v>
      </c>
      <c r="AC25" s="1070">
        <v>0.03</v>
      </c>
      <c r="AD25" s="606">
        <v>13083938</v>
      </c>
      <c r="AE25" s="607">
        <v>6621610</v>
      </c>
      <c r="AF25" s="379">
        <v>19705548</v>
      </c>
      <c r="AG25" s="606">
        <v>11768882</v>
      </c>
      <c r="AH25" s="607">
        <v>6036506</v>
      </c>
      <c r="AI25" s="379">
        <v>17805388</v>
      </c>
      <c r="AJ25" s="606">
        <v>8970966</v>
      </c>
      <c r="AK25" s="607">
        <v>5505585</v>
      </c>
      <c r="AL25" s="379">
        <v>14476551</v>
      </c>
    </row>
    <row r="26" spans="1:38">
      <c r="A26" s="20"/>
      <c r="B26" s="432" t="s">
        <v>137</v>
      </c>
      <c r="C26" s="578">
        <v>0</v>
      </c>
      <c r="D26" s="579">
        <v>0</v>
      </c>
      <c r="E26" s="580">
        <v>0</v>
      </c>
      <c r="F26" s="578">
        <v>0</v>
      </c>
      <c r="G26" s="579">
        <v>0</v>
      </c>
      <c r="H26" s="580">
        <v>0</v>
      </c>
      <c r="I26" s="578">
        <v>0</v>
      </c>
      <c r="J26" s="579">
        <v>0</v>
      </c>
      <c r="K26" s="580">
        <v>0</v>
      </c>
      <c r="L26" s="578">
        <v>0</v>
      </c>
      <c r="M26" s="579">
        <v>0</v>
      </c>
      <c r="N26" s="580">
        <v>0</v>
      </c>
      <c r="O26" s="578">
        <v>0</v>
      </c>
      <c r="P26" s="579">
        <v>0</v>
      </c>
      <c r="Q26" s="580">
        <v>0</v>
      </c>
      <c r="R26" s="578">
        <v>0</v>
      </c>
      <c r="S26" s="579">
        <v>0</v>
      </c>
      <c r="T26" s="580">
        <v>0</v>
      </c>
      <c r="U26" s="578">
        <v>0</v>
      </c>
      <c r="V26" s="579">
        <v>0</v>
      </c>
      <c r="W26" s="581">
        <v>0</v>
      </c>
      <c r="X26" s="578">
        <v>0</v>
      </c>
      <c r="Y26" s="579">
        <v>0</v>
      </c>
      <c r="Z26" s="582">
        <v>0</v>
      </c>
      <c r="AA26" s="511" t="s">
        <v>34</v>
      </c>
      <c r="AB26" s="512" t="s">
        <v>34</v>
      </c>
      <c r="AC26" s="380" t="s">
        <v>34</v>
      </c>
      <c r="AD26" s="578">
        <v>0</v>
      </c>
      <c r="AE26" s="579">
        <v>0</v>
      </c>
      <c r="AF26" s="582">
        <v>0</v>
      </c>
      <c r="AG26" s="578">
        <v>0</v>
      </c>
      <c r="AH26" s="579">
        <v>0</v>
      </c>
      <c r="AI26" s="582">
        <v>0</v>
      </c>
      <c r="AJ26" s="578">
        <v>0</v>
      </c>
      <c r="AK26" s="579">
        <v>0</v>
      </c>
      <c r="AL26" s="582">
        <v>0</v>
      </c>
    </row>
    <row r="27" spans="1:38">
      <c r="A27" s="20"/>
      <c r="B27" s="432" t="s">
        <v>138</v>
      </c>
      <c r="C27" s="578">
        <v>0</v>
      </c>
      <c r="D27" s="579">
        <v>0</v>
      </c>
      <c r="E27" s="580">
        <v>0</v>
      </c>
      <c r="F27" s="578">
        <v>0</v>
      </c>
      <c r="G27" s="579">
        <v>0</v>
      </c>
      <c r="H27" s="580">
        <v>0</v>
      </c>
      <c r="I27" s="578">
        <v>0</v>
      </c>
      <c r="J27" s="579">
        <v>0</v>
      </c>
      <c r="K27" s="580">
        <v>0</v>
      </c>
      <c r="L27" s="578">
        <v>0</v>
      </c>
      <c r="M27" s="579">
        <v>0</v>
      </c>
      <c r="N27" s="580">
        <v>0</v>
      </c>
      <c r="O27" s="578">
        <v>0</v>
      </c>
      <c r="P27" s="579">
        <v>0</v>
      </c>
      <c r="Q27" s="580">
        <v>0</v>
      </c>
      <c r="R27" s="578">
        <v>0</v>
      </c>
      <c r="S27" s="579">
        <v>0</v>
      </c>
      <c r="T27" s="580">
        <v>0</v>
      </c>
      <c r="U27" s="578">
        <v>0</v>
      </c>
      <c r="V27" s="579">
        <v>0</v>
      </c>
      <c r="W27" s="581">
        <v>0</v>
      </c>
      <c r="X27" s="578">
        <v>0</v>
      </c>
      <c r="Y27" s="579">
        <v>0</v>
      </c>
      <c r="Z27" s="582">
        <v>0</v>
      </c>
      <c r="AA27" s="511" t="s">
        <v>34</v>
      </c>
      <c r="AB27" s="512" t="s">
        <v>34</v>
      </c>
      <c r="AC27" s="380" t="s">
        <v>34</v>
      </c>
      <c r="AD27" s="578">
        <v>0</v>
      </c>
      <c r="AE27" s="579">
        <v>10</v>
      </c>
      <c r="AF27" s="582">
        <v>10</v>
      </c>
      <c r="AG27" s="578">
        <v>0</v>
      </c>
      <c r="AH27" s="579">
        <v>0</v>
      </c>
      <c r="AI27" s="582">
        <v>0</v>
      </c>
      <c r="AJ27" s="578">
        <v>0</v>
      </c>
      <c r="AK27" s="579">
        <v>0</v>
      </c>
      <c r="AL27" s="582">
        <v>0</v>
      </c>
    </row>
    <row r="28" spans="1:38">
      <c r="A28" s="20"/>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31"/>
    </row>
    <row r="29" spans="1:38" s="20" customFormat="1">
      <c r="B29" s="37" t="s">
        <v>43</v>
      </c>
      <c r="N29" s="21"/>
    </row>
    <row r="30" spans="1:38" ht="17.25" customHeight="1">
      <c r="A30" s="52"/>
      <c r="B30" s="1289" t="s">
        <v>892</v>
      </c>
      <c r="C30" s="1289"/>
      <c r="D30" s="1289"/>
      <c r="E30" s="1289"/>
      <c r="F30" s="1289"/>
      <c r="G30" s="1289"/>
      <c r="H30" s="1289"/>
      <c r="I30" s="1289"/>
      <c r="J30" s="1289"/>
      <c r="K30" s="1289"/>
      <c r="L30" s="1289"/>
      <c r="AE30" s="31"/>
      <c r="AF30" s="31"/>
    </row>
    <row r="31" spans="1:38" ht="15" customHeight="1">
      <c r="A31" s="20"/>
      <c r="B31" s="1289" t="s">
        <v>893</v>
      </c>
      <c r="C31" s="1289"/>
      <c r="D31" s="1289"/>
      <c r="E31" s="1289"/>
      <c r="F31" s="1289"/>
      <c r="G31" s="1289"/>
      <c r="H31" s="1289"/>
      <c r="I31" s="1289"/>
      <c r="J31" s="1289"/>
      <c r="K31" s="1289"/>
      <c r="L31" s="1289"/>
      <c r="AE31" s="31"/>
      <c r="AF31" s="31"/>
    </row>
    <row r="32" spans="1:38" ht="14.65" customHeight="1">
      <c r="A32" s="20"/>
      <c r="B32" s="1289" t="s">
        <v>894</v>
      </c>
      <c r="C32" s="1289"/>
      <c r="D32" s="1289"/>
      <c r="E32" s="1289"/>
      <c r="F32" s="1289"/>
      <c r="G32" s="1289"/>
      <c r="H32" s="1289"/>
      <c r="I32" s="1289"/>
      <c r="J32" s="1289"/>
      <c r="K32" s="1289"/>
      <c r="L32" s="1289"/>
      <c r="AE32" s="31"/>
      <c r="AF32" s="31"/>
    </row>
    <row r="33" spans="1:38" ht="17.649999999999999" customHeight="1">
      <c r="A33" s="20"/>
      <c r="B33" s="1289" t="s">
        <v>895</v>
      </c>
      <c r="C33" s="1289"/>
      <c r="D33" s="1289"/>
      <c r="E33" s="1289"/>
      <c r="F33" s="1289"/>
      <c r="G33" s="1289"/>
      <c r="H33" s="1289"/>
      <c r="I33" s="1289"/>
      <c r="J33" s="1289"/>
      <c r="K33" s="1289"/>
      <c r="L33" s="1289"/>
      <c r="AE33" s="31"/>
      <c r="AF33" s="31"/>
    </row>
    <row r="34" spans="1:38" ht="18.75" customHeight="1">
      <c r="A34" s="20"/>
      <c r="B34" s="1289" t="s">
        <v>896</v>
      </c>
      <c r="C34" s="1289"/>
      <c r="D34" s="1289"/>
      <c r="E34" s="1289"/>
      <c r="F34" s="1289"/>
      <c r="G34" s="1289"/>
      <c r="H34" s="1289"/>
      <c r="I34" s="1289"/>
      <c r="J34" s="1289"/>
      <c r="K34" s="1289"/>
      <c r="L34" s="1289"/>
      <c r="AE34" s="31"/>
      <c r="AF34" s="31"/>
    </row>
    <row r="35" spans="1:38" ht="16.5" customHeight="1">
      <c r="A35" s="20"/>
      <c r="B35" s="1289" t="s">
        <v>897</v>
      </c>
      <c r="C35" s="1289"/>
      <c r="D35" s="1289"/>
      <c r="E35" s="1289"/>
      <c r="F35" s="1289"/>
      <c r="G35" s="1289"/>
      <c r="H35" s="1289"/>
      <c r="I35" s="1289"/>
      <c r="J35" s="1289"/>
      <c r="K35" s="1289"/>
      <c r="L35" s="1289"/>
      <c r="AE35" s="31"/>
      <c r="AF35" s="31"/>
    </row>
    <row r="36" spans="1:38" ht="15.75" customHeight="1">
      <c r="A36" s="20"/>
      <c r="B36" s="1289" t="s">
        <v>898</v>
      </c>
      <c r="C36" s="1289"/>
      <c r="D36" s="1289"/>
      <c r="E36" s="1289"/>
      <c r="F36" s="1289"/>
      <c r="G36" s="1289"/>
      <c r="H36" s="1289"/>
      <c r="I36" s="1289"/>
      <c r="J36" s="1289"/>
      <c r="K36" s="1289"/>
      <c r="L36" s="1289"/>
      <c r="AE36" s="31"/>
      <c r="AF36" s="31"/>
    </row>
    <row r="37" spans="1:38" ht="40.9" customHeight="1">
      <c r="A37" s="20"/>
      <c r="B37" s="1319" t="s">
        <v>831</v>
      </c>
      <c r="C37" s="1320"/>
      <c r="D37" s="1320"/>
      <c r="E37" s="1320"/>
      <c r="F37" s="1320"/>
      <c r="G37" s="1320"/>
      <c r="H37" s="1320"/>
      <c r="I37" s="1320"/>
      <c r="J37" s="1320"/>
      <c r="K37" s="1320"/>
      <c r="L37" s="1320"/>
      <c r="AE37" s="31"/>
      <c r="AF37" s="31"/>
    </row>
    <row r="38" spans="1:38" ht="36.4" customHeight="1">
      <c r="A38" s="20"/>
      <c r="B38" s="1320" t="s">
        <v>899</v>
      </c>
      <c r="C38" s="1320"/>
      <c r="D38" s="1320"/>
      <c r="E38" s="1320"/>
      <c r="F38" s="1320"/>
      <c r="G38" s="1320"/>
      <c r="H38" s="1320"/>
      <c r="I38" s="1320"/>
      <c r="J38" s="1320"/>
      <c r="K38" s="1320"/>
      <c r="L38" s="1320"/>
      <c r="AE38" s="31"/>
      <c r="AF38" s="31"/>
    </row>
    <row r="39" spans="1:38">
      <c r="A39" s="20"/>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31"/>
    </row>
    <row r="40" spans="1:38" ht="13.15" thickBot="1">
      <c r="A40" s="20"/>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31"/>
    </row>
    <row r="41" spans="1:38" s="22" customFormat="1" ht="15.75" thickTop="1" thickBot="1">
      <c r="B41" s="489" t="s">
        <v>139</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ht="13.15" thickTop="1">
      <c r="A42" s="20"/>
      <c r="B42" s="99"/>
      <c r="C42" s="31"/>
      <c r="AE42" s="31"/>
      <c r="AF42" s="31"/>
    </row>
    <row r="43" spans="1:38" s="100" customFormat="1" ht="18" customHeight="1">
      <c r="A43" s="22"/>
      <c r="B43" s="1312" t="s">
        <v>567</v>
      </c>
      <c r="C43" s="1305" t="s">
        <v>25</v>
      </c>
      <c r="D43" s="1306"/>
      <c r="E43" s="1307"/>
      <c r="F43" s="1305" t="s">
        <v>24</v>
      </c>
      <c r="G43" s="1306"/>
      <c r="H43" s="1307"/>
      <c r="I43" s="1305" t="s">
        <v>23</v>
      </c>
      <c r="J43" s="1306"/>
      <c r="K43" s="1307"/>
      <c r="L43" s="1305" t="s">
        <v>26</v>
      </c>
      <c r="M43" s="1306"/>
      <c r="N43" s="1307"/>
      <c r="O43" s="1305" t="s">
        <v>27</v>
      </c>
      <c r="P43" s="1306"/>
      <c r="Q43" s="1307"/>
      <c r="R43" s="1305" t="s">
        <v>28</v>
      </c>
      <c r="S43" s="1306"/>
      <c r="T43" s="1307"/>
      <c r="U43" s="493" t="s">
        <v>31</v>
      </c>
      <c r="V43" s="494" t="s">
        <v>515</v>
      </c>
      <c r="W43" s="572" t="s">
        <v>31</v>
      </c>
      <c r="X43" s="342">
        <v>2024</v>
      </c>
      <c r="Y43" s="343">
        <v>2024</v>
      </c>
      <c r="Z43" s="344">
        <v>2024</v>
      </c>
      <c r="AA43" s="1302" t="s">
        <v>516</v>
      </c>
      <c r="AB43" s="1303"/>
      <c r="AC43" s="1304"/>
      <c r="AD43" s="342">
        <v>2023</v>
      </c>
      <c r="AE43" s="343">
        <v>2023</v>
      </c>
      <c r="AF43" s="344">
        <v>2023</v>
      </c>
      <c r="AG43" s="345">
        <v>2022</v>
      </c>
      <c r="AH43" s="343">
        <v>2022</v>
      </c>
      <c r="AI43" s="344">
        <v>2022</v>
      </c>
      <c r="AJ43" s="342">
        <v>2021</v>
      </c>
      <c r="AK43" s="343">
        <v>2021</v>
      </c>
      <c r="AL43" s="344">
        <v>2021</v>
      </c>
    </row>
    <row r="44" spans="1:38" s="100" customFormat="1" ht="26.25">
      <c r="A44" s="22"/>
      <c r="B44" s="1313"/>
      <c r="C44" s="499" t="s">
        <v>122</v>
      </c>
      <c r="D44" s="573" t="s">
        <v>123</v>
      </c>
      <c r="E44" s="574" t="s">
        <v>124</v>
      </c>
      <c r="F44" s="499" t="s">
        <v>122</v>
      </c>
      <c r="G44" s="573" t="s">
        <v>123</v>
      </c>
      <c r="H44" s="574" t="s">
        <v>124</v>
      </c>
      <c r="I44" s="499" t="s">
        <v>122</v>
      </c>
      <c r="J44" s="573" t="s">
        <v>123</v>
      </c>
      <c r="K44" s="574" t="s">
        <v>124</v>
      </c>
      <c r="L44" s="499" t="s">
        <v>122</v>
      </c>
      <c r="M44" s="573" t="s">
        <v>123</v>
      </c>
      <c r="N44" s="574" t="s">
        <v>124</v>
      </c>
      <c r="O44" s="499" t="s">
        <v>122</v>
      </c>
      <c r="P44" s="573" t="s">
        <v>123</v>
      </c>
      <c r="Q44" s="574" t="s">
        <v>124</v>
      </c>
      <c r="R44" s="499" t="s">
        <v>122</v>
      </c>
      <c r="S44" s="573" t="s">
        <v>123</v>
      </c>
      <c r="T44" s="574" t="s">
        <v>124</v>
      </c>
      <c r="U44" s="499" t="s">
        <v>122</v>
      </c>
      <c r="V44" s="573" t="s">
        <v>123</v>
      </c>
      <c r="W44" s="501" t="s">
        <v>124</v>
      </c>
      <c r="X44" s="499" t="s">
        <v>140</v>
      </c>
      <c r="Y44" s="573" t="s">
        <v>123</v>
      </c>
      <c r="Z44" s="502" t="s">
        <v>124</v>
      </c>
      <c r="AA44" s="499" t="s">
        <v>122</v>
      </c>
      <c r="AB44" s="573" t="s">
        <v>123</v>
      </c>
      <c r="AC44" s="502" t="s">
        <v>124</v>
      </c>
      <c r="AD44" s="499" t="s">
        <v>122</v>
      </c>
      <c r="AE44" s="573" t="s">
        <v>123</v>
      </c>
      <c r="AF44" s="502" t="s">
        <v>124</v>
      </c>
      <c r="AG44" s="499" t="s">
        <v>122</v>
      </c>
      <c r="AH44" s="573" t="s">
        <v>123</v>
      </c>
      <c r="AI44" s="502" t="s">
        <v>124</v>
      </c>
      <c r="AJ44" s="499" t="s">
        <v>122</v>
      </c>
      <c r="AK44" s="573" t="s">
        <v>123</v>
      </c>
      <c r="AL44" s="502" t="s">
        <v>124</v>
      </c>
    </row>
    <row r="45" spans="1:38" s="86" customFormat="1" ht="13.15">
      <c r="A45" s="33"/>
      <c r="B45" s="588" t="s">
        <v>141</v>
      </c>
      <c r="C45" s="589">
        <v>79239</v>
      </c>
      <c r="D45" s="590">
        <v>18019</v>
      </c>
      <c r="E45" s="449">
        <v>97258</v>
      </c>
      <c r="F45" s="589">
        <v>57391</v>
      </c>
      <c r="G45" s="590">
        <v>20302</v>
      </c>
      <c r="H45" s="449">
        <v>77693</v>
      </c>
      <c r="I45" s="589">
        <v>3450</v>
      </c>
      <c r="J45" s="590">
        <v>18643</v>
      </c>
      <c r="K45" s="449">
        <v>22093</v>
      </c>
      <c r="L45" s="589">
        <v>15315</v>
      </c>
      <c r="M45" s="590">
        <v>19896</v>
      </c>
      <c r="N45" s="449">
        <v>35211</v>
      </c>
      <c r="O45" s="578">
        <v>1350</v>
      </c>
      <c r="P45" s="579">
        <v>32</v>
      </c>
      <c r="Q45" s="580">
        <v>1382</v>
      </c>
      <c r="R45" s="578">
        <v>0</v>
      </c>
      <c r="S45" s="579">
        <v>84</v>
      </c>
      <c r="T45" s="580">
        <v>84</v>
      </c>
      <c r="U45" s="589">
        <v>156745</v>
      </c>
      <c r="V45" s="590">
        <v>76976</v>
      </c>
      <c r="W45" s="436">
        <v>233721</v>
      </c>
      <c r="X45" s="589">
        <v>121382</v>
      </c>
      <c r="Y45" s="590">
        <v>70104</v>
      </c>
      <c r="Z45" s="437">
        <v>191486</v>
      </c>
      <c r="AA45" s="1091">
        <v>0.28999999999999998</v>
      </c>
      <c r="AB45" s="1092">
        <v>0.1</v>
      </c>
      <c r="AC45" s="1071">
        <v>0.22</v>
      </c>
      <c r="AD45" s="589">
        <v>43902</v>
      </c>
      <c r="AE45" s="590">
        <v>48646</v>
      </c>
      <c r="AF45" s="437">
        <v>92548</v>
      </c>
      <c r="AG45" s="589">
        <v>35131</v>
      </c>
      <c r="AH45" s="590">
        <v>38136</v>
      </c>
      <c r="AI45" s="437">
        <v>73267</v>
      </c>
      <c r="AJ45" s="589">
        <v>13960</v>
      </c>
      <c r="AK45" s="590">
        <v>28892</v>
      </c>
      <c r="AL45" s="437">
        <v>42852</v>
      </c>
    </row>
    <row r="46" spans="1:38">
      <c r="A46" s="20"/>
      <c r="B46" s="474" t="s">
        <v>251</v>
      </c>
      <c r="C46" s="578">
        <v>44</v>
      </c>
      <c r="D46" s="579">
        <v>14</v>
      </c>
      <c r="E46" s="580">
        <v>31</v>
      </c>
      <c r="F46" s="578">
        <v>31</v>
      </c>
      <c r="G46" s="579">
        <v>19</v>
      </c>
      <c r="H46" s="580">
        <v>27</v>
      </c>
      <c r="I46" s="578">
        <v>15</v>
      </c>
      <c r="J46" s="579">
        <v>26</v>
      </c>
      <c r="K46" s="580">
        <v>23</v>
      </c>
      <c r="L46" s="578">
        <v>37</v>
      </c>
      <c r="M46" s="579">
        <v>37</v>
      </c>
      <c r="N46" s="580">
        <v>37</v>
      </c>
      <c r="O46" s="578">
        <v>8</v>
      </c>
      <c r="P46" s="579">
        <v>1</v>
      </c>
      <c r="Q46" s="580">
        <v>7</v>
      </c>
      <c r="R46" s="578">
        <v>0</v>
      </c>
      <c r="S46" s="579">
        <v>1</v>
      </c>
      <c r="T46" s="580">
        <v>1</v>
      </c>
      <c r="U46" s="578">
        <v>35</v>
      </c>
      <c r="V46" s="579">
        <v>21</v>
      </c>
      <c r="W46" s="581">
        <v>29</v>
      </c>
      <c r="X46" s="578">
        <v>37</v>
      </c>
      <c r="Y46" s="579">
        <v>20</v>
      </c>
      <c r="Z46" s="582">
        <v>28</v>
      </c>
      <c r="AA46" s="1089">
        <v>-0.04</v>
      </c>
      <c r="AB46" s="1090">
        <v>0.02</v>
      </c>
      <c r="AC46" s="1070">
        <v>0.01</v>
      </c>
      <c r="AD46" s="606">
        <v>8</v>
      </c>
      <c r="AE46" s="579">
        <v>15</v>
      </c>
      <c r="AF46" s="582">
        <v>11</v>
      </c>
      <c r="AG46" s="578">
        <v>6</v>
      </c>
      <c r="AH46" s="579">
        <v>13</v>
      </c>
      <c r="AI46" s="582">
        <v>9</v>
      </c>
      <c r="AJ46" s="578">
        <v>5</v>
      </c>
      <c r="AK46" s="579">
        <v>13</v>
      </c>
      <c r="AL46" s="582">
        <v>9</v>
      </c>
    </row>
    <row r="47" spans="1:38">
      <c r="A47" s="20"/>
      <c r="C47" s="31"/>
      <c r="AE47" s="31"/>
      <c r="AF47" s="31"/>
    </row>
    <row r="48" spans="1:38">
      <c r="A48" s="20"/>
      <c r="B48" s="80" t="s">
        <v>43</v>
      </c>
      <c r="C48" s="31"/>
      <c r="AE48" s="31"/>
      <c r="AF48" s="31"/>
    </row>
    <row r="49" spans="1:32" ht="13.05" customHeight="1">
      <c r="A49" s="20"/>
      <c r="B49" s="1318" t="s">
        <v>900</v>
      </c>
      <c r="C49" s="1318"/>
      <c r="D49" s="1318"/>
      <c r="E49" s="1318"/>
      <c r="F49" s="1318"/>
      <c r="G49" s="1318"/>
      <c r="H49" s="1318"/>
      <c r="I49" s="1318"/>
      <c r="J49" s="1318"/>
      <c r="K49" s="1318"/>
      <c r="L49" s="1318"/>
      <c r="M49" s="1318"/>
      <c r="N49" s="1318"/>
      <c r="O49" s="1318"/>
      <c r="P49" s="1318"/>
      <c r="Q49" s="1318"/>
      <c r="R49" s="101"/>
      <c r="S49" s="101"/>
      <c r="T49" s="101"/>
      <c r="AE49" s="31"/>
      <c r="AF49" s="31"/>
    </row>
  </sheetData>
  <sheetProtection algorithmName="SHA-512" hashValue="R8a2AojTNgVYKuFDUfsiTk+KBh2uJYe5ir4ekNIWAkJCwHuEZCPBlGOCPDNY8nl+EJruu7ndzOpJyqeK3dFUpg==" saltValue="rpx8F3KBJvWCpwmm2Zy+1A==" spinCount="100000" sheet="1" objects="1" scenarios="1" formatColumns="0" formatRows="0"/>
  <mergeCells count="27">
    <mergeCell ref="B36:L36"/>
    <mergeCell ref="C12:E12"/>
    <mergeCell ref="L12:N12"/>
    <mergeCell ref="B49:L49"/>
    <mergeCell ref="M49:Q49"/>
    <mergeCell ref="B37:L37"/>
    <mergeCell ref="B38:L38"/>
    <mergeCell ref="I43:K43"/>
    <mergeCell ref="F43:H43"/>
    <mergeCell ref="C43:E43"/>
    <mergeCell ref="B43:B44"/>
    <mergeCell ref="R12:T12"/>
    <mergeCell ref="B12:B13"/>
    <mergeCell ref="B33:L33"/>
    <mergeCell ref="AA12:AC12"/>
    <mergeCell ref="L43:N43"/>
    <mergeCell ref="AA43:AC43"/>
    <mergeCell ref="I12:K12"/>
    <mergeCell ref="F12:H12"/>
    <mergeCell ref="B34:L34"/>
    <mergeCell ref="B35:L35"/>
    <mergeCell ref="O12:Q12"/>
    <mergeCell ref="O43:Q43"/>
    <mergeCell ref="R43:T43"/>
    <mergeCell ref="B30:L30"/>
    <mergeCell ref="B31:L31"/>
    <mergeCell ref="B32:L32"/>
  </mergeCells>
  <hyperlinks>
    <hyperlink ref="I43" location="'Pinto Valley'!A1" display="Pinto Valley" xr:uid="{902DE76D-F627-6C41-91A7-A5FB411CCF1A}"/>
    <hyperlink ref="F43" location="'Mantos Blancos'!A1" display="Mantos Blancos" xr:uid="{D5E0C296-D340-A64A-9394-56913AB79FF5}"/>
    <hyperlink ref="C43" location="Mantoverde!A1" display="Mantoverde" xr:uid="{59FD6653-38A2-B24C-878E-F1A67D8D4726}"/>
    <hyperlink ref="L43" location="Cozamin!A1" display="Cozamin" xr:uid="{E3898668-53A7-ED4E-B018-2C86FC3DD854}"/>
    <hyperlink ref="I12" location="'Pinto Valley'!A1" display="Pinto Valley" xr:uid="{E836B118-F744-3C49-9FEC-303FEAF4894D}"/>
    <hyperlink ref="F12" location="'Mantos Blancos'!A1" display="Mantos Blancos" xr:uid="{90E45939-9F78-D943-97D0-89E94EE1F11D}"/>
    <hyperlink ref="C12" location="Mantoverde!A1" display="Mantoverde" xr:uid="{5F7B1EE9-8CB7-6442-BAB5-98B604D21FA8}"/>
    <hyperlink ref="L12" location="Cozamin!A1" display="Cozamin" xr:uid="{C9CE639D-24C7-3C41-8963-9F75944B5247}"/>
    <hyperlink ref="R12" location="'Santo Domingo'!A1" display="Santo Domingo" xr:uid="{AB906FAF-E4BE-CF4C-B1D5-51935A562091}"/>
    <hyperlink ref="O12" location="'Santo Domingo'!A1" display="Santo Domingo" xr:uid="{6B8A9D19-5BBA-472D-8575-DA99DA0048C6}"/>
    <hyperlink ref="O43" location="'Santo Domingo'!A1" display="Santo Domingo" xr:uid="{A0ACDD69-3E74-4EA4-87C2-1FCC33CE0F18}"/>
    <hyperlink ref="R43" location="'Santo Domingo'!A1" display="Santo Domingo" xr:uid="{FEFF754B-9F6E-4D27-B33F-1F1192AC8313}"/>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4ca552-b1a0-4ccf-9ea1-352c73c926d0" xsi:nil="true"/>
    <lcf76f155ced4ddcb4097134ff3c332f xmlns="774434a2-882c-4b87-afbc-57645526588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9639B8F6BF9E4FBB73C4B9E25452D5" ma:contentTypeVersion="13" ma:contentTypeDescription="Create a new document." ma:contentTypeScope="" ma:versionID="c34fd35c20110e09cf5ecb8bdd01dfb4">
  <xsd:schema xmlns:xsd="http://www.w3.org/2001/XMLSchema" xmlns:xs="http://www.w3.org/2001/XMLSchema" xmlns:p="http://schemas.microsoft.com/office/2006/metadata/properties" xmlns:ns2="774434a2-882c-4b87-afbc-576455265881" xmlns:ns3="374ca552-b1a0-4ccf-9ea1-352c73c926d0" targetNamespace="http://schemas.microsoft.com/office/2006/metadata/properties" ma:root="true" ma:fieldsID="c89700e49497bcabdd0a9dd29444c301" ns2:_="" ns3:_="">
    <xsd:import namespace="774434a2-882c-4b87-afbc-576455265881"/>
    <xsd:import namespace="374ca552-b1a0-4ccf-9ea1-352c73c92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434a2-882c-4b87-afbc-5764552658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a62c7a1-8c81-4da8-97f8-2252962ed2d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ca552-b1a0-4ccf-9ea1-352c73c926d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aad381e-25b5-4ed4-8212-2f1bb32d9f4c}" ma:internalName="TaxCatchAll" ma:showField="CatchAllData" ma:web="374ca552-b1a0-4ccf-9ea1-352c73c92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55E7EC-FDE5-4D5D-BA41-0B8E9BF2EFA3}">
  <ds:schemaRefs>
    <ds:schemaRef ds:uri="http://schemas.microsoft.com/sharepoint/v3/contenttype/forms"/>
  </ds:schemaRefs>
</ds:datastoreItem>
</file>

<file path=customXml/itemProps2.xml><?xml version="1.0" encoding="utf-8"?>
<ds:datastoreItem xmlns:ds="http://schemas.openxmlformats.org/officeDocument/2006/customXml" ds:itemID="{099F6006-5A01-41AB-9A2D-1F6E4B4B6CB4}">
  <ds:schemaRef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374ca552-b1a0-4ccf-9ea1-352c73c926d0"/>
    <ds:schemaRef ds:uri="774434a2-882c-4b87-afbc-576455265881"/>
    <ds:schemaRef ds:uri="http://www.w3.org/XML/1998/namespace"/>
    <ds:schemaRef ds:uri="http://purl.org/dc/terms/"/>
  </ds:schemaRefs>
</ds:datastoreItem>
</file>

<file path=customXml/itemProps3.xml><?xml version="1.0" encoding="utf-8"?>
<ds:datastoreItem xmlns:ds="http://schemas.openxmlformats.org/officeDocument/2006/customXml" ds:itemID="{625900FF-33BD-47C9-BFC9-DB54777CD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434a2-882c-4b87-afbc-576455265881"/>
    <ds:schemaRef ds:uri="374ca552-b1a0-4ccf-9ea1-352c73c92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ca325c4-4c6c-4260-a58a-f305ec28f00c}" enabled="0" method="" siteId="{cca325c4-4c6c-4260-a58a-f305ec28f0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80</vt:i4>
      </vt:variant>
    </vt:vector>
  </HeadingPairs>
  <TitlesOfParts>
    <vt:vector size="102" baseType="lpstr">
      <vt:lpstr>About</vt:lpstr>
      <vt:lpstr>Contents</vt:lpstr>
      <vt:lpstr>Production</vt:lpstr>
      <vt:lpstr>Energy</vt:lpstr>
      <vt:lpstr>GHG Emissions</vt:lpstr>
      <vt:lpstr>GHG Emissions Methodology</vt:lpstr>
      <vt:lpstr>Water</vt:lpstr>
      <vt:lpstr>Tailings and Waste</vt:lpstr>
      <vt:lpstr>Health and Safety</vt:lpstr>
      <vt:lpstr>Our People and Culture</vt:lpstr>
      <vt:lpstr>Community and Economic Impact</vt:lpstr>
      <vt:lpstr>Business Integrity</vt:lpstr>
      <vt:lpstr>Reserves &amp; Conservation Areas</vt:lpstr>
      <vt:lpstr>Reserves &amp; Areas of Conflict</vt:lpstr>
      <vt:lpstr>Site Specific Performance &gt;&gt;</vt:lpstr>
      <vt:lpstr>Mantoverde</vt:lpstr>
      <vt:lpstr>Mantos Blancos</vt:lpstr>
      <vt:lpstr>Pinto Valley</vt:lpstr>
      <vt:lpstr>Cozamin</vt:lpstr>
      <vt:lpstr>Santo Domingo</vt:lpstr>
      <vt:lpstr>Non-mineral waste</vt:lpstr>
      <vt:lpstr>Corporate Office</vt:lpstr>
      <vt:lpstr>Cozamin!PV_Departing_Employees</vt:lpstr>
      <vt:lpstr>'Mantos Blancos'!PV_Departing_Employees</vt:lpstr>
      <vt:lpstr>Mantoverde!PV_Departing_Employees</vt:lpstr>
      <vt:lpstr>'Pinto Valley'!PV_Departing_Employees</vt:lpstr>
      <vt:lpstr>'Santo Domingo'!PV_Departing_Employees</vt:lpstr>
      <vt:lpstr>Cozamin!PV_Emissions_Intensity</vt:lpstr>
      <vt:lpstr>'Mantos Blancos'!PV_Emissions_Intensity</vt:lpstr>
      <vt:lpstr>Mantoverde!PV_Emissions_Intensity</vt:lpstr>
      <vt:lpstr>'Pinto Valley'!PV_Emissions_Intensity</vt:lpstr>
      <vt:lpstr>Cozamin!PV_Employees_by_Age_Group_and_Gender</vt:lpstr>
      <vt:lpstr>'Mantos Blancos'!PV_Employees_by_Age_Group_and_Gender</vt:lpstr>
      <vt:lpstr>Mantoverde!PV_Employees_by_Age_Group_and_Gender</vt:lpstr>
      <vt:lpstr>'Pinto Valley'!PV_Employees_by_Age_Group_and_Gender</vt:lpstr>
      <vt:lpstr>'Santo Domingo'!PV_Employees_by_Age_Group_and_Gender</vt:lpstr>
      <vt:lpstr>Cozamin!PV_Energy_Consumption</vt:lpstr>
      <vt:lpstr>'Mantos Blancos'!PV_Energy_Consumption</vt:lpstr>
      <vt:lpstr>Mantoverde!PV_Energy_Consumption</vt:lpstr>
      <vt:lpstr>'Pinto Valley'!PV_Energy_Consumption</vt:lpstr>
      <vt:lpstr>'Santo Domingo'!PV_Energy_Consumption</vt:lpstr>
      <vt:lpstr>Cozamin!PV_Energy_Intensity</vt:lpstr>
      <vt:lpstr>'Mantos Blancos'!PV_Energy_Intensity</vt:lpstr>
      <vt:lpstr>Mantoverde!PV_Energy_Intensity</vt:lpstr>
      <vt:lpstr>'Pinto Valley'!PV_Energy_Intensity</vt:lpstr>
      <vt:lpstr>Cozamin!PV_GHG_Emissions</vt:lpstr>
      <vt:lpstr>'Mantos Blancos'!PV_GHG_Emissions</vt:lpstr>
      <vt:lpstr>Mantoverde!PV_GHG_Emissions</vt:lpstr>
      <vt:lpstr>'Pinto Valley'!PV_GHG_Emissions</vt:lpstr>
      <vt:lpstr>'Santo Domingo'!PV_GHG_Emissions</vt:lpstr>
      <vt:lpstr>Cozamin!PV_Incidents_Rates</vt:lpstr>
      <vt:lpstr>'Mantos Blancos'!PV_Incidents_Rates</vt:lpstr>
      <vt:lpstr>Mantoverde!PV_Incidents_Rates</vt:lpstr>
      <vt:lpstr>'Pinto Valley'!PV_Incidents_Rates</vt:lpstr>
      <vt:lpstr>'Santo Domingo'!PV_Incidents_Rates</vt:lpstr>
      <vt:lpstr>Cozamin!PV_Local_Employment</vt:lpstr>
      <vt:lpstr>'Mantos Blancos'!PV_Local_Employment</vt:lpstr>
      <vt:lpstr>Mantoverde!PV_Local_Employment</vt:lpstr>
      <vt:lpstr>'Pinto Valley'!PV_Local_Employment</vt:lpstr>
      <vt:lpstr>'Santo Domingo'!PV_Local_Employment</vt:lpstr>
      <vt:lpstr>Cozamin!PV_Mineral_Waste</vt:lpstr>
      <vt:lpstr>'Mantos Blancos'!PV_Mineral_Waste</vt:lpstr>
      <vt:lpstr>Mantoverde!PV_Mineral_Waste</vt:lpstr>
      <vt:lpstr>'Pinto Valley'!PV_Mineral_Waste</vt:lpstr>
      <vt:lpstr>Cozamin!PV_New_Hires</vt:lpstr>
      <vt:lpstr>'Mantos Blancos'!PV_New_Hires</vt:lpstr>
      <vt:lpstr>Mantoverde!PV_New_Hires</vt:lpstr>
      <vt:lpstr>'Pinto Valley'!PV_New_Hires</vt:lpstr>
      <vt:lpstr>'Santo Domingo'!PV_New_Hires</vt:lpstr>
      <vt:lpstr>Cozamin!PV_Non_Mineral_Waste</vt:lpstr>
      <vt:lpstr>'Mantos Blancos'!PV_Non_Mineral_Waste</vt:lpstr>
      <vt:lpstr>Mantoverde!PV_Non_Mineral_Waste</vt:lpstr>
      <vt:lpstr>'Pinto Valley'!PV_Non_Mineral_Waste</vt:lpstr>
      <vt:lpstr>'Santo Domingo'!PV_Non_Mineral_Waste</vt:lpstr>
      <vt:lpstr>Cozamin!PV_Production</vt:lpstr>
      <vt:lpstr>'Mantos Blancos'!PV_Production</vt:lpstr>
      <vt:lpstr>Mantoverde!PV_Production</vt:lpstr>
      <vt:lpstr>'Pinto Valley'!PV_Production</vt:lpstr>
      <vt:lpstr>Cozamin!PV_Spending_on_Local_Suppliers</vt:lpstr>
      <vt:lpstr>'Mantos Blancos'!PV_Spending_on_Local_Suppliers</vt:lpstr>
      <vt:lpstr>Mantoverde!PV_Spending_on_Local_Suppliers</vt:lpstr>
      <vt:lpstr>'Pinto Valley'!PV_Spending_on_Local_Suppliers</vt:lpstr>
      <vt:lpstr>Cozamin!PV_Water_Intensity</vt:lpstr>
      <vt:lpstr>'Mantos Blancos'!PV_Water_Intensity</vt:lpstr>
      <vt:lpstr>Mantoverde!PV_Water_Intensity</vt:lpstr>
      <vt:lpstr>'Pinto Valley'!PV_Water_Intensity</vt:lpstr>
      <vt:lpstr>'Santo Domingo'!PV_Water_Intensity</vt:lpstr>
      <vt:lpstr>Cozamin!PV_Water_Withdrawal</vt:lpstr>
      <vt:lpstr>'Mantos Blancos'!PV_Water_Withdrawal</vt:lpstr>
      <vt:lpstr>Mantoverde!PV_Water_Withdrawal</vt:lpstr>
      <vt:lpstr>'Pinto Valley'!PV_Water_Withdrawal</vt:lpstr>
      <vt:lpstr>'Santo Domingo'!PV_Water_Withdrawal</vt:lpstr>
      <vt:lpstr>Cozamin!PV_Workforce_by_Gender</vt:lpstr>
      <vt:lpstr>'Mantos Blancos'!PV_Workforce_by_Gender</vt:lpstr>
      <vt:lpstr>Mantoverde!PV_Workforce_by_Gender</vt:lpstr>
      <vt:lpstr>'Pinto Valley'!PV_Workforce_by_Gender</vt:lpstr>
      <vt:lpstr>'Santo Domingo'!PV_Workforce_by_Gender</vt:lpstr>
      <vt:lpstr>Cozamin!PV_Workforce_by_type</vt:lpstr>
      <vt:lpstr>'Mantos Blancos'!PV_Workforce_by_type</vt:lpstr>
      <vt:lpstr>Mantoverde!PV_Workforce_by_type</vt:lpstr>
      <vt:lpstr>'Pinto Valley'!PV_Workforce_by_type</vt:lpstr>
      <vt:lpstr>'Santo Domingo'!PV_Workforce_by_type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Homesick</dc:creator>
  <cp:keywords/>
  <dc:description/>
  <cp:lastModifiedBy>Loralee Delbrouck</cp:lastModifiedBy>
  <cp:revision>0</cp:revision>
  <dcterms:created xsi:type="dcterms:W3CDTF">2024-12-11T04:41:21Z</dcterms:created>
  <dcterms:modified xsi:type="dcterms:W3CDTF">2026-06-27T01:53:35Z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0x0101004F9639B8F6BF9E4FBB73C4B9E25452D5</vt:lpwstr>
  </property>
  <property fmtid="{D5CDD505-2E9C-101B-9397-08002B2CF9AE}" pid="3" name="MediaServiceImageTags">
    <vt:lpwstr/>
  </property>
</Properties>
</file>